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Github\WebPinHelper\assets\pindata\"/>
    </mc:Choice>
  </mc:AlternateContent>
  <xr:revisionPtr revIDLastSave="0" documentId="13_ncr:1_{D3F9A732-636E-4F87-B557-4198FD2297CC}" xr6:coauthVersionLast="47" xr6:coauthVersionMax="47" xr10:uidLastSave="{00000000-0000-0000-0000-000000000000}"/>
  <bookViews>
    <workbookView xWindow="-120" yWindow="-120" windowWidth="38640" windowHeight="15720" activeTab="1" xr2:uid="{88DE4E17-1C47-4701-A75D-30CCF1089E03}"/>
  </bookViews>
  <sheets>
    <sheet name="Revsion" sheetId="17" r:id="rId1"/>
    <sheet name="Sheet1" sheetId="18" r:id="rId2"/>
    <sheet name="site1" sheetId="1" r:id="rId3"/>
    <sheet name="site3" sheetId="3" r:id="rId4"/>
    <sheet name="Loopback" sheetId="5" r:id="rId5"/>
    <sheet name="DDR" sheetId="6" r:id="rId6"/>
    <sheet name="CLK" sheetId="8" r:id="rId7"/>
    <sheet name="DDI" sheetId="9" r:id="rId8"/>
    <sheet name="TAP" sheetId="10" r:id="rId9"/>
    <sheet name="Other" sheetId="11" r:id="rId10"/>
    <sheet name="THERMAL" sheetId="12" r:id="rId11"/>
    <sheet name="MatchLoop" sheetId="13" r:id="rId12"/>
    <sheet name="HVMONI" sheetId="14" r:id="rId13"/>
    <sheet name="COUPON" sheetId="16" r:id="rId14"/>
    <sheet name="PowerSupply" sheetId="15" r:id="rId15"/>
  </sheets>
  <externalReferences>
    <externalReference r:id="rId16"/>
  </externalReferences>
  <definedNames>
    <definedName name="_xlnm._FilterDatabase" localSheetId="2" hidden="1">site1!$A$1:$P$1160</definedName>
    <definedName name="_xlnm._FilterDatabase" localSheetId="3" hidden="1">site3!$A$1:$K$1178</definedName>
    <definedName name="Diff_">[1]set_validations_!$A$2:$A$801</definedName>
    <definedName name="gang_">[1]set_validations_!$D$2:$D$801</definedName>
    <definedName name="Loop_back">[1]set_validations_!$E$2:$E$801</definedName>
    <definedName name="Match_">[1]set_validations_!$B$2:$B$801</definedName>
    <definedName name="Share_">[1]set_validations_!$C$2:$C$801</definedName>
    <definedName name="Time_Domain">[1]set_validations_!$F$2:$F$10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8" l="1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J254" i="18" s="1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J286" i="18" s="1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J318" i="18" s="1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J366" i="18" s="1"/>
  <c r="G367" i="18"/>
  <c r="G368" i="18"/>
  <c r="G369" i="18"/>
  <c r="G370" i="18"/>
  <c r="G371" i="18"/>
  <c r="G372" i="18"/>
  <c r="G373" i="18"/>
  <c r="G374" i="18"/>
  <c r="G375" i="18"/>
  <c r="G376" i="18"/>
  <c r="G377" i="18"/>
  <c r="G378" i="18"/>
  <c r="G379" i="18"/>
  <c r="G380" i="18"/>
  <c r="G381" i="18"/>
  <c r="G382" i="18"/>
  <c r="G383" i="18"/>
  <c r="G384" i="18"/>
  <c r="G385" i="18"/>
  <c r="G386" i="18"/>
  <c r="G387" i="18"/>
  <c r="G388" i="18"/>
  <c r="G389" i="18"/>
  <c r="G390" i="18"/>
  <c r="G391" i="18"/>
  <c r="G392" i="18"/>
  <c r="G393" i="18"/>
  <c r="G394" i="18"/>
  <c r="G395" i="18"/>
  <c r="G396" i="18"/>
  <c r="G397" i="18"/>
  <c r="G398" i="18"/>
  <c r="J398" i="18" s="1"/>
  <c r="G399" i="18"/>
  <c r="G400" i="18"/>
  <c r="G401" i="18"/>
  <c r="G402" i="18"/>
  <c r="G403" i="18"/>
  <c r="G404" i="18"/>
  <c r="G405" i="18"/>
  <c r="G406" i="18"/>
  <c r="G407" i="18"/>
  <c r="G408" i="18"/>
  <c r="G409" i="18"/>
  <c r="G410" i="18"/>
  <c r="G411" i="18"/>
  <c r="G412" i="18"/>
  <c r="G413" i="18"/>
  <c r="G414" i="18"/>
  <c r="G415" i="18"/>
  <c r="G416" i="18"/>
  <c r="G417" i="18"/>
  <c r="G418" i="18"/>
  <c r="G419" i="18"/>
  <c r="G420" i="18"/>
  <c r="G421" i="18"/>
  <c r="G422" i="18"/>
  <c r="G423" i="18"/>
  <c r="G424" i="18"/>
  <c r="G425" i="18"/>
  <c r="G426" i="18"/>
  <c r="G427" i="18"/>
  <c r="G428" i="18"/>
  <c r="G429" i="18"/>
  <c r="G430" i="18"/>
  <c r="J430" i="18" s="1"/>
  <c r="G431" i="18"/>
  <c r="G432" i="18"/>
  <c r="G433" i="18"/>
  <c r="G434" i="18"/>
  <c r="G435" i="18"/>
  <c r="G436" i="18"/>
  <c r="G437" i="18"/>
  <c r="G438" i="18"/>
  <c r="G439" i="18"/>
  <c r="G440" i="18"/>
  <c r="G441" i="18"/>
  <c r="G442" i="18"/>
  <c r="G443" i="18"/>
  <c r="G444" i="18"/>
  <c r="G445" i="18"/>
  <c r="G446" i="18"/>
  <c r="J446" i="18" s="1"/>
  <c r="G447" i="18"/>
  <c r="G448" i="18"/>
  <c r="G449" i="18"/>
  <c r="G450" i="18"/>
  <c r="G451" i="18"/>
  <c r="G452" i="18"/>
  <c r="G453" i="18"/>
  <c r="G454" i="18"/>
  <c r="G455" i="18"/>
  <c r="G456" i="18"/>
  <c r="G457" i="18"/>
  <c r="G458" i="18"/>
  <c r="G459" i="18"/>
  <c r="G460" i="18"/>
  <c r="G461" i="18"/>
  <c r="G462" i="18"/>
  <c r="J462" i="18" s="1"/>
  <c r="G463" i="18"/>
  <c r="G464" i="18"/>
  <c r="G465" i="18"/>
  <c r="G466" i="18"/>
  <c r="G467" i="18"/>
  <c r="G468" i="18"/>
  <c r="G469" i="18"/>
  <c r="G470" i="18"/>
  <c r="G471" i="18"/>
  <c r="G472" i="18"/>
  <c r="G473" i="18"/>
  <c r="G474" i="18"/>
  <c r="G475" i="18"/>
  <c r="G476" i="18"/>
  <c r="G477" i="18"/>
  <c r="G478" i="18"/>
  <c r="G479" i="18"/>
  <c r="G480" i="18"/>
  <c r="G481" i="18"/>
  <c r="G482" i="18"/>
  <c r="G483" i="18"/>
  <c r="G484" i="18"/>
  <c r="G485" i="18"/>
  <c r="G486" i="18"/>
  <c r="G487" i="18"/>
  <c r="G488" i="18"/>
  <c r="G489" i="18"/>
  <c r="G490" i="18"/>
  <c r="G491" i="18"/>
  <c r="G492" i="18"/>
  <c r="G493" i="18"/>
  <c r="G494" i="18"/>
  <c r="G495" i="18"/>
  <c r="G496" i="18"/>
  <c r="G497" i="18"/>
  <c r="G498" i="18"/>
  <c r="G499" i="18"/>
  <c r="G500" i="18"/>
  <c r="G501" i="18"/>
  <c r="G502" i="18"/>
  <c r="G503" i="18"/>
  <c r="G504" i="18"/>
  <c r="G505" i="18"/>
  <c r="G506" i="18"/>
  <c r="G507" i="18"/>
  <c r="G508" i="18"/>
  <c r="G509" i="18"/>
  <c r="G510" i="18"/>
  <c r="G511" i="18"/>
  <c r="G512" i="18"/>
  <c r="G513" i="18"/>
  <c r="G514" i="18"/>
  <c r="G515" i="18"/>
  <c r="G516" i="18"/>
  <c r="G517" i="18"/>
  <c r="G518" i="18"/>
  <c r="G519" i="18"/>
  <c r="G520" i="18"/>
  <c r="G521" i="18"/>
  <c r="G522" i="18"/>
  <c r="G523" i="18"/>
  <c r="G524" i="18"/>
  <c r="G525" i="18"/>
  <c r="G526" i="18"/>
  <c r="J526" i="18" s="1"/>
  <c r="G527" i="18"/>
  <c r="G528" i="18"/>
  <c r="G529" i="18"/>
  <c r="G530" i="18"/>
  <c r="G531" i="18"/>
  <c r="G532" i="18"/>
  <c r="G533" i="18"/>
  <c r="G534" i="18"/>
  <c r="G535" i="18"/>
  <c r="G536" i="18"/>
  <c r="G537" i="18"/>
  <c r="G538" i="18"/>
  <c r="G539" i="18"/>
  <c r="G540" i="18"/>
  <c r="G541" i="18"/>
  <c r="G542" i="18"/>
  <c r="J542" i="18" s="1"/>
  <c r="G543" i="18"/>
  <c r="G544" i="18"/>
  <c r="G545" i="18"/>
  <c r="G546" i="18"/>
  <c r="G547" i="18"/>
  <c r="G548" i="18"/>
  <c r="G549" i="18"/>
  <c r="G550" i="18"/>
  <c r="G551" i="18"/>
  <c r="G552" i="18"/>
  <c r="G553" i="18"/>
  <c r="G554" i="18"/>
  <c r="G555" i="18"/>
  <c r="G556" i="18"/>
  <c r="G557" i="18"/>
  <c r="G558" i="18"/>
  <c r="J558" i="18" s="1"/>
  <c r="G559" i="18"/>
  <c r="G560" i="18"/>
  <c r="G561" i="18"/>
  <c r="G562" i="18"/>
  <c r="G563" i="18"/>
  <c r="G564" i="18"/>
  <c r="G565" i="18"/>
  <c r="G566" i="18"/>
  <c r="G567" i="18"/>
  <c r="G568" i="18"/>
  <c r="G569" i="18"/>
  <c r="G570" i="18"/>
  <c r="G571" i="18"/>
  <c r="G572" i="18"/>
  <c r="G573" i="18"/>
  <c r="G574" i="18"/>
  <c r="J574" i="18" s="1"/>
  <c r="G575" i="18"/>
  <c r="G576" i="18"/>
  <c r="G577" i="18"/>
  <c r="G578" i="18"/>
  <c r="G579" i="18"/>
  <c r="G580" i="18"/>
  <c r="G581" i="18"/>
  <c r="G582" i="18"/>
  <c r="G583" i="18"/>
  <c r="G584" i="18"/>
  <c r="G585" i="18"/>
  <c r="G586" i="18"/>
  <c r="G587" i="18"/>
  <c r="G588" i="18"/>
  <c r="G589" i="18"/>
  <c r="G590" i="18"/>
  <c r="J590" i="18" s="1"/>
  <c r="G591" i="18"/>
  <c r="G592" i="18"/>
  <c r="G593" i="18"/>
  <c r="G594" i="18"/>
  <c r="G595" i="18"/>
  <c r="G596" i="18"/>
  <c r="G597" i="18"/>
  <c r="G598" i="18"/>
  <c r="G599" i="18"/>
  <c r="G600" i="18"/>
  <c r="G601" i="18"/>
  <c r="G602" i="18"/>
  <c r="G603" i="18"/>
  <c r="G604" i="18"/>
  <c r="G605" i="18"/>
  <c r="G606" i="18"/>
  <c r="G607" i="18"/>
  <c r="G608" i="18"/>
  <c r="G609" i="18"/>
  <c r="G610" i="18"/>
  <c r="G611" i="18"/>
  <c r="G612" i="18"/>
  <c r="G613" i="18"/>
  <c r="G614" i="18"/>
  <c r="G615" i="18"/>
  <c r="G616" i="18"/>
  <c r="G617" i="18"/>
  <c r="G618" i="18"/>
  <c r="G619" i="18"/>
  <c r="G620" i="18"/>
  <c r="G621" i="18"/>
  <c r="G622" i="18"/>
  <c r="G623" i="18"/>
  <c r="G624" i="18"/>
  <c r="G625" i="18"/>
  <c r="G626" i="18"/>
  <c r="G627" i="18"/>
  <c r="G628" i="18"/>
  <c r="G629" i="18"/>
  <c r="G630" i="18"/>
  <c r="G631" i="18"/>
  <c r="G632" i="18"/>
  <c r="G633" i="18"/>
  <c r="G634" i="18"/>
  <c r="G635" i="18"/>
  <c r="G636" i="18"/>
  <c r="G637" i="18"/>
  <c r="G638" i="18"/>
  <c r="G639" i="18"/>
  <c r="G640" i="18"/>
  <c r="G641" i="18"/>
  <c r="G642" i="18"/>
  <c r="G643" i="18"/>
  <c r="G644" i="18"/>
  <c r="G645" i="18"/>
  <c r="G646" i="18"/>
  <c r="G647" i="18"/>
  <c r="G648" i="18"/>
  <c r="G649" i="18"/>
  <c r="G650" i="18"/>
  <c r="G651" i="18"/>
  <c r="G652" i="18"/>
  <c r="G653" i="18"/>
  <c r="G654" i="18"/>
  <c r="G655" i="18"/>
  <c r="G656" i="18"/>
  <c r="G657" i="18"/>
  <c r="G658" i="18"/>
  <c r="G659" i="18"/>
  <c r="G660" i="18"/>
  <c r="G661" i="18"/>
  <c r="G662" i="18"/>
  <c r="G663" i="18"/>
  <c r="G664" i="18"/>
  <c r="G665" i="18"/>
  <c r="G666" i="18"/>
  <c r="G667" i="18"/>
  <c r="G668" i="18"/>
  <c r="G669" i="18"/>
  <c r="G670" i="18"/>
  <c r="G671" i="18"/>
  <c r="G672" i="18"/>
  <c r="G673" i="18"/>
  <c r="G674" i="18"/>
  <c r="G675" i="18"/>
  <c r="G676" i="18"/>
  <c r="G677" i="18"/>
  <c r="G678" i="18"/>
  <c r="G679" i="18"/>
  <c r="G680" i="18"/>
  <c r="G681" i="18"/>
  <c r="G682" i="18"/>
  <c r="G683" i="18"/>
  <c r="G684" i="18"/>
  <c r="G685" i="18"/>
  <c r="G686" i="18"/>
  <c r="G687" i="18"/>
  <c r="G688" i="18"/>
  <c r="G689" i="18"/>
  <c r="G690" i="18"/>
  <c r="G691" i="18"/>
  <c r="G692" i="18"/>
  <c r="G693" i="18"/>
  <c r="G694" i="18"/>
  <c r="G695" i="18"/>
  <c r="G696" i="18"/>
  <c r="G697" i="18"/>
  <c r="G698" i="18"/>
  <c r="G699" i="18"/>
  <c r="G700" i="18"/>
  <c r="G701" i="18"/>
  <c r="G702" i="18"/>
  <c r="G703" i="18"/>
  <c r="G704" i="18"/>
  <c r="G705" i="18"/>
  <c r="G706" i="18"/>
  <c r="G707" i="18"/>
  <c r="G708" i="18"/>
  <c r="G709" i="18"/>
  <c r="G710" i="18"/>
  <c r="G711" i="18"/>
  <c r="G712" i="18"/>
  <c r="G713" i="18"/>
  <c r="G714" i="18"/>
  <c r="G715" i="18"/>
  <c r="G716" i="18"/>
  <c r="G717" i="18"/>
  <c r="G718" i="18"/>
  <c r="G719" i="18"/>
  <c r="G720" i="18"/>
  <c r="G721" i="18"/>
  <c r="G722" i="18"/>
  <c r="G723" i="18"/>
  <c r="G724" i="18"/>
  <c r="G725" i="18"/>
  <c r="G726" i="18"/>
  <c r="G727" i="18"/>
  <c r="G728" i="18"/>
  <c r="G729" i="18"/>
  <c r="G730" i="18"/>
  <c r="G731" i="18"/>
  <c r="G732" i="18"/>
  <c r="G733" i="18"/>
  <c r="G734" i="18"/>
  <c r="G735" i="18"/>
  <c r="G736" i="18"/>
  <c r="G737" i="18"/>
  <c r="G738" i="18"/>
  <c r="G739" i="18"/>
  <c r="G740" i="18"/>
  <c r="G741" i="18"/>
  <c r="G742" i="18"/>
  <c r="G743" i="18"/>
  <c r="G744" i="18"/>
  <c r="G745" i="18"/>
  <c r="G746" i="18"/>
  <c r="G747" i="18"/>
  <c r="G748" i="18"/>
  <c r="G749" i="18"/>
  <c r="G750" i="18"/>
  <c r="G751" i="18"/>
  <c r="G752" i="18"/>
  <c r="G753" i="18"/>
  <c r="G754" i="18"/>
  <c r="G755" i="18"/>
  <c r="G756" i="18"/>
  <c r="G757" i="18"/>
  <c r="G758" i="18"/>
  <c r="G759" i="18"/>
  <c r="G760" i="18"/>
  <c r="G761" i="18"/>
  <c r="G762" i="18"/>
  <c r="G763" i="18"/>
  <c r="G764" i="18"/>
  <c r="G765" i="18"/>
  <c r="G766" i="18"/>
  <c r="G767" i="18"/>
  <c r="G768" i="18"/>
  <c r="G769" i="18"/>
  <c r="G770" i="18"/>
  <c r="G771" i="18"/>
  <c r="G772" i="18"/>
  <c r="G773" i="18"/>
  <c r="G774" i="18"/>
  <c r="G775" i="18"/>
  <c r="G776" i="18"/>
  <c r="G777" i="18"/>
  <c r="G778" i="18"/>
  <c r="G779" i="18"/>
  <c r="G780" i="18"/>
  <c r="G781" i="18"/>
  <c r="G782" i="18"/>
  <c r="G783" i="18"/>
  <c r="G784" i="18"/>
  <c r="G785" i="18"/>
  <c r="G786" i="18"/>
  <c r="G787" i="18"/>
  <c r="G788" i="18"/>
  <c r="G789" i="18"/>
  <c r="G790" i="18"/>
  <c r="G791" i="18"/>
  <c r="G792" i="18"/>
  <c r="G793" i="18"/>
  <c r="G794" i="18"/>
  <c r="G795" i="18"/>
  <c r="G796" i="18"/>
  <c r="G797" i="18"/>
  <c r="G798" i="18"/>
  <c r="G799" i="18"/>
  <c r="G800" i="18"/>
  <c r="G801" i="18"/>
  <c r="G802" i="18"/>
  <c r="G803" i="18"/>
  <c r="G804" i="18"/>
  <c r="G805" i="18"/>
  <c r="G806" i="18"/>
  <c r="G807" i="18"/>
  <c r="G808" i="18"/>
  <c r="G809" i="18"/>
  <c r="G810" i="18"/>
  <c r="G811" i="18"/>
  <c r="G812" i="18"/>
  <c r="G813" i="18"/>
  <c r="G814" i="18"/>
  <c r="G815" i="18"/>
  <c r="G816" i="18"/>
  <c r="G817" i="18"/>
  <c r="G818" i="18"/>
  <c r="G819" i="18"/>
  <c r="G820" i="18"/>
  <c r="G821" i="18"/>
  <c r="G822" i="18"/>
  <c r="G823" i="18"/>
  <c r="G824" i="18"/>
  <c r="G825" i="18"/>
  <c r="G826" i="18"/>
  <c r="G827" i="18"/>
  <c r="G828" i="18"/>
  <c r="G829" i="18"/>
  <c r="G830" i="18"/>
  <c r="G831" i="18"/>
  <c r="G832" i="18"/>
  <c r="G833" i="18"/>
  <c r="G834" i="18"/>
  <c r="G835" i="18"/>
  <c r="G836" i="18"/>
  <c r="G837" i="18"/>
  <c r="G838" i="18"/>
  <c r="G839" i="18"/>
  <c r="G840" i="18"/>
  <c r="G841" i="18"/>
  <c r="G842" i="18"/>
  <c r="G843" i="18"/>
  <c r="G844" i="18"/>
  <c r="G845" i="18"/>
  <c r="G846" i="18"/>
  <c r="G847" i="18"/>
  <c r="G848" i="18"/>
  <c r="G849" i="18"/>
  <c r="G850" i="18"/>
  <c r="G851" i="18"/>
  <c r="G852" i="18"/>
  <c r="G853" i="18"/>
  <c r="G854" i="18"/>
  <c r="G855" i="18"/>
  <c r="G856" i="18"/>
  <c r="G857" i="18"/>
  <c r="G858" i="18"/>
  <c r="G859" i="18"/>
  <c r="G860" i="18"/>
  <c r="G861" i="18"/>
  <c r="G862" i="18"/>
  <c r="G863" i="18"/>
  <c r="G864" i="18"/>
  <c r="G865" i="18"/>
  <c r="G866" i="18"/>
  <c r="G867" i="18"/>
  <c r="G868" i="18"/>
  <c r="G869" i="18"/>
  <c r="G870" i="18"/>
  <c r="G871" i="18"/>
  <c r="G872" i="18"/>
  <c r="G873" i="18"/>
  <c r="G874" i="18"/>
  <c r="G875" i="18"/>
  <c r="G876" i="18"/>
  <c r="G877" i="18"/>
  <c r="G878" i="18"/>
  <c r="G879" i="18"/>
  <c r="G880" i="18"/>
  <c r="G881" i="18"/>
  <c r="G882" i="18"/>
  <c r="G883" i="18"/>
  <c r="G884" i="18"/>
  <c r="G885" i="18"/>
  <c r="G886" i="18"/>
  <c r="G887" i="18"/>
  <c r="G888" i="18"/>
  <c r="G889" i="18"/>
  <c r="G890" i="18"/>
  <c r="G891" i="18"/>
  <c r="G892" i="18"/>
  <c r="G893" i="18"/>
  <c r="G894" i="18"/>
  <c r="G895" i="18"/>
  <c r="G896" i="18"/>
  <c r="G897" i="18"/>
  <c r="G898" i="18"/>
  <c r="G899" i="18"/>
  <c r="G900" i="18"/>
  <c r="G901" i="18"/>
  <c r="G902" i="18"/>
  <c r="G903" i="18"/>
  <c r="G904" i="18"/>
  <c r="G905" i="18"/>
  <c r="G906" i="18"/>
  <c r="G907" i="18"/>
  <c r="G908" i="18"/>
  <c r="G909" i="18"/>
  <c r="G910" i="18"/>
  <c r="G911" i="18"/>
  <c r="G912" i="18"/>
  <c r="G913" i="18"/>
  <c r="G914" i="18"/>
  <c r="G915" i="18"/>
  <c r="G916" i="18"/>
  <c r="G917" i="18"/>
  <c r="G918" i="18"/>
  <c r="G919" i="18"/>
  <c r="G920" i="18"/>
  <c r="G921" i="18"/>
  <c r="G922" i="18"/>
  <c r="G923" i="18"/>
  <c r="G924" i="18"/>
  <c r="G925" i="18"/>
  <c r="G926" i="18"/>
  <c r="G927" i="18"/>
  <c r="G928" i="18"/>
  <c r="G929" i="18"/>
  <c r="G930" i="18"/>
  <c r="G931" i="18"/>
  <c r="J931" i="18" s="1"/>
  <c r="G932" i="18"/>
  <c r="G933" i="18"/>
  <c r="G934" i="18"/>
  <c r="G935" i="18"/>
  <c r="G936" i="18"/>
  <c r="G937" i="18"/>
  <c r="G938" i="18"/>
  <c r="G939" i="18"/>
  <c r="G940" i="18"/>
  <c r="G941" i="18"/>
  <c r="G942" i="18"/>
  <c r="G943" i="18"/>
  <c r="G944" i="18"/>
  <c r="G945" i="18"/>
  <c r="G946" i="18"/>
  <c r="G947" i="18"/>
  <c r="G948" i="18"/>
  <c r="G949" i="18"/>
  <c r="G950" i="18"/>
  <c r="G951" i="18"/>
  <c r="G952" i="18"/>
  <c r="G953" i="18"/>
  <c r="G954" i="18"/>
  <c r="G955" i="18"/>
  <c r="G956" i="18"/>
  <c r="G957" i="18"/>
  <c r="G958" i="18"/>
  <c r="G959" i="18"/>
  <c r="G960" i="18"/>
  <c r="G961" i="18"/>
  <c r="G962" i="18"/>
  <c r="G963" i="18"/>
  <c r="G964" i="18"/>
  <c r="G965" i="18"/>
  <c r="G966" i="18"/>
  <c r="G967" i="18"/>
  <c r="G968" i="18"/>
  <c r="G969" i="18"/>
  <c r="G970" i="18"/>
  <c r="G971" i="18"/>
  <c r="G972" i="18"/>
  <c r="G973" i="18"/>
  <c r="G974" i="18"/>
  <c r="G975" i="18"/>
  <c r="G976" i="18"/>
  <c r="G977" i="18"/>
  <c r="G978" i="18"/>
  <c r="G979" i="18"/>
  <c r="G980" i="18"/>
  <c r="G981" i="18"/>
  <c r="G982" i="18"/>
  <c r="G983" i="18"/>
  <c r="G984" i="18"/>
  <c r="G985" i="18"/>
  <c r="G986" i="18"/>
  <c r="G987" i="18"/>
  <c r="G988" i="18"/>
  <c r="G989" i="18"/>
  <c r="G990" i="18"/>
  <c r="G991" i="18"/>
  <c r="G992" i="18"/>
  <c r="G993" i="18"/>
  <c r="G994" i="18"/>
  <c r="G995" i="18"/>
  <c r="G996" i="18"/>
  <c r="G997" i="18"/>
  <c r="G998" i="18"/>
  <c r="G999" i="18"/>
  <c r="G1000" i="18"/>
  <c r="G1001" i="18"/>
  <c r="G1002" i="18"/>
  <c r="G1003" i="18"/>
  <c r="G1004" i="18"/>
  <c r="G1005" i="18"/>
  <c r="G1006" i="18"/>
  <c r="G1007" i="18"/>
  <c r="G1008" i="18"/>
  <c r="G1009" i="18"/>
  <c r="G1010" i="18"/>
  <c r="G1011" i="18"/>
  <c r="G1012" i="18"/>
  <c r="G1013" i="18"/>
  <c r="G1014" i="18"/>
  <c r="G1015" i="18"/>
  <c r="G1016" i="18"/>
  <c r="G1017" i="18"/>
  <c r="G1018" i="18"/>
  <c r="G1019" i="18"/>
  <c r="G1020" i="18"/>
  <c r="G1021" i="18"/>
  <c r="G1022" i="18"/>
  <c r="G1023" i="18"/>
  <c r="G1024" i="18"/>
  <c r="G1025" i="18"/>
  <c r="G1026" i="18"/>
  <c r="G1027" i="18"/>
  <c r="G1028" i="18"/>
  <c r="G1029" i="18"/>
  <c r="G1030" i="18"/>
  <c r="G1031" i="18"/>
  <c r="G1032" i="18"/>
  <c r="G1033" i="18"/>
  <c r="G1034" i="18"/>
  <c r="G1035" i="18"/>
  <c r="G1036" i="18"/>
  <c r="G1037" i="18"/>
  <c r="G1038" i="18"/>
  <c r="G1039" i="18"/>
  <c r="G1040" i="18"/>
  <c r="G1041" i="18"/>
  <c r="G1042" i="18"/>
  <c r="G1043" i="18"/>
  <c r="G1044" i="18"/>
  <c r="G1045" i="18"/>
  <c r="G1046" i="18"/>
  <c r="G1047" i="18"/>
  <c r="G1048" i="18"/>
  <c r="G1049" i="18"/>
  <c r="G1050" i="18"/>
  <c r="G1051" i="18"/>
  <c r="G1052" i="18"/>
  <c r="G1053" i="18"/>
  <c r="G1054" i="18"/>
  <c r="G1055" i="18"/>
  <c r="G1056" i="18"/>
  <c r="G1057" i="18"/>
  <c r="G1058" i="18"/>
  <c r="G1059" i="18"/>
  <c r="G1060" i="18"/>
  <c r="G1061" i="18"/>
  <c r="G1062" i="18"/>
  <c r="G1063" i="18"/>
  <c r="G1064" i="18"/>
  <c r="G1065" i="18"/>
  <c r="G1066" i="18"/>
  <c r="G1067" i="18"/>
  <c r="G1068" i="18"/>
  <c r="G1069" i="18"/>
  <c r="G1070" i="18"/>
  <c r="G1071" i="18"/>
  <c r="G1072" i="18"/>
  <c r="G1073" i="18"/>
  <c r="G1074" i="18"/>
  <c r="G1075" i="18"/>
  <c r="G1076" i="18"/>
  <c r="G1077" i="18"/>
  <c r="G1078" i="18"/>
  <c r="G1079" i="18"/>
  <c r="G1080" i="18"/>
  <c r="G1081" i="18"/>
  <c r="G1082" i="18"/>
  <c r="G1083" i="18"/>
  <c r="G1084" i="18"/>
  <c r="G1085" i="18"/>
  <c r="G1086" i="18"/>
  <c r="G1087" i="18"/>
  <c r="G1088" i="18"/>
  <c r="G1089" i="18"/>
  <c r="G1090" i="18"/>
  <c r="G1091" i="18"/>
  <c r="G1092" i="18"/>
  <c r="G1093" i="18"/>
  <c r="G1094" i="18"/>
  <c r="G1095" i="18"/>
  <c r="G1096" i="18"/>
  <c r="G1097" i="18"/>
  <c r="G1098" i="18"/>
  <c r="G1099" i="18"/>
  <c r="G1100" i="18"/>
  <c r="G1101" i="18"/>
  <c r="G1102" i="18"/>
  <c r="G1103" i="18"/>
  <c r="G1104" i="18"/>
  <c r="G1105" i="18"/>
  <c r="G1106" i="18"/>
  <c r="G1107" i="18"/>
  <c r="G1108" i="18"/>
  <c r="G1109" i="18"/>
  <c r="G1110" i="18"/>
  <c r="G1111" i="18"/>
  <c r="G1112" i="18"/>
  <c r="G1113" i="18"/>
  <c r="G1114" i="18"/>
  <c r="G1115" i="18"/>
  <c r="G1116" i="18"/>
  <c r="G1117" i="18"/>
  <c r="G1118" i="18"/>
  <c r="G1119" i="18"/>
  <c r="G1120" i="18"/>
  <c r="G1121" i="18"/>
  <c r="G1122" i="18"/>
  <c r="G1123" i="18"/>
  <c r="G1124" i="18"/>
  <c r="G1125" i="18"/>
  <c r="G1126" i="18"/>
  <c r="G1127" i="18"/>
  <c r="G1128" i="18"/>
  <c r="G1129" i="18"/>
  <c r="G1130" i="18"/>
  <c r="G1131" i="18"/>
  <c r="G1132" i="18"/>
  <c r="G1133" i="18"/>
  <c r="G1134" i="18"/>
  <c r="G1135" i="18"/>
  <c r="G1136" i="18"/>
  <c r="G1137" i="18"/>
  <c r="G1138" i="18"/>
  <c r="G1139" i="18"/>
  <c r="G1140" i="18"/>
  <c r="G1141" i="18"/>
  <c r="G1142" i="18"/>
  <c r="G1143" i="18"/>
  <c r="G1144" i="18"/>
  <c r="G1145" i="18"/>
  <c r="G1146" i="18"/>
  <c r="G1147" i="18"/>
  <c r="G1148" i="18"/>
  <c r="G1149" i="18"/>
  <c r="G1150" i="18"/>
  <c r="G1151" i="18"/>
  <c r="G1152" i="18"/>
  <c r="G1153" i="18"/>
  <c r="G1154" i="18"/>
  <c r="G1155" i="18"/>
  <c r="G1156" i="18"/>
  <c r="G1157" i="18"/>
  <c r="G1158" i="18"/>
  <c r="G1159" i="18"/>
  <c r="G1160" i="18"/>
  <c r="G1161" i="18"/>
  <c r="G1162" i="18"/>
  <c r="G1163" i="18"/>
  <c r="G1164" i="18"/>
  <c r="G1165" i="18"/>
  <c r="G1166" i="18"/>
  <c r="G1167" i="18"/>
  <c r="G1168" i="18"/>
  <c r="G1169" i="18"/>
  <c r="G1170" i="18"/>
  <c r="G1171" i="18"/>
  <c r="G1" i="18"/>
  <c r="F2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0" i="18"/>
  <c r="F361" i="18"/>
  <c r="F362" i="18"/>
  <c r="F363" i="18"/>
  <c r="F364" i="18"/>
  <c r="F365" i="18"/>
  <c r="F366" i="18"/>
  <c r="F367" i="18"/>
  <c r="F368" i="18"/>
  <c r="F369" i="18"/>
  <c r="F370" i="18"/>
  <c r="F371" i="18"/>
  <c r="F372" i="18"/>
  <c r="F373" i="18"/>
  <c r="F374" i="18"/>
  <c r="F375" i="18"/>
  <c r="F376" i="18"/>
  <c r="F377" i="18"/>
  <c r="F378" i="18"/>
  <c r="F379" i="18"/>
  <c r="F380" i="18"/>
  <c r="F381" i="18"/>
  <c r="F382" i="18"/>
  <c r="F383" i="18"/>
  <c r="F384" i="18"/>
  <c r="F385" i="18"/>
  <c r="F386" i="18"/>
  <c r="F387" i="18"/>
  <c r="F388" i="18"/>
  <c r="F389" i="18"/>
  <c r="F390" i="18"/>
  <c r="F391" i="18"/>
  <c r="F392" i="18"/>
  <c r="F393" i="18"/>
  <c r="F394" i="18"/>
  <c r="F395" i="18"/>
  <c r="F396" i="18"/>
  <c r="F397" i="18"/>
  <c r="F398" i="18"/>
  <c r="F399" i="18"/>
  <c r="F400" i="18"/>
  <c r="F401" i="18"/>
  <c r="F402" i="18"/>
  <c r="F403" i="18"/>
  <c r="F404" i="18"/>
  <c r="F405" i="18"/>
  <c r="F406" i="18"/>
  <c r="F407" i="18"/>
  <c r="F408" i="18"/>
  <c r="F409" i="18"/>
  <c r="F410" i="18"/>
  <c r="F411" i="18"/>
  <c r="F412" i="18"/>
  <c r="F413" i="18"/>
  <c r="F414" i="18"/>
  <c r="F415" i="18"/>
  <c r="F416" i="18"/>
  <c r="F417" i="18"/>
  <c r="F418" i="18"/>
  <c r="F419" i="18"/>
  <c r="F420" i="18"/>
  <c r="F421" i="18"/>
  <c r="F422" i="18"/>
  <c r="F423" i="18"/>
  <c r="F424" i="18"/>
  <c r="F425" i="18"/>
  <c r="F426" i="18"/>
  <c r="F427" i="18"/>
  <c r="F428" i="18"/>
  <c r="F429" i="18"/>
  <c r="F430" i="18"/>
  <c r="F431" i="18"/>
  <c r="F432" i="18"/>
  <c r="F433" i="18"/>
  <c r="F434" i="18"/>
  <c r="F435" i="18"/>
  <c r="F436" i="18"/>
  <c r="F437" i="18"/>
  <c r="F438" i="18"/>
  <c r="F439" i="18"/>
  <c r="F440" i="18"/>
  <c r="F441" i="18"/>
  <c r="F442" i="18"/>
  <c r="F443" i="18"/>
  <c r="F444" i="18"/>
  <c r="F445" i="18"/>
  <c r="F446" i="18"/>
  <c r="F447" i="18"/>
  <c r="F448" i="18"/>
  <c r="F449" i="18"/>
  <c r="F450" i="18"/>
  <c r="F451" i="18"/>
  <c r="F452" i="18"/>
  <c r="F453" i="18"/>
  <c r="F454" i="18"/>
  <c r="F455" i="18"/>
  <c r="F456" i="18"/>
  <c r="F457" i="18"/>
  <c r="F458" i="18"/>
  <c r="F459" i="18"/>
  <c r="F460" i="18"/>
  <c r="F461" i="18"/>
  <c r="F462" i="18"/>
  <c r="F463" i="18"/>
  <c r="F464" i="18"/>
  <c r="F465" i="18"/>
  <c r="F466" i="18"/>
  <c r="F467" i="18"/>
  <c r="F468" i="18"/>
  <c r="F469" i="18"/>
  <c r="F470" i="18"/>
  <c r="F471" i="18"/>
  <c r="F472" i="18"/>
  <c r="F473" i="18"/>
  <c r="F474" i="18"/>
  <c r="F475" i="18"/>
  <c r="F476" i="18"/>
  <c r="F477" i="18"/>
  <c r="F478" i="18"/>
  <c r="F479" i="18"/>
  <c r="F480" i="18"/>
  <c r="F481" i="18"/>
  <c r="F482" i="18"/>
  <c r="F483" i="18"/>
  <c r="F484" i="18"/>
  <c r="F485" i="18"/>
  <c r="F486" i="18"/>
  <c r="F487" i="18"/>
  <c r="F488" i="18"/>
  <c r="F489" i="18"/>
  <c r="F490" i="18"/>
  <c r="F491" i="18"/>
  <c r="F492" i="18"/>
  <c r="F493" i="18"/>
  <c r="F494" i="18"/>
  <c r="F495" i="18"/>
  <c r="F496" i="18"/>
  <c r="F497" i="18"/>
  <c r="F498" i="18"/>
  <c r="F499" i="18"/>
  <c r="F500" i="18"/>
  <c r="F501" i="18"/>
  <c r="F502" i="18"/>
  <c r="F503" i="18"/>
  <c r="F504" i="18"/>
  <c r="F505" i="18"/>
  <c r="F506" i="18"/>
  <c r="F507" i="18"/>
  <c r="F508" i="18"/>
  <c r="F509" i="18"/>
  <c r="F510" i="18"/>
  <c r="F511" i="18"/>
  <c r="F512" i="18"/>
  <c r="F513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F526" i="18"/>
  <c r="F527" i="18"/>
  <c r="F528" i="18"/>
  <c r="F529" i="18"/>
  <c r="F530" i="18"/>
  <c r="F531" i="18"/>
  <c r="F532" i="18"/>
  <c r="F533" i="18"/>
  <c r="F534" i="18"/>
  <c r="F535" i="18"/>
  <c r="F536" i="18"/>
  <c r="F537" i="18"/>
  <c r="F538" i="18"/>
  <c r="F539" i="18"/>
  <c r="F540" i="18"/>
  <c r="F541" i="18"/>
  <c r="F542" i="18"/>
  <c r="F543" i="18"/>
  <c r="F544" i="18"/>
  <c r="F545" i="18"/>
  <c r="F546" i="18"/>
  <c r="F547" i="18"/>
  <c r="F548" i="18"/>
  <c r="F549" i="18"/>
  <c r="F550" i="18"/>
  <c r="F551" i="18"/>
  <c r="F552" i="18"/>
  <c r="F553" i="18"/>
  <c r="F554" i="18"/>
  <c r="F555" i="18"/>
  <c r="F556" i="18"/>
  <c r="F557" i="18"/>
  <c r="F558" i="18"/>
  <c r="F559" i="18"/>
  <c r="F560" i="18"/>
  <c r="F561" i="18"/>
  <c r="F562" i="18"/>
  <c r="F563" i="18"/>
  <c r="F564" i="18"/>
  <c r="F565" i="18"/>
  <c r="F566" i="18"/>
  <c r="F567" i="18"/>
  <c r="F568" i="18"/>
  <c r="F569" i="18"/>
  <c r="F570" i="18"/>
  <c r="F571" i="18"/>
  <c r="F572" i="18"/>
  <c r="F573" i="18"/>
  <c r="F574" i="18"/>
  <c r="F575" i="18"/>
  <c r="F576" i="18"/>
  <c r="F577" i="18"/>
  <c r="F578" i="18"/>
  <c r="F579" i="18"/>
  <c r="F580" i="18"/>
  <c r="F581" i="18"/>
  <c r="F582" i="18"/>
  <c r="F583" i="18"/>
  <c r="F584" i="18"/>
  <c r="F585" i="18"/>
  <c r="F586" i="18"/>
  <c r="F587" i="18"/>
  <c r="F588" i="18"/>
  <c r="F589" i="18"/>
  <c r="F590" i="18"/>
  <c r="F591" i="18"/>
  <c r="F592" i="18"/>
  <c r="F593" i="18"/>
  <c r="F594" i="18"/>
  <c r="F595" i="18"/>
  <c r="F596" i="18"/>
  <c r="F597" i="18"/>
  <c r="F598" i="18"/>
  <c r="F599" i="18"/>
  <c r="F600" i="18"/>
  <c r="F601" i="18"/>
  <c r="F602" i="18"/>
  <c r="F603" i="18"/>
  <c r="F604" i="18"/>
  <c r="F605" i="18"/>
  <c r="F606" i="18"/>
  <c r="F607" i="18"/>
  <c r="F608" i="18"/>
  <c r="F609" i="18"/>
  <c r="F610" i="18"/>
  <c r="F611" i="18"/>
  <c r="F612" i="18"/>
  <c r="F613" i="18"/>
  <c r="F614" i="18"/>
  <c r="F615" i="18"/>
  <c r="F616" i="18"/>
  <c r="F617" i="18"/>
  <c r="F618" i="18"/>
  <c r="F619" i="18"/>
  <c r="F620" i="18"/>
  <c r="F621" i="18"/>
  <c r="F622" i="18"/>
  <c r="F623" i="18"/>
  <c r="F624" i="18"/>
  <c r="F625" i="18"/>
  <c r="F626" i="18"/>
  <c r="F627" i="18"/>
  <c r="F628" i="18"/>
  <c r="F629" i="18"/>
  <c r="F630" i="18"/>
  <c r="F631" i="18"/>
  <c r="F632" i="18"/>
  <c r="F633" i="18"/>
  <c r="F634" i="18"/>
  <c r="F635" i="18"/>
  <c r="F636" i="18"/>
  <c r="F637" i="18"/>
  <c r="F638" i="18"/>
  <c r="F639" i="18"/>
  <c r="F640" i="18"/>
  <c r="F641" i="18"/>
  <c r="F642" i="18"/>
  <c r="F643" i="18"/>
  <c r="F644" i="18"/>
  <c r="F645" i="18"/>
  <c r="F646" i="18"/>
  <c r="F647" i="18"/>
  <c r="F648" i="18"/>
  <c r="F649" i="18"/>
  <c r="F650" i="18"/>
  <c r="F651" i="18"/>
  <c r="F652" i="18"/>
  <c r="F653" i="18"/>
  <c r="F654" i="18"/>
  <c r="F655" i="18"/>
  <c r="F656" i="18"/>
  <c r="F657" i="18"/>
  <c r="F658" i="18"/>
  <c r="F659" i="18"/>
  <c r="F660" i="18"/>
  <c r="F661" i="18"/>
  <c r="F662" i="18"/>
  <c r="F663" i="18"/>
  <c r="F664" i="18"/>
  <c r="F665" i="18"/>
  <c r="F666" i="18"/>
  <c r="F667" i="18"/>
  <c r="F668" i="18"/>
  <c r="F669" i="18"/>
  <c r="F670" i="18"/>
  <c r="F671" i="18"/>
  <c r="F672" i="18"/>
  <c r="F673" i="18"/>
  <c r="F674" i="18"/>
  <c r="F675" i="18"/>
  <c r="F676" i="18"/>
  <c r="F677" i="18"/>
  <c r="F678" i="18"/>
  <c r="F679" i="18"/>
  <c r="F680" i="18"/>
  <c r="F681" i="18"/>
  <c r="F682" i="18"/>
  <c r="F683" i="18"/>
  <c r="F684" i="18"/>
  <c r="F685" i="18"/>
  <c r="F686" i="18"/>
  <c r="F687" i="18"/>
  <c r="F688" i="18"/>
  <c r="F689" i="18"/>
  <c r="F690" i="18"/>
  <c r="F691" i="18"/>
  <c r="F692" i="18"/>
  <c r="F693" i="18"/>
  <c r="F694" i="18"/>
  <c r="F695" i="18"/>
  <c r="F696" i="18"/>
  <c r="F697" i="18"/>
  <c r="F698" i="18"/>
  <c r="F699" i="18"/>
  <c r="F700" i="18"/>
  <c r="F701" i="18"/>
  <c r="F702" i="18"/>
  <c r="F703" i="18"/>
  <c r="F704" i="18"/>
  <c r="F705" i="18"/>
  <c r="F706" i="18"/>
  <c r="F707" i="18"/>
  <c r="F708" i="18"/>
  <c r="F709" i="18"/>
  <c r="F710" i="18"/>
  <c r="F711" i="18"/>
  <c r="F712" i="18"/>
  <c r="F713" i="18"/>
  <c r="F714" i="18"/>
  <c r="F715" i="18"/>
  <c r="F716" i="18"/>
  <c r="F717" i="18"/>
  <c r="F718" i="18"/>
  <c r="F719" i="18"/>
  <c r="F720" i="18"/>
  <c r="F721" i="18"/>
  <c r="F722" i="18"/>
  <c r="F723" i="18"/>
  <c r="F724" i="18"/>
  <c r="F725" i="18"/>
  <c r="F726" i="18"/>
  <c r="F727" i="18"/>
  <c r="F728" i="18"/>
  <c r="F729" i="18"/>
  <c r="F730" i="18"/>
  <c r="F731" i="18"/>
  <c r="F732" i="18"/>
  <c r="F733" i="18"/>
  <c r="F734" i="18"/>
  <c r="F735" i="18"/>
  <c r="F736" i="18"/>
  <c r="F737" i="18"/>
  <c r="F738" i="18"/>
  <c r="F739" i="18"/>
  <c r="F740" i="18"/>
  <c r="F741" i="18"/>
  <c r="F742" i="18"/>
  <c r="F743" i="18"/>
  <c r="F744" i="18"/>
  <c r="F745" i="18"/>
  <c r="F746" i="18"/>
  <c r="F747" i="18"/>
  <c r="F748" i="18"/>
  <c r="F749" i="18"/>
  <c r="F750" i="18"/>
  <c r="F751" i="18"/>
  <c r="F752" i="18"/>
  <c r="F753" i="18"/>
  <c r="F754" i="18"/>
  <c r="F755" i="18"/>
  <c r="F756" i="18"/>
  <c r="F757" i="18"/>
  <c r="F758" i="18"/>
  <c r="F759" i="18"/>
  <c r="F760" i="18"/>
  <c r="F761" i="18"/>
  <c r="F762" i="18"/>
  <c r="F763" i="18"/>
  <c r="F764" i="18"/>
  <c r="F765" i="18"/>
  <c r="F766" i="18"/>
  <c r="F767" i="18"/>
  <c r="F768" i="18"/>
  <c r="F769" i="18"/>
  <c r="F770" i="18"/>
  <c r="F771" i="18"/>
  <c r="F772" i="18"/>
  <c r="F773" i="18"/>
  <c r="F774" i="18"/>
  <c r="F775" i="18"/>
  <c r="F776" i="18"/>
  <c r="F777" i="18"/>
  <c r="F778" i="18"/>
  <c r="F779" i="18"/>
  <c r="F780" i="18"/>
  <c r="F781" i="18"/>
  <c r="F782" i="18"/>
  <c r="F783" i="18"/>
  <c r="F784" i="18"/>
  <c r="F785" i="18"/>
  <c r="F786" i="18"/>
  <c r="F787" i="18"/>
  <c r="F788" i="18"/>
  <c r="F789" i="18"/>
  <c r="F790" i="18"/>
  <c r="F791" i="18"/>
  <c r="F792" i="18"/>
  <c r="F793" i="18"/>
  <c r="F794" i="18"/>
  <c r="F795" i="18"/>
  <c r="F796" i="18"/>
  <c r="F797" i="18"/>
  <c r="F798" i="18"/>
  <c r="F799" i="18"/>
  <c r="F800" i="18"/>
  <c r="F801" i="18"/>
  <c r="F802" i="18"/>
  <c r="F803" i="18"/>
  <c r="F804" i="18"/>
  <c r="F805" i="18"/>
  <c r="F806" i="18"/>
  <c r="F807" i="18"/>
  <c r="F808" i="18"/>
  <c r="F809" i="18"/>
  <c r="F810" i="18"/>
  <c r="F811" i="18"/>
  <c r="F812" i="18"/>
  <c r="F813" i="18"/>
  <c r="F814" i="18"/>
  <c r="F815" i="18"/>
  <c r="F816" i="18"/>
  <c r="F817" i="18"/>
  <c r="F818" i="18"/>
  <c r="F819" i="18"/>
  <c r="F820" i="18"/>
  <c r="F821" i="18"/>
  <c r="F822" i="18"/>
  <c r="F823" i="18"/>
  <c r="F824" i="18"/>
  <c r="F825" i="18"/>
  <c r="F826" i="18"/>
  <c r="F827" i="18"/>
  <c r="F828" i="18"/>
  <c r="F829" i="18"/>
  <c r="F830" i="18"/>
  <c r="F831" i="18"/>
  <c r="F832" i="18"/>
  <c r="F833" i="18"/>
  <c r="F834" i="18"/>
  <c r="F835" i="18"/>
  <c r="F836" i="18"/>
  <c r="F837" i="18"/>
  <c r="F838" i="18"/>
  <c r="F839" i="18"/>
  <c r="F840" i="18"/>
  <c r="F841" i="18"/>
  <c r="F842" i="18"/>
  <c r="F843" i="18"/>
  <c r="F844" i="18"/>
  <c r="F845" i="18"/>
  <c r="F846" i="18"/>
  <c r="F847" i="18"/>
  <c r="F848" i="18"/>
  <c r="F849" i="18"/>
  <c r="F850" i="18"/>
  <c r="F851" i="18"/>
  <c r="F852" i="18"/>
  <c r="F853" i="18"/>
  <c r="F854" i="18"/>
  <c r="F855" i="18"/>
  <c r="F856" i="18"/>
  <c r="F857" i="18"/>
  <c r="F858" i="18"/>
  <c r="F859" i="18"/>
  <c r="F860" i="18"/>
  <c r="F861" i="18"/>
  <c r="F862" i="18"/>
  <c r="F863" i="18"/>
  <c r="F864" i="18"/>
  <c r="F865" i="18"/>
  <c r="F866" i="18"/>
  <c r="F867" i="18"/>
  <c r="F868" i="18"/>
  <c r="F869" i="18"/>
  <c r="F870" i="18"/>
  <c r="F871" i="18"/>
  <c r="F872" i="18"/>
  <c r="F873" i="18"/>
  <c r="F874" i="18"/>
  <c r="F875" i="18"/>
  <c r="F876" i="18"/>
  <c r="F877" i="18"/>
  <c r="F878" i="18"/>
  <c r="F879" i="18"/>
  <c r="F880" i="18"/>
  <c r="F881" i="18"/>
  <c r="F882" i="18"/>
  <c r="F883" i="18"/>
  <c r="F884" i="18"/>
  <c r="F885" i="18"/>
  <c r="F886" i="18"/>
  <c r="F887" i="18"/>
  <c r="F888" i="18"/>
  <c r="F889" i="18"/>
  <c r="F890" i="18"/>
  <c r="F891" i="18"/>
  <c r="F892" i="18"/>
  <c r="F893" i="18"/>
  <c r="F894" i="18"/>
  <c r="F895" i="18"/>
  <c r="F896" i="18"/>
  <c r="F897" i="18"/>
  <c r="F898" i="18"/>
  <c r="F899" i="18"/>
  <c r="F900" i="18"/>
  <c r="F901" i="18"/>
  <c r="F902" i="18"/>
  <c r="F903" i="18"/>
  <c r="F904" i="18"/>
  <c r="F905" i="18"/>
  <c r="F906" i="18"/>
  <c r="F907" i="18"/>
  <c r="F908" i="18"/>
  <c r="F909" i="18"/>
  <c r="F910" i="18"/>
  <c r="F911" i="18"/>
  <c r="F912" i="18"/>
  <c r="F913" i="18"/>
  <c r="F914" i="18"/>
  <c r="F915" i="18"/>
  <c r="F916" i="18"/>
  <c r="F917" i="18"/>
  <c r="F918" i="18"/>
  <c r="F919" i="18"/>
  <c r="F920" i="18"/>
  <c r="F921" i="18"/>
  <c r="F922" i="18"/>
  <c r="F923" i="18"/>
  <c r="F924" i="18"/>
  <c r="F925" i="18"/>
  <c r="F926" i="18"/>
  <c r="F927" i="18"/>
  <c r="F928" i="18"/>
  <c r="F929" i="18"/>
  <c r="F930" i="18"/>
  <c r="F931" i="18"/>
  <c r="F932" i="18"/>
  <c r="J932" i="18" s="1"/>
  <c r="F933" i="18"/>
  <c r="F934" i="18"/>
  <c r="F935" i="18"/>
  <c r="F936" i="18"/>
  <c r="F937" i="18"/>
  <c r="F938" i="18"/>
  <c r="F939" i="18"/>
  <c r="F940" i="18"/>
  <c r="F941" i="18"/>
  <c r="F942" i="18"/>
  <c r="F943" i="18"/>
  <c r="F944" i="18"/>
  <c r="F945" i="18"/>
  <c r="F946" i="18"/>
  <c r="F947" i="18"/>
  <c r="F948" i="18"/>
  <c r="F949" i="18"/>
  <c r="F950" i="18"/>
  <c r="F951" i="18"/>
  <c r="F952" i="18"/>
  <c r="F953" i="18"/>
  <c r="F954" i="18"/>
  <c r="F955" i="18"/>
  <c r="F956" i="18"/>
  <c r="F957" i="18"/>
  <c r="F958" i="18"/>
  <c r="F959" i="18"/>
  <c r="F960" i="18"/>
  <c r="F961" i="18"/>
  <c r="F962" i="18"/>
  <c r="F963" i="18"/>
  <c r="F964" i="18"/>
  <c r="F965" i="18"/>
  <c r="F966" i="18"/>
  <c r="F967" i="18"/>
  <c r="F968" i="18"/>
  <c r="F969" i="18"/>
  <c r="F970" i="18"/>
  <c r="F971" i="18"/>
  <c r="F972" i="18"/>
  <c r="F973" i="18"/>
  <c r="F974" i="18"/>
  <c r="F975" i="18"/>
  <c r="F976" i="18"/>
  <c r="F977" i="18"/>
  <c r="F978" i="18"/>
  <c r="F979" i="18"/>
  <c r="F980" i="18"/>
  <c r="F981" i="18"/>
  <c r="F982" i="18"/>
  <c r="F983" i="18"/>
  <c r="F984" i="18"/>
  <c r="F985" i="18"/>
  <c r="F986" i="18"/>
  <c r="F987" i="18"/>
  <c r="F988" i="18"/>
  <c r="F989" i="18"/>
  <c r="F990" i="18"/>
  <c r="F991" i="18"/>
  <c r="F992" i="18"/>
  <c r="F993" i="18"/>
  <c r="F994" i="18"/>
  <c r="F995" i="18"/>
  <c r="F996" i="18"/>
  <c r="F997" i="18"/>
  <c r="F998" i="18"/>
  <c r="F999" i="18"/>
  <c r="F1000" i="18"/>
  <c r="F1001" i="18"/>
  <c r="F1002" i="18"/>
  <c r="F1003" i="18"/>
  <c r="F1004" i="18"/>
  <c r="F1005" i="18"/>
  <c r="F1006" i="18"/>
  <c r="F1007" i="18"/>
  <c r="F1008" i="18"/>
  <c r="F1009" i="18"/>
  <c r="F1010" i="18"/>
  <c r="F1011" i="18"/>
  <c r="F1012" i="18"/>
  <c r="F1013" i="18"/>
  <c r="F1014" i="18"/>
  <c r="F1015" i="18"/>
  <c r="F1016" i="18"/>
  <c r="F1017" i="18"/>
  <c r="F1018" i="18"/>
  <c r="F1019" i="18"/>
  <c r="F1020" i="18"/>
  <c r="F1021" i="18"/>
  <c r="F1022" i="18"/>
  <c r="F1023" i="18"/>
  <c r="F1024" i="18"/>
  <c r="F1025" i="18"/>
  <c r="F1026" i="18"/>
  <c r="F1027" i="18"/>
  <c r="F1028" i="18"/>
  <c r="F1029" i="18"/>
  <c r="F1030" i="18"/>
  <c r="F1031" i="18"/>
  <c r="F1032" i="18"/>
  <c r="F1033" i="18"/>
  <c r="F1034" i="18"/>
  <c r="F1035" i="18"/>
  <c r="F1036" i="18"/>
  <c r="F1037" i="18"/>
  <c r="F1038" i="18"/>
  <c r="F1039" i="18"/>
  <c r="F1040" i="18"/>
  <c r="F1041" i="18"/>
  <c r="F1042" i="18"/>
  <c r="F1043" i="18"/>
  <c r="F1044" i="18"/>
  <c r="F1045" i="18"/>
  <c r="F1046" i="18"/>
  <c r="F1047" i="18"/>
  <c r="F1048" i="18"/>
  <c r="F1049" i="18"/>
  <c r="F1050" i="18"/>
  <c r="F1051" i="18"/>
  <c r="F1052" i="18"/>
  <c r="F1053" i="18"/>
  <c r="F1054" i="18"/>
  <c r="F1055" i="18"/>
  <c r="F1056" i="18"/>
  <c r="F1057" i="18"/>
  <c r="F1058" i="18"/>
  <c r="F1059" i="18"/>
  <c r="F1060" i="18"/>
  <c r="F1061" i="18"/>
  <c r="F1062" i="18"/>
  <c r="F1063" i="18"/>
  <c r="F1064" i="18"/>
  <c r="F1065" i="18"/>
  <c r="F1066" i="18"/>
  <c r="F1067" i="18"/>
  <c r="F1068" i="18"/>
  <c r="F1069" i="18"/>
  <c r="F1070" i="18"/>
  <c r="F1071" i="18"/>
  <c r="F1072" i="18"/>
  <c r="F1073" i="18"/>
  <c r="F1074" i="18"/>
  <c r="F1075" i="18"/>
  <c r="F1076" i="18"/>
  <c r="F1077" i="18"/>
  <c r="F1078" i="18"/>
  <c r="F1079" i="18"/>
  <c r="F1080" i="18"/>
  <c r="F1081" i="18"/>
  <c r="F1082" i="18"/>
  <c r="F1083" i="18"/>
  <c r="F1084" i="18"/>
  <c r="F1085" i="18"/>
  <c r="F1086" i="18"/>
  <c r="F1087" i="18"/>
  <c r="F1088" i="18"/>
  <c r="F1089" i="18"/>
  <c r="F1090" i="18"/>
  <c r="F1091" i="18"/>
  <c r="F1092" i="18"/>
  <c r="F1093" i="18"/>
  <c r="F1094" i="18"/>
  <c r="F1095" i="18"/>
  <c r="F1096" i="18"/>
  <c r="F1097" i="18"/>
  <c r="F1098" i="18"/>
  <c r="F1099" i="18"/>
  <c r="F1100" i="18"/>
  <c r="F1101" i="18"/>
  <c r="F1102" i="18"/>
  <c r="F1103" i="18"/>
  <c r="F1104" i="18"/>
  <c r="F1105" i="18"/>
  <c r="F1106" i="18"/>
  <c r="F1107" i="18"/>
  <c r="F1108" i="18"/>
  <c r="F1109" i="18"/>
  <c r="F1110" i="18"/>
  <c r="F1111" i="18"/>
  <c r="F1112" i="18"/>
  <c r="F1113" i="18"/>
  <c r="F1114" i="18"/>
  <c r="F1115" i="18"/>
  <c r="F1116" i="18"/>
  <c r="F1117" i="18"/>
  <c r="F1118" i="18"/>
  <c r="F1119" i="18"/>
  <c r="F1120" i="18"/>
  <c r="F1121" i="18"/>
  <c r="F1122" i="18"/>
  <c r="F1123" i="18"/>
  <c r="F1124" i="18"/>
  <c r="F1125" i="18"/>
  <c r="F1126" i="18"/>
  <c r="F1127" i="18"/>
  <c r="F1128" i="18"/>
  <c r="F1129" i="18"/>
  <c r="F1130" i="18"/>
  <c r="F1131" i="18"/>
  <c r="F1132" i="18"/>
  <c r="F1133" i="18"/>
  <c r="F1134" i="18"/>
  <c r="F1135" i="18"/>
  <c r="F1136" i="18"/>
  <c r="F1137" i="18"/>
  <c r="F1138" i="18"/>
  <c r="F1139" i="18"/>
  <c r="F1140" i="18"/>
  <c r="F1141" i="18"/>
  <c r="F1142" i="18"/>
  <c r="F1143" i="18"/>
  <c r="F1144" i="18"/>
  <c r="F1145" i="18"/>
  <c r="F1146" i="18"/>
  <c r="F1147" i="18"/>
  <c r="F1148" i="18"/>
  <c r="F1149" i="18"/>
  <c r="F1150" i="18"/>
  <c r="F1151" i="18"/>
  <c r="F1152" i="18"/>
  <c r="F1153" i="18"/>
  <c r="F1154" i="18"/>
  <c r="F1155" i="18"/>
  <c r="F1156" i="18"/>
  <c r="F1157" i="18"/>
  <c r="F1158" i="18"/>
  <c r="F1159" i="18"/>
  <c r="F1160" i="18"/>
  <c r="F1161" i="18"/>
  <c r="F1162" i="18"/>
  <c r="F1163" i="18"/>
  <c r="F1164" i="18"/>
  <c r="F1165" i="18"/>
  <c r="F1166" i="18"/>
  <c r="F1167" i="18"/>
  <c r="F1168" i="18"/>
  <c r="F1169" i="18"/>
  <c r="F1170" i="18"/>
  <c r="F1171" i="18"/>
  <c r="F1" i="18"/>
  <c r="C2" i="18" a="1"/>
  <c r="C2" i="18" s="1"/>
  <c r="C3" i="18" a="1"/>
  <c r="C3" i="18" s="1"/>
  <c r="C4" i="18" a="1"/>
  <c r="C4" i="18" s="1"/>
  <c r="C5" i="18" a="1"/>
  <c r="C5" i="18" s="1"/>
  <c r="C6" i="18" a="1"/>
  <c r="C6" i="18" s="1"/>
  <c r="C7" i="18" a="1"/>
  <c r="C7" i="18" s="1"/>
  <c r="C8" i="18" a="1"/>
  <c r="C8" i="18" s="1"/>
  <c r="C9" i="18" a="1"/>
  <c r="C9" i="18"/>
  <c r="C10" i="18" a="1"/>
  <c r="C10" i="18" s="1"/>
  <c r="C11" i="18" a="1"/>
  <c r="C11" i="18" s="1"/>
  <c r="C12" i="18" a="1"/>
  <c r="C12" i="18" s="1"/>
  <c r="C13" i="18" a="1"/>
  <c r="C13" i="18" s="1"/>
  <c r="C14" i="18" a="1"/>
  <c r="C14" i="18" s="1"/>
  <c r="C15" i="18" a="1"/>
  <c r="C15" i="18" s="1"/>
  <c r="C16" i="18" a="1"/>
  <c r="C16" i="18" s="1"/>
  <c r="C17" i="18" a="1"/>
  <c r="C17" i="18" s="1"/>
  <c r="C18" i="18" a="1"/>
  <c r="C18" i="18" s="1"/>
  <c r="C19" i="18" a="1"/>
  <c r="C19" i="18" s="1"/>
  <c r="C20" i="18" a="1"/>
  <c r="C20" i="18" s="1"/>
  <c r="C21" i="18" a="1"/>
  <c r="C21" i="18" s="1"/>
  <c r="C22" i="18" a="1"/>
  <c r="C22" i="18" s="1"/>
  <c r="C23" i="18" a="1"/>
  <c r="C23" i="18" s="1"/>
  <c r="C24" i="18" a="1"/>
  <c r="C24" i="18" s="1"/>
  <c r="C25" i="18" a="1"/>
  <c r="C25" i="18" s="1"/>
  <c r="C26" i="18" a="1"/>
  <c r="C26" i="18" s="1"/>
  <c r="C27" i="18" a="1"/>
  <c r="C27" i="18" s="1"/>
  <c r="C28" i="18" a="1"/>
  <c r="C28" i="18" s="1"/>
  <c r="C29" i="18" a="1"/>
  <c r="C29" i="18" s="1"/>
  <c r="C30" i="18" a="1"/>
  <c r="C30" i="18" s="1"/>
  <c r="C31" i="18" a="1"/>
  <c r="C31" i="18" s="1"/>
  <c r="C32" i="18" a="1"/>
  <c r="C32" i="18" s="1"/>
  <c r="C33" i="18" a="1"/>
  <c r="C33" i="18" s="1"/>
  <c r="C34" i="18" a="1"/>
  <c r="C34" i="18" s="1"/>
  <c r="C35" i="18" a="1"/>
  <c r="C35" i="18" s="1"/>
  <c r="C36" i="18" a="1"/>
  <c r="C36" i="18" s="1"/>
  <c r="C37" i="18" a="1"/>
  <c r="C37" i="18" s="1"/>
  <c r="C38" i="18" a="1"/>
  <c r="C38" i="18" s="1"/>
  <c r="C39" i="18" a="1"/>
  <c r="C39" i="18" s="1"/>
  <c r="C40" i="18" a="1"/>
  <c r="C40" i="18"/>
  <c r="C41" i="18" a="1"/>
  <c r="C41" i="18" s="1"/>
  <c r="C42" i="18" a="1"/>
  <c r="C42" i="18" s="1"/>
  <c r="C43" i="18" a="1"/>
  <c r="C43" i="18" s="1"/>
  <c r="C44" i="18" a="1"/>
  <c r="C44" i="18" s="1"/>
  <c r="C45" i="18" a="1"/>
  <c r="C45" i="18" s="1"/>
  <c r="C46" i="18" a="1"/>
  <c r="C46" i="18" s="1"/>
  <c r="C47" i="18" a="1"/>
  <c r="C47" i="18" s="1"/>
  <c r="C48" i="18" a="1"/>
  <c r="C48" i="18" s="1"/>
  <c r="C49" i="18" a="1"/>
  <c r="C49" i="18" s="1"/>
  <c r="C50" i="18" a="1"/>
  <c r="C50" i="18" s="1"/>
  <c r="C51" i="18" a="1"/>
  <c r="C51" i="18" s="1"/>
  <c r="C52" i="18" a="1"/>
  <c r="C52" i="18" s="1"/>
  <c r="C53" i="18" a="1"/>
  <c r="C53" i="18" s="1"/>
  <c r="C54" i="18" a="1"/>
  <c r="C54" i="18" s="1"/>
  <c r="C55" i="18" a="1"/>
  <c r="C55" i="18" s="1"/>
  <c r="C56" i="18" a="1"/>
  <c r="C56" i="18" s="1"/>
  <c r="C57" i="18" a="1"/>
  <c r="C57" i="18" s="1"/>
  <c r="C58" i="18" a="1"/>
  <c r="C58" i="18" s="1"/>
  <c r="C59" i="18" a="1"/>
  <c r="C59" i="18" s="1"/>
  <c r="C60" i="18" a="1"/>
  <c r="C60" i="18" s="1"/>
  <c r="C61" i="18" a="1"/>
  <c r="C61" i="18" s="1"/>
  <c r="C62" i="18" a="1"/>
  <c r="C62" i="18" s="1"/>
  <c r="C63" i="18" a="1"/>
  <c r="C63" i="18" s="1"/>
  <c r="C64" i="18" a="1"/>
  <c r="C64" i="18" s="1"/>
  <c r="C65" i="18" a="1"/>
  <c r="C65" i="18"/>
  <c r="C66" i="18" a="1"/>
  <c r="C66" i="18" s="1"/>
  <c r="C67" i="18" a="1"/>
  <c r="C67" i="18" s="1"/>
  <c r="C68" i="18" a="1"/>
  <c r="C68" i="18" s="1"/>
  <c r="C69" i="18" a="1"/>
  <c r="C69" i="18" s="1"/>
  <c r="C70" i="18" a="1"/>
  <c r="C70" i="18" s="1"/>
  <c r="C71" i="18" a="1"/>
  <c r="C71" i="18" s="1"/>
  <c r="C72" i="18" a="1"/>
  <c r="C72" i="18" s="1"/>
  <c r="C73" i="18" a="1"/>
  <c r="C73" i="18" s="1"/>
  <c r="C74" i="18" a="1"/>
  <c r="C74" i="18" s="1"/>
  <c r="C75" i="18" a="1"/>
  <c r="C75" i="18" s="1"/>
  <c r="C76" i="18" a="1"/>
  <c r="C76" i="18" s="1"/>
  <c r="C77" i="18" a="1"/>
  <c r="C77" i="18" s="1"/>
  <c r="C78" i="18" a="1"/>
  <c r="C78" i="18" s="1"/>
  <c r="C79" i="18" a="1"/>
  <c r="C79" i="18" s="1"/>
  <c r="C80" i="18" a="1"/>
  <c r="C80" i="18" s="1"/>
  <c r="C81" i="18" a="1"/>
  <c r="C81" i="18" s="1"/>
  <c r="C82" i="18" a="1"/>
  <c r="C82" i="18" s="1"/>
  <c r="C83" i="18" a="1"/>
  <c r="C83" i="18" s="1"/>
  <c r="C84" i="18" a="1"/>
  <c r="C84" i="18" s="1"/>
  <c r="C85" i="18" a="1"/>
  <c r="C85" i="18" s="1"/>
  <c r="C86" i="18" a="1"/>
  <c r="C86" i="18" s="1"/>
  <c r="C87" i="18" a="1"/>
  <c r="C87" i="18" s="1"/>
  <c r="C88" i="18" a="1"/>
  <c r="C88" i="18" s="1"/>
  <c r="C89" i="18" a="1"/>
  <c r="C89" i="18" s="1"/>
  <c r="C90" i="18" a="1"/>
  <c r="C90" i="18" s="1"/>
  <c r="C91" i="18" a="1"/>
  <c r="C91" i="18" s="1"/>
  <c r="C92" i="18" a="1"/>
  <c r="C92" i="18" s="1"/>
  <c r="C93" i="18" a="1"/>
  <c r="C93" i="18" s="1"/>
  <c r="C94" i="18" a="1"/>
  <c r="C94" i="18" s="1"/>
  <c r="C95" i="18" a="1"/>
  <c r="C95" i="18" s="1"/>
  <c r="C96" i="18" a="1"/>
  <c r="C96" i="18" s="1"/>
  <c r="C97" i="18" a="1"/>
  <c r="C97" i="18" s="1"/>
  <c r="C98" i="18" a="1"/>
  <c r="C98" i="18" s="1"/>
  <c r="C99" i="18" a="1"/>
  <c r="C99" i="18" s="1"/>
  <c r="C100" i="18" a="1"/>
  <c r="C100" i="18" s="1"/>
  <c r="C101" i="18" a="1"/>
  <c r="C101" i="18" s="1"/>
  <c r="C102" i="18" a="1"/>
  <c r="C102" i="18" s="1"/>
  <c r="C103" i="18" a="1"/>
  <c r="C103" i="18" s="1"/>
  <c r="C104" i="18" a="1"/>
  <c r="C104" i="18"/>
  <c r="C105" i="18" a="1"/>
  <c r="C105" i="18" s="1"/>
  <c r="C106" i="18" a="1"/>
  <c r="C106" i="18" s="1"/>
  <c r="C107" i="18" a="1"/>
  <c r="C107" i="18" s="1"/>
  <c r="C108" i="18" a="1"/>
  <c r="C108" i="18" s="1"/>
  <c r="C109" i="18" a="1"/>
  <c r="C109" i="18" s="1"/>
  <c r="C110" i="18" a="1"/>
  <c r="C110" i="18" s="1"/>
  <c r="C111" i="18" a="1"/>
  <c r="C111" i="18" s="1"/>
  <c r="C112" i="18" a="1"/>
  <c r="C112" i="18" s="1"/>
  <c r="C113" i="18" a="1"/>
  <c r="C113" i="18" s="1"/>
  <c r="C114" i="18" a="1"/>
  <c r="C114" i="18" s="1"/>
  <c r="C115" i="18" a="1"/>
  <c r="C115" i="18" s="1"/>
  <c r="C116" i="18" a="1"/>
  <c r="C116" i="18" s="1"/>
  <c r="C117" i="18" a="1"/>
  <c r="C117" i="18" s="1"/>
  <c r="C118" i="18" a="1"/>
  <c r="C118" i="18" s="1"/>
  <c r="C119" i="18" a="1"/>
  <c r="C119" i="18" s="1"/>
  <c r="C120" i="18" a="1"/>
  <c r="C120" i="18" s="1"/>
  <c r="C121" i="18" a="1"/>
  <c r="C121" i="18" s="1"/>
  <c r="C122" i="18" a="1"/>
  <c r="C122" i="18" s="1"/>
  <c r="C123" i="18" a="1"/>
  <c r="C123" i="18" s="1"/>
  <c r="C124" i="18" a="1"/>
  <c r="C124" i="18" s="1"/>
  <c r="C125" i="18" a="1"/>
  <c r="C125" i="18" s="1"/>
  <c r="C126" i="18" a="1"/>
  <c r="C126" i="18" s="1"/>
  <c r="C127" i="18" a="1"/>
  <c r="C127" i="18" s="1"/>
  <c r="C128" i="18" a="1"/>
  <c r="C128" i="18" s="1"/>
  <c r="C129" i="18" a="1"/>
  <c r="C129" i="18"/>
  <c r="C130" i="18" a="1"/>
  <c r="C130" i="18" s="1"/>
  <c r="C131" i="18" a="1"/>
  <c r="C131" i="18" s="1"/>
  <c r="C132" i="18" a="1"/>
  <c r="C132" i="18" s="1"/>
  <c r="C133" i="18" a="1"/>
  <c r="C133" i="18" s="1"/>
  <c r="C134" i="18" a="1"/>
  <c r="C134" i="18" s="1"/>
  <c r="C135" i="18" a="1"/>
  <c r="C135" i="18" s="1"/>
  <c r="C136" i="18" a="1"/>
  <c r="C136" i="18" s="1"/>
  <c r="C137" i="18" a="1"/>
  <c r="C137" i="18" s="1"/>
  <c r="C138" i="18" a="1"/>
  <c r="C138" i="18" s="1"/>
  <c r="C139" i="18" a="1"/>
  <c r="C139" i="18" s="1"/>
  <c r="C140" i="18" a="1"/>
  <c r="C140" i="18" s="1"/>
  <c r="C141" i="18" a="1"/>
  <c r="C141" i="18" s="1"/>
  <c r="C142" i="18" a="1"/>
  <c r="C142" i="18" s="1"/>
  <c r="C143" i="18" a="1"/>
  <c r="C143" i="18" s="1"/>
  <c r="C144" i="18" a="1"/>
  <c r="C144" i="18" s="1"/>
  <c r="C145" i="18" a="1"/>
  <c r="C145" i="18" s="1"/>
  <c r="C146" i="18" a="1"/>
  <c r="C146" i="18" s="1"/>
  <c r="C147" i="18" a="1"/>
  <c r="C147" i="18" s="1"/>
  <c r="C148" i="18" a="1"/>
  <c r="C148" i="18" s="1"/>
  <c r="C149" i="18" a="1"/>
  <c r="C149" i="18" s="1"/>
  <c r="C150" i="18" a="1"/>
  <c r="C150" i="18" s="1"/>
  <c r="C151" i="18" a="1"/>
  <c r="C151" i="18" s="1"/>
  <c r="C152" i="18" a="1"/>
  <c r="C152" i="18" s="1"/>
  <c r="C153" i="18" a="1"/>
  <c r="C153" i="18" s="1"/>
  <c r="C154" i="18" a="1"/>
  <c r="C154" i="18" s="1"/>
  <c r="C155" i="18" a="1"/>
  <c r="C155" i="18" s="1"/>
  <c r="J155" i="18" s="1"/>
  <c r="C156" i="18" a="1"/>
  <c r="C156" i="18" s="1"/>
  <c r="C157" i="18" a="1"/>
  <c r="C157" i="18" s="1"/>
  <c r="C158" i="18" a="1"/>
  <c r="C158" i="18" s="1"/>
  <c r="C159" i="18" a="1"/>
  <c r="C159" i="18" s="1"/>
  <c r="C160" i="18" a="1"/>
  <c r="C160" i="18" s="1"/>
  <c r="C161" i="18" a="1"/>
  <c r="C161" i="18" s="1"/>
  <c r="C162" i="18" a="1"/>
  <c r="C162" i="18" s="1"/>
  <c r="C163" i="18" a="1"/>
  <c r="C163" i="18" s="1"/>
  <c r="C164" i="18" a="1"/>
  <c r="C164" i="18" s="1"/>
  <c r="C165" i="18" a="1"/>
  <c r="C165" i="18" s="1"/>
  <c r="C166" i="18" a="1"/>
  <c r="C166" i="18" s="1"/>
  <c r="C167" i="18" a="1"/>
  <c r="C167" i="18" s="1"/>
  <c r="C168" i="18" a="1"/>
  <c r="C168" i="18"/>
  <c r="C169" i="18" a="1"/>
  <c r="C169" i="18" s="1"/>
  <c r="C170" i="18" a="1"/>
  <c r="C170" i="18" s="1"/>
  <c r="C171" i="18" a="1"/>
  <c r="C171" i="18" s="1"/>
  <c r="C172" i="18" a="1"/>
  <c r="C172" i="18" s="1"/>
  <c r="C173" i="18" a="1"/>
  <c r="C173" i="18" s="1"/>
  <c r="C174" i="18" a="1"/>
  <c r="C174" i="18" s="1"/>
  <c r="C175" i="18" a="1"/>
  <c r="C175" i="18" s="1"/>
  <c r="C176" i="18" a="1"/>
  <c r="C176" i="18" s="1"/>
  <c r="C177" i="18" a="1"/>
  <c r="C177" i="18" s="1"/>
  <c r="C178" i="18" a="1"/>
  <c r="C178" i="18" s="1"/>
  <c r="C179" i="18" a="1"/>
  <c r="C179" i="18" s="1"/>
  <c r="C180" i="18" a="1"/>
  <c r="C180" i="18" s="1"/>
  <c r="C181" i="18" a="1"/>
  <c r="C181" i="18" s="1"/>
  <c r="C182" i="18" a="1"/>
  <c r="C182" i="18" s="1"/>
  <c r="C183" i="18" a="1"/>
  <c r="C183" i="18" s="1"/>
  <c r="C184" i="18" a="1"/>
  <c r="C184" i="18" s="1"/>
  <c r="C185" i="18" a="1"/>
  <c r="C185" i="18" s="1"/>
  <c r="C186" i="18" a="1"/>
  <c r="C186" i="18" s="1"/>
  <c r="C187" i="18" a="1"/>
  <c r="C187" i="18" s="1"/>
  <c r="C188" i="18" a="1"/>
  <c r="C188" i="18" s="1"/>
  <c r="C189" i="18" a="1"/>
  <c r="C189" i="18" s="1"/>
  <c r="C190" i="18" a="1"/>
  <c r="C190" i="18" s="1"/>
  <c r="C191" i="18" a="1"/>
  <c r="C191" i="18" s="1"/>
  <c r="C192" i="18" a="1"/>
  <c r="C192" i="18" s="1"/>
  <c r="C193" i="18" a="1"/>
  <c r="C193" i="18"/>
  <c r="C194" i="18" a="1"/>
  <c r="C194" i="18" s="1"/>
  <c r="C195" i="18" a="1"/>
  <c r="C195" i="18" s="1"/>
  <c r="C196" i="18" a="1"/>
  <c r="C196" i="18" s="1"/>
  <c r="C197" i="18" a="1"/>
  <c r="C197" i="18" s="1"/>
  <c r="C198" i="18" a="1"/>
  <c r="C198" i="18" s="1"/>
  <c r="C199" i="18" a="1"/>
  <c r="C199" i="18" s="1"/>
  <c r="C200" i="18" a="1"/>
  <c r="C200" i="18" s="1"/>
  <c r="C201" i="18" a="1"/>
  <c r="C201" i="18" s="1"/>
  <c r="C202" i="18" a="1"/>
  <c r="C202" i="18" s="1"/>
  <c r="C203" i="18" a="1"/>
  <c r="C203" i="18" s="1"/>
  <c r="C204" i="18" a="1"/>
  <c r="C204" i="18" s="1"/>
  <c r="C205" i="18" a="1"/>
  <c r="C205" i="18" s="1"/>
  <c r="C206" i="18" a="1"/>
  <c r="C206" i="18" s="1"/>
  <c r="C207" i="18" a="1"/>
  <c r="C207" i="18" s="1"/>
  <c r="C208" i="18" a="1"/>
  <c r="C208" i="18" s="1"/>
  <c r="C209" i="18" a="1"/>
  <c r="C209" i="18" s="1"/>
  <c r="C210" i="18" a="1"/>
  <c r="C210" i="18" s="1"/>
  <c r="C211" i="18" a="1"/>
  <c r="C211" i="18" s="1"/>
  <c r="C212" i="18" a="1"/>
  <c r="C212" i="18" s="1"/>
  <c r="C213" i="18" a="1"/>
  <c r="C213" i="18" s="1"/>
  <c r="C214" i="18" a="1"/>
  <c r="C214" i="18" s="1"/>
  <c r="C215" i="18" a="1"/>
  <c r="C215" i="18" s="1"/>
  <c r="C216" i="18" a="1"/>
  <c r="C216" i="18" s="1"/>
  <c r="C217" i="18" a="1"/>
  <c r="C217" i="18" s="1"/>
  <c r="C218" i="18" a="1"/>
  <c r="C218" i="18" s="1"/>
  <c r="C219" i="18" a="1"/>
  <c r="C219" i="18" s="1"/>
  <c r="C220" i="18" a="1"/>
  <c r="C220" i="18" s="1"/>
  <c r="C221" i="18" a="1"/>
  <c r="C221" i="18" s="1"/>
  <c r="C222" i="18" a="1"/>
  <c r="C222" i="18" s="1"/>
  <c r="C223" i="18" a="1"/>
  <c r="C223" i="18" s="1"/>
  <c r="C224" i="18" a="1"/>
  <c r="C224" i="18" s="1"/>
  <c r="C225" i="18" a="1"/>
  <c r="C225" i="18" s="1"/>
  <c r="C226" i="18" a="1"/>
  <c r="C226" i="18" s="1"/>
  <c r="C227" i="18" a="1"/>
  <c r="C227" i="18" s="1"/>
  <c r="C228" i="18" a="1"/>
  <c r="C228" i="18" s="1"/>
  <c r="C229" i="18" a="1"/>
  <c r="C229" i="18" s="1"/>
  <c r="C230" i="18" a="1"/>
  <c r="C230" i="18" s="1"/>
  <c r="C231" i="18" a="1"/>
  <c r="C231" i="18" s="1"/>
  <c r="C232" i="18" a="1"/>
  <c r="C232" i="18"/>
  <c r="J232" i="18" s="1"/>
  <c r="C233" i="18" a="1"/>
  <c r="C233" i="18" s="1"/>
  <c r="C234" i="18" a="1"/>
  <c r="C234" i="18" s="1"/>
  <c r="C235" i="18" a="1"/>
  <c r="C235" i="18" s="1"/>
  <c r="C236" i="18" a="1"/>
  <c r="C236" i="18" s="1"/>
  <c r="C237" i="18" a="1"/>
  <c r="C237" i="18" s="1"/>
  <c r="C238" i="18" a="1"/>
  <c r="C238" i="18" s="1"/>
  <c r="C239" i="18" a="1"/>
  <c r="C239" i="18" s="1"/>
  <c r="C240" i="18" a="1"/>
  <c r="C240" i="18" s="1"/>
  <c r="C241" i="18" a="1"/>
  <c r="C241" i="18" s="1"/>
  <c r="C242" i="18" a="1"/>
  <c r="C242" i="18" s="1"/>
  <c r="C243" i="18" a="1"/>
  <c r="C243" i="18" s="1"/>
  <c r="C244" i="18" a="1"/>
  <c r="C244" i="18" s="1"/>
  <c r="C245" i="18" a="1"/>
  <c r="C245" i="18" s="1"/>
  <c r="C246" i="18" a="1"/>
  <c r="C246" i="18" s="1"/>
  <c r="C247" i="18" a="1"/>
  <c r="C247" i="18" s="1"/>
  <c r="C248" i="18" a="1"/>
  <c r="C248" i="18" s="1"/>
  <c r="C249" i="18" a="1"/>
  <c r="C249" i="18" s="1"/>
  <c r="C250" i="18" a="1"/>
  <c r="C250" i="18" s="1"/>
  <c r="C251" i="18" a="1"/>
  <c r="C251" i="18" s="1"/>
  <c r="C252" i="18" a="1"/>
  <c r="C252" i="18" s="1"/>
  <c r="C253" i="18" a="1"/>
  <c r="C253" i="18" s="1"/>
  <c r="C254" i="18" a="1"/>
  <c r="C254" i="18" s="1"/>
  <c r="C255" i="18" a="1"/>
  <c r="C255" i="18" s="1"/>
  <c r="C256" i="18" a="1"/>
  <c r="C256" i="18" s="1"/>
  <c r="C257" i="18" a="1"/>
  <c r="C257" i="18"/>
  <c r="C258" i="18" a="1"/>
  <c r="C258" i="18" s="1"/>
  <c r="C259" i="18" a="1"/>
  <c r="C259" i="18" s="1"/>
  <c r="C260" i="18" a="1"/>
  <c r="C260" i="18" s="1"/>
  <c r="C261" i="18" a="1"/>
  <c r="C261" i="18" s="1"/>
  <c r="C262" i="18" a="1"/>
  <c r="C262" i="18" s="1"/>
  <c r="C263" i="18" a="1"/>
  <c r="C263" i="18" s="1"/>
  <c r="C264" i="18" a="1"/>
  <c r="C264" i="18" s="1"/>
  <c r="C265" i="18" a="1"/>
  <c r="C265" i="18" s="1"/>
  <c r="C266" i="18" a="1"/>
  <c r="C266" i="18" s="1"/>
  <c r="C267" i="18" a="1"/>
  <c r="C267" i="18" s="1"/>
  <c r="C268" i="18" a="1"/>
  <c r="C268" i="18" s="1"/>
  <c r="C269" i="18" a="1"/>
  <c r="C269" i="18" s="1"/>
  <c r="C270" i="18" a="1"/>
  <c r="C270" i="18" s="1"/>
  <c r="C271" i="18" a="1"/>
  <c r="C271" i="18" s="1"/>
  <c r="C272" i="18" a="1"/>
  <c r="C272" i="18" s="1"/>
  <c r="C273" i="18" a="1"/>
  <c r="C273" i="18" s="1"/>
  <c r="C274" i="18" a="1"/>
  <c r="C274" i="18" s="1"/>
  <c r="C275" i="18" a="1"/>
  <c r="C275" i="18" s="1"/>
  <c r="C276" i="18" a="1"/>
  <c r="C276" i="18" s="1"/>
  <c r="C277" i="18" a="1"/>
  <c r="C277" i="18" s="1"/>
  <c r="C278" i="18" a="1"/>
  <c r="C278" i="18" s="1"/>
  <c r="C279" i="18" a="1"/>
  <c r="C279" i="18" s="1"/>
  <c r="C280" i="18" a="1"/>
  <c r="C280" i="18" s="1"/>
  <c r="C281" i="18" a="1"/>
  <c r="C281" i="18" s="1"/>
  <c r="C282" i="18" a="1"/>
  <c r="C282" i="18" s="1"/>
  <c r="C283" i="18" a="1"/>
  <c r="C283" i="18" s="1"/>
  <c r="C284" i="18" a="1"/>
  <c r="C284" i="18" s="1"/>
  <c r="C285" i="18" a="1"/>
  <c r="C285" i="18" s="1"/>
  <c r="C286" i="18" a="1"/>
  <c r="C286" i="18" s="1"/>
  <c r="C287" i="18" a="1"/>
  <c r="C287" i="18" s="1"/>
  <c r="C288" i="18" a="1"/>
  <c r="C288" i="18" s="1"/>
  <c r="C289" i="18" a="1"/>
  <c r="C289" i="18" s="1"/>
  <c r="C290" i="18" a="1"/>
  <c r="C290" i="18" s="1"/>
  <c r="C291" i="18" a="1"/>
  <c r="C291" i="18" s="1"/>
  <c r="C292" i="18" a="1"/>
  <c r="C292" i="18" s="1"/>
  <c r="C293" i="18" a="1"/>
  <c r="C293" i="18" s="1"/>
  <c r="C294" i="18" a="1"/>
  <c r="C294" i="18" s="1"/>
  <c r="C295" i="18" a="1"/>
  <c r="C295" i="18" s="1"/>
  <c r="C296" i="18" a="1"/>
  <c r="C296" i="18"/>
  <c r="C297" i="18" a="1"/>
  <c r="C297" i="18" s="1"/>
  <c r="C298" i="18" a="1"/>
  <c r="C298" i="18" s="1"/>
  <c r="C299" i="18" a="1"/>
  <c r="C299" i="18" s="1"/>
  <c r="C300" i="18" a="1"/>
  <c r="C300" i="18" s="1"/>
  <c r="C301" i="18" a="1"/>
  <c r="C301" i="18" s="1"/>
  <c r="C302" i="18" a="1"/>
  <c r="C302" i="18" s="1"/>
  <c r="C303" i="18" a="1"/>
  <c r="C303" i="18" s="1"/>
  <c r="C304" i="18" a="1"/>
  <c r="C304" i="18" s="1"/>
  <c r="C305" i="18" a="1"/>
  <c r="C305" i="18" s="1"/>
  <c r="C306" i="18" a="1"/>
  <c r="C306" i="18" s="1"/>
  <c r="C307" i="18" a="1"/>
  <c r="C307" i="18" s="1"/>
  <c r="C308" i="18" a="1"/>
  <c r="C308" i="18" s="1"/>
  <c r="C309" i="18" a="1"/>
  <c r="C309" i="18" s="1"/>
  <c r="C310" i="18" a="1"/>
  <c r="C310" i="18" s="1"/>
  <c r="J310" i="18" s="1"/>
  <c r="C311" i="18" a="1"/>
  <c r="C311" i="18" s="1"/>
  <c r="C312" i="18" a="1"/>
  <c r="C312" i="18" s="1"/>
  <c r="C313" i="18" a="1"/>
  <c r="C313" i="18" s="1"/>
  <c r="C314" i="18" a="1"/>
  <c r="C314" i="18" s="1"/>
  <c r="C315" i="18" a="1"/>
  <c r="C315" i="18" s="1"/>
  <c r="C316" i="18" a="1"/>
  <c r="C316" i="18" s="1"/>
  <c r="C317" i="18" a="1"/>
  <c r="C317" i="18" s="1"/>
  <c r="C318" i="18" a="1"/>
  <c r="C318" i="18" s="1"/>
  <c r="C319" i="18" a="1"/>
  <c r="C319" i="18" s="1"/>
  <c r="C320" i="18" a="1"/>
  <c r="C320" i="18" s="1"/>
  <c r="C321" i="18" a="1"/>
  <c r="C321" i="18" s="1"/>
  <c r="C322" i="18" a="1"/>
  <c r="C322" i="18" s="1"/>
  <c r="C323" i="18" a="1"/>
  <c r="C323" i="18" s="1"/>
  <c r="C324" i="18" a="1"/>
  <c r="C324" i="18" s="1"/>
  <c r="C325" i="18" a="1"/>
  <c r="C325" i="18" s="1"/>
  <c r="C326" i="18" a="1"/>
  <c r="C326" i="18" s="1"/>
  <c r="C327" i="18" a="1"/>
  <c r="C327" i="18" s="1"/>
  <c r="C328" i="18" a="1"/>
  <c r="C328" i="18" s="1"/>
  <c r="C329" i="18" a="1"/>
  <c r="C329" i="18" s="1"/>
  <c r="C330" i="18" a="1"/>
  <c r="C330" i="18" s="1"/>
  <c r="C331" i="18" a="1"/>
  <c r="C331" i="18" s="1"/>
  <c r="C332" i="18" a="1"/>
  <c r="C332" i="18" s="1"/>
  <c r="C333" i="18" a="1"/>
  <c r="C333" i="18" s="1"/>
  <c r="C334" i="18" a="1"/>
  <c r="C334" i="18" s="1"/>
  <c r="C335" i="18" a="1"/>
  <c r="C335" i="18" s="1"/>
  <c r="C336" i="18" a="1"/>
  <c r="C336" i="18" s="1"/>
  <c r="C337" i="18" a="1"/>
  <c r="C337" i="18"/>
  <c r="C338" i="18" a="1"/>
  <c r="C338" i="18" s="1"/>
  <c r="C339" i="18" a="1"/>
  <c r="C339" i="18" s="1"/>
  <c r="C340" i="18" a="1"/>
  <c r="C340" i="18" s="1"/>
  <c r="J340" i="18" s="1"/>
  <c r="C341" i="18" a="1"/>
  <c r="C341" i="18" s="1"/>
  <c r="C342" i="18" a="1"/>
  <c r="C342" i="18" s="1"/>
  <c r="C343" i="18" a="1"/>
  <c r="C343" i="18"/>
  <c r="C344" i="18" a="1"/>
  <c r="C344" i="18"/>
  <c r="C345" i="18" a="1"/>
  <c r="C345" i="18"/>
  <c r="C346" i="18" a="1"/>
  <c r="C346" i="18" s="1"/>
  <c r="C347" i="18" a="1"/>
  <c r="C347" i="18" s="1"/>
  <c r="C348" i="18" a="1"/>
  <c r="C348" i="18" s="1"/>
  <c r="C349" i="18" a="1"/>
  <c r="C349" i="18" s="1"/>
  <c r="C350" i="18" a="1"/>
  <c r="C350" i="18" s="1"/>
  <c r="C351" i="18" a="1"/>
  <c r="C351" i="18"/>
  <c r="C352" i="18" a="1"/>
  <c r="C352" i="18"/>
  <c r="C353" i="18" a="1"/>
  <c r="C353" i="18"/>
  <c r="C354" i="18" a="1"/>
  <c r="C354" i="18" s="1"/>
  <c r="C355" i="18" a="1"/>
  <c r="C355" i="18" s="1"/>
  <c r="C356" i="18" a="1"/>
  <c r="C356" i="18" s="1"/>
  <c r="C357" i="18" a="1"/>
  <c r="C357" i="18" s="1"/>
  <c r="C358" i="18" a="1"/>
  <c r="C358" i="18" s="1"/>
  <c r="C359" i="18" a="1"/>
  <c r="C359" i="18"/>
  <c r="C360" i="18" a="1"/>
  <c r="C360" i="18" s="1"/>
  <c r="J360" i="18" s="1"/>
  <c r="C361" i="18" a="1"/>
  <c r="C361" i="18"/>
  <c r="C362" i="18" a="1"/>
  <c r="C362" i="18" s="1"/>
  <c r="C363" i="18" a="1"/>
  <c r="C363" i="18" s="1"/>
  <c r="C364" i="18" a="1"/>
  <c r="C364" i="18" s="1"/>
  <c r="J364" i="18" s="1"/>
  <c r="C365" i="18" a="1"/>
  <c r="C365" i="18" s="1"/>
  <c r="C366" i="18" a="1"/>
  <c r="C366" i="18" s="1"/>
  <c r="C367" i="18" a="1"/>
  <c r="C367" i="18"/>
  <c r="C368" i="18" a="1"/>
  <c r="C368" i="18"/>
  <c r="C369" i="18" a="1"/>
  <c r="C369" i="18"/>
  <c r="C370" i="18" a="1"/>
  <c r="C370" i="18" s="1"/>
  <c r="C371" i="18" a="1"/>
  <c r="C371" i="18" s="1"/>
  <c r="C372" i="18" a="1"/>
  <c r="C372" i="18" s="1"/>
  <c r="C373" i="18" a="1"/>
  <c r="C373" i="18" s="1"/>
  <c r="C374" i="18" a="1"/>
  <c r="C374" i="18" s="1"/>
  <c r="C375" i="18" a="1"/>
  <c r="C375" i="18"/>
  <c r="J375" i="18" s="1"/>
  <c r="C376" i="18" a="1"/>
  <c r="C376" i="18"/>
  <c r="C377" i="18" a="1"/>
  <c r="C377" i="18"/>
  <c r="C378" i="18" a="1"/>
  <c r="C378" i="18" s="1"/>
  <c r="C379" i="18" a="1"/>
  <c r="C379" i="18" s="1"/>
  <c r="C380" i="18" a="1"/>
  <c r="C380" i="18" s="1"/>
  <c r="C381" i="18" a="1"/>
  <c r="C381" i="18" s="1"/>
  <c r="C382" i="18" a="1"/>
  <c r="C382" i="18" s="1"/>
  <c r="C383" i="18" a="1"/>
  <c r="C383" i="18"/>
  <c r="C384" i="18" a="1"/>
  <c r="C384" i="18"/>
  <c r="C385" i="18" a="1"/>
  <c r="C385" i="18"/>
  <c r="C386" i="18" a="1"/>
  <c r="C386" i="18" s="1"/>
  <c r="J386" i="18" s="1"/>
  <c r="C387" i="18" a="1"/>
  <c r="C387" i="18" s="1"/>
  <c r="J387" i="18" s="1"/>
  <c r="C388" i="18" a="1"/>
  <c r="C388" i="18" s="1"/>
  <c r="C389" i="18" a="1"/>
  <c r="C389" i="18" s="1"/>
  <c r="C390" i="18" a="1"/>
  <c r="C390" i="18" s="1"/>
  <c r="C391" i="18" a="1"/>
  <c r="C391" i="18"/>
  <c r="C392" i="18" a="1"/>
  <c r="C392" i="18" s="1"/>
  <c r="C393" i="18" a="1"/>
  <c r="C393" i="18"/>
  <c r="C394" i="18" a="1"/>
  <c r="C394" i="18" s="1"/>
  <c r="C395" i="18" a="1"/>
  <c r="C395" i="18" s="1"/>
  <c r="C396" i="18" a="1"/>
  <c r="C396" i="18" s="1"/>
  <c r="C397" i="18" a="1"/>
  <c r="C397" i="18" s="1"/>
  <c r="C398" i="18" a="1"/>
  <c r="C398" i="18" s="1"/>
  <c r="C399" i="18" a="1"/>
  <c r="C399" i="18"/>
  <c r="C400" i="18" a="1"/>
  <c r="C400" i="18" s="1"/>
  <c r="J400" i="18" s="1"/>
  <c r="C401" i="18" a="1"/>
  <c r="C401" i="18"/>
  <c r="C402" i="18" a="1"/>
  <c r="C402" i="18" s="1"/>
  <c r="C403" i="18" a="1"/>
  <c r="C403" i="18" s="1"/>
  <c r="C404" i="18" a="1"/>
  <c r="C404" i="18" s="1"/>
  <c r="C405" i="18" a="1"/>
  <c r="C405" i="18" s="1"/>
  <c r="C406" i="18" a="1"/>
  <c r="C406" i="18" s="1"/>
  <c r="C407" i="18" a="1"/>
  <c r="C407" i="18"/>
  <c r="C408" i="18" a="1"/>
  <c r="C408" i="18" s="1"/>
  <c r="C409" i="18" a="1"/>
  <c r="C409" i="18"/>
  <c r="J409" i="18" s="1"/>
  <c r="C410" i="18" a="1"/>
  <c r="C410" i="18" s="1"/>
  <c r="C411" i="18" a="1"/>
  <c r="C411" i="18" s="1"/>
  <c r="C412" i="18" a="1"/>
  <c r="C412" i="18" s="1"/>
  <c r="C413" i="18" a="1"/>
  <c r="C413" i="18" s="1"/>
  <c r="C414" i="18" a="1"/>
  <c r="C414" i="18" s="1"/>
  <c r="C415" i="18" a="1"/>
  <c r="C415" i="18"/>
  <c r="C416" i="18" a="1"/>
  <c r="C416" i="18"/>
  <c r="C417" i="18" a="1"/>
  <c r="C417" i="18"/>
  <c r="C418" i="18" a="1"/>
  <c r="C418" i="18" s="1"/>
  <c r="C419" i="18" a="1"/>
  <c r="C419" i="18" s="1"/>
  <c r="C420" i="18" a="1"/>
  <c r="C420" i="18" s="1"/>
  <c r="C421" i="18" a="1"/>
  <c r="C421" i="18" s="1"/>
  <c r="C422" i="18" a="1"/>
  <c r="C422" i="18" s="1"/>
  <c r="J422" i="18" s="1"/>
  <c r="C423" i="18" a="1"/>
  <c r="C423" i="18"/>
  <c r="C424" i="18" a="1"/>
  <c r="C424" i="18" s="1"/>
  <c r="J424" i="18" s="1"/>
  <c r="C425" i="18" a="1"/>
  <c r="C425" i="18"/>
  <c r="C426" i="18" a="1"/>
  <c r="C426" i="18" s="1"/>
  <c r="C427" i="18" a="1"/>
  <c r="C427" i="18" s="1"/>
  <c r="C428" i="18" a="1"/>
  <c r="C428" i="18" s="1"/>
  <c r="C429" i="18" a="1"/>
  <c r="C429" i="18" s="1"/>
  <c r="C430" i="18" a="1"/>
  <c r="C430" i="18" s="1"/>
  <c r="C431" i="18" a="1"/>
  <c r="C431" i="18"/>
  <c r="C432" i="18" a="1"/>
  <c r="C432" i="18"/>
  <c r="J432" i="18" s="1"/>
  <c r="C433" i="18" a="1"/>
  <c r="C433" i="18"/>
  <c r="C434" i="18" a="1"/>
  <c r="C434" i="18" s="1"/>
  <c r="C435" i="18" a="1"/>
  <c r="C435" i="18" s="1"/>
  <c r="C436" i="18" a="1"/>
  <c r="C436" i="18" s="1"/>
  <c r="C437" i="18" a="1"/>
  <c r="C437" i="18" s="1"/>
  <c r="C438" i="18" a="1"/>
  <c r="C438" i="18" s="1"/>
  <c r="C439" i="18" a="1"/>
  <c r="C439" i="18" s="1"/>
  <c r="J439" i="18" s="1"/>
  <c r="C440" i="18" a="1"/>
  <c r="C440" i="18"/>
  <c r="C441" i="18" a="1"/>
  <c r="C441" i="18"/>
  <c r="C442" i="18" a="1"/>
  <c r="C442" i="18" s="1"/>
  <c r="C443" i="18" a="1"/>
  <c r="C443" i="18" s="1"/>
  <c r="C444" i="18" a="1"/>
  <c r="C444" i="18" s="1"/>
  <c r="C445" i="18" a="1"/>
  <c r="C445" i="18" s="1"/>
  <c r="J445" i="18" s="1"/>
  <c r="C446" i="18" a="1"/>
  <c r="C446" i="18" s="1"/>
  <c r="C447" i="18" a="1"/>
  <c r="C447" i="18"/>
  <c r="C448" i="18" a="1"/>
  <c r="C448" i="18"/>
  <c r="C449" i="18" a="1"/>
  <c r="C449" i="18" s="1"/>
  <c r="C450" i="18" a="1"/>
  <c r="C450" i="18" s="1"/>
  <c r="C451" i="18" a="1"/>
  <c r="C451" i="18" s="1"/>
  <c r="C452" i="18" a="1"/>
  <c r="C452" i="18" s="1"/>
  <c r="C453" i="18" a="1"/>
  <c r="C453" i="18" s="1"/>
  <c r="C454" i="18" a="1"/>
  <c r="C454" i="18" s="1"/>
  <c r="C455" i="18" a="1"/>
  <c r="C455" i="18"/>
  <c r="C456" i="18" a="1"/>
  <c r="C456" i="18"/>
  <c r="C457" i="18" a="1"/>
  <c r="C457" i="18"/>
  <c r="C458" i="18" a="1"/>
  <c r="C458" i="18" s="1"/>
  <c r="C459" i="18" a="1"/>
  <c r="C459" i="18" s="1"/>
  <c r="J459" i="18" s="1"/>
  <c r="C460" i="18" a="1"/>
  <c r="C460" i="18" s="1"/>
  <c r="C461" i="18" a="1"/>
  <c r="C461" i="18" s="1"/>
  <c r="C462" i="18" a="1"/>
  <c r="C462" i="18" s="1"/>
  <c r="C463" i="18" a="1"/>
  <c r="C463" i="18"/>
  <c r="C464" i="18" a="1"/>
  <c r="C464" i="18"/>
  <c r="C465" i="18" a="1"/>
  <c r="C465" i="18"/>
  <c r="C466" i="18" a="1"/>
  <c r="C466" i="18" s="1"/>
  <c r="J466" i="18" s="1"/>
  <c r="C467" i="18" a="1"/>
  <c r="C467" i="18" s="1"/>
  <c r="C468" i="18" a="1"/>
  <c r="C468" i="18" s="1"/>
  <c r="C469" i="18" a="1"/>
  <c r="C469" i="18" s="1"/>
  <c r="C470" i="18" a="1"/>
  <c r="C470" i="18" s="1"/>
  <c r="C471" i="18" a="1"/>
  <c r="C471" i="18"/>
  <c r="C472" i="18" a="1"/>
  <c r="C472" i="18" s="1"/>
  <c r="C473" i="18" a="1"/>
  <c r="C473" i="18"/>
  <c r="C474" i="18" a="1"/>
  <c r="C474" i="18" s="1"/>
  <c r="C475" i="18" a="1"/>
  <c r="C475" i="18" s="1"/>
  <c r="C476" i="18" a="1"/>
  <c r="C476" i="18" s="1"/>
  <c r="C477" i="18" a="1"/>
  <c r="C477" i="18" s="1"/>
  <c r="C478" i="18" a="1"/>
  <c r="C478" i="18" s="1"/>
  <c r="C479" i="18" a="1"/>
  <c r="C479" i="18" s="1"/>
  <c r="C480" i="18" a="1"/>
  <c r="C480" i="18"/>
  <c r="C481" i="18" a="1"/>
  <c r="C481" i="18" s="1"/>
  <c r="C482" i="18" a="1"/>
  <c r="C482" i="18" s="1"/>
  <c r="C483" i="18" a="1"/>
  <c r="C483" i="18" s="1"/>
  <c r="C484" i="18" a="1"/>
  <c r="C484" i="18" s="1"/>
  <c r="C485" i="18" a="1"/>
  <c r="C485" i="18" s="1"/>
  <c r="C486" i="18" a="1"/>
  <c r="C486" i="18" s="1"/>
  <c r="C487" i="18" a="1"/>
  <c r="C487" i="18"/>
  <c r="C488" i="18" a="1"/>
  <c r="C488" i="18"/>
  <c r="C489" i="18" a="1"/>
  <c r="C489" i="18"/>
  <c r="J489" i="18" s="1"/>
  <c r="C490" i="18" a="1"/>
  <c r="C490" i="18" s="1"/>
  <c r="C491" i="18" a="1"/>
  <c r="C491" i="18" s="1"/>
  <c r="C492" i="18" a="1"/>
  <c r="C492" i="18" s="1"/>
  <c r="C493" i="18" a="1"/>
  <c r="C493" i="18" s="1"/>
  <c r="C494" i="18" a="1"/>
  <c r="C494" i="18" s="1"/>
  <c r="C495" i="18" a="1"/>
  <c r="C495" i="18"/>
  <c r="C496" i="18" a="1"/>
  <c r="C496" i="18"/>
  <c r="C497" i="18" a="1"/>
  <c r="C497" i="18"/>
  <c r="C498" i="18" a="1"/>
  <c r="C498" i="18" s="1"/>
  <c r="C499" i="18" a="1"/>
  <c r="C499" i="18"/>
  <c r="J499" i="18" s="1"/>
  <c r="C500" i="18" a="1"/>
  <c r="C500" i="18" s="1"/>
  <c r="J500" i="18" s="1"/>
  <c r="C501" i="18" a="1"/>
  <c r="C501" i="18" s="1"/>
  <c r="C502" i="18" a="1"/>
  <c r="C502" i="18" s="1"/>
  <c r="C503" i="18" a="1"/>
  <c r="C503" i="18"/>
  <c r="C504" i="18" a="1"/>
  <c r="C504" i="18"/>
  <c r="C505" i="18" a="1"/>
  <c r="C505" i="18"/>
  <c r="C506" i="18" a="1"/>
  <c r="C506" i="18" s="1"/>
  <c r="C507" i="18" a="1"/>
  <c r="C507" i="18" s="1"/>
  <c r="C508" i="18" a="1"/>
  <c r="C508" i="18" s="1"/>
  <c r="C509" i="18" a="1"/>
  <c r="C509" i="18" s="1"/>
  <c r="C510" i="18" a="1"/>
  <c r="C510" i="18" s="1"/>
  <c r="C511" i="18" a="1"/>
  <c r="C511" i="18"/>
  <c r="C512" i="18" a="1"/>
  <c r="C512" i="18"/>
  <c r="C513" i="18" a="1"/>
  <c r="C513" i="18" s="1"/>
  <c r="C514" i="18" a="1"/>
  <c r="C514" i="18" s="1"/>
  <c r="C515" i="18" a="1"/>
  <c r="C515" i="18" s="1"/>
  <c r="C516" i="18" a="1"/>
  <c r="C516" i="18" s="1"/>
  <c r="C517" i="18" a="1"/>
  <c r="C517" i="18" s="1"/>
  <c r="C518" i="18" a="1"/>
  <c r="C518" i="18" s="1"/>
  <c r="C519" i="18" a="1"/>
  <c r="C519" i="18"/>
  <c r="C520" i="18" a="1"/>
  <c r="C520" i="18"/>
  <c r="C521" i="18" a="1"/>
  <c r="C521" i="18" s="1"/>
  <c r="C522" i="18" a="1"/>
  <c r="C522" i="18" s="1"/>
  <c r="C523" i="18" a="1"/>
  <c r="C523" i="18" s="1"/>
  <c r="C524" i="18" a="1"/>
  <c r="C524" i="18" s="1"/>
  <c r="C525" i="18" a="1"/>
  <c r="C525" i="18" s="1"/>
  <c r="C526" i="18" a="1"/>
  <c r="C526" i="18" s="1"/>
  <c r="C527" i="18" a="1"/>
  <c r="C527" i="18"/>
  <c r="C528" i="18" a="1"/>
  <c r="C528" i="18" s="1"/>
  <c r="C529" i="18" a="1"/>
  <c r="C529" i="18"/>
  <c r="C530" i="18" a="1"/>
  <c r="C530" i="18" s="1"/>
  <c r="C531" i="18" a="1"/>
  <c r="C531" i="18" s="1"/>
  <c r="J531" i="18" s="1"/>
  <c r="C532" i="18" a="1"/>
  <c r="C532" i="18" s="1"/>
  <c r="C533" i="18" a="1"/>
  <c r="C533" i="18" s="1"/>
  <c r="C534" i="18" a="1"/>
  <c r="C534" i="18" s="1"/>
  <c r="C535" i="18" a="1"/>
  <c r="C535" i="18"/>
  <c r="C536" i="18" a="1"/>
  <c r="C536" i="18"/>
  <c r="C537" i="18" a="1"/>
  <c r="C537" i="18"/>
  <c r="C538" i="18" a="1"/>
  <c r="C538" i="18" s="1"/>
  <c r="C539" i="18" a="1"/>
  <c r="C539" i="18" s="1"/>
  <c r="C540" i="18" a="1"/>
  <c r="C540" i="18" s="1"/>
  <c r="C541" i="18" a="1"/>
  <c r="C541" i="18" s="1"/>
  <c r="C542" i="18" a="1"/>
  <c r="C542" i="18" s="1"/>
  <c r="C543" i="18" a="1"/>
  <c r="C543" i="18" s="1"/>
  <c r="C544" i="18" a="1"/>
  <c r="C544" i="18"/>
  <c r="C545" i="18" a="1"/>
  <c r="C545" i="18" s="1"/>
  <c r="C546" i="18" a="1"/>
  <c r="C546" i="18" s="1"/>
  <c r="C547" i="18" a="1"/>
  <c r="C547" i="18" s="1"/>
  <c r="C548" i="18" a="1"/>
  <c r="C548" i="18" s="1"/>
  <c r="C549" i="18" a="1"/>
  <c r="C549" i="18" s="1"/>
  <c r="C550" i="18" a="1"/>
  <c r="C550" i="18" s="1"/>
  <c r="C551" i="18" a="1"/>
  <c r="C551" i="18"/>
  <c r="C552" i="18" a="1"/>
  <c r="C552" i="18"/>
  <c r="C553" i="18" a="1"/>
  <c r="C553" i="18" s="1"/>
  <c r="J553" i="18" s="1"/>
  <c r="C554" i="18" a="1"/>
  <c r="C554" i="18" s="1"/>
  <c r="C555" i="18" a="1"/>
  <c r="C555" i="18"/>
  <c r="J555" i="18" s="1"/>
  <c r="C556" i="18" a="1"/>
  <c r="C556" i="18" s="1"/>
  <c r="J556" i="18" s="1"/>
  <c r="C557" i="18" a="1"/>
  <c r="C557" i="18" s="1"/>
  <c r="C558" i="18" a="1"/>
  <c r="C558" i="18" s="1"/>
  <c r="C559" i="18" a="1"/>
  <c r="C559" i="18"/>
  <c r="C560" i="18" a="1"/>
  <c r="C560" i="18"/>
  <c r="C561" i="18" a="1"/>
  <c r="C561" i="18"/>
  <c r="C562" i="18" a="1"/>
  <c r="C562" i="18" s="1"/>
  <c r="C563" i="18" a="1"/>
  <c r="C563" i="18" s="1"/>
  <c r="J563" i="18" s="1"/>
  <c r="C564" i="18" a="1"/>
  <c r="C564" i="18" s="1"/>
  <c r="C565" i="18" a="1"/>
  <c r="C565" i="18"/>
  <c r="C566" i="18" a="1"/>
  <c r="C566" i="18" s="1"/>
  <c r="C567" i="18" a="1"/>
  <c r="C567" i="18" s="1"/>
  <c r="J567" i="18" s="1"/>
  <c r="C568" i="18" a="1"/>
  <c r="C568" i="18" s="1"/>
  <c r="C569" i="18" a="1"/>
  <c r="C569" i="18"/>
  <c r="C570" i="18" a="1"/>
  <c r="C570" i="18" s="1"/>
  <c r="C571" i="18" a="1"/>
  <c r="C571" i="18"/>
  <c r="C572" i="18" a="1"/>
  <c r="C572" i="18" s="1"/>
  <c r="C573" i="18" a="1"/>
  <c r="C573" i="18"/>
  <c r="C574" i="18" a="1"/>
  <c r="C574" i="18" s="1"/>
  <c r="C575" i="18" a="1"/>
  <c r="C575" i="18" s="1"/>
  <c r="C576" i="18" a="1"/>
  <c r="C576" i="18"/>
  <c r="C577" i="18" a="1"/>
  <c r="C577" i="18" s="1"/>
  <c r="C578" i="18" a="1"/>
  <c r="C578" i="18" s="1"/>
  <c r="C579" i="18" a="1"/>
  <c r="C579" i="18"/>
  <c r="C580" i="18" a="1"/>
  <c r="C580" i="18" s="1"/>
  <c r="C581" i="18" a="1"/>
  <c r="C581" i="18"/>
  <c r="C582" i="18" a="1"/>
  <c r="C582" i="18" s="1"/>
  <c r="C583" i="18" a="1"/>
  <c r="C583" i="18"/>
  <c r="C584" i="18" a="1"/>
  <c r="C584" i="18"/>
  <c r="C585" i="18" a="1"/>
  <c r="C585" i="18"/>
  <c r="C586" i="18" a="1"/>
  <c r="C586" i="18" s="1"/>
  <c r="C587" i="18" a="1"/>
  <c r="C587" i="18" s="1"/>
  <c r="C588" i="18" a="1"/>
  <c r="C588" i="18" s="1"/>
  <c r="C589" i="18" a="1"/>
  <c r="C589" i="18"/>
  <c r="C590" i="18" a="1"/>
  <c r="C590" i="18" s="1"/>
  <c r="C591" i="18" a="1"/>
  <c r="C591" i="18"/>
  <c r="C592" i="18" a="1"/>
  <c r="C592" i="18" s="1"/>
  <c r="C593" i="18" a="1"/>
  <c r="C593" i="18" s="1"/>
  <c r="C594" i="18" a="1"/>
  <c r="C594" i="18" s="1"/>
  <c r="C595" i="18" a="1"/>
  <c r="C595" i="18"/>
  <c r="C596" i="18" a="1"/>
  <c r="C596" i="18" s="1"/>
  <c r="C597" i="18" a="1"/>
  <c r="C597" i="18" s="1"/>
  <c r="C598" i="18" a="1"/>
  <c r="C598" i="18" s="1"/>
  <c r="C599" i="18" a="1"/>
  <c r="C599" i="18"/>
  <c r="C600" i="18" a="1"/>
  <c r="C600" i="18" s="1"/>
  <c r="C601" i="18" a="1"/>
  <c r="C601" i="18"/>
  <c r="C602" i="18" a="1"/>
  <c r="C602" i="18" s="1"/>
  <c r="C603" i="18" a="1"/>
  <c r="C603" i="18"/>
  <c r="C604" i="18" a="1"/>
  <c r="C604" i="18" s="1"/>
  <c r="C605" i="18" a="1"/>
  <c r="C605" i="18" s="1"/>
  <c r="C606" i="18" a="1"/>
  <c r="C606" i="18" s="1"/>
  <c r="C607" i="18" a="1"/>
  <c r="C607" i="18"/>
  <c r="C608" i="18" a="1"/>
  <c r="C608" i="18"/>
  <c r="C609" i="18" a="1"/>
  <c r="C609" i="18" s="1"/>
  <c r="C610" i="18" a="1"/>
  <c r="C610" i="18" s="1"/>
  <c r="C611" i="18" a="1"/>
  <c r="C611" i="18" s="1"/>
  <c r="C612" i="18" a="1"/>
  <c r="C612" i="18" s="1"/>
  <c r="C613" i="18" a="1"/>
  <c r="C613" i="18"/>
  <c r="C614" i="18" a="1"/>
  <c r="C614" i="18" s="1"/>
  <c r="C615" i="18" a="1"/>
  <c r="C615" i="18" s="1"/>
  <c r="C616" i="18" a="1"/>
  <c r="C616" i="18"/>
  <c r="C617" i="18" a="1"/>
  <c r="C617" i="18" s="1"/>
  <c r="C618" i="18" a="1"/>
  <c r="C618" i="18" s="1"/>
  <c r="C619" i="18" a="1"/>
  <c r="C619" i="18" s="1"/>
  <c r="C620" i="18" a="1"/>
  <c r="C620" i="18" s="1"/>
  <c r="C621" i="18" a="1"/>
  <c r="C621" i="18" s="1"/>
  <c r="C622" i="18" a="1"/>
  <c r="C622" i="18" s="1"/>
  <c r="C623" i="18" a="1"/>
  <c r="C623" i="18"/>
  <c r="C624" i="18" a="1"/>
  <c r="C624" i="18"/>
  <c r="C625" i="18" a="1"/>
  <c r="C625" i="18"/>
  <c r="C626" i="18" a="1"/>
  <c r="C626" i="18" s="1"/>
  <c r="C627" i="18" a="1"/>
  <c r="C627" i="18" s="1"/>
  <c r="C628" i="18" a="1"/>
  <c r="C628" i="18" s="1"/>
  <c r="C629" i="18" a="1"/>
  <c r="C629" i="18" s="1"/>
  <c r="C630" i="18" a="1"/>
  <c r="C630" i="18" s="1"/>
  <c r="C631" i="18" a="1"/>
  <c r="C631" i="18" s="1"/>
  <c r="C632" i="18" a="1"/>
  <c r="C632" i="18" s="1"/>
  <c r="C633" i="18" a="1"/>
  <c r="C633" i="18"/>
  <c r="C634" i="18" a="1"/>
  <c r="C634" i="18" s="1"/>
  <c r="C635" i="18" a="1"/>
  <c r="C635" i="18"/>
  <c r="C636" i="18" a="1"/>
  <c r="C636" i="18" s="1"/>
  <c r="C637" i="18" a="1"/>
  <c r="C637" i="18" s="1"/>
  <c r="C638" i="18" a="1"/>
  <c r="C638" i="18" s="1"/>
  <c r="C639" i="18" a="1"/>
  <c r="C639" i="18" s="1"/>
  <c r="C640" i="18" a="1"/>
  <c r="C640" i="18"/>
  <c r="C641" i="18" a="1"/>
  <c r="C641" i="18"/>
  <c r="C642" i="18" a="1"/>
  <c r="C642" i="18" s="1"/>
  <c r="C643" i="18" a="1"/>
  <c r="C643" i="18"/>
  <c r="C644" i="18" a="1"/>
  <c r="C644" i="18" s="1"/>
  <c r="C645" i="18" a="1"/>
  <c r="C645" i="18"/>
  <c r="C646" i="18" a="1"/>
  <c r="C646" i="18" s="1"/>
  <c r="C647" i="18" a="1"/>
  <c r="C647" i="18" s="1"/>
  <c r="C648" i="18" a="1"/>
  <c r="C648" i="18" s="1"/>
  <c r="C649" i="18" a="1"/>
  <c r="C649" i="18" s="1"/>
  <c r="C650" i="18" a="1"/>
  <c r="C650" i="18" s="1"/>
  <c r="C651" i="18" a="1"/>
  <c r="C651" i="18" s="1"/>
  <c r="C652" i="18" a="1"/>
  <c r="C652" i="18" s="1"/>
  <c r="C653" i="18" a="1"/>
  <c r="C653" i="18"/>
  <c r="C654" i="18" a="1"/>
  <c r="C654" i="18" s="1"/>
  <c r="C655" i="18" a="1"/>
  <c r="C655" i="18" s="1"/>
  <c r="C656" i="18" a="1"/>
  <c r="C656" i="18"/>
  <c r="C657" i="18" a="1"/>
  <c r="C657" i="18" s="1"/>
  <c r="C658" i="18" a="1"/>
  <c r="C658" i="18" s="1"/>
  <c r="C659" i="18" a="1"/>
  <c r="C659" i="18" s="1"/>
  <c r="C660" i="18" a="1"/>
  <c r="C660" i="18" s="1"/>
  <c r="C661" i="18" a="1"/>
  <c r="C661" i="18"/>
  <c r="C662" i="18" a="1"/>
  <c r="C662" i="18" s="1"/>
  <c r="C663" i="18" a="1"/>
  <c r="C663" i="18" s="1"/>
  <c r="C664" i="18" a="1"/>
  <c r="C664" i="18"/>
  <c r="C665" i="18" a="1"/>
  <c r="C665" i="18" s="1"/>
  <c r="C666" i="18" a="1"/>
  <c r="C666" i="18" s="1"/>
  <c r="C667" i="18" a="1"/>
  <c r="C667" i="18"/>
  <c r="C668" i="18" a="1"/>
  <c r="C668" i="18" s="1"/>
  <c r="C669" i="18" a="1"/>
  <c r="C669" i="18" s="1"/>
  <c r="C670" i="18" a="1"/>
  <c r="C670" i="18" s="1"/>
  <c r="C671" i="18" a="1"/>
  <c r="C671" i="18"/>
  <c r="C672" i="18" a="1"/>
  <c r="C672" i="18" s="1"/>
  <c r="C673" i="18" a="1"/>
  <c r="C673" i="18" s="1"/>
  <c r="C674" i="18" a="1"/>
  <c r="C674" i="18" s="1"/>
  <c r="C675" i="18" a="1"/>
  <c r="C675" i="18"/>
  <c r="C676" i="18" a="1"/>
  <c r="C676" i="18" s="1"/>
  <c r="C677" i="18" a="1"/>
  <c r="C677" i="18"/>
  <c r="C678" i="18" a="1"/>
  <c r="C678" i="18" s="1"/>
  <c r="C679" i="18" a="1"/>
  <c r="C679" i="18" s="1"/>
  <c r="C680" i="18" a="1"/>
  <c r="C680" i="18" s="1"/>
  <c r="C681" i="18" a="1"/>
  <c r="C681" i="18"/>
  <c r="C682" i="18" a="1"/>
  <c r="C682" i="18" s="1"/>
  <c r="C683" i="18" a="1"/>
  <c r="C683" i="18" s="1"/>
  <c r="C684" i="18" a="1"/>
  <c r="C684" i="18" s="1"/>
  <c r="C685" i="18" a="1"/>
  <c r="C685" i="18" s="1"/>
  <c r="C686" i="18" a="1"/>
  <c r="C686" i="18"/>
  <c r="C687" i="18" a="1"/>
  <c r="C687" i="18" s="1"/>
  <c r="C688" i="18" a="1"/>
  <c r="C688" i="18"/>
  <c r="C689" i="18" a="1"/>
  <c r="C689" i="18" s="1"/>
  <c r="C690" i="18" a="1"/>
  <c r="C690" i="18"/>
  <c r="C691" i="18" a="1"/>
  <c r="C691" i="18"/>
  <c r="C692" i="18" a="1"/>
  <c r="C692" i="18"/>
  <c r="C693" i="18" a="1"/>
  <c r="C693" i="18"/>
  <c r="C694" i="18" a="1"/>
  <c r="C694" i="18"/>
  <c r="C695" i="18" a="1"/>
  <c r="C695" i="18" s="1"/>
  <c r="C696" i="18" a="1"/>
  <c r="C696" i="18" s="1"/>
  <c r="C697" i="18" a="1"/>
  <c r="C697" i="18" s="1"/>
  <c r="C698" i="18" a="1"/>
  <c r="C698" i="18"/>
  <c r="C699" i="18" a="1"/>
  <c r="C699" i="18" s="1"/>
  <c r="C700" i="18" a="1"/>
  <c r="C700" i="18" s="1"/>
  <c r="J700" i="18" s="1"/>
  <c r="C701" i="18" a="1"/>
  <c r="C701" i="18" s="1"/>
  <c r="C702" i="18" a="1"/>
  <c r="C702" i="18" s="1"/>
  <c r="C703" i="18" a="1"/>
  <c r="C703" i="18" s="1"/>
  <c r="C704" i="18" a="1"/>
  <c r="C704" i="18"/>
  <c r="C705" i="18" a="1"/>
  <c r="C705" i="18"/>
  <c r="C706" i="18" a="1"/>
  <c r="C706" i="18" s="1"/>
  <c r="C707" i="18" a="1"/>
  <c r="C707" i="18"/>
  <c r="C708" i="18" a="1"/>
  <c r="C708" i="18"/>
  <c r="C709" i="18" a="1"/>
  <c r="C709" i="18"/>
  <c r="C710" i="18" a="1"/>
  <c r="C710" i="18"/>
  <c r="C711" i="18" a="1"/>
  <c r="C711" i="18" s="1"/>
  <c r="C712" i="18" a="1"/>
  <c r="C712" i="18"/>
  <c r="C713" i="18" a="1"/>
  <c r="C713" i="18" s="1"/>
  <c r="C714" i="18" a="1"/>
  <c r="C714" i="18" s="1"/>
  <c r="C715" i="18" a="1"/>
  <c r="C715" i="18"/>
  <c r="C716" i="18" a="1"/>
  <c r="C716" i="18" s="1"/>
  <c r="J716" i="18" s="1"/>
  <c r="C717" i="18" a="1"/>
  <c r="C717" i="18" s="1"/>
  <c r="C718" i="18" a="1"/>
  <c r="C718" i="18" s="1"/>
  <c r="C719" i="18" a="1"/>
  <c r="C719" i="18" s="1"/>
  <c r="C720" i="18" a="1"/>
  <c r="C720" i="18"/>
  <c r="C721" i="18" a="1"/>
  <c r="C721" i="18"/>
  <c r="C722" i="18" a="1"/>
  <c r="C722" i="18"/>
  <c r="C723" i="18" a="1"/>
  <c r="C723" i="18" s="1"/>
  <c r="J723" i="18" s="1"/>
  <c r="C724" i="18" a="1"/>
  <c r="C724" i="18"/>
  <c r="C725" i="18" a="1"/>
  <c r="C725" i="18"/>
  <c r="C726" i="18" a="1"/>
  <c r="C726" i="18"/>
  <c r="C727" i="18" a="1"/>
  <c r="C727" i="18" s="1"/>
  <c r="C728" i="18" a="1"/>
  <c r="C728" i="18" s="1"/>
  <c r="C729" i="18" a="1"/>
  <c r="C729" i="18"/>
  <c r="C730" i="18" a="1"/>
  <c r="C730" i="18" s="1"/>
  <c r="C731" i="18" a="1"/>
  <c r="C731" i="18" s="1"/>
  <c r="J731" i="18" s="1"/>
  <c r="C732" i="18" a="1"/>
  <c r="C732" i="18"/>
  <c r="C733" i="18" a="1"/>
  <c r="C733" i="18" s="1"/>
  <c r="J733" i="18" s="1"/>
  <c r="C734" i="18" a="1"/>
  <c r="C734" i="18" s="1"/>
  <c r="C735" i="18" a="1"/>
  <c r="C735" i="18" s="1"/>
  <c r="C736" i="18" a="1"/>
  <c r="C736" i="18"/>
  <c r="C737" i="18" a="1"/>
  <c r="C737" i="18"/>
  <c r="C738" i="18" a="1"/>
  <c r="C738" i="18"/>
  <c r="J738" i="18" s="1"/>
  <c r="C739" i="18" a="1"/>
  <c r="C739" i="18"/>
  <c r="C740" i="18" a="1"/>
  <c r="C740" i="18" s="1"/>
  <c r="C741" i="18" a="1"/>
  <c r="C741" i="18"/>
  <c r="C742" i="18" a="1"/>
  <c r="C742" i="18"/>
  <c r="C743" i="18" a="1"/>
  <c r="C743" i="18" s="1"/>
  <c r="C744" i="18" a="1"/>
  <c r="C744" i="18" s="1"/>
  <c r="C745" i="18" a="1"/>
  <c r="C745" i="18" s="1"/>
  <c r="J745" i="18" s="1"/>
  <c r="C746" i="18" a="1"/>
  <c r="C746" i="18"/>
  <c r="C747" i="18" a="1"/>
  <c r="C747" i="18" s="1"/>
  <c r="C748" i="18" a="1"/>
  <c r="C748" i="18" s="1"/>
  <c r="C749" i="18" a="1"/>
  <c r="C749" i="18"/>
  <c r="C750" i="18" a="1"/>
  <c r="C750" i="18" s="1"/>
  <c r="C751" i="18" a="1"/>
  <c r="C751" i="18" s="1"/>
  <c r="C752" i="18" a="1"/>
  <c r="C752" i="18"/>
  <c r="C753" i="18" a="1"/>
  <c r="C753" i="18"/>
  <c r="C754" i="18" a="1"/>
  <c r="C754" i="18"/>
  <c r="C755" i="18" a="1"/>
  <c r="C755" i="18"/>
  <c r="C756" i="18" a="1"/>
  <c r="C756" i="18"/>
  <c r="C757" i="18" a="1"/>
  <c r="C757" i="18" s="1"/>
  <c r="C758" i="18" a="1"/>
  <c r="C758" i="18"/>
  <c r="C759" i="18" a="1"/>
  <c r="C759" i="18" s="1"/>
  <c r="C760" i="18" a="1"/>
  <c r="C760" i="18" s="1"/>
  <c r="C761" i="18" a="1"/>
  <c r="C761" i="18" s="1"/>
  <c r="C762" i="18" a="1"/>
  <c r="C762" i="18" s="1"/>
  <c r="C763" i="18" a="1"/>
  <c r="C763" i="18"/>
  <c r="C764" i="18" a="1"/>
  <c r="C764" i="18" s="1"/>
  <c r="C765" i="18" a="1"/>
  <c r="C765" i="18" s="1"/>
  <c r="J765" i="18" s="1"/>
  <c r="C766" i="18" a="1"/>
  <c r="C766" i="18"/>
  <c r="C767" i="18" a="1"/>
  <c r="C767" i="18" s="1"/>
  <c r="C768" i="18" a="1"/>
  <c r="C768" i="18"/>
  <c r="C769" i="18" a="1"/>
  <c r="C769" i="18"/>
  <c r="C770" i="18" a="1"/>
  <c r="C770" i="18"/>
  <c r="C771" i="18" a="1"/>
  <c r="C771" i="18"/>
  <c r="C772" i="18" a="1"/>
  <c r="C772" i="18"/>
  <c r="C773" i="18" a="1"/>
  <c r="C773" i="18"/>
  <c r="C774" i="18" a="1"/>
  <c r="C774" i="18" s="1"/>
  <c r="C775" i="18" a="1"/>
  <c r="C775" i="18" s="1"/>
  <c r="C776" i="18" a="1"/>
  <c r="C776" i="18" s="1"/>
  <c r="C777" i="18" a="1"/>
  <c r="C777" i="18" s="1"/>
  <c r="C778" i="18" a="1"/>
  <c r="C778" i="18" s="1"/>
  <c r="C779" i="18" a="1"/>
  <c r="C779" i="18" s="1"/>
  <c r="C780" i="18" a="1"/>
  <c r="C780" i="18"/>
  <c r="C781" i="18" a="1"/>
  <c r="C781" i="18" s="1"/>
  <c r="C782" i="18" a="1"/>
  <c r="C782" i="18" s="1"/>
  <c r="C783" i="18" a="1"/>
  <c r="C783" i="18" s="1"/>
  <c r="C784" i="18" a="1"/>
  <c r="C784" i="18"/>
  <c r="C785" i="18" a="1"/>
  <c r="C785" i="18"/>
  <c r="C786" i="18" a="1"/>
  <c r="C786" i="18"/>
  <c r="C787" i="18" a="1"/>
  <c r="C787" i="18"/>
  <c r="C788" i="18" a="1"/>
  <c r="C788" i="18"/>
  <c r="C789" i="18" a="1"/>
  <c r="C789" i="18"/>
  <c r="C790" i="18" a="1"/>
  <c r="C790" i="18"/>
  <c r="C791" i="18" a="1"/>
  <c r="C791" i="18" s="1"/>
  <c r="C792" i="18" a="1"/>
  <c r="C792" i="18"/>
  <c r="C793" i="18" a="1"/>
  <c r="C793" i="18" s="1"/>
  <c r="C794" i="18" a="1"/>
  <c r="C794" i="18" s="1"/>
  <c r="C795" i="18" a="1"/>
  <c r="C795" i="18" s="1"/>
  <c r="J795" i="18" s="1"/>
  <c r="C796" i="18" a="1"/>
  <c r="C796" i="18" s="1"/>
  <c r="C797" i="18" a="1"/>
  <c r="C797" i="18"/>
  <c r="C798" i="18" a="1"/>
  <c r="C798" i="18" s="1"/>
  <c r="C799" i="18" a="1"/>
  <c r="C799" i="18" s="1"/>
  <c r="C800" i="18" a="1"/>
  <c r="C800" i="18" s="1"/>
  <c r="C801" i="18" a="1"/>
  <c r="C801" i="18"/>
  <c r="C802" i="18" a="1"/>
  <c r="C802" i="18"/>
  <c r="C803" i="18" a="1"/>
  <c r="C803" i="18"/>
  <c r="C804" i="18" a="1"/>
  <c r="C804" i="18"/>
  <c r="C805" i="18" a="1"/>
  <c r="C805" i="18"/>
  <c r="C806" i="18" a="1"/>
  <c r="C806" i="18"/>
  <c r="C807" i="18" a="1"/>
  <c r="C807" i="18" s="1"/>
  <c r="C808" i="18" a="1"/>
  <c r="C808" i="18" s="1"/>
  <c r="C809" i="18" a="1"/>
  <c r="C809" i="18"/>
  <c r="C810" i="18" a="1"/>
  <c r="C810" i="18" s="1"/>
  <c r="C811" i="18" a="1"/>
  <c r="C811" i="18" s="1"/>
  <c r="C812" i="18" a="1"/>
  <c r="C812" i="18" s="1"/>
  <c r="C813" i="18" a="1"/>
  <c r="C813" i="18" s="1"/>
  <c r="C814" i="18" a="1"/>
  <c r="C814" i="18"/>
  <c r="C815" i="18" a="1"/>
  <c r="C815" i="18" s="1"/>
  <c r="C816" i="18" a="1"/>
  <c r="C816" i="18"/>
  <c r="C817" i="18" a="1"/>
  <c r="C817" i="18" s="1"/>
  <c r="C818" i="18" a="1"/>
  <c r="C818" i="18"/>
  <c r="C819" i="18" a="1"/>
  <c r="C819" i="18"/>
  <c r="C820" i="18" a="1"/>
  <c r="C820" i="18"/>
  <c r="C821" i="18" a="1"/>
  <c r="C821" i="18"/>
  <c r="C822" i="18" a="1"/>
  <c r="C822" i="18"/>
  <c r="C823" i="18" a="1"/>
  <c r="C823" i="18" s="1"/>
  <c r="C824" i="18" a="1"/>
  <c r="C824" i="18" s="1"/>
  <c r="C825" i="18" a="1"/>
  <c r="C825" i="18" s="1"/>
  <c r="C826" i="18" a="1"/>
  <c r="C826" i="18"/>
  <c r="C827" i="18" a="1"/>
  <c r="C827" i="18" s="1"/>
  <c r="J827" i="18" s="1"/>
  <c r="C828" i="18" a="1"/>
  <c r="C828" i="18" s="1"/>
  <c r="C829" i="18" a="1"/>
  <c r="C829" i="18" s="1"/>
  <c r="J829" i="18" s="1"/>
  <c r="C830" i="18" a="1"/>
  <c r="C830" i="18" s="1"/>
  <c r="C831" i="18" a="1"/>
  <c r="C831" i="18" s="1"/>
  <c r="C832" i="18" a="1"/>
  <c r="C832" i="18"/>
  <c r="J832" i="18" s="1"/>
  <c r="C833" i="18" a="1"/>
  <c r="C833" i="18"/>
  <c r="C834" i="18" a="1"/>
  <c r="C834" i="18" s="1"/>
  <c r="J834" i="18" s="1"/>
  <c r="C835" i="18" a="1"/>
  <c r="C835" i="18"/>
  <c r="C836" i="18" a="1"/>
  <c r="C836" i="18"/>
  <c r="C837" i="18" a="1"/>
  <c r="C837" i="18"/>
  <c r="C838" i="18" a="1"/>
  <c r="C838" i="18"/>
  <c r="C839" i="18" a="1"/>
  <c r="C839" i="18" s="1"/>
  <c r="C840" i="18" a="1"/>
  <c r="C840" i="18"/>
  <c r="C841" i="18" a="1"/>
  <c r="C841" i="18" s="1"/>
  <c r="C842" i="18" a="1"/>
  <c r="C842" i="18" s="1"/>
  <c r="C843" i="18" a="1"/>
  <c r="C843" i="18"/>
  <c r="C844" i="18" a="1"/>
  <c r="C844" i="18" s="1"/>
  <c r="C845" i="18" a="1"/>
  <c r="C845" i="18" s="1"/>
  <c r="J845" i="18" s="1"/>
  <c r="C846" i="18" a="1"/>
  <c r="C846" i="18" s="1"/>
  <c r="C847" i="18" a="1"/>
  <c r="C847" i="18" s="1"/>
  <c r="C848" i="18" a="1"/>
  <c r="C848" i="18"/>
  <c r="C849" i="18" a="1"/>
  <c r="C849" i="18"/>
  <c r="C850" i="18" a="1"/>
  <c r="C850" i="18"/>
  <c r="C851" i="18" a="1"/>
  <c r="C851" i="18" s="1"/>
  <c r="C852" i="18" a="1"/>
  <c r="C852" i="18"/>
  <c r="C853" i="18" a="1"/>
  <c r="C853" i="18"/>
  <c r="C854" i="18" a="1"/>
  <c r="C854" i="18"/>
  <c r="C855" i="18" a="1"/>
  <c r="C855" i="18" s="1"/>
  <c r="C856" i="18" a="1"/>
  <c r="C856" i="18" s="1"/>
  <c r="C857" i="18" a="1"/>
  <c r="C857" i="18"/>
  <c r="C858" i="18" a="1"/>
  <c r="C858" i="18" s="1"/>
  <c r="C859" i="18" a="1"/>
  <c r="C859" i="18" s="1"/>
  <c r="J859" i="18" s="1"/>
  <c r="C860" i="18" a="1"/>
  <c r="C860" i="18"/>
  <c r="C861" i="18" a="1"/>
  <c r="C861" i="18" s="1"/>
  <c r="J861" i="18" s="1"/>
  <c r="C862" i="18" a="1"/>
  <c r="C862" i="18" s="1"/>
  <c r="C863" i="18" a="1"/>
  <c r="C863" i="18" s="1"/>
  <c r="C864" i="18" a="1"/>
  <c r="C864" i="18"/>
  <c r="C865" i="18" a="1"/>
  <c r="C865" i="18"/>
  <c r="C866" i="18" a="1"/>
  <c r="C866" i="18"/>
  <c r="C867" i="18" a="1"/>
  <c r="C867" i="18"/>
  <c r="C868" i="18" a="1"/>
  <c r="C868" i="18" s="1"/>
  <c r="J868" i="18" s="1"/>
  <c r="C869" i="18" a="1"/>
  <c r="C869" i="18"/>
  <c r="C870" i="18" a="1"/>
  <c r="C870" i="18"/>
  <c r="C871" i="18" a="1"/>
  <c r="C871" i="18" s="1"/>
  <c r="C872" i="18" a="1"/>
  <c r="C872" i="18" s="1"/>
  <c r="C873" i="18" a="1"/>
  <c r="C873" i="18" s="1"/>
  <c r="C874" i="18" a="1"/>
  <c r="C874" i="18"/>
  <c r="C875" i="18" a="1"/>
  <c r="C875" i="18" s="1"/>
  <c r="C876" i="18" a="1"/>
  <c r="C876" i="18" s="1"/>
  <c r="C877" i="18" a="1"/>
  <c r="C877" i="18"/>
  <c r="C878" i="18" a="1"/>
  <c r="C878" i="18" s="1"/>
  <c r="C879" i="18" a="1"/>
  <c r="C879" i="18" s="1"/>
  <c r="C880" i="18" a="1"/>
  <c r="C880" i="18"/>
  <c r="C881" i="18" a="1"/>
  <c r="C881" i="18"/>
  <c r="C882" i="18" a="1"/>
  <c r="C882" i="18"/>
  <c r="C883" i="18" a="1"/>
  <c r="C883" i="18"/>
  <c r="J883" i="18" s="1"/>
  <c r="C884" i="18" a="1"/>
  <c r="C884" i="18"/>
  <c r="C885" i="18" a="1"/>
  <c r="C885" i="18" s="1"/>
  <c r="J885" i="18" s="1"/>
  <c r="C886" i="18" a="1"/>
  <c r="C886" i="18"/>
  <c r="C887" i="18" a="1"/>
  <c r="C887" i="18" s="1"/>
  <c r="C888" i="18" a="1"/>
  <c r="C888" i="18" s="1"/>
  <c r="J888" i="18" s="1"/>
  <c r="C889" i="18" a="1"/>
  <c r="C889" i="18" s="1"/>
  <c r="C890" i="18" a="1"/>
  <c r="C890" i="18" s="1"/>
  <c r="J890" i="18" s="1"/>
  <c r="C891" i="18" a="1"/>
  <c r="C891" i="18"/>
  <c r="C892" i="18" a="1"/>
  <c r="C892" i="18" s="1"/>
  <c r="C893" i="18" a="1"/>
  <c r="C893" i="18" s="1"/>
  <c r="J893" i="18" s="1"/>
  <c r="C894" i="18" a="1"/>
  <c r="C894" i="18"/>
  <c r="C895" i="18" a="1"/>
  <c r="C895" i="18" s="1"/>
  <c r="C896" i="18" a="1"/>
  <c r="C896" i="18"/>
  <c r="C897" i="18" a="1"/>
  <c r="C897" i="18"/>
  <c r="C898" i="18" a="1"/>
  <c r="C898" i="18"/>
  <c r="C899" i="18" a="1"/>
  <c r="C899" i="18"/>
  <c r="C900" i="18" a="1"/>
  <c r="C900" i="18"/>
  <c r="C901" i="18" a="1"/>
  <c r="C901" i="18"/>
  <c r="C902" i="18" a="1"/>
  <c r="C902" i="18" s="1"/>
  <c r="C903" i="18" a="1"/>
  <c r="C903" i="18" s="1"/>
  <c r="C904" i="18" a="1"/>
  <c r="C904" i="18" s="1"/>
  <c r="C905" i="18" a="1"/>
  <c r="C905" i="18" s="1"/>
  <c r="C906" i="18" a="1"/>
  <c r="C906" i="18" s="1"/>
  <c r="C907" i="18" a="1"/>
  <c r="C907" i="18" s="1"/>
  <c r="J907" i="18" s="1"/>
  <c r="C908" i="18" a="1"/>
  <c r="C908" i="18"/>
  <c r="C909" i="18" a="1"/>
  <c r="C909" i="18" s="1"/>
  <c r="J909" i="18" s="1"/>
  <c r="C910" i="18" a="1"/>
  <c r="C910" i="18" s="1"/>
  <c r="C911" i="18" a="1"/>
  <c r="C911" i="18" s="1"/>
  <c r="C912" i="18" a="1"/>
  <c r="C912" i="18"/>
  <c r="C913" i="18" a="1"/>
  <c r="C913" i="18"/>
  <c r="C914" i="18" a="1"/>
  <c r="C914" i="18"/>
  <c r="C915" i="18" a="1"/>
  <c r="C915" i="18"/>
  <c r="C916" i="18" a="1"/>
  <c r="C916" i="18"/>
  <c r="C917" i="18" a="1"/>
  <c r="C917" i="18"/>
  <c r="C918" i="18" a="1"/>
  <c r="C918" i="18"/>
  <c r="C919" i="18" a="1"/>
  <c r="C919" i="18" s="1"/>
  <c r="C920" i="18" a="1"/>
  <c r="C920" i="18"/>
  <c r="C921" i="18" a="1"/>
  <c r="C921" i="18" s="1"/>
  <c r="C922" i="18" a="1"/>
  <c r="C922" i="18" s="1"/>
  <c r="J922" i="18" s="1"/>
  <c r="C923" i="18" a="1"/>
  <c r="C923" i="18" s="1"/>
  <c r="C924" i="18" a="1"/>
  <c r="C924" i="18" s="1"/>
  <c r="C925" i="18" a="1"/>
  <c r="C925" i="18"/>
  <c r="J925" i="18" s="1"/>
  <c r="C926" i="18" a="1"/>
  <c r="C926" i="18" s="1"/>
  <c r="C927" i="18" a="1"/>
  <c r="C927" i="18" s="1"/>
  <c r="C928" i="18" a="1"/>
  <c r="C928" i="18" s="1"/>
  <c r="C929" i="18" a="1"/>
  <c r="C929" i="18"/>
  <c r="C930" i="18" a="1"/>
  <c r="C930" i="18"/>
  <c r="C931" i="18" a="1"/>
  <c r="C931" i="18"/>
  <c r="C932" i="18" a="1"/>
  <c r="C932" i="18"/>
  <c r="C933" i="18" a="1"/>
  <c r="C933" i="18"/>
  <c r="C934" i="18" a="1"/>
  <c r="C934" i="18"/>
  <c r="C935" i="18" a="1"/>
  <c r="C935" i="18" s="1"/>
  <c r="C936" i="18" a="1"/>
  <c r="C936" i="18" s="1"/>
  <c r="C937" i="18" a="1"/>
  <c r="C937" i="18"/>
  <c r="C938" i="18" a="1"/>
  <c r="C938" i="18" s="1"/>
  <c r="C939" i="18" a="1"/>
  <c r="C939" i="18" s="1"/>
  <c r="C940" i="18" a="1"/>
  <c r="C940" i="18" s="1"/>
  <c r="C941" i="18" a="1"/>
  <c r="C941" i="18" s="1"/>
  <c r="C942" i="18" a="1"/>
  <c r="C942" i="18"/>
  <c r="C943" i="18" a="1"/>
  <c r="C943" i="18" s="1"/>
  <c r="C944" i="18" a="1"/>
  <c r="C944" i="18"/>
  <c r="C945" i="18" a="1"/>
  <c r="C945" i="18" s="1"/>
  <c r="C946" i="18" a="1"/>
  <c r="C946" i="18"/>
  <c r="C947" i="18" a="1"/>
  <c r="C947" i="18"/>
  <c r="C948" i="18" a="1"/>
  <c r="C948" i="18"/>
  <c r="C949" i="18" a="1"/>
  <c r="C949" i="18"/>
  <c r="C950" i="18" a="1"/>
  <c r="C950" i="18"/>
  <c r="C951" i="18" a="1"/>
  <c r="C951" i="18" s="1"/>
  <c r="C952" i="18" a="1"/>
  <c r="C952" i="18" s="1"/>
  <c r="C953" i="18" a="1"/>
  <c r="C953" i="18" s="1"/>
  <c r="C954" i="18" a="1"/>
  <c r="C954" i="18"/>
  <c r="C955" i="18" a="1"/>
  <c r="C955" i="18" s="1"/>
  <c r="C956" i="18" a="1"/>
  <c r="C956" i="18" s="1"/>
  <c r="C957" i="18" a="1"/>
  <c r="C957" i="18" s="1"/>
  <c r="J957" i="18" s="1"/>
  <c r="C958" i="18" a="1"/>
  <c r="C958" i="18" s="1"/>
  <c r="C959" i="18" a="1"/>
  <c r="C959" i="18" s="1"/>
  <c r="C960" i="18" a="1"/>
  <c r="C960" i="18"/>
  <c r="C961" i="18" a="1"/>
  <c r="C961" i="18"/>
  <c r="C962" i="18" a="1"/>
  <c r="C962" i="18" s="1"/>
  <c r="J962" i="18" s="1"/>
  <c r="C963" i="18" a="1"/>
  <c r="C963" i="18"/>
  <c r="J963" i="18" s="1"/>
  <c r="C964" i="18" a="1"/>
  <c r="C964" i="18"/>
  <c r="C965" i="18" a="1"/>
  <c r="C965" i="18"/>
  <c r="C966" i="18" a="1"/>
  <c r="C966" i="18"/>
  <c r="C967" i="18" a="1"/>
  <c r="C967" i="18" s="1"/>
  <c r="C968" i="18" a="1"/>
  <c r="C968" i="18"/>
  <c r="C969" i="18" a="1"/>
  <c r="C969" i="18" s="1"/>
  <c r="C970" i="18" a="1"/>
  <c r="C970" i="18" s="1"/>
  <c r="C971" i="18" a="1"/>
  <c r="C971" i="18"/>
  <c r="C972" i="18" a="1"/>
  <c r="C972" i="18" s="1"/>
  <c r="C973" i="18" a="1"/>
  <c r="C973" i="18" s="1"/>
  <c r="J973" i="18" s="1"/>
  <c r="C974" i="18" a="1"/>
  <c r="C974" i="18" s="1"/>
  <c r="C975" i="18" a="1"/>
  <c r="C975" i="18" s="1"/>
  <c r="C976" i="18" a="1"/>
  <c r="C976" i="18"/>
  <c r="C977" i="18" a="1"/>
  <c r="C977" i="18"/>
  <c r="C978" i="18" a="1"/>
  <c r="C978" i="18"/>
  <c r="C979" i="18" a="1"/>
  <c r="C979" i="18" s="1"/>
  <c r="C980" i="18" a="1"/>
  <c r="C980" i="18"/>
  <c r="C981" i="18" a="1"/>
  <c r="C981" i="18"/>
  <c r="C982" i="18" a="1"/>
  <c r="C982" i="18"/>
  <c r="C983" i="18" a="1"/>
  <c r="C983" i="18" s="1"/>
  <c r="C984" i="18" a="1"/>
  <c r="C984" i="18" s="1"/>
  <c r="C985" i="18" a="1"/>
  <c r="C985" i="18"/>
  <c r="C986" i="18" a="1"/>
  <c r="C986" i="18" s="1"/>
  <c r="C987" i="18" a="1"/>
  <c r="C987" i="18" s="1"/>
  <c r="C988" i="18" a="1"/>
  <c r="C988" i="18"/>
  <c r="C989" i="18" a="1"/>
  <c r="C989" i="18" s="1"/>
  <c r="C990" i="18" a="1"/>
  <c r="C990" i="18" s="1"/>
  <c r="C991" i="18" a="1"/>
  <c r="C991" i="18" s="1"/>
  <c r="C992" i="18" a="1"/>
  <c r="C992" i="18"/>
  <c r="C993" i="18" a="1"/>
  <c r="C993" i="18"/>
  <c r="C994" i="18" a="1"/>
  <c r="C994" i="18"/>
  <c r="J994" i="18" s="1"/>
  <c r="C995" i="18" a="1"/>
  <c r="C995" i="18"/>
  <c r="C996" i="18" a="1"/>
  <c r="C996" i="18" s="1"/>
  <c r="C997" i="18" a="1"/>
  <c r="C997" i="18"/>
  <c r="C998" i="18" a="1"/>
  <c r="C998" i="18"/>
  <c r="C999" i="18" a="1"/>
  <c r="C999" i="18" s="1"/>
  <c r="C1000" i="18" a="1"/>
  <c r="C1000" i="18" s="1"/>
  <c r="C1001" i="18" a="1"/>
  <c r="C1001" i="18" s="1"/>
  <c r="C1002" i="18" a="1"/>
  <c r="C1002" i="18"/>
  <c r="C1003" i="18" a="1"/>
  <c r="C1003" i="18" s="1"/>
  <c r="C1004" i="18" a="1"/>
  <c r="C1004" i="18" s="1"/>
  <c r="C1005" i="18" a="1"/>
  <c r="C1005" i="18"/>
  <c r="C1006" i="18" a="1"/>
  <c r="C1006" i="18" s="1"/>
  <c r="C1007" i="18" a="1"/>
  <c r="C1007" i="18" s="1"/>
  <c r="C1008" i="18" a="1"/>
  <c r="C1008" i="18"/>
  <c r="C1009" i="18" a="1"/>
  <c r="C1009" i="18"/>
  <c r="C1010" i="18" a="1"/>
  <c r="C1010" i="18"/>
  <c r="C1011" i="18" a="1"/>
  <c r="C1011" i="18"/>
  <c r="C1012" i="18" a="1"/>
  <c r="C1012" i="18"/>
  <c r="C1013" i="18" a="1"/>
  <c r="C1013" i="18" s="1"/>
  <c r="C1014" i="18" a="1"/>
  <c r="C1014" i="18"/>
  <c r="C1015" i="18" a="1"/>
  <c r="C1015" i="18" s="1"/>
  <c r="C1016" i="18" a="1"/>
  <c r="C1016" i="18" s="1"/>
  <c r="C1017" i="18" a="1"/>
  <c r="C1017" i="18" s="1"/>
  <c r="C1018" i="18" a="1"/>
  <c r="C1018" i="18" s="1"/>
  <c r="C1019" i="18" a="1"/>
  <c r="C1019" i="18"/>
  <c r="C1020" i="18" a="1"/>
  <c r="C1020" i="18" s="1"/>
  <c r="C1021" i="18" a="1"/>
  <c r="C1021" i="18" s="1"/>
  <c r="J1021" i="18" s="1"/>
  <c r="C1022" i="18" a="1"/>
  <c r="C1022" i="18"/>
  <c r="C1023" i="18" a="1"/>
  <c r="C1023" i="18" s="1"/>
  <c r="C1024" i="18" a="1"/>
  <c r="C1024" i="18"/>
  <c r="C1025" i="18" a="1"/>
  <c r="C1025" i="18"/>
  <c r="C1026" i="18" a="1"/>
  <c r="C1026" i="18"/>
  <c r="C1027" i="18" a="1"/>
  <c r="C1027" i="18"/>
  <c r="C1028" i="18" a="1"/>
  <c r="C1028" i="18"/>
  <c r="C1029" i="18" a="1"/>
  <c r="C1029" i="18"/>
  <c r="C1030" i="18" a="1"/>
  <c r="C1030" i="18" s="1"/>
  <c r="J1030" i="18" s="1"/>
  <c r="C1031" i="18" a="1"/>
  <c r="C1031" i="18" s="1"/>
  <c r="C1032" i="18" a="1"/>
  <c r="C1032" i="18" s="1"/>
  <c r="C1033" i="18" a="1"/>
  <c r="C1033" i="18" s="1"/>
  <c r="C1034" i="18" a="1"/>
  <c r="C1034" i="18" s="1"/>
  <c r="C1035" i="18" a="1"/>
  <c r="C1035" i="18" s="1"/>
  <c r="C1036" i="18" a="1"/>
  <c r="C1036" i="18"/>
  <c r="C1037" i="18" a="1"/>
  <c r="C1037" i="18" s="1"/>
  <c r="C1038" i="18" a="1"/>
  <c r="C1038" i="18" s="1"/>
  <c r="C1039" i="18" a="1"/>
  <c r="C1039" i="18" s="1"/>
  <c r="C1040" i="18" a="1"/>
  <c r="C1040" i="18"/>
  <c r="C1041" i="18" a="1"/>
  <c r="C1041" i="18"/>
  <c r="C1042" i="18" a="1"/>
  <c r="C1042" i="18"/>
  <c r="C1043" i="18" a="1"/>
  <c r="C1043" i="18"/>
  <c r="C1044" i="18" a="1"/>
  <c r="C1044" i="18"/>
  <c r="C1045" i="18" a="1"/>
  <c r="C1045" i="18"/>
  <c r="C1046" i="18" a="1"/>
  <c r="C1046" i="18"/>
  <c r="C1047" i="18" a="1"/>
  <c r="C1047" i="18" s="1"/>
  <c r="C1048" i="18" a="1"/>
  <c r="C1048" i="18"/>
  <c r="C1049" i="18" a="1"/>
  <c r="C1049" i="18" s="1"/>
  <c r="C1050" i="18" a="1"/>
  <c r="C1050" i="18" s="1"/>
  <c r="C1051" i="18" a="1"/>
  <c r="C1051" i="18" s="1"/>
  <c r="C1052" i="18" a="1"/>
  <c r="C1052" i="18" s="1"/>
  <c r="C1053" i="18" a="1"/>
  <c r="C1053" i="18"/>
  <c r="C1054" i="18" a="1"/>
  <c r="C1054" i="18" s="1"/>
  <c r="C1055" i="18" a="1"/>
  <c r="C1055" i="18" s="1"/>
  <c r="C1056" i="18" a="1"/>
  <c r="C1056" i="18" s="1"/>
  <c r="J1056" i="18" s="1"/>
  <c r="C1057" i="18" a="1"/>
  <c r="C1057" i="18"/>
  <c r="C1058" i="18" a="1"/>
  <c r="C1058" i="18"/>
  <c r="C1059" i="18" a="1"/>
  <c r="C1059" i="18"/>
  <c r="C1060" i="18" a="1"/>
  <c r="C1060" i="18"/>
  <c r="C1061" i="18" a="1"/>
  <c r="C1061" i="18"/>
  <c r="C1062" i="18" a="1"/>
  <c r="C1062" i="18"/>
  <c r="C1063" i="18" a="1"/>
  <c r="C1063" i="18" s="1"/>
  <c r="C1064" i="18" a="1"/>
  <c r="C1064" i="18" s="1"/>
  <c r="C1065" i="18" a="1"/>
  <c r="C1065" i="18"/>
  <c r="C1066" i="18" a="1"/>
  <c r="C1066" i="18" s="1"/>
  <c r="C1067" i="18" a="1"/>
  <c r="C1067" i="18" s="1"/>
  <c r="C1068" i="18" a="1"/>
  <c r="C1068" i="18" s="1"/>
  <c r="C1069" i="18" a="1"/>
  <c r="C1069" i="18" s="1"/>
  <c r="J1069" i="18" s="1"/>
  <c r="C1070" i="18" a="1"/>
  <c r="C1070" i="18"/>
  <c r="C1071" i="18" a="1"/>
  <c r="C1071" i="18" s="1"/>
  <c r="C1072" i="18" a="1"/>
  <c r="C1072" i="18"/>
  <c r="C1073" i="18" a="1"/>
  <c r="C1073" i="18" s="1"/>
  <c r="C1074" i="18" a="1"/>
  <c r="C1074" i="18"/>
  <c r="C1075" i="18" a="1"/>
  <c r="C1075" i="18"/>
  <c r="C1076" i="18" a="1"/>
  <c r="C1076" i="18"/>
  <c r="C1077" i="18" a="1"/>
  <c r="C1077" i="18"/>
  <c r="C1078" i="18" a="1"/>
  <c r="C1078" i="18"/>
  <c r="C1079" i="18" a="1"/>
  <c r="C1079" i="18" s="1"/>
  <c r="C1080" i="18" a="1"/>
  <c r="C1080" i="18" s="1"/>
  <c r="C1081" i="18" a="1"/>
  <c r="C1081" i="18" s="1"/>
  <c r="C1082" i="18" a="1"/>
  <c r="C1082" i="18"/>
  <c r="C1083" i="18" a="1"/>
  <c r="C1083" i="18" s="1"/>
  <c r="C1084" i="18" a="1"/>
  <c r="C1084" i="18" s="1"/>
  <c r="C1085" i="18" a="1"/>
  <c r="C1085" i="18" s="1"/>
  <c r="C1086" i="18" a="1"/>
  <c r="C1086" i="18" s="1"/>
  <c r="C1087" i="18" a="1"/>
  <c r="C1087" i="18" s="1"/>
  <c r="C1088" i="18" a="1"/>
  <c r="C1088" i="18"/>
  <c r="C1089" i="18" a="1"/>
  <c r="C1089" i="18"/>
  <c r="C1090" i="18" a="1"/>
  <c r="C1090" i="18" s="1"/>
  <c r="C1091" i="18" a="1"/>
  <c r="C1091" i="18"/>
  <c r="C1092" i="18" a="1"/>
  <c r="C1092" i="18"/>
  <c r="C1093" i="18" a="1"/>
  <c r="C1093" i="18"/>
  <c r="C1094" i="18" a="1"/>
  <c r="C1094" i="18"/>
  <c r="C1095" i="18" a="1"/>
  <c r="C1095" i="18" s="1"/>
  <c r="C1096" i="18" a="1"/>
  <c r="C1096" i="18"/>
  <c r="C1097" i="18" a="1"/>
  <c r="C1097" i="18" s="1"/>
  <c r="C1098" i="18" a="1"/>
  <c r="C1098" i="18" s="1"/>
  <c r="C1099" i="18" a="1"/>
  <c r="C1099" i="18"/>
  <c r="C1100" i="18" a="1"/>
  <c r="C1100" i="18" s="1"/>
  <c r="C1101" i="18" a="1"/>
  <c r="C1101" i="18" s="1"/>
  <c r="J1101" i="18" s="1"/>
  <c r="C1102" i="18" a="1"/>
  <c r="C1102" i="18" s="1"/>
  <c r="C1103" i="18" a="1"/>
  <c r="C1103" i="18" s="1"/>
  <c r="C1104" i="18" a="1"/>
  <c r="C1104" i="18"/>
  <c r="C1105" i="18" a="1"/>
  <c r="C1105" i="18"/>
  <c r="C1106" i="18" a="1"/>
  <c r="C1106" i="18"/>
  <c r="J1106" i="18" s="1"/>
  <c r="C1107" i="18" a="1"/>
  <c r="C1107" i="18" s="1"/>
  <c r="C1108" i="18" a="1"/>
  <c r="C1108" i="18"/>
  <c r="C1109" i="18" a="1"/>
  <c r="C1109" i="18"/>
  <c r="J1109" i="18" s="1"/>
  <c r="C1110" i="18" a="1"/>
  <c r="C1110" i="18"/>
  <c r="C1111" i="18" a="1"/>
  <c r="C1111" i="18" s="1"/>
  <c r="C1112" i="18" a="1"/>
  <c r="C1112" i="18" s="1"/>
  <c r="C1113" i="18" a="1"/>
  <c r="C1113" i="18"/>
  <c r="C1114" i="18" a="1"/>
  <c r="C1114" i="18" s="1"/>
  <c r="C1115" i="18" a="1"/>
  <c r="C1115" i="18" s="1"/>
  <c r="C1116" i="18" a="1"/>
  <c r="C1116" i="18"/>
  <c r="C1117" i="18" a="1"/>
  <c r="C1117" i="18" s="1"/>
  <c r="C1118" i="18" a="1"/>
  <c r="C1118" i="18" s="1"/>
  <c r="C1119" i="18" a="1"/>
  <c r="C1119" i="18" s="1"/>
  <c r="C1120" i="18" a="1"/>
  <c r="C1120" i="18"/>
  <c r="C1121" i="18" a="1"/>
  <c r="C1121" i="18"/>
  <c r="C1122" i="18" a="1"/>
  <c r="C1122" i="18"/>
  <c r="C1123" i="18" a="1"/>
  <c r="C1123" i="18"/>
  <c r="C1124" i="18" a="1"/>
  <c r="C1124" i="18" s="1"/>
  <c r="C1125" i="18" a="1"/>
  <c r="C1125" i="18"/>
  <c r="C1126" i="18" a="1"/>
  <c r="C1126" i="18"/>
  <c r="C1127" i="18" a="1"/>
  <c r="C1127" i="18" s="1"/>
  <c r="C1128" i="18" a="1"/>
  <c r="C1128" i="18" s="1"/>
  <c r="C1129" i="18" a="1"/>
  <c r="C1129" i="18" s="1"/>
  <c r="C1130" i="18" a="1"/>
  <c r="C1130" i="18"/>
  <c r="C1131" i="18" a="1"/>
  <c r="C1131" i="18" s="1"/>
  <c r="J1131" i="18" s="1"/>
  <c r="C1132" i="18" a="1"/>
  <c r="C1132" i="18" s="1"/>
  <c r="C1133" i="18" a="1"/>
  <c r="C1133" i="18"/>
  <c r="C1134" i="18" a="1"/>
  <c r="C1134" i="18" s="1"/>
  <c r="C1135" i="18" a="1"/>
  <c r="C1135" i="18" s="1"/>
  <c r="C1136" i="18" a="1"/>
  <c r="C1136" i="18"/>
  <c r="C1137" i="18" a="1"/>
  <c r="C1137" i="18"/>
  <c r="C1138" i="18" a="1"/>
  <c r="C1138" i="18"/>
  <c r="C1139" i="18" a="1"/>
  <c r="C1139" i="18"/>
  <c r="C1140" i="18" a="1"/>
  <c r="C1140" i="18"/>
  <c r="C1141" i="18" a="1"/>
  <c r="C1141" i="18" s="1"/>
  <c r="C1142" i="18" a="1"/>
  <c r="C1142" i="18"/>
  <c r="C1143" i="18" a="1"/>
  <c r="C1143" i="18" s="1"/>
  <c r="C1144" i="18" a="1"/>
  <c r="C1144" i="18" s="1"/>
  <c r="C1145" i="18" a="1"/>
  <c r="C1145" i="18" s="1"/>
  <c r="C1146" i="18" a="1"/>
  <c r="C1146" i="18" s="1"/>
  <c r="C1147" i="18" a="1"/>
  <c r="C1147" i="18"/>
  <c r="C1148" i="18" a="1"/>
  <c r="C1148" i="18" s="1"/>
  <c r="C1149" i="18" a="1"/>
  <c r="C1149" i="18" s="1"/>
  <c r="C1150" i="18" a="1"/>
  <c r="C1150" i="18"/>
  <c r="C1151" i="18" a="1"/>
  <c r="C1151" i="18" s="1"/>
  <c r="C1152" i="18" a="1"/>
  <c r="C1152" i="18"/>
  <c r="C1153" i="18" a="1"/>
  <c r="C1153" i="18" s="1"/>
  <c r="C1154" i="18" a="1"/>
  <c r="C1154" i="18" s="1"/>
  <c r="C1155" i="18" a="1"/>
  <c r="C1155" i="18"/>
  <c r="C1156" i="18" a="1"/>
  <c r="C1156" i="18"/>
  <c r="C1157" i="18" a="1"/>
  <c r="C1157" i="18"/>
  <c r="C1158" i="18" a="1"/>
  <c r="C1158" i="18" s="1"/>
  <c r="C1159" i="18" a="1"/>
  <c r="C1159" i="18" s="1"/>
  <c r="C1160" i="18" a="1"/>
  <c r="C1160" i="18" s="1"/>
  <c r="C1161" i="18" a="1"/>
  <c r="C1161" i="18" s="1"/>
  <c r="C1162" i="18" a="1"/>
  <c r="C1162" i="18" s="1"/>
  <c r="C1163" i="18" a="1"/>
  <c r="C1163" i="18" s="1"/>
  <c r="C1164" i="18" a="1"/>
  <c r="C1164" i="18"/>
  <c r="C1165" i="18" a="1"/>
  <c r="C1165" i="18" s="1"/>
  <c r="C1166" i="18" a="1"/>
  <c r="C1166" i="18" s="1"/>
  <c r="C1167" i="18" a="1"/>
  <c r="C1167" i="18" s="1"/>
  <c r="C1168" i="18" a="1"/>
  <c r="C1168" i="18"/>
  <c r="C1169" i="18" a="1"/>
  <c r="C1169" i="18"/>
  <c r="C1170" i="18" a="1"/>
  <c r="C1170" i="18"/>
  <c r="C1171" i="18" a="1"/>
  <c r="C1171" i="18" s="1"/>
  <c r="C1" i="18" a="1"/>
  <c r="C1" i="18" s="1"/>
  <c r="B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B266" i="18"/>
  <c r="B267" i="18"/>
  <c r="B268" i="18"/>
  <c r="B269" i="18"/>
  <c r="B270" i="18"/>
  <c r="B271" i="18"/>
  <c r="B272" i="18"/>
  <c r="B273" i="18"/>
  <c r="B274" i="18"/>
  <c r="B275" i="18"/>
  <c r="B276" i="18"/>
  <c r="B277" i="18"/>
  <c r="B278" i="18"/>
  <c r="B279" i="18"/>
  <c r="B280" i="18"/>
  <c r="B281" i="18"/>
  <c r="B282" i="18"/>
  <c r="B283" i="18"/>
  <c r="B284" i="18"/>
  <c r="B285" i="18"/>
  <c r="B286" i="18"/>
  <c r="B287" i="18"/>
  <c r="B288" i="18"/>
  <c r="B289" i="18"/>
  <c r="B290" i="18"/>
  <c r="B291" i="18"/>
  <c r="B292" i="18"/>
  <c r="B293" i="18"/>
  <c r="B294" i="18"/>
  <c r="B295" i="18"/>
  <c r="B296" i="18"/>
  <c r="B297" i="18"/>
  <c r="B298" i="18"/>
  <c r="B299" i="18"/>
  <c r="B300" i="18"/>
  <c r="B301" i="18"/>
  <c r="B302" i="18"/>
  <c r="B303" i="18"/>
  <c r="B304" i="18"/>
  <c r="B305" i="18"/>
  <c r="B306" i="18"/>
  <c r="B307" i="18"/>
  <c r="B308" i="18"/>
  <c r="B309" i="18"/>
  <c r="B310" i="18"/>
  <c r="B311" i="18"/>
  <c r="B312" i="18"/>
  <c r="B313" i="18"/>
  <c r="B314" i="18"/>
  <c r="B315" i="18"/>
  <c r="B316" i="18"/>
  <c r="B317" i="18"/>
  <c r="B318" i="18"/>
  <c r="B319" i="18"/>
  <c r="B320" i="18"/>
  <c r="B321" i="18"/>
  <c r="B322" i="18"/>
  <c r="B323" i="18"/>
  <c r="B324" i="18"/>
  <c r="B325" i="18"/>
  <c r="B326" i="18"/>
  <c r="B327" i="18"/>
  <c r="B328" i="18"/>
  <c r="B329" i="18"/>
  <c r="B330" i="18"/>
  <c r="J330" i="18" s="1"/>
  <c r="B331" i="18"/>
  <c r="B332" i="18"/>
  <c r="B333" i="18"/>
  <c r="B334" i="18"/>
  <c r="B335" i="18"/>
  <c r="B336" i="18"/>
  <c r="B337" i="18"/>
  <c r="B338" i="18"/>
  <c r="B339" i="18"/>
  <c r="B340" i="18"/>
  <c r="B341" i="18"/>
  <c r="B342" i="18"/>
  <c r="B343" i="18"/>
  <c r="B344" i="18"/>
  <c r="B345" i="18"/>
  <c r="B346" i="18"/>
  <c r="B347" i="18"/>
  <c r="B348" i="18"/>
  <c r="B349" i="18"/>
  <c r="B350" i="18"/>
  <c r="B351" i="18"/>
  <c r="B352" i="18"/>
  <c r="B353" i="18"/>
  <c r="B354" i="18"/>
  <c r="B355" i="18"/>
  <c r="B356" i="18"/>
  <c r="B357" i="18"/>
  <c r="B358" i="18"/>
  <c r="B359" i="18"/>
  <c r="B360" i="18"/>
  <c r="B361" i="18"/>
  <c r="B362" i="18"/>
  <c r="J362" i="18" s="1"/>
  <c r="B363" i="18"/>
  <c r="B364" i="18"/>
  <c r="B365" i="18"/>
  <c r="B366" i="18"/>
  <c r="B367" i="18"/>
  <c r="B368" i="18"/>
  <c r="B369" i="18"/>
  <c r="B370" i="18"/>
  <c r="B371" i="18"/>
  <c r="B372" i="18"/>
  <c r="B373" i="18"/>
  <c r="B374" i="18"/>
  <c r="B375" i="18"/>
  <c r="B376" i="18"/>
  <c r="B377" i="18"/>
  <c r="B378" i="18"/>
  <c r="B379" i="18"/>
  <c r="B380" i="18"/>
  <c r="B381" i="18"/>
  <c r="B382" i="18"/>
  <c r="B383" i="18"/>
  <c r="B384" i="18"/>
  <c r="B385" i="18"/>
  <c r="B386" i="18"/>
  <c r="B387" i="18"/>
  <c r="B388" i="18"/>
  <c r="B389" i="18"/>
  <c r="B390" i="18"/>
  <c r="B391" i="18"/>
  <c r="B392" i="18"/>
  <c r="B393" i="18"/>
  <c r="B394" i="18"/>
  <c r="J394" i="18" s="1"/>
  <c r="B395" i="18"/>
  <c r="B396" i="18"/>
  <c r="B397" i="18"/>
  <c r="B398" i="18"/>
  <c r="B399" i="18"/>
  <c r="B400" i="18"/>
  <c r="B401" i="18"/>
  <c r="B402" i="18"/>
  <c r="B403" i="18"/>
  <c r="B404" i="18"/>
  <c r="B405" i="18"/>
  <c r="B406" i="18"/>
  <c r="B407" i="18"/>
  <c r="B408" i="18"/>
  <c r="B409" i="18"/>
  <c r="B410" i="18"/>
  <c r="B411" i="18"/>
  <c r="B412" i="18"/>
  <c r="B413" i="18"/>
  <c r="B414" i="18"/>
  <c r="B415" i="18"/>
  <c r="B416" i="18"/>
  <c r="B417" i="18"/>
  <c r="B418" i="18"/>
  <c r="B419" i="18"/>
  <c r="B420" i="18"/>
  <c r="B421" i="18"/>
  <c r="B422" i="18"/>
  <c r="B423" i="18"/>
  <c r="B424" i="18"/>
  <c r="B425" i="18"/>
  <c r="B426" i="18"/>
  <c r="B427" i="18"/>
  <c r="B428" i="18"/>
  <c r="B429" i="18"/>
  <c r="B430" i="18"/>
  <c r="B431" i="18"/>
  <c r="B432" i="18"/>
  <c r="B433" i="18"/>
  <c r="B434" i="18"/>
  <c r="B435" i="18"/>
  <c r="B436" i="18"/>
  <c r="B437" i="18"/>
  <c r="B438" i="18"/>
  <c r="B439" i="18"/>
  <c r="B440" i="18"/>
  <c r="B441" i="18"/>
  <c r="B442" i="18"/>
  <c r="B443" i="18"/>
  <c r="B444" i="18"/>
  <c r="B445" i="18"/>
  <c r="B446" i="18"/>
  <c r="B447" i="18"/>
  <c r="B448" i="18"/>
  <c r="B449" i="18"/>
  <c r="B450" i="18"/>
  <c r="B451" i="18"/>
  <c r="B452" i="18"/>
  <c r="B453" i="18"/>
  <c r="B454" i="18"/>
  <c r="B455" i="18"/>
  <c r="B456" i="18"/>
  <c r="B457" i="18"/>
  <c r="B458" i="18"/>
  <c r="B459" i="18"/>
  <c r="B460" i="18"/>
  <c r="B461" i="18"/>
  <c r="B462" i="18"/>
  <c r="B463" i="18"/>
  <c r="B464" i="18"/>
  <c r="B465" i="18"/>
  <c r="B466" i="18"/>
  <c r="B467" i="18"/>
  <c r="B468" i="18"/>
  <c r="B469" i="18"/>
  <c r="B470" i="18"/>
  <c r="B471" i="18"/>
  <c r="B472" i="18"/>
  <c r="B473" i="18"/>
  <c r="B474" i="18"/>
  <c r="B475" i="18"/>
  <c r="B476" i="18"/>
  <c r="B477" i="18"/>
  <c r="B478" i="18"/>
  <c r="B479" i="18"/>
  <c r="B480" i="18"/>
  <c r="B481" i="18"/>
  <c r="B482" i="18"/>
  <c r="B483" i="18"/>
  <c r="B484" i="18"/>
  <c r="B485" i="18"/>
  <c r="B486" i="18"/>
  <c r="B487" i="18"/>
  <c r="B488" i="18"/>
  <c r="B489" i="18"/>
  <c r="B490" i="18"/>
  <c r="J490" i="18" s="1"/>
  <c r="B491" i="18"/>
  <c r="B492" i="18"/>
  <c r="B493" i="18"/>
  <c r="B494" i="18"/>
  <c r="B495" i="18"/>
  <c r="B496" i="18"/>
  <c r="B497" i="18"/>
  <c r="B498" i="18"/>
  <c r="B499" i="18"/>
  <c r="B500" i="18"/>
  <c r="B501" i="18"/>
  <c r="B502" i="18"/>
  <c r="B503" i="18"/>
  <c r="B504" i="18"/>
  <c r="B505" i="18"/>
  <c r="B506" i="18"/>
  <c r="B507" i="18"/>
  <c r="B508" i="18"/>
  <c r="B509" i="18"/>
  <c r="B510" i="18"/>
  <c r="B511" i="18"/>
  <c r="B512" i="18"/>
  <c r="B513" i="18"/>
  <c r="B514" i="18"/>
  <c r="B515" i="18"/>
  <c r="B516" i="18"/>
  <c r="B517" i="18"/>
  <c r="B518" i="18"/>
  <c r="B519" i="18"/>
  <c r="B520" i="18"/>
  <c r="B521" i="18"/>
  <c r="B522" i="18"/>
  <c r="B523" i="18"/>
  <c r="B524" i="18"/>
  <c r="B525" i="18"/>
  <c r="B526" i="18"/>
  <c r="B527" i="18"/>
  <c r="B528" i="18"/>
  <c r="B529" i="18"/>
  <c r="B530" i="18"/>
  <c r="B531" i="18"/>
  <c r="B532" i="18"/>
  <c r="B533" i="18"/>
  <c r="B534" i="18"/>
  <c r="B535" i="18"/>
  <c r="B536" i="18"/>
  <c r="B537" i="18"/>
  <c r="B538" i="18"/>
  <c r="B539" i="18"/>
  <c r="B540" i="18"/>
  <c r="B541" i="18"/>
  <c r="B542" i="18"/>
  <c r="B543" i="18"/>
  <c r="B544" i="18"/>
  <c r="B545" i="18"/>
  <c r="B546" i="18"/>
  <c r="B547" i="18"/>
  <c r="B548" i="18"/>
  <c r="B549" i="18"/>
  <c r="B550" i="18"/>
  <c r="B551" i="18"/>
  <c r="B552" i="18"/>
  <c r="B553" i="18"/>
  <c r="B554" i="18"/>
  <c r="J554" i="18" s="1"/>
  <c r="B555" i="18"/>
  <c r="B556" i="18"/>
  <c r="B557" i="18"/>
  <c r="B558" i="18"/>
  <c r="B559" i="18"/>
  <c r="B560" i="18"/>
  <c r="B561" i="18"/>
  <c r="B562" i="18"/>
  <c r="B563" i="18"/>
  <c r="B564" i="18"/>
  <c r="B565" i="18"/>
  <c r="B566" i="18"/>
  <c r="B567" i="18"/>
  <c r="B568" i="18"/>
  <c r="B569" i="18"/>
  <c r="B570" i="18"/>
  <c r="B571" i="18"/>
  <c r="B572" i="18"/>
  <c r="B573" i="18"/>
  <c r="B574" i="18"/>
  <c r="B575" i="18"/>
  <c r="B576" i="18"/>
  <c r="B577" i="18"/>
  <c r="B578" i="18"/>
  <c r="B579" i="18"/>
  <c r="B580" i="18"/>
  <c r="B581" i="18"/>
  <c r="B582" i="18"/>
  <c r="B583" i="18"/>
  <c r="B584" i="18"/>
  <c r="B585" i="18"/>
  <c r="B586" i="18"/>
  <c r="B587" i="18"/>
  <c r="B588" i="18"/>
  <c r="B589" i="18"/>
  <c r="B590" i="18"/>
  <c r="B591" i="18"/>
  <c r="B592" i="18"/>
  <c r="B593" i="18"/>
  <c r="B594" i="18"/>
  <c r="B595" i="18"/>
  <c r="B596" i="18"/>
  <c r="B597" i="18"/>
  <c r="B598" i="18"/>
  <c r="B599" i="18"/>
  <c r="B600" i="18"/>
  <c r="B601" i="18"/>
  <c r="B602" i="18"/>
  <c r="B603" i="18"/>
  <c r="B604" i="18"/>
  <c r="B605" i="18"/>
  <c r="B606" i="18"/>
  <c r="B607" i="18"/>
  <c r="B608" i="18"/>
  <c r="B609" i="18"/>
  <c r="B610" i="18"/>
  <c r="B611" i="18"/>
  <c r="B612" i="18"/>
  <c r="B613" i="18"/>
  <c r="B614" i="18"/>
  <c r="B615" i="18"/>
  <c r="B616" i="18"/>
  <c r="B617" i="18"/>
  <c r="B618" i="18"/>
  <c r="B619" i="18"/>
  <c r="B620" i="18"/>
  <c r="B621" i="18"/>
  <c r="B622" i="18"/>
  <c r="B623" i="18"/>
  <c r="B624" i="18"/>
  <c r="B625" i="18"/>
  <c r="B626" i="18"/>
  <c r="B627" i="18"/>
  <c r="B628" i="18"/>
  <c r="B629" i="18"/>
  <c r="B630" i="18"/>
  <c r="B631" i="18"/>
  <c r="B632" i="18"/>
  <c r="B633" i="18"/>
  <c r="B634" i="18"/>
  <c r="B635" i="18"/>
  <c r="B636" i="18"/>
  <c r="B637" i="18"/>
  <c r="B638" i="18"/>
  <c r="B639" i="18"/>
  <c r="B640" i="18"/>
  <c r="B641" i="18"/>
  <c r="B642" i="18"/>
  <c r="B643" i="18"/>
  <c r="B644" i="18"/>
  <c r="B645" i="18"/>
  <c r="B646" i="18"/>
  <c r="B647" i="18"/>
  <c r="B648" i="18"/>
  <c r="B649" i="18"/>
  <c r="B650" i="18"/>
  <c r="B651" i="18"/>
  <c r="B652" i="18"/>
  <c r="B653" i="18"/>
  <c r="B654" i="18"/>
  <c r="B655" i="18"/>
  <c r="B656" i="18"/>
  <c r="B657" i="18"/>
  <c r="B658" i="18"/>
  <c r="B659" i="18"/>
  <c r="B660" i="18"/>
  <c r="B661" i="18"/>
  <c r="B662" i="18"/>
  <c r="B663" i="18"/>
  <c r="B664" i="18"/>
  <c r="B665" i="18"/>
  <c r="B666" i="18"/>
  <c r="B667" i="18"/>
  <c r="B668" i="18"/>
  <c r="B669" i="18"/>
  <c r="B670" i="18"/>
  <c r="B671" i="18"/>
  <c r="B672" i="18"/>
  <c r="B673" i="18"/>
  <c r="B674" i="18"/>
  <c r="B675" i="18"/>
  <c r="B676" i="18"/>
  <c r="B677" i="18"/>
  <c r="B678" i="18"/>
  <c r="B679" i="18"/>
  <c r="B680" i="18"/>
  <c r="B681" i="18"/>
  <c r="B682" i="18"/>
  <c r="B683" i="18"/>
  <c r="B684" i="18"/>
  <c r="B685" i="18"/>
  <c r="B686" i="18"/>
  <c r="B687" i="18"/>
  <c r="B688" i="18"/>
  <c r="B689" i="18"/>
  <c r="B690" i="18"/>
  <c r="B691" i="18"/>
  <c r="B692" i="18"/>
  <c r="B693" i="18"/>
  <c r="B694" i="18"/>
  <c r="B695" i="18"/>
  <c r="B696" i="18"/>
  <c r="B697" i="18"/>
  <c r="B698" i="18"/>
  <c r="B699" i="18"/>
  <c r="B700" i="18"/>
  <c r="B701" i="18"/>
  <c r="B702" i="18"/>
  <c r="B703" i="18"/>
  <c r="B704" i="18"/>
  <c r="B705" i="18"/>
  <c r="B706" i="18"/>
  <c r="B707" i="18"/>
  <c r="B708" i="18"/>
  <c r="B709" i="18"/>
  <c r="B710" i="18"/>
  <c r="B711" i="18"/>
  <c r="B712" i="18"/>
  <c r="B713" i="18"/>
  <c r="B714" i="18"/>
  <c r="B715" i="18"/>
  <c r="B716" i="18"/>
  <c r="B717" i="18"/>
  <c r="B718" i="18"/>
  <c r="B719" i="18"/>
  <c r="B720" i="18"/>
  <c r="B721" i="18"/>
  <c r="B722" i="18"/>
  <c r="B723" i="18"/>
  <c r="B724" i="18"/>
  <c r="B725" i="18"/>
  <c r="B726" i="18"/>
  <c r="B727" i="18"/>
  <c r="B728" i="18"/>
  <c r="B729" i="18"/>
  <c r="B730" i="18"/>
  <c r="B731" i="18"/>
  <c r="B732" i="18"/>
  <c r="B733" i="18"/>
  <c r="B734" i="18"/>
  <c r="B735" i="18"/>
  <c r="B736" i="18"/>
  <c r="B737" i="18"/>
  <c r="B738" i="18"/>
  <c r="B739" i="18"/>
  <c r="B740" i="18"/>
  <c r="B741" i="18"/>
  <c r="B742" i="18"/>
  <c r="B743" i="18"/>
  <c r="B744" i="18"/>
  <c r="B745" i="18"/>
  <c r="B746" i="18"/>
  <c r="B747" i="18"/>
  <c r="B748" i="18"/>
  <c r="B749" i="18"/>
  <c r="B750" i="18"/>
  <c r="B751" i="18"/>
  <c r="B752" i="18"/>
  <c r="B753" i="18"/>
  <c r="B754" i="18"/>
  <c r="B755" i="18"/>
  <c r="B756" i="18"/>
  <c r="B757" i="18"/>
  <c r="B758" i="18"/>
  <c r="B759" i="18"/>
  <c r="B760" i="18"/>
  <c r="B761" i="18"/>
  <c r="B762" i="18"/>
  <c r="B763" i="18"/>
  <c r="B764" i="18"/>
  <c r="B765" i="18"/>
  <c r="B766" i="18"/>
  <c r="B767" i="18"/>
  <c r="B768" i="18"/>
  <c r="B769" i="18"/>
  <c r="B770" i="18"/>
  <c r="B771" i="18"/>
  <c r="B772" i="18"/>
  <c r="B773" i="18"/>
  <c r="B774" i="18"/>
  <c r="B775" i="18"/>
  <c r="B776" i="18"/>
  <c r="B777" i="18"/>
  <c r="B778" i="18"/>
  <c r="B779" i="18"/>
  <c r="B780" i="18"/>
  <c r="B781" i="18"/>
  <c r="B782" i="18"/>
  <c r="B783" i="18"/>
  <c r="B784" i="18"/>
  <c r="B785" i="18"/>
  <c r="B786" i="18"/>
  <c r="B787" i="18"/>
  <c r="B788" i="18"/>
  <c r="B789" i="18"/>
  <c r="B790" i="18"/>
  <c r="B791" i="18"/>
  <c r="B792" i="18"/>
  <c r="B793" i="18"/>
  <c r="B794" i="18"/>
  <c r="B795" i="18"/>
  <c r="B796" i="18"/>
  <c r="B797" i="18"/>
  <c r="B798" i="18"/>
  <c r="B799" i="18"/>
  <c r="B800" i="18"/>
  <c r="B801" i="18"/>
  <c r="B802" i="18"/>
  <c r="B803" i="18"/>
  <c r="B804" i="18"/>
  <c r="B805" i="18"/>
  <c r="B806" i="18"/>
  <c r="B807" i="18"/>
  <c r="B808" i="18"/>
  <c r="B809" i="18"/>
  <c r="B810" i="18"/>
  <c r="B811" i="18"/>
  <c r="B812" i="18"/>
  <c r="B813" i="18"/>
  <c r="B814" i="18"/>
  <c r="B815" i="18"/>
  <c r="B816" i="18"/>
  <c r="B817" i="18"/>
  <c r="B818" i="18"/>
  <c r="B819" i="18"/>
  <c r="B820" i="18"/>
  <c r="B821" i="18"/>
  <c r="B822" i="18"/>
  <c r="B823" i="18"/>
  <c r="B824" i="18"/>
  <c r="B825" i="18"/>
  <c r="B826" i="18"/>
  <c r="B827" i="18"/>
  <c r="B828" i="18"/>
  <c r="B829" i="18"/>
  <c r="B830" i="18"/>
  <c r="B831" i="18"/>
  <c r="B832" i="18"/>
  <c r="B833" i="18"/>
  <c r="B834" i="18"/>
  <c r="B835" i="18"/>
  <c r="B836" i="18"/>
  <c r="B837" i="18"/>
  <c r="B838" i="18"/>
  <c r="B839" i="18"/>
  <c r="B840" i="18"/>
  <c r="B841" i="18"/>
  <c r="B842" i="18"/>
  <c r="B843" i="18"/>
  <c r="B844" i="18"/>
  <c r="B845" i="18"/>
  <c r="B846" i="18"/>
  <c r="B847" i="18"/>
  <c r="B848" i="18"/>
  <c r="B849" i="18"/>
  <c r="B850" i="18"/>
  <c r="B851" i="18"/>
  <c r="B852" i="18"/>
  <c r="B853" i="18"/>
  <c r="B854" i="18"/>
  <c r="B855" i="18"/>
  <c r="B856" i="18"/>
  <c r="B857" i="18"/>
  <c r="B858" i="18"/>
  <c r="B859" i="18"/>
  <c r="B860" i="18"/>
  <c r="B861" i="18"/>
  <c r="B862" i="18"/>
  <c r="B863" i="18"/>
  <c r="B864" i="18"/>
  <c r="B865" i="18"/>
  <c r="B866" i="18"/>
  <c r="B867" i="18"/>
  <c r="B868" i="18"/>
  <c r="B869" i="18"/>
  <c r="B870" i="18"/>
  <c r="B871" i="18"/>
  <c r="B872" i="18"/>
  <c r="B873" i="18"/>
  <c r="B874" i="18"/>
  <c r="B875" i="18"/>
  <c r="B876" i="18"/>
  <c r="B877" i="18"/>
  <c r="B878" i="18"/>
  <c r="B879" i="18"/>
  <c r="B880" i="18"/>
  <c r="B881" i="18"/>
  <c r="B882" i="18"/>
  <c r="B883" i="18"/>
  <c r="B884" i="18"/>
  <c r="B885" i="18"/>
  <c r="B886" i="18"/>
  <c r="B887" i="18"/>
  <c r="B888" i="18"/>
  <c r="B889" i="18"/>
  <c r="B890" i="18"/>
  <c r="B891" i="18"/>
  <c r="B892" i="18"/>
  <c r="B893" i="18"/>
  <c r="B894" i="18"/>
  <c r="B895" i="18"/>
  <c r="B896" i="18"/>
  <c r="B897" i="18"/>
  <c r="B898" i="18"/>
  <c r="B899" i="18"/>
  <c r="B900" i="18"/>
  <c r="B901" i="18"/>
  <c r="B902" i="18"/>
  <c r="B903" i="18"/>
  <c r="B904" i="18"/>
  <c r="B905" i="18"/>
  <c r="B906" i="18"/>
  <c r="B907" i="18"/>
  <c r="B908" i="18"/>
  <c r="B909" i="18"/>
  <c r="B910" i="18"/>
  <c r="B911" i="18"/>
  <c r="B912" i="18"/>
  <c r="B913" i="18"/>
  <c r="B914" i="18"/>
  <c r="B915" i="18"/>
  <c r="B916" i="18"/>
  <c r="B917" i="18"/>
  <c r="B918" i="18"/>
  <c r="B919" i="18"/>
  <c r="B920" i="18"/>
  <c r="B921" i="18"/>
  <c r="B922" i="18"/>
  <c r="B923" i="18"/>
  <c r="B924" i="18"/>
  <c r="B925" i="18"/>
  <c r="B926" i="18"/>
  <c r="B927" i="18"/>
  <c r="B928" i="18"/>
  <c r="B929" i="18"/>
  <c r="B930" i="18"/>
  <c r="B931" i="18"/>
  <c r="B932" i="18"/>
  <c r="B933" i="18"/>
  <c r="B934" i="18"/>
  <c r="B935" i="18"/>
  <c r="B936" i="18"/>
  <c r="B937" i="18"/>
  <c r="B938" i="18"/>
  <c r="B939" i="18"/>
  <c r="B940" i="18"/>
  <c r="B941" i="18"/>
  <c r="B942" i="18"/>
  <c r="B943" i="18"/>
  <c r="B944" i="18"/>
  <c r="B945" i="18"/>
  <c r="B946" i="18"/>
  <c r="B947" i="18"/>
  <c r="B948" i="18"/>
  <c r="B949" i="18"/>
  <c r="B950" i="18"/>
  <c r="B951" i="18"/>
  <c r="B952" i="18"/>
  <c r="B953" i="18"/>
  <c r="B954" i="18"/>
  <c r="B955" i="18"/>
  <c r="B956" i="18"/>
  <c r="B957" i="18"/>
  <c r="B958" i="18"/>
  <c r="B959" i="18"/>
  <c r="B960" i="18"/>
  <c r="B961" i="18"/>
  <c r="B962" i="18"/>
  <c r="B963" i="18"/>
  <c r="B964" i="18"/>
  <c r="B965" i="18"/>
  <c r="B966" i="18"/>
  <c r="B967" i="18"/>
  <c r="B968" i="18"/>
  <c r="B969" i="18"/>
  <c r="B970" i="18"/>
  <c r="B971" i="18"/>
  <c r="B972" i="18"/>
  <c r="B973" i="18"/>
  <c r="B974" i="18"/>
  <c r="B975" i="18"/>
  <c r="B976" i="18"/>
  <c r="B977" i="18"/>
  <c r="B978" i="18"/>
  <c r="B979" i="18"/>
  <c r="B980" i="18"/>
  <c r="B981" i="18"/>
  <c r="J981" i="18" s="1"/>
  <c r="B982" i="18"/>
  <c r="B983" i="18"/>
  <c r="B984" i="18"/>
  <c r="B985" i="18"/>
  <c r="B986" i="18"/>
  <c r="B987" i="18"/>
  <c r="B988" i="18"/>
  <c r="B989" i="18"/>
  <c r="B990" i="18"/>
  <c r="B991" i="18"/>
  <c r="B992" i="18"/>
  <c r="B993" i="18"/>
  <c r="B994" i="18"/>
  <c r="B995" i="18"/>
  <c r="B996" i="18"/>
  <c r="B997" i="18"/>
  <c r="B998" i="18"/>
  <c r="B999" i="18"/>
  <c r="B1000" i="18"/>
  <c r="B1001" i="18"/>
  <c r="B1002" i="18"/>
  <c r="B1003" i="18"/>
  <c r="B1004" i="18"/>
  <c r="B1005" i="18"/>
  <c r="B1006" i="18"/>
  <c r="B1007" i="18"/>
  <c r="B1008" i="18"/>
  <c r="B1009" i="18"/>
  <c r="B1010" i="18"/>
  <c r="B1011" i="18"/>
  <c r="B1012" i="18"/>
  <c r="B1013" i="18"/>
  <c r="B1014" i="18"/>
  <c r="B1015" i="18"/>
  <c r="B1016" i="18"/>
  <c r="B1017" i="18"/>
  <c r="B1018" i="18"/>
  <c r="B1019" i="18"/>
  <c r="B1020" i="18"/>
  <c r="B1021" i="18"/>
  <c r="B1022" i="18"/>
  <c r="B1023" i="18"/>
  <c r="B1024" i="18"/>
  <c r="B1025" i="18"/>
  <c r="B1026" i="18"/>
  <c r="B1027" i="18"/>
  <c r="B1028" i="18"/>
  <c r="B1029" i="18"/>
  <c r="B1030" i="18"/>
  <c r="B1031" i="18"/>
  <c r="B1032" i="18"/>
  <c r="B1033" i="18"/>
  <c r="B1034" i="18"/>
  <c r="B1035" i="18"/>
  <c r="B1036" i="18"/>
  <c r="B1037" i="18"/>
  <c r="B1038" i="18"/>
  <c r="B1039" i="18"/>
  <c r="B1040" i="18"/>
  <c r="B1041" i="18"/>
  <c r="B1042" i="18"/>
  <c r="B1043" i="18"/>
  <c r="B1044" i="18"/>
  <c r="B1045" i="18"/>
  <c r="B1046" i="18"/>
  <c r="B1047" i="18"/>
  <c r="B1048" i="18"/>
  <c r="B1049" i="18"/>
  <c r="B1050" i="18"/>
  <c r="B1051" i="18"/>
  <c r="B1052" i="18"/>
  <c r="B1053" i="18"/>
  <c r="B1054" i="18"/>
  <c r="B1055" i="18"/>
  <c r="B1056" i="18"/>
  <c r="B1057" i="18"/>
  <c r="B1058" i="18"/>
  <c r="B1059" i="18"/>
  <c r="B1060" i="18"/>
  <c r="B1061" i="18"/>
  <c r="B1062" i="18"/>
  <c r="B1063" i="18"/>
  <c r="B1064" i="18"/>
  <c r="B1065" i="18"/>
  <c r="B1066" i="18"/>
  <c r="B1067" i="18"/>
  <c r="B1068" i="18"/>
  <c r="B1069" i="18"/>
  <c r="B1070" i="18"/>
  <c r="B1071" i="18"/>
  <c r="B1072" i="18"/>
  <c r="B1073" i="18"/>
  <c r="B1074" i="18"/>
  <c r="B1075" i="18"/>
  <c r="B1076" i="18"/>
  <c r="B1077" i="18"/>
  <c r="B1078" i="18"/>
  <c r="B1079" i="18"/>
  <c r="B1080" i="18"/>
  <c r="B1081" i="18"/>
  <c r="B1082" i="18"/>
  <c r="B1083" i="18"/>
  <c r="B1084" i="18"/>
  <c r="B1085" i="18"/>
  <c r="B1086" i="18"/>
  <c r="B1087" i="18"/>
  <c r="B1088" i="18"/>
  <c r="B1089" i="18"/>
  <c r="B1090" i="18"/>
  <c r="B1091" i="18"/>
  <c r="B1092" i="18"/>
  <c r="B1093" i="18"/>
  <c r="B1094" i="18"/>
  <c r="B1095" i="18"/>
  <c r="B1096" i="18"/>
  <c r="B1097" i="18"/>
  <c r="B1098" i="18"/>
  <c r="B1099" i="18"/>
  <c r="B1100" i="18"/>
  <c r="B1101" i="18"/>
  <c r="B1102" i="18"/>
  <c r="B1103" i="18"/>
  <c r="B1104" i="18"/>
  <c r="B1105" i="18"/>
  <c r="B1106" i="18"/>
  <c r="B1107" i="18"/>
  <c r="B1108" i="18"/>
  <c r="B1109" i="18"/>
  <c r="B1110" i="18"/>
  <c r="B1111" i="18"/>
  <c r="B1112" i="18"/>
  <c r="B1113" i="18"/>
  <c r="B1114" i="18"/>
  <c r="B1115" i="18"/>
  <c r="B1116" i="18"/>
  <c r="B1117" i="18"/>
  <c r="B1118" i="18"/>
  <c r="B1119" i="18"/>
  <c r="B1120" i="18"/>
  <c r="B1121" i="18"/>
  <c r="B1122" i="18"/>
  <c r="B1123" i="18"/>
  <c r="B1124" i="18"/>
  <c r="B1125" i="18"/>
  <c r="B1126" i="18"/>
  <c r="B1127" i="18"/>
  <c r="B1128" i="18"/>
  <c r="B1129" i="18"/>
  <c r="B1130" i="18"/>
  <c r="B1131" i="18"/>
  <c r="B1132" i="18"/>
  <c r="B1133" i="18"/>
  <c r="B1134" i="18"/>
  <c r="B1135" i="18"/>
  <c r="B1136" i="18"/>
  <c r="B1137" i="18"/>
  <c r="B1138" i="18"/>
  <c r="B1139" i="18"/>
  <c r="B1140" i="18"/>
  <c r="B1141" i="18"/>
  <c r="B1142" i="18"/>
  <c r="B1143" i="18"/>
  <c r="B1144" i="18"/>
  <c r="B1145" i="18"/>
  <c r="B1146" i="18"/>
  <c r="B1147" i="18"/>
  <c r="B1148" i="18"/>
  <c r="B1149" i="18"/>
  <c r="B1150" i="18"/>
  <c r="B1151" i="18"/>
  <c r="B1152" i="18"/>
  <c r="B1153" i="18"/>
  <c r="B1154" i="18"/>
  <c r="B1155" i="18"/>
  <c r="B1156" i="18"/>
  <c r="B1157" i="18"/>
  <c r="B1158" i="18"/>
  <c r="B1159" i="18"/>
  <c r="B1160" i="18"/>
  <c r="B1161" i="18"/>
  <c r="B1162" i="18"/>
  <c r="B1163" i="18"/>
  <c r="B1164" i="18"/>
  <c r="B1165" i="18"/>
  <c r="B1166" i="18"/>
  <c r="B1167" i="18"/>
  <c r="B1168" i="18"/>
  <c r="B1169" i="18"/>
  <c r="B1170" i="18"/>
  <c r="B1171" i="18"/>
  <c r="B1" i="18"/>
  <c r="J45" i="18"/>
  <c r="J157" i="18"/>
  <c r="J221" i="18"/>
  <c r="J253" i="18"/>
  <c r="J313" i="18"/>
  <c r="J349" i="18"/>
  <c r="J377" i="18"/>
  <c r="J381" i="18"/>
  <c r="J421" i="18"/>
  <c r="J429" i="18"/>
  <c r="J437" i="18"/>
  <c r="J441" i="18"/>
  <c r="J457" i="18"/>
  <c r="J473" i="18"/>
  <c r="J477" i="18"/>
  <c r="J488" i="18"/>
  <c r="J493" i="18"/>
  <c r="J509" i="18"/>
  <c r="J520" i="18"/>
  <c r="J533" i="18"/>
  <c r="J537" i="18"/>
  <c r="J552" i="18"/>
  <c r="J569" i="18"/>
  <c r="J573" i="18"/>
  <c r="J581" i="18"/>
  <c r="J725" i="18"/>
  <c r="J749" i="18"/>
  <c r="J797" i="18"/>
  <c r="J805" i="18"/>
  <c r="J837" i="18"/>
  <c r="J997" i="18"/>
  <c r="J1027" i="18"/>
  <c r="J1077" i="18"/>
  <c r="H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H374" i="18"/>
  <c r="H375" i="18"/>
  <c r="H376" i="18"/>
  <c r="H377" i="18"/>
  <c r="H378" i="18"/>
  <c r="H379" i="18"/>
  <c r="H380" i="18"/>
  <c r="H381" i="18"/>
  <c r="H382" i="18"/>
  <c r="H383" i="18"/>
  <c r="H384" i="18"/>
  <c r="H385" i="18"/>
  <c r="H386" i="18"/>
  <c r="H387" i="18"/>
  <c r="H388" i="18"/>
  <c r="H389" i="18"/>
  <c r="H390" i="18"/>
  <c r="H391" i="18"/>
  <c r="H392" i="18"/>
  <c r="H393" i="18"/>
  <c r="H394" i="18"/>
  <c r="H395" i="18"/>
  <c r="H396" i="18"/>
  <c r="H397" i="18"/>
  <c r="H398" i="18"/>
  <c r="H399" i="18"/>
  <c r="H400" i="18"/>
  <c r="H401" i="18"/>
  <c r="H402" i="18"/>
  <c r="H403" i="18"/>
  <c r="H404" i="18"/>
  <c r="H405" i="18"/>
  <c r="H406" i="18"/>
  <c r="H407" i="18"/>
  <c r="H408" i="18"/>
  <c r="H409" i="18"/>
  <c r="H410" i="18"/>
  <c r="H411" i="18"/>
  <c r="H412" i="18"/>
  <c r="H413" i="18"/>
  <c r="H414" i="18"/>
  <c r="H415" i="18"/>
  <c r="H416" i="18"/>
  <c r="H417" i="18"/>
  <c r="H418" i="18"/>
  <c r="H419" i="18"/>
  <c r="H420" i="18"/>
  <c r="H421" i="18"/>
  <c r="H422" i="18"/>
  <c r="H423" i="18"/>
  <c r="H424" i="18"/>
  <c r="H425" i="18"/>
  <c r="H426" i="18"/>
  <c r="H427" i="18"/>
  <c r="H428" i="18"/>
  <c r="H429" i="18"/>
  <c r="H430" i="18"/>
  <c r="H431" i="18"/>
  <c r="H432" i="18"/>
  <c r="H433" i="18"/>
  <c r="H434" i="18"/>
  <c r="H435" i="18"/>
  <c r="H436" i="18"/>
  <c r="H437" i="18"/>
  <c r="H438" i="18"/>
  <c r="H439" i="18"/>
  <c r="H440" i="18"/>
  <c r="H441" i="18"/>
  <c r="H442" i="18"/>
  <c r="H443" i="18"/>
  <c r="H444" i="18"/>
  <c r="H445" i="18"/>
  <c r="H446" i="18"/>
  <c r="H447" i="18"/>
  <c r="H448" i="18"/>
  <c r="H449" i="18"/>
  <c r="H450" i="18"/>
  <c r="H451" i="18"/>
  <c r="H452" i="18"/>
  <c r="H453" i="18"/>
  <c r="H454" i="18"/>
  <c r="H455" i="18"/>
  <c r="H456" i="18"/>
  <c r="H457" i="18"/>
  <c r="H458" i="18"/>
  <c r="H459" i="18"/>
  <c r="H460" i="18"/>
  <c r="H461" i="18"/>
  <c r="H462" i="18"/>
  <c r="H463" i="18"/>
  <c r="H464" i="18"/>
  <c r="H465" i="18"/>
  <c r="H466" i="18"/>
  <c r="H467" i="18"/>
  <c r="H468" i="18"/>
  <c r="H469" i="18"/>
  <c r="H470" i="18"/>
  <c r="H471" i="18"/>
  <c r="H472" i="18"/>
  <c r="H473" i="18"/>
  <c r="H474" i="18"/>
  <c r="H475" i="18"/>
  <c r="H476" i="18"/>
  <c r="H477" i="18"/>
  <c r="H478" i="18"/>
  <c r="H479" i="18"/>
  <c r="H480" i="18"/>
  <c r="H481" i="18"/>
  <c r="H482" i="18"/>
  <c r="H483" i="18"/>
  <c r="H484" i="18"/>
  <c r="H485" i="18"/>
  <c r="H486" i="18"/>
  <c r="H487" i="18"/>
  <c r="H488" i="18"/>
  <c r="H489" i="18"/>
  <c r="H490" i="18"/>
  <c r="H491" i="18"/>
  <c r="H492" i="18"/>
  <c r="H493" i="18"/>
  <c r="H494" i="18"/>
  <c r="H495" i="18"/>
  <c r="H496" i="18"/>
  <c r="H497" i="18"/>
  <c r="H498" i="18"/>
  <c r="H499" i="18"/>
  <c r="H500" i="18"/>
  <c r="H501" i="18"/>
  <c r="H502" i="18"/>
  <c r="H503" i="18"/>
  <c r="H504" i="18"/>
  <c r="H505" i="18"/>
  <c r="H506" i="18"/>
  <c r="H507" i="18"/>
  <c r="H508" i="18"/>
  <c r="H509" i="18"/>
  <c r="H510" i="18"/>
  <c r="H511" i="18"/>
  <c r="H512" i="18"/>
  <c r="H513" i="18"/>
  <c r="H514" i="18"/>
  <c r="H515" i="18"/>
  <c r="H516" i="18"/>
  <c r="H517" i="18"/>
  <c r="H518" i="18"/>
  <c r="H519" i="18"/>
  <c r="H520" i="18"/>
  <c r="H521" i="18"/>
  <c r="H522" i="18"/>
  <c r="H523" i="18"/>
  <c r="H524" i="18"/>
  <c r="H525" i="18"/>
  <c r="H526" i="18"/>
  <c r="H527" i="18"/>
  <c r="H528" i="18"/>
  <c r="H529" i="18"/>
  <c r="H530" i="18"/>
  <c r="H531" i="18"/>
  <c r="H532" i="18"/>
  <c r="H533" i="18"/>
  <c r="H534" i="18"/>
  <c r="H535" i="18"/>
  <c r="H536" i="18"/>
  <c r="H537" i="18"/>
  <c r="H538" i="18"/>
  <c r="H539" i="18"/>
  <c r="H540" i="18"/>
  <c r="H541" i="18"/>
  <c r="H542" i="18"/>
  <c r="H543" i="18"/>
  <c r="H544" i="18"/>
  <c r="H545" i="18"/>
  <c r="H546" i="18"/>
  <c r="H547" i="18"/>
  <c r="H548" i="18"/>
  <c r="H549" i="18"/>
  <c r="H550" i="18"/>
  <c r="H551" i="18"/>
  <c r="H552" i="18"/>
  <c r="H553" i="18"/>
  <c r="H554" i="18"/>
  <c r="H555" i="18"/>
  <c r="H556" i="18"/>
  <c r="H557" i="18"/>
  <c r="H558" i="18"/>
  <c r="H559" i="18"/>
  <c r="H560" i="18"/>
  <c r="H561" i="18"/>
  <c r="H562" i="18"/>
  <c r="H563" i="18"/>
  <c r="H564" i="18"/>
  <c r="H565" i="18"/>
  <c r="H566" i="18"/>
  <c r="H567" i="18"/>
  <c r="H568" i="18"/>
  <c r="H569" i="18"/>
  <c r="H570" i="18"/>
  <c r="H571" i="18"/>
  <c r="H572" i="18"/>
  <c r="H573" i="18"/>
  <c r="H574" i="18"/>
  <c r="H575" i="18"/>
  <c r="H576" i="18"/>
  <c r="H577" i="18"/>
  <c r="H578" i="18"/>
  <c r="H579" i="18"/>
  <c r="H580" i="18"/>
  <c r="H581" i="18"/>
  <c r="H582" i="18"/>
  <c r="H583" i="18"/>
  <c r="H584" i="18"/>
  <c r="H585" i="18"/>
  <c r="H586" i="18"/>
  <c r="H587" i="18"/>
  <c r="H588" i="18"/>
  <c r="H589" i="18"/>
  <c r="H590" i="18"/>
  <c r="H591" i="18"/>
  <c r="H592" i="18"/>
  <c r="H593" i="18"/>
  <c r="H594" i="18"/>
  <c r="H595" i="18"/>
  <c r="H596" i="18"/>
  <c r="H597" i="18"/>
  <c r="H598" i="18"/>
  <c r="H599" i="18"/>
  <c r="H600" i="18"/>
  <c r="H601" i="18"/>
  <c r="H602" i="18"/>
  <c r="H603" i="18"/>
  <c r="H604" i="18"/>
  <c r="H605" i="18"/>
  <c r="H606" i="18"/>
  <c r="H607" i="18"/>
  <c r="H608" i="18"/>
  <c r="H609" i="18"/>
  <c r="H610" i="18"/>
  <c r="H611" i="18"/>
  <c r="H612" i="18"/>
  <c r="H613" i="18"/>
  <c r="H614" i="18"/>
  <c r="H615" i="18"/>
  <c r="H616" i="18"/>
  <c r="H617" i="18"/>
  <c r="H618" i="18"/>
  <c r="H619" i="18"/>
  <c r="H620" i="18"/>
  <c r="H621" i="18"/>
  <c r="H622" i="18"/>
  <c r="H623" i="18"/>
  <c r="H624" i="18"/>
  <c r="H625" i="18"/>
  <c r="H626" i="18"/>
  <c r="H627" i="18"/>
  <c r="H628" i="18"/>
  <c r="H629" i="18"/>
  <c r="H630" i="18"/>
  <c r="H631" i="18"/>
  <c r="H632" i="18"/>
  <c r="H633" i="18"/>
  <c r="H634" i="18"/>
  <c r="H635" i="18"/>
  <c r="H636" i="18"/>
  <c r="H637" i="18"/>
  <c r="H638" i="18"/>
  <c r="H639" i="18"/>
  <c r="H640" i="18"/>
  <c r="H641" i="18"/>
  <c r="H642" i="18"/>
  <c r="H643" i="18"/>
  <c r="H644" i="18"/>
  <c r="H645" i="18"/>
  <c r="H646" i="18"/>
  <c r="H647" i="18"/>
  <c r="H648" i="18"/>
  <c r="H649" i="18"/>
  <c r="H650" i="18"/>
  <c r="H651" i="18"/>
  <c r="H652" i="18"/>
  <c r="H653" i="18"/>
  <c r="H654" i="18"/>
  <c r="H655" i="18"/>
  <c r="H656" i="18"/>
  <c r="H657" i="18"/>
  <c r="H658" i="18"/>
  <c r="H659" i="18"/>
  <c r="H660" i="18"/>
  <c r="H661" i="18"/>
  <c r="H662" i="18"/>
  <c r="H663" i="18"/>
  <c r="H664" i="18"/>
  <c r="H665" i="18"/>
  <c r="H666" i="18"/>
  <c r="H667" i="18"/>
  <c r="H668" i="18"/>
  <c r="H669" i="18"/>
  <c r="H670" i="18"/>
  <c r="H671" i="18"/>
  <c r="H672" i="18"/>
  <c r="H673" i="18"/>
  <c r="H674" i="18"/>
  <c r="H675" i="18"/>
  <c r="H676" i="18"/>
  <c r="H677" i="18"/>
  <c r="H678" i="18"/>
  <c r="H679" i="18"/>
  <c r="H680" i="18"/>
  <c r="H681" i="18"/>
  <c r="H682" i="18"/>
  <c r="H683" i="18"/>
  <c r="H684" i="18"/>
  <c r="H685" i="18"/>
  <c r="H686" i="18"/>
  <c r="H687" i="18"/>
  <c r="H688" i="18"/>
  <c r="H689" i="18"/>
  <c r="H690" i="18"/>
  <c r="H691" i="18"/>
  <c r="H692" i="18"/>
  <c r="H693" i="18"/>
  <c r="H694" i="18"/>
  <c r="H695" i="18"/>
  <c r="H696" i="18"/>
  <c r="H697" i="18"/>
  <c r="H698" i="18"/>
  <c r="H699" i="18"/>
  <c r="H700" i="18"/>
  <c r="H701" i="18"/>
  <c r="H702" i="18"/>
  <c r="H703" i="18"/>
  <c r="H704" i="18"/>
  <c r="H705" i="18"/>
  <c r="H706" i="18"/>
  <c r="H707" i="18"/>
  <c r="H708" i="18"/>
  <c r="H709" i="18"/>
  <c r="H710" i="18"/>
  <c r="H711" i="18"/>
  <c r="H712" i="18"/>
  <c r="H713" i="18"/>
  <c r="H714" i="18"/>
  <c r="H715" i="18"/>
  <c r="H716" i="18"/>
  <c r="H717" i="18"/>
  <c r="H718" i="18"/>
  <c r="H719" i="18"/>
  <c r="H720" i="18"/>
  <c r="H721" i="18"/>
  <c r="H722" i="18"/>
  <c r="H723" i="18"/>
  <c r="H724" i="18"/>
  <c r="H725" i="18"/>
  <c r="H726" i="18"/>
  <c r="H727" i="18"/>
  <c r="H728" i="18"/>
  <c r="H729" i="18"/>
  <c r="H730" i="18"/>
  <c r="H731" i="18"/>
  <c r="H732" i="18"/>
  <c r="H733" i="18"/>
  <c r="H734" i="18"/>
  <c r="H735" i="18"/>
  <c r="H736" i="18"/>
  <c r="H737" i="18"/>
  <c r="H738" i="18"/>
  <c r="H739" i="18"/>
  <c r="H740" i="18"/>
  <c r="H741" i="18"/>
  <c r="H742" i="18"/>
  <c r="H743" i="18"/>
  <c r="H744" i="18"/>
  <c r="H745" i="18"/>
  <c r="H746" i="18"/>
  <c r="H747" i="18"/>
  <c r="H748" i="18"/>
  <c r="H749" i="18"/>
  <c r="H750" i="18"/>
  <c r="H751" i="18"/>
  <c r="H752" i="18"/>
  <c r="H753" i="18"/>
  <c r="H754" i="18"/>
  <c r="H755" i="18"/>
  <c r="H756" i="18"/>
  <c r="H757" i="18"/>
  <c r="H758" i="18"/>
  <c r="H759" i="18"/>
  <c r="H760" i="18"/>
  <c r="H761" i="18"/>
  <c r="H762" i="18"/>
  <c r="H763" i="18"/>
  <c r="H764" i="18"/>
  <c r="H765" i="18"/>
  <c r="H766" i="18"/>
  <c r="H767" i="18"/>
  <c r="H768" i="18"/>
  <c r="H769" i="18"/>
  <c r="H770" i="18"/>
  <c r="H771" i="18"/>
  <c r="H772" i="18"/>
  <c r="H773" i="18"/>
  <c r="H774" i="18"/>
  <c r="H775" i="18"/>
  <c r="H776" i="18"/>
  <c r="H777" i="18"/>
  <c r="H778" i="18"/>
  <c r="H779" i="18"/>
  <c r="H780" i="18"/>
  <c r="H781" i="18"/>
  <c r="H782" i="18"/>
  <c r="H783" i="18"/>
  <c r="H784" i="18"/>
  <c r="H785" i="18"/>
  <c r="H786" i="18"/>
  <c r="H787" i="18"/>
  <c r="H788" i="18"/>
  <c r="H789" i="18"/>
  <c r="H790" i="18"/>
  <c r="H791" i="18"/>
  <c r="H792" i="18"/>
  <c r="H793" i="18"/>
  <c r="H794" i="18"/>
  <c r="H795" i="18"/>
  <c r="H796" i="18"/>
  <c r="H797" i="18"/>
  <c r="H798" i="18"/>
  <c r="H799" i="18"/>
  <c r="H800" i="18"/>
  <c r="H801" i="18"/>
  <c r="H802" i="18"/>
  <c r="H803" i="18"/>
  <c r="H804" i="18"/>
  <c r="H805" i="18"/>
  <c r="H806" i="18"/>
  <c r="H807" i="18"/>
  <c r="H808" i="18"/>
  <c r="H809" i="18"/>
  <c r="H810" i="18"/>
  <c r="H811" i="18"/>
  <c r="H812" i="18"/>
  <c r="H813" i="18"/>
  <c r="H814" i="18"/>
  <c r="H815" i="18"/>
  <c r="H816" i="18"/>
  <c r="H817" i="18"/>
  <c r="H818" i="18"/>
  <c r="H819" i="18"/>
  <c r="H820" i="18"/>
  <c r="H821" i="18"/>
  <c r="H822" i="18"/>
  <c r="H823" i="18"/>
  <c r="H824" i="18"/>
  <c r="H825" i="18"/>
  <c r="H826" i="18"/>
  <c r="H827" i="18"/>
  <c r="H828" i="18"/>
  <c r="H829" i="18"/>
  <c r="H830" i="18"/>
  <c r="H831" i="18"/>
  <c r="H832" i="18"/>
  <c r="H833" i="18"/>
  <c r="H834" i="18"/>
  <c r="H835" i="18"/>
  <c r="H836" i="18"/>
  <c r="H837" i="18"/>
  <c r="H838" i="18"/>
  <c r="H839" i="18"/>
  <c r="H840" i="18"/>
  <c r="H841" i="18"/>
  <c r="H842" i="18"/>
  <c r="H843" i="18"/>
  <c r="H844" i="18"/>
  <c r="H845" i="18"/>
  <c r="H846" i="18"/>
  <c r="H847" i="18"/>
  <c r="H848" i="18"/>
  <c r="H849" i="18"/>
  <c r="H850" i="18"/>
  <c r="H851" i="18"/>
  <c r="H852" i="18"/>
  <c r="H853" i="18"/>
  <c r="H854" i="18"/>
  <c r="H855" i="18"/>
  <c r="H856" i="18"/>
  <c r="H857" i="18"/>
  <c r="H858" i="18"/>
  <c r="H859" i="18"/>
  <c r="H860" i="18"/>
  <c r="H861" i="18"/>
  <c r="H862" i="18"/>
  <c r="H863" i="18"/>
  <c r="H864" i="18"/>
  <c r="H865" i="18"/>
  <c r="H866" i="18"/>
  <c r="H867" i="18"/>
  <c r="H868" i="18"/>
  <c r="H869" i="18"/>
  <c r="H870" i="18"/>
  <c r="H871" i="18"/>
  <c r="H872" i="18"/>
  <c r="H873" i="18"/>
  <c r="H874" i="18"/>
  <c r="H875" i="18"/>
  <c r="H876" i="18"/>
  <c r="H877" i="18"/>
  <c r="H878" i="18"/>
  <c r="H879" i="18"/>
  <c r="H880" i="18"/>
  <c r="H881" i="18"/>
  <c r="H882" i="18"/>
  <c r="H883" i="18"/>
  <c r="H884" i="18"/>
  <c r="H885" i="18"/>
  <c r="H886" i="18"/>
  <c r="H887" i="18"/>
  <c r="H888" i="18"/>
  <c r="H889" i="18"/>
  <c r="H890" i="18"/>
  <c r="H891" i="18"/>
  <c r="H892" i="18"/>
  <c r="H893" i="18"/>
  <c r="H894" i="18"/>
  <c r="H895" i="18"/>
  <c r="H896" i="18"/>
  <c r="H897" i="18"/>
  <c r="H898" i="18"/>
  <c r="H899" i="18"/>
  <c r="H900" i="18"/>
  <c r="H901" i="18"/>
  <c r="H902" i="18"/>
  <c r="H903" i="18"/>
  <c r="H904" i="18"/>
  <c r="H905" i="18"/>
  <c r="H906" i="18"/>
  <c r="H907" i="18"/>
  <c r="H908" i="18"/>
  <c r="H909" i="18"/>
  <c r="H910" i="18"/>
  <c r="H911" i="18"/>
  <c r="H912" i="18"/>
  <c r="H913" i="18"/>
  <c r="H914" i="18"/>
  <c r="H915" i="18"/>
  <c r="H916" i="18"/>
  <c r="H917" i="18"/>
  <c r="H918" i="18"/>
  <c r="H919" i="18"/>
  <c r="H920" i="18"/>
  <c r="H921" i="18"/>
  <c r="H922" i="18"/>
  <c r="H923" i="18"/>
  <c r="H924" i="18"/>
  <c r="H925" i="18"/>
  <c r="H926" i="18"/>
  <c r="H927" i="18"/>
  <c r="H928" i="18"/>
  <c r="H929" i="18"/>
  <c r="H930" i="18"/>
  <c r="H931" i="18"/>
  <c r="H932" i="18"/>
  <c r="H933" i="18"/>
  <c r="H934" i="18"/>
  <c r="H935" i="18"/>
  <c r="H936" i="18"/>
  <c r="H937" i="18"/>
  <c r="H938" i="18"/>
  <c r="H939" i="18"/>
  <c r="H940" i="18"/>
  <c r="H941" i="18"/>
  <c r="H942" i="18"/>
  <c r="H943" i="18"/>
  <c r="H944" i="18"/>
  <c r="H945" i="18"/>
  <c r="H946" i="18"/>
  <c r="H947" i="18"/>
  <c r="H948" i="18"/>
  <c r="H949" i="18"/>
  <c r="H950" i="18"/>
  <c r="H951" i="18"/>
  <c r="H952" i="18"/>
  <c r="H953" i="18"/>
  <c r="H954" i="18"/>
  <c r="H955" i="18"/>
  <c r="H956" i="18"/>
  <c r="H957" i="18"/>
  <c r="H958" i="18"/>
  <c r="H959" i="18"/>
  <c r="H960" i="18"/>
  <c r="H961" i="18"/>
  <c r="H962" i="18"/>
  <c r="H963" i="18"/>
  <c r="H964" i="18"/>
  <c r="H965" i="18"/>
  <c r="H966" i="18"/>
  <c r="H967" i="18"/>
  <c r="H968" i="18"/>
  <c r="H969" i="18"/>
  <c r="H970" i="18"/>
  <c r="H971" i="18"/>
  <c r="H972" i="18"/>
  <c r="H973" i="18"/>
  <c r="H974" i="18"/>
  <c r="H975" i="18"/>
  <c r="H976" i="18"/>
  <c r="H977" i="18"/>
  <c r="H978" i="18"/>
  <c r="H979" i="18"/>
  <c r="H980" i="18"/>
  <c r="H981" i="18"/>
  <c r="H982" i="18"/>
  <c r="H983" i="18"/>
  <c r="H984" i="18"/>
  <c r="H985" i="18"/>
  <c r="H986" i="18"/>
  <c r="H987" i="18"/>
  <c r="H988" i="18"/>
  <c r="H989" i="18"/>
  <c r="H990" i="18"/>
  <c r="H991" i="18"/>
  <c r="H992" i="18"/>
  <c r="H993" i="18"/>
  <c r="H994" i="18"/>
  <c r="H995" i="18"/>
  <c r="H996" i="18"/>
  <c r="H997" i="18"/>
  <c r="H998" i="18"/>
  <c r="H999" i="18"/>
  <c r="H1000" i="18"/>
  <c r="H1001" i="18"/>
  <c r="H1002" i="18"/>
  <c r="H1003" i="18"/>
  <c r="H1004" i="18"/>
  <c r="H1005" i="18"/>
  <c r="H1006" i="18"/>
  <c r="H1007" i="18"/>
  <c r="H1008" i="18"/>
  <c r="H1009" i="18"/>
  <c r="H1010" i="18"/>
  <c r="H1011" i="18"/>
  <c r="H1012" i="18"/>
  <c r="H1013" i="18"/>
  <c r="H1014" i="18"/>
  <c r="H1015" i="18"/>
  <c r="H1016" i="18"/>
  <c r="H1017" i="18"/>
  <c r="H1018" i="18"/>
  <c r="H1019" i="18"/>
  <c r="H1020" i="18"/>
  <c r="H1021" i="18"/>
  <c r="H1022" i="18"/>
  <c r="H1023" i="18"/>
  <c r="H1024" i="18"/>
  <c r="H1025" i="18"/>
  <c r="H1026" i="18"/>
  <c r="H1027" i="18"/>
  <c r="H1028" i="18"/>
  <c r="H1029" i="18"/>
  <c r="H1030" i="18"/>
  <c r="H1031" i="18"/>
  <c r="H1032" i="18"/>
  <c r="H1033" i="18"/>
  <c r="H1034" i="18"/>
  <c r="H1035" i="18"/>
  <c r="H1036" i="18"/>
  <c r="H1037" i="18"/>
  <c r="H1038" i="18"/>
  <c r="H1039" i="18"/>
  <c r="H1040" i="18"/>
  <c r="H1041" i="18"/>
  <c r="H1042" i="18"/>
  <c r="H1043" i="18"/>
  <c r="H1044" i="18"/>
  <c r="H1045" i="18"/>
  <c r="H1046" i="18"/>
  <c r="H1047" i="18"/>
  <c r="H1048" i="18"/>
  <c r="H1049" i="18"/>
  <c r="H1050" i="18"/>
  <c r="H1051" i="18"/>
  <c r="H1052" i="18"/>
  <c r="H1053" i="18"/>
  <c r="H1054" i="18"/>
  <c r="H1055" i="18"/>
  <c r="H1056" i="18"/>
  <c r="H1057" i="18"/>
  <c r="H1058" i="18"/>
  <c r="H1059" i="18"/>
  <c r="H1060" i="18"/>
  <c r="H1061" i="18"/>
  <c r="H1062" i="18"/>
  <c r="H1063" i="18"/>
  <c r="H1064" i="18"/>
  <c r="H1065" i="18"/>
  <c r="H1066" i="18"/>
  <c r="H1067" i="18"/>
  <c r="H1068" i="18"/>
  <c r="H1069" i="18"/>
  <c r="H1070" i="18"/>
  <c r="H1071" i="18"/>
  <c r="H1072" i="18"/>
  <c r="H1073" i="18"/>
  <c r="H1074" i="18"/>
  <c r="H1075" i="18"/>
  <c r="H1076" i="18"/>
  <c r="H1077" i="18"/>
  <c r="H1078" i="18"/>
  <c r="H1079" i="18"/>
  <c r="H1080" i="18"/>
  <c r="H1081" i="18"/>
  <c r="H1082" i="18"/>
  <c r="H1083" i="18"/>
  <c r="H1084" i="18"/>
  <c r="H1085" i="18"/>
  <c r="H1086" i="18"/>
  <c r="H1087" i="18"/>
  <c r="H1088" i="18"/>
  <c r="H1089" i="18"/>
  <c r="H1090" i="18"/>
  <c r="H1091" i="18"/>
  <c r="H1092" i="18"/>
  <c r="H1093" i="18"/>
  <c r="H1094" i="18"/>
  <c r="H1095" i="18"/>
  <c r="H1096" i="18"/>
  <c r="H1097" i="18"/>
  <c r="H1098" i="18"/>
  <c r="H1099" i="18"/>
  <c r="H1100" i="18"/>
  <c r="H1101" i="18"/>
  <c r="H1102" i="18"/>
  <c r="H1103" i="18"/>
  <c r="H1104" i="18"/>
  <c r="H1105" i="18"/>
  <c r="H1106" i="18"/>
  <c r="H1107" i="18"/>
  <c r="H1108" i="18"/>
  <c r="H1109" i="18"/>
  <c r="H1110" i="18"/>
  <c r="H1111" i="18"/>
  <c r="H1112" i="18"/>
  <c r="H1113" i="18"/>
  <c r="H1114" i="18"/>
  <c r="H1115" i="18"/>
  <c r="H1116" i="18"/>
  <c r="H1117" i="18"/>
  <c r="H1118" i="18"/>
  <c r="H1119" i="18"/>
  <c r="H1120" i="18"/>
  <c r="H1121" i="18"/>
  <c r="H1122" i="18"/>
  <c r="H1123" i="18"/>
  <c r="H1124" i="18"/>
  <c r="H1125" i="18"/>
  <c r="H1126" i="18"/>
  <c r="H1127" i="18"/>
  <c r="H1128" i="18"/>
  <c r="H1129" i="18"/>
  <c r="H1130" i="18"/>
  <c r="H1131" i="18"/>
  <c r="H1132" i="18"/>
  <c r="H1133" i="18"/>
  <c r="H1134" i="18"/>
  <c r="H1135" i="18"/>
  <c r="H1136" i="18"/>
  <c r="H1137" i="18"/>
  <c r="H1138" i="18"/>
  <c r="H1139" i="18"/>
  <c r="H1140" i="18"/>
  <c r="H1141" i="18"/>
  <c r="H1142" i="18"/>
  <c r="H1143" i="18"/>
  <c r="H1144" i="18"/>
  <c r="H1145" i="18"/>
  <c r="H1146" i="18"/>
  <c r="H1147" i="18"/>
  <c r="H1148" i="18"/>
  <c r="H1149" i="18"/>
  <c r="H1150" i="18"/>
  <c r="H1151" i="18"/>
  <c r="H1152" i="18"/>
  <c r="H1153" i="18"/>
  <c r="H1154" i="18"/>
  <c r="H1155" i="18"/>
  <c r="H1156" i="18"/>
  <c r="H1157" i="18"/>
  <c r="H1158" i="18"/>
  <c r="H1159" i="18"/>
  <c r="H1160" i="18"/>
  <c r="H1161" i="18"/>
  <c r="H1162" i="18"/>
  <c r="H1163" i="18"/>
  <c r="H1164" i="18"/>
  <c r="H1165" i="18"/>
  <c r="H1166" i="18"/>
  <c r="H1167" i="18"/>
  <c r="H1168" i="18"/>
  <c r="H1169" i="18"/>
  <c r="H1170" i="18"/>
  <c r="H1171" i="18"/>
  <c r="H1" i="18"/>
  <c r="J494" i="18"/>
  <c r="J510" i="18"/>
  <c r="J638" i="18"/>
  <c r="J670" i="18"/>
  <c r="J807" i="18"/>
  <c r="J192" i="18"/>
  <c r="J208" i="18"/>
  <c r="J224" i="18"/>
  <c r="J256" i="18"/>
  <c r="J304" i="18"/>
  <c r="J368" i="18"/>
  <c r="J416" i="18"/>
  <c r="J464" i="18"/>
  <c r="J480" i="18"/>
  <c r="J512" i="18"/>
  <c r="J720" i="18"/>
  <c r="J864" i="18"/>
  <c r="J1040" i="18"/>
  <c r="J171" i="18"/>
  <c r="J216" i="18"/>
  <c r="J503" i="18"/>
  <c r="J524" i="18"/>
  <c r="J535" i="18"/>
  <c r="J539" i="18"/>
  <c r="J724" i="18"/>
  <c r="J771" i="18"/>
  <c r="J788" i="18"/>
  <c r="J803" i="18"/>
  <c r="J843" i="18"/>
  <c r="J870" i="18"/>
  <c r="J877" i="18"/>
  <c r="J882" i="18"/>
  <c r="J946" i="18"/>
  <c r="J950" i="18"/>
  <c r="J982" i="18"/>
  <c r="J1138" i="18"/>
  <c r="J476" i="18"/>
  <c r="J485" i="18"/>
  <c r="J741" i="18"/>
  <c r="I1171" i="18"/>
  <c r="I1170" i="18"/>
  <c r="I1169" i="18"/>
  <c r="I1168" i="18"/>
  <c r="I1167" i="18"/>
  <c r="I1166" i="18"/>
  <c r="I1165" i="18"/>
  <c r="I1164" i="18"/>
  <c r="I1163" i="18"/>
  <c r="I1162" i="18"/>
  <c r="I1161" i="18"/>
  <c r="I1160" i="18"/>
  <c r="I1159" i="18"/>
  <c r="I1158" i="18"/>
  <c r="I1157" i="18"/>
  <c r="I1156" i="18"/>
  <c r="I1155" i="18"/>
  <c r="I1154" i="18"/>
  <c r="I1153" i="18"/>
  <c r="I1152" i="18"/>
  <c r="I1151" i="18"/>
  <c r="I1150" i="18"/>
  <c r="I1149" i="18"/>
  <c r="I1148" i="18"/>
  <c r="I1147" i="18"/>
  <c r="I1146" i="18"/>
  <c r="I1145" i="18"/>
  <c r="I1144" i="18"/>
  <c r="I1143" i="18"/>
  <c r="I1142" i="18"/>
  <c r="I1141" i="18"/>
  <c r="I1140" i="18"/>
  <c r="I1139" i="18"/>
  <c r="I1138" i="18"/>
  <c r="I1137" i="18"/>
  <c r="I1136" i="18"/>
  <c r="I1135" i="18"/>
  <c r="I1134" i="18"/>
  <c r="I1133" i="18"/>
  <c r="I1132" i="18"/>
  <c r="I1131" i="18"/>
  <c r="I1130" i="18"/>
  <c r="I1129" i="18"/>
  <c r="I1128" i="18"/>
  <c r="I1127" i="18"/>
  <c r="I1126" i="18"/>
  <c r="I1125" i="18"/>
  <c r="I1124" i="18"/>
  <c r="I1123" i="18"/>
  <c r="I1122" i="18"/>
  <c r="I1121" i="18"/>
  <c r="I1120" i="18"/>
  <c r="I1119" i="18"/>
  <c r="I1118" i="18"/>
  <c r="I1117" i="18"/>
  <c r="I1116" i="18"/>
  <c r="I1115" i="18"/>
  <c r="I1114" i="18"/>
  <c r="I1113" i="18"/>
  <c r="I1112" i="18"/>
  <c r="I1111" i="18"/>
  <c r="I1110" i="18"/>
  <c r="I1109" i="18"/>
  <c r="I1108" i="18"/>
  <c r="I1107" i="18"/>
  <c r="I1106" i="18"/>
  <c r="I1105" i="18"/>
  <c r="I1104" i="18"/>
  <c r="I1103" i="18"/>
  <c r="I1102" i="18"/>
  <c r="I1101" i="18"/>
  <c r="I1100" i="18"/>
  <c r="I1099" i="18"/>
  <c r="I1098" i="18"/>
  <c r="I1097" i="18"/>
  <c r="I1096" i="18"/>
  <c r="I1095" i="18"/>
  <c r="I1094" i="18"/>
  <c r="I1093" i="18"/>
  <c r="I1092" i="18"/>
  <c r="I1091" i="18"/>
  <c r="I1090" i="18"/>
  <c r="I1089" i="18"/>
  <c r="I1088" i="18"/>
  <c r="I1087" i="18"/>
  <c r="I1086" i="18"/>
  <c r="I1085" i="18"/>
  <c r="I1084" i="18"/>
  <c r="I1083" i="18"/>
  <c r="I1082" i="18"/>
  <c r="I1081" i="18"/>
  <c r="I1080" i="18"/>
  <c r="I1079" i="18"/>
  <c r="I1078" i="18"/>
  <c r="I1077" i="18"/>
  <c r="I1076" i="18"/>
  <c r="I1075" i="18"/>
  <c r="I1074" i="18"/>
  <c r="I1073" i="18"/>
  <c r="I1072" i="18"/>
  <c r="I1071" i="18"/>
  <c r="I1070" i="18"/>
  <c r="I1069" i="18"/>
  <c r="I1068" i="18"/>
  <c r="I1067" i="18"/>
  <c r="I1066" i="18"/>
  <c r="I1065" i="18"/>
  <c r="I1064" i="18"/>
  <c r="I1063" i="18"/>
  <c r="I1062" i="18"/>
  <c r="I1061" i="18"/>
  <c r="I1060" i="18"/>
  <c r="I1059" i="18"/>
  <c r="I1058" i="18"/>
  <c r="I1057" i="18"/>
  <c r="I1056" i="18"/>
  <c r="I1055" i="18"/>
  <c r="I1054" i="18"/>
  <c r="I1053" i="18"/>
  <c r="I1052" i="18"/>
  <c r="I1051" i="18"/>
  <c r="I1050" i="18"/>
  <c r="I1049" i="18"/>
  <c r="I1048" i="18"/>
  <c r="I1047" i="18"/>
  <c r="I1046" i="18"/>
  <c r="I1045" i="18"/>
  <c r="I1044" i="18"/>
  <c r="I1043" i="18"/>
  <c r="I1042" i="18"/>
  <c r="I1041" i="18"/>
  <c r="I1040" i="18"/>
  <c r="I1039" i="18"/>
  <c r="I1038" i="18"/>
  <c r="I1037" i="18"/>
  <c r="I1036" i="18"/>
  <c r="I1035" i="18"/>
  <c r="I1034" i="18"/>
  <c r="I1033" i="18"/>
  <c r="I1032" i="18"/>
  <c r="I1031" i="18"/>
  <c r="I1030" i="18"/>
  <c r="I1029" i="18"/>
  <c r="I1028" i="18"/>
  <c r="I1027" i="18"/>
  <c r="I1026" i="18"/>
  <c r="I1025" i="18"/>
  <c r="I1024" i="18"/>
  <c r="I1023" i="18"/>
  <c r="I1022" i="18"/>
  <c r="I1021" i="18"/>
  <c r="I1020" i="18"/>
  <c r="I1019" i="18"/>
  <c r="I1018" i="18"/>
  <c r="I1017" i="18"/>
  <c r="I1016" i="18"/>
  <c r="I1015" i="18"/>
  <c r="I1014" i="18"/>
  <c r="I1013" i="18"/>
  <c r="I1012" i="18"/>
  <c r="I1011" i="18"/>
  <c r="I1010" i="18"/>
  <c r="J1010" i="18"/>
  <c r="I1009" i="18"/>
  <c r="I1008" i="18"/>
  <c r="I1007" i="18"/>
  <c r="I1006" i="18"/>
  <c r="I1005" i="18"/>
  <c r="I1004" i="18"/>
  <c r="I1003" i="18"/>
  <c r="I1002" i="18"/>
  <c r="I1001" i="18"/>
  <c r="I1000" i="18"/>
  <c r="I999" i="18"/>
  <c r="I998" i="18"/>
  <c r="I997" i="18"/>
  <c r="I996" i="18"/>
  <c r="I995" i="18"/>
  <c r="I994" i="18"/>
  <c r="I993" i="18"/>
  <c r="I992" i="18"/>
  <c r="I991" i="18"/>
  <c r="I990" i="18"/>
  <c r="I989" i="18"/>
  <c r="I988" i="18"/>
  <c r="I987" i="18"/>
  <c r="I986" i="18"/>
  <c r="I985" i="18"/>
  <c r="I984" i="18"/>
  <c r="I983" i="18"/>
  <c r="I982" i="18"/>
  <c r="I981" i="18"/>
  <c r="I980" i="18"/>
  <c r="I979" i="18"/>
  <c r="I978" i="18"/>
  <c r="J978" i="18"/>
  <c r="I977" i="18"/>
  <c r="I976" i="18"/>
  <c r="I975" i="18"/>
  <c r="I974" i="18"/>
  <c r="I973" i="18"/>
  <c r="I972" i="18"/>
  <c r="I971" i="18"/>
  <c r="I970" i="18"/>
  <c r="I969" i="18"/>
  <c r="I968" i="18"/>
  <c r="I967" i="18"/>
  <c r="I966" i="18"/>
  <c r="I965" i="18"/>
  <c r="I964" i="18"/>
  <c r="I963" i="18"/>
  <c r="I962" i="18"/>
  <c r="I961" i="18"/>
  <c r="I960" i="18"/>
  <c r="I959" i="18"/>
  <c r="I958" i="18"/>
  <c r="I957" i="18"/>
  <c r="I956" i="18"/>
  <c r="I955" i="18"/>
  <c r="I954" i="18"/>
  <c r="I953" i="18"/>
  <c r="I952" i="18"/>
  <c r="I951" i="18"/>
  <c r="I950" i="18"/>
  <c r="I949" i="18"/>
  <c r="I948" i="18"/>
  <c r="I947" i="18"/>
  <c r="I946" i="18"/>
  <c r="I945" i="18"/>
  <c r="I944" i="18"/>
  <c r="I943" i="18"/>
  <c r="I942" i="18"/>
  <c r="I941" i="18"/>
  <c r="I940" i="18"/>
  <c r="I939" i="18"/>
  <c r="I938" i="18"/>
  <c r="I937" i="18"/>
  <c r="I936" i="18"/>
  <c r="I935" i="18"/>
  <c r="I934" i="18"/>
  <c r="I933" i="18"/>
  <c r="I932" i="18"/>
  <c r="I931" i="18"/>
  <c r="I930" i="18"/>
  <c r="J930" i="18"/>
  <c r="I929" i="18"/>
  <c r="I928" i="18"/>
  <c r="I927" i="18"/>
  <c r="I926" i="18"/>
  <c r="I925" i="18"/>
  <c r="I924" i="18"/>
  <c r="I923" i="18"/>
  <c r="I922" i="18"/>
  <c r="I921" i="18"/>
  <c r="I920" i="18"/>
  <c r="I919" i="18"/>
  <c r="I918" i="18"/>
  <c r="I917" i="18"/>
  <c r="I916" i="18"/>
  <c r="I915" i="18"/>
  <c r="J915" i="18"/>
  <c r="I914" i="18"/>
  <c r="I913" i="18"/>
  <c r="I912" i="18"/>
  <c r="I911" i="18"/>
  <c r="I910" i="18"/>
  <c r="I909" i="18"/>
  <c r="I908" i="18"/>
  <c r="I907" i="18"/>
  <c r="I906" i="18"/>
  <c r="I905" i="18"/>
  <c r="I904" i="18"/>
  <c r="I903" i="18"/>
  <c r="J903" i="18"/>
  <c r="I902" i="18"/>
  <c r="I901" i="18"/>
  <c r="I900" i="18"/>
  <c r="I899" i="18"/>
  <c r="I898" i="18"/>
  <c r="I897" i="18"/>
  <c r="I896" i="18"/>
  <c r="I895" i="18"/>
  <c r="I894" i="18"/>
  <c r="I893" i="18"/>
  <c r="I892" i="18"/>
  <c r="I891" i="18"/>
  <c r="I890" i="18"/>
  <c r="I889" i="18"/>
  <c r="I888" i="18"/>
  <c r="I887" i="18"/>
  <c r="I886" i="18"/>
  <c r="I885" i="18"/>
  <c r="I884" i="18"/>
  <c r="I883" i="18"/>
  <c r="I882" i="18"/>
  <c r="I881" i="18"/>
  <c r="I880" i="18"/>
  <c r="I879" i="18"/>
  <c r="I878" i="18"/>
  <c r="I877" i="18"/>
  <c r="I876" i="18"/>
  <c r="I875" i="18"/>
  <c r="I874" i="18"/>
  <c r="I873" i="18"/>
  <c r="I872" i="18"/>
  <c r="I871" i="18"/>
  <c r="I870" i="18"/>
  <c r="I869" i="18"/>
  <c r="I868" i="18"/>
  <c r="I867" i="18"/>
  <c r="I866" i="18"/>
  <c r="I865" i="18"/>
  <c r="I864" i="18"/>
  <c r="I863" i="18"/>
  <c r="I862" i="18"/>
  <c r="I861" i="18"/>
  <c r="I860" i="18"/>
  <c r="I859" i="18"/>
  <c r="I858" i="18"/>
  <c r="I857" i="18"/>
  <c r="I856" i="18"/>
  <c r="I855" i="18"/>
  <c r="I854" i="18"/>
  <c r="I853" i="18"/>
  <c r="I852" i="18"/>
  <c r="I851" i="18"/>
  <c r="I850" i="18"/>
  <c r="I849" i="18"/>
  <c r="I848" i="18"/>
  <c r="I847" i="18"/>
  <c r="I846" i="18"/>
  <c r="I845" i="18"/>
  <c r="I844" i="18"/>
  <c r="I843" i="18"/>
  <c r="I842" i="18"/>
  <c r="I841" i="18"/>
  <c r="I840" i="18"/>
  <c r="I839" i="18"/>
  <c r="I838" i="18"/>
  <c r="I837" i="18"/>
  <c r="I836" i="18"/>
  <c r="I835" i="18"/>
  <c r="I834" i="18"/>
  <c r="I833" i="18"/>
  <c r="I832" i="18"/>
  <c r="I831" i="18"/>
  <c r="I830" i="18"/>
  <c r="I829" i="18"/>
  <c r="I828" i="18"/>
  <c r="I827" i="18"/>
  <c r="I826" i="18"/>
  <c r="I825" i="18"/>
  <c r="I824" i="18"/>
  <c r="I823" i="18"/>
  <c r="I822" i="18"/>
  <c r="I821" i="18"/>
  <c r="I820" i="18"/>
  <c r="I819" i="18"/>
  <c r="I818" i="18"/>
  <c r="I817" i="18"/>
  <c r="I816" i="18"/>
  <c r="I815" i="18"/>
  <c r="I814" i="18"/>
  <c r="I813" i="18"/>
  <c r="I812" i="18"/>
  <c r="I811" i="18"/>
  <c r="I810" i="18"/>
  <c r="I809" i="18"/>
  <c r="I808" i="18"/>
  <c r="I807" i="18"/>
  <c r="I806" i="18"/>
  <c r="I805" i="18"/>
  <c r="I804" i="18"/>
  <c r="I803" i="18"/>
  <c r="I802" i="18"/>
  <c r="I801" i="18"/>
  <c r="I800" i="18"/>
  <c r="I799" i="18"/>
  <c r="I798" i="18"/>
  <c r="I797" i="18"/>
  <c r="I796" i="18"/>
  <c r="I795" i="18"/>
  <c r="I794" i="18"/>
  <c r="I793" i="18"/>
  <c r="I792" i="18"/>
  <c r="I791" i="18"/>
  <c r="I790" i="18"/>
  <c r="I789" i="18"/>
  <c r="I788" i="18"/>
  <c r="I787" i="18"/>
  <c r="J787" i="18"/>
  <c r="I786" i="18"/>
  <c r="I785" i="18"/>
  <c r="I784" i="18"/>
  <c r="I783" i="18"/>
  <c r="I782" i="18"/>
  <c r="I781" i="18"/>
  <c r="I780" i="18"/>
  <c r="I779" i="18"/>
  <c r="I778" i="18"/>
  <c r="I777" i="18"/>
  <c r="I776" i="18"/>
  <c r="I775" i="18"/>
  <c r="I774" i="18"/>
  <c r="I773" i="18"/>
  <c r="I772" i="18"/>
  <c r="I771" i="18"/>
  <c r="I770" i="18"/>
  <c r="I769" i="18"/>
  <c r="I768" i="18"/>
  <c r="I767" i="18"/>
  <c r="I766" i="18"/>
  <c r="I765" i="18"/>
  <c r="I764" i="18"/>
  <c r="I763" i="18"/>
  <c r="I762" i="18"/>
  <c r="I761" i="18"/>
  <c r="I760" i="18"/>
  <c r="I759" i="18"/>
  <c r="I758" i="18"/>
  <c r="I757" i="18"/>
  <c r="I756" i="18"/>
  <c r="I755" i="18"/>
  <c r="I754" i="18"/>
  <c r="I753" i="18"/>
  <c r="I752" i="18"/>
  <c r="I751" i="18"/>
  <c r="I750" i="18"/>
  <c r="I749" i="18"/>
  <c r="I748" i="18"/>
  <c r="I747" i="18"/>
  <c r="I746" i="18"/>
  <c r="I745" i="18"/>
  <c r="I744" i="18"/>
  <c r="I743" i="18"/>
  <c r="I742" i="18"/>
  <c r="I741" i="18"/>
  <c r="I740" i="18"/>
  <c r="I739" i="18"/>
  <c r="I738" i="18"/>
  <c r="I737" i="18"/>
  <c r="I736" i="18"/>
  <c r="I735" i="18"/>
  <c r="I734" i="18"/>
  <c r="I733" i="18"/>
  <c r="I732" i="18"/>
  <c r="I731" i="18"/>
  <c r="I730" i="18"/>
  <c r="I729" i="18"/>
  <c r="I728" i="18"/>
  <c r="I727" i="18"/>
  <c r="I726" i="18"/>
  <c r="J726" i="18"/>
  <c r="I725" i="18"/>
  <c r="I724" i="18"/>
  <c r="I723" i="18"/>
  <c r="I722" i="18"/>
  <c r="J722" i="18"/>
  <c r="I721" i="18"/>
  <c r="I720" i="18"/>
  <c r="I719" i="18"/>
  <c r="I718" i="18"/>
  <c r="I717" i="18"/>
  <c r="I716" i="18"/>
  <c r="I715" i="18"/>
  <c r="I714" i="18"/>
  <c r="I713" i="18"/>
  <c r="I712" i="18"/>
  <c r="I711" i="18"/>
  <c r="I710" i="18"/>
  <c r="I709" i="18"/>
  <c r="I708" i="18"/>
  <c r="I707" i="18"/>
  <c r="I706" i="18"/>
  <c r="I705" i="18"/>
  <c r="I704" i="18"/>
  <c r="I703" i="18"/>
  <c r="I702" i="18"/>
  <c r="I701" i="18"/>
  <c r="I700" i="18"/>
  <c r="I699" i="18"/>
  <c r="I698" i="18"/>
  <c r="I697" i="18"/>
  <c r="I696" i="18"/>
  <c r="I695" i="18"/>
  <c r="I694" i="18"/>
  <c r="I693" i="18"/>
  <c r="I692" i="18"/>
  <c r="I691" i="18"/>
  <c r="I690" i="18"/>
  <c r="I689" i="18"/>
  <c r="I688" i="18"/>
  <c r="I687" i="18"/>
  <c r="I686" i="18"/>
  <c r="I685" i="18"/>
  <c r="I684" i="18"/>
  <c r="I683" i="18"/>
  <c r="I682" i="18"/>
  <c r="I681" i="18"/>
  <c r="I680" i="18"/>
  <c r="I679" i="18"/>
  <c r="I678" i="18"/>
  <c r="I677" i="18"/>
  <c r="I676" i="18"/>
  <c r="I675" i="18"/>
  <c r="I674" i="18"/>
  <c r="I673" i="18"/>
  <c r="I672" i="18"/>
  <c r="I671" i="18"/>
  <c r="I670" i="18"/>
  <c r="I669" i="18"/>
  <c r="I668" i="18"/>
  <c r="I667" i="18"/>
  <c r="I666" i="18"/>
  <c r="I665" i="18"/>
  <c r="I664" i="18"/>
  <c r="I663" i="18"/>
  <c r="I662" i="18"/>
  <c r="I661" i="18"/>
  <c r="I660" i="18"/>
  <c r="I659" i="18"/>
  <c r="I658" i="18"/>
  <c r="I657" i="18"/>
  <c r="I656" i="18"/>
  <c r="I655" i="18"/>
  <c r="I654" i="18"/>
  <c r="I653" i="18"/>
  <c r="I652" i="18"/>
  <c r="I651" i="18"/>
  <c r="I650" i="18"/>
  <c r="I649" i="18"/>
  <c r="I648" i="18"/>
  <c r="I647" i="18"/>
  <c r="I646" i="18"/>
  <c r="I645" i="18"/>
  <c r="I644" i="18"/>
  <c r="I643" i="18"/>
  <c r="I642" i="18"/>
  <c r="I641" i="18"/>
  <c r="I640" i="18"/>
  <c r="I639" i="18"/>
  <c r="I638" i="18"/>
  <c r="I637" i="18"/>
  <c r="I636" i="18"/>
  <c r="I635" i="18"/>
  <c r="I634" i="18"/>
  <c r="I633" i="18"/>
  <c r="I632" i="18"/>
  <c r="I631" i="18"/>
  <c r="I630" i="18"/>
  <c r="I629" i="18"/>
  <c r="I628" i="18"/>
  <c r="I627" i="18"/>
  <c r="I626" i="18"/>
  <c r="I625" i="18"/>
  <c r="I624" i="18"/>
  <c r="I623" i="18"/>
  <c r="I622" i="18"/>
  <c r="I621" i="18"/>
  <c r="I620" i="18"/>
  <c r="I619" i="18"/>
  <c r="I618" i="18"/>
  <c r="I617" i="18"/>
  <c r="I616" i="18"/>
  <c r="I615" i="18"/>
  <c r="I614" i="18"/>
  <c r="I613" i="18"/>
  <c r="I612" i="18"/>
  <c r="I611" i="18"/>
  <c r="I610" i="18"/>
  <c r="I609" i="18"/>
  <c r="I608" i="18"/>
  <c r="I607" i="18"/>
  <c r="I606" i="18"/>
  <c r="I605" i="18"/>
  <c r="I604" i="18"/>
  <c r="I603" i="18"/>
  <c r="I602" i="18"/>
  <c r="I601" i="18"/>
  <c r="I600" i="18"/>
  <c r="I599" i="18"/>
  <c r="I598" i="18"/>
  <c r="I597" i="18"/>
  <c r="I596" i="18"/>
  <c r="I595" i="18"/>
  <c r="I594" i="18"/>
  <c r="J594" i="18"/>
  <c r="I593" i="18"/>
  <c r="I592" i="18"/>
  <c r="I591" i="18"/>
  <c r="I590" i="18"/>
  <c r="I589" i="18"/>
  <c r="I588" i="18"/>
  <c r="J588" i="18"/>
  <c r="I587" i="18"/>
  <c r="I586" i="18"/>
  <c r="I585" i="18"/>
  <c r="I584" i="18"/>
  <c r="I583" i="18"/>
  <c r="I582" i="18"/>
  <c r="J582" i="18"/>
  <c r="I581" i="18"/>
  <c r="I580" i="18"/>
  <c r="J580" i="18"/>
  <c r="I579" i="18"/>
  <c r="J579" i="18"/>
  <c r="I578" i="18"/>
  <c r="J578" i="18"/>
  <c r="I577" i="18"/>
  <c r="I576" i="18"/>
  <c r="I575" i="18"/>
  <c r="I574" i="18"/>
  <c r="I573" i="18"/>
  <c r="I572" i="18"/>
  <c r="J572" i="18"/>
  <c r="I571" i="18"/>
  <c r="J571" i="18"/>
  <c r="I570" i="18"/>
  <c r="I569" i="18"/>
  <c r="I568" i="18"/>
  <c r="I567" i="18"/>
  <c r="I566" i="18"/>
  <c r="I565" i="18"/>
  <c r="I564" i="18"/>
  <c r="J564" i="18"/>
  <c r="I563" i="18"/>
  <c r="I562" i="18"/>
  <c r="J562" i="18"/>
  <c r="I561" i="18"/>
  <c r="I560" i="18"/>
  <c r="I559" i="18"/>
  <c r="I558" i="18"/>
  <c r="I557" i="18"/>
  <c r="I556" i="18"/>
  <c r="I555" i="18"/>
  <c r="I554" i="18"/>
  <c r="I553" i="18"/>
  <c r="I552" i="18"/>
  <c r="I551" i="18"/>
  <c r="I550" i="18"/>
  <c r="J550" i="18"/>
  <c r="I549" i="18"/>
  <c r="I548" i="18"/>
  <c r="J548" i="18"/>
  <c r="I547" i="18"/>
  <c r="J547" i="18"/>
  <c r="J546" i="18"/>
  <c r="I546" i="18"/>
  <c r="I545" i="18"/>
  <c r="I544" i="18"/>
  <c r="I543" i="18"/>
  <c r="I542" i="18"/>
  <c r="I541" i="18"/>
  <c r="J541" i="18"/>
  <c r="I540" i="18"/>
  <c r="I539" i="18"/>
  <c r="I538" i="18"/>
  <c r="I537" i="18"/>
  <c r="I536" i="18"/>
  <c r="I535" i="18"/>
  <c r="I534" i="18"/>
  <c r="I533" i="18"/>
  <c r="I532" i="18"/>
  <c r="J532" i="18"/>
  <c r="I531" i="18"/>
  <c r="J530" i="18"/>
  <c r="I530" i="18"/>
  <c r="I529" i="18"/>
  <c r="I528" i="18"/>
  <c r="I527" i="18"/>
  <c r="I526" i="18"/>
  <c r="I525" i="18"/>
  <c r="I524" i="18"/>
  <c r="I523" i="18"/>
  <c r="I522" i="18"/>
  <c r="J522" i="18"/>
  <c r="I521" i="18"/>
  <c r="I520" i="18"/>
  <c r="I519" i="18"/>
  <c r="I518" i="18"/>
  <c r="J518" i="18"/>
  <c r="I517" i="18"/>
  <c r="J516" i="18"/>
  <c r="I516" i="18"/>
  <c r="I515" i="18"/>
  <c r="J515" i="18"/>
  <c r="J514" i="18"/>
  <c r="I514" i="18"/>
  <c r="I513" i="18"/>
  <c r="I512" i="18"/>
  <c r="I511" i="18"/>
  <c r="I510" i="18"/>
  <c r="I509" i="18"/>
  <c r="I508" i="18"/>
  <c r="J508" i="18"/>
  <c r="I507" i="18"/>
  <c r="J507" i="18"/>
  <c r="I506" i="18"/>
  <c r="J505" i="18"/>
  <c r="I505" i="18"/>
  <c r="I504" i="18"/>
  <c r="I503" i="18"/>
  <c r="I502" i="18"/>
  <c r="J502" i="18"/>
  <c r="I501" i="18"/>
  <c r="I500" i="18"/>
  <c r="I499" i="18"/>
  <c r="J498" i="18"/>
  <c r="I498" i="18"/>
  <c r="I497" i="18"/>
  <c r="I496" i="18"/>
  <c r="I495" i="18"/>
  <c r="I494" i="18"/>
  <c r="I493" i="18"/>
  <c r="I492" i="18"/>
  <c r="J492" i="18"/>
  <c r="I491" i="18"/>
  <c r="I490" i="18"/>
  <c r="I489" i="18"/>
  <c r="I488" i="18"/>
  <c r="I487" i="18"/>
  <c r="I486" i="18"/>
  <c r="J486" i="18"/>
  <c r="I485" i="18"/>
  <c r="I484" i="18"/>
  <c r="J484" i="18"/>
  <c r="I483" i="18"/>
  <c r="J483" i="18"/>
  <c r="J482" i="18"/>
  <c r="I482" i="18"/>
  <c r="I481" i="18"/>
  <c r="I480" i="18"/>
  <c r="I479" i="18"/>
  <c r="I478" i="18"/>
  <c r="I477" i="18"/>
  <c r="I476" i="18"/>
  <c r="I475" i="18"/>
  <c r="I474" i="18"/>
  <c r="I473" i="18"/>
  <c r="I472" i="18"/>
  <c r="I471" i="18"/>
  <c r="J471" i="18"/>
  <c r="I470" i="18"/>
  <c r="J469" i="18"/>
  <c r="I469" i="18"/>
  <c r="I468" i="18"/>
  <c r="J468" i="18"/>
  <c r="I467" i="18"/>
  <c r="I466" i="18"/>
  <c r="I465" i="18"/>
  <c r="I464" i="18"/>
  <c r="I463" i="18"/>
  <c r="I462" i="18"/>
  <c r="I461" i="18"/>
  <c r="J461" i="18"/>
  <c r="I460" i="18"/>
  <c r="J460" i="18"/>
  <c r="I459" i="18"/>
  <c r="I458" i="18"/>
  <c r="J458" i="18"/>
  <c r="I457" i="18"/>
  <c r="I456" i="18"/>
  <c r="I455" i="18"/>
  <c r="I454" i="18"/>
  <c r="J454" i="18"/>
  <c r="I453" i="18"/>
  <c r="I452" i="18"/>
  <c r="J452" i="18"/>
  <c r="I451" i="18"/>
  <c r="J451" i="18"/>
  <c r="J450" i="18"/>
  <c r="I450" i="18"/>
  <c r="I449" i="18"/>
  <c r="I448" i="18"/>
  <c r="I447" i="18"/>
  <c r="I446" i="18"/>
  <c r="I445" i="18"/>
  <c r="I444" i="18"/>
  <c r="J444" i="18"/>
  <c r="I443" i="18"/>
  <c r="J443" i="18"/>
  <c r="I442" i="18"/>
  <c r="J442" i="18"/>
  <c r="I441" i="18"/>
  <c r="I440" i="18"/>
  <c r="I439" i="18"/>
  <c r="I438" i="18"/>
  <c r="J438" i="18"/>
  <c r="I437" i="18"/>
  <c r="I436" i="18"/>
  <c r="J436" i="18"/>
  <c r="J435" i="18"/>
  <c r="I435" i="18"/>
  <c r="J434" i="18"/>
  <c r="I434" i="18"/>
  <c r="I433" i="18"/>
  <c r="I432" i="18"/>
  <c r="I431" i="18"/>
  <c r="I430" i="18"/>
  <c r="I429" i="18"/>
  <c r="I428" i="18"/>
  <c r="J428" i="18"/>
  <c r="I427" i="18"/>
  <c r="I426" i="18"/>
  <c r="J426" i="18"/>
  <c r="I425" i="18"/>
  <c r="I424" i="18"/>
  <c r="I423" i="18"/>
  <c r="I422" i="18"/>
  <c r="I421" i="18"/>
  <c r="I420" i="18"/>
  <c r="J420" i="18"/>
  <c r="I419" i="18"/>
  <c r="J419" i="18"/>
  <c r="I418" i="18"/>
  <c r="J418" i="18"/>
  <c r="I417" i="18"/>
  <c r="I416" i="18"/>
  <c r="I415" i="18"/>
  <c r="I414" i="18"/>
  <c r="I413" i="18"/>
  <c r="J413" i="18"/>
  <c r="I412" i="18"/>
  <c r="J412" i="18"/>
  <c r="I411" i="18"/>
  <c r="J411" i="18"/>
  <c r="I410" i="18"/>
  <c r="I409" i="18"/>
  <c r="I408" i="18"/>
  <c r="I407" i="18"/>
  <c r="I406" i="18"/>
  <c r="J406" i="18"/>
  <c r="I405" i="18"/>
  <c r="J405" i="18"/>
  <c r="I404" i="18"/>
  <c r="J404" i="18"/>
  <c r="I403" i="18"/>
  <c r="J403" i="18"/>
  <c r="J402" i="18"/>
  <c r="I402" i="18"/>
  <c r="I401" i="18"/>
  <c r="I400" i="18"/>
  <c r="I399" i="18"/>
  <c r="I398" i="18"/>
  <c r="I397" i="18"/>
  <c r="I396" i="18"/>
  <c r="J396" i="18"/>
  <c r="I395" i="18"/>
  <c r="J395" i="18"/>
  <c r="I394" i="18"/>
  <c r="I393" i="18"/>
  <c r="J393" i="18"/>
  <c r="I392" i="18"/>
  <c r="I391" i="18"/>
  <c r="I390" i="18"/>
  <c r="J390" i="18"/>
  <c r="I389" i="18"/>
  <c r="I388" i="18"/>
  <c r="J388" i="18"/>
  <c r="I387" i="18"/>
  <c r="I386" i="18"/>
  <c r="I385" i="18"/>
  <c r="I384" i="18"/>
  <c r="I383" i="18"/>
  <c r="I382" i="18"/>
  <c r="I381" i="18"/>
  <c r="I380" i="18"/>
  <c r="I379" i="18"/>
  <c r="I378" i="18"/>
  <c r="J378" i="18"/>
  <c r="I377" i="18"/>
  <c r="I376" i="18"/>
  <c r="I375" i="18"/>
  <c r="I374" i="18"/>
  <c r="I373" i="18"/>
  <c r="I372" i="18"/>
  <c r="J372" i="18"/>
  <c r="I371" i="18"/>
  <c r="J371" i="18"/>
  <c r="J370" i="18"/>
  <c r="I370" i="18"/>
  <c r="I369" i="18"/>
  <c r="I368" i="18"/>
  <c r="I367" i="18"/>
  <c r="I366" i="18"/>
  <c r="I365" i="18"/>
  <c r="I364" i="18"/>
  <c r="I363" i="18"/>
  <c r="I362" i="18"/>
  <c r="I361" i="18"/>
  <c r="J361" i="18"/>
  <c r="I360" i="18"/>
  <c r="I359" i="18"/>
  <c r="I358" i="18"/>
  <c r="J358" i="18"/>
  <c r="I357" i="18"/>
  <c r="J356" i="18"/>
  <c r="I356" i="18"/>
  <c r="J355" i="18"/>
  <c r="I355" i="18"/>
  <c r="I354" i="18"/>
  <c r="J354" i="18"/>
  <c r="I353" i="18"/>
  <c r="I352" i="18"/>
  <c r="I351" i="18"/>
  <c r="I350" i="18"/>
  <c r="I349" i="18"/>
  <c r="I348" i="18"/>
  <c r="I347" i="18"/>
  <c r="I346" i="18"/>
  <c r="J346" i="18"/>
  <c r="J345" i="18"/>
  <c r="I345" i="18"/>
  <c r="I344" i="18"/>
  <c r="I343" i="18"/>
  <c r="J343" i="18"/>
  <c r="I342" i="18"/>
  <c r="J342" i="18"/>
  <c r="I341" i="18"/>
  <c r="I340" i="18"/>
  <c r="I339" i="18"/>
  <c r="J339" i="18"/>
  <c r="J338" i="18"/>
  <c r="I338" i="18"/>
  <c r="I337" i="18"/>
  <c r="I336" i="18"/>
  <c r="I335" i="18"/>
  <c r="I334" i="18"/>
  <c r="J334" i="18"/>
  <c r="I333" i="18"/>
  <c r="I332" i="18"/>
  <c r="J332" i="18"/>
  <c r="I331" i="18"/>
  <c r="J331" i="18"/>
  <c r="I330" i="18"/>
  <c r="I329" i="18"/>
  <c r="J329" i="18"/>
  <c r="I328" i="18"/>
  <c r="I327" i="18"/>
  <c r="I326" i="18"/>
  <c r="I325" i="18"/>
  <c r="J324" i="18"/>
  <c r="I324" i="18"/>
  <c r="I323" i="18"/>
  <c r="J323" i="18"/>
  <c r="I322" i="18"/>
  <c r="I321" i="18"/>
  <c r="I320" i="18"/>
  <c r="I319" i="18"/>
  <c r="I318" i="18"/>
  <c r="I317" i="18"/>
  <c r="J317" i="18"/>
  <c r="I316" i="18"/>
  <c r="J316" i="18"/>
  <c r="I315" i="18"/>
  <c r="I314" i="18"/>
  <c r="J314" i="18"/>
  <c r="I313" i="18"/>
  <c r="I312" i="18"/>
  <c r="I311" i="18"/>
  <c r="I310" i="18"/>
  <c r="I309" i="18"/>
  <c r="J309" i="18"/>
  <c r="I308" i="18"/>
  <c r="I307" i="18"/>
  <c r="J307" i="18"/>
  <c r="I306" i="18"/>
  <c r="J306" i="18"/>
  <c r="I305" i="18"/>
  <c r="I304" i="18"/>
  <c r="I303" i="18"/>
  <c r="I302" i="18"/>
  <c r="I301" i="18"/>
  <c r="I300" i="18"/>
  <c r="J300" i="18"/>
  <c r="I299" i="18"/>
  <c r="I298" i="18"/>
  <c r="I297" i="18"/>
  <c r="I296" i="18"/>
  <c r="I295" i="18"/>
  <c r="I294" i="18"/>
  <c r="J294" i="18"/>
  <c r="I293" i="18"/>
  <c r="I292" i="18"/>
  <c r="J292" i="18"/>
  <c r="I291" i="18"/>
  <c r="J291" i="18"/>
  <c r="I290" i="18"/>
  <c r="I289" i="18"/>
  <c r="J288" i="18"/>
  <c r="I288" i="18"/>
  <c r="I287" i="18"/>
  <c r="I286" i="18"/>
  <c r="I285" i="18"/>
  <c r="I284" i="18"/>
  <c r="J284" i="18"/>
  <c r="I283" i="18"/>
  <c r="I282" i="18"/>
  <c r="J282" i="18"/>
  <c r="I281" i="18"/>
  <c r="I280" i="18"/>
  <c r="I279" i="18"/>
  <c r="I278" i="18"/>
  <c r="I277" i="18"/>
  <c r="I276" i="18"/>
  <c r="I275" i="18"/>
  <c r="I274" i="18"/>
  <c r="J274" i="18"/>
  <c r="I273" i="18"/>
  <c r="I272" i="18"/>
  <c r="I271" i="18"/>
  <c r="I270" i="18"/>
  <c r="I269" i="18"/>
  <c r="I268" i="18"/>
  <c r="J268" i="18"/>
  <c r="I267" i="18"/>
  <c r="I266" i="18"/>
  <c r="I265" i="18"/>
  <c r="I264" i="18"/>
  <c r="I263" i="18"/>
  <c r="I262" i="18"/>
  <c r="J262" i="18"/>
  <c r="I261" i="18"/>
  <c r="I260" i="18"/>
  <c r="J260" i="18"/>
  <c r="I259" i="18"/>
  <c r="I258" i="18"/>
  <c r="J258" i="18"/>
  <c r="I257" i="18"/>
  <c r="I256" i="18"/>
  <c r="I255" i="18"/>
  <c r="I254" i="18"/>
  <c r="I253" i="18"/>
  <c r="I252" i="18"/>
  <c r="J252" i="18"/>
  <c r="I251" i="18"/>
  <c r="J251" i="18"/>
  <c r="I250" i="18"/>
  <c r="J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J238" i="18"/>
  <c r="I237" i="18"/>
  <c r="I236" i="18"/>
  <c r="I235" i="18"/>
  <c r="I234" i="18"/>
  <c r="J234" i="18"/>
  <c r="I233" i="18"/>
  <c r="I232" i="18"/>
  <c r="I231" i="18"/>
  <c r="I230" i="18"/>
  <c r="I229" i="18"/>
  <c r="I228" i="18"/>
  <c r="I227" i="18"/>
  <c r="I226" i="18"/>
  <c r="J226" i="18"/>
  <c r="I225" i="18"/>
  <c r="I224" i="18"/>
  <c r="I223" i="18"/>
  <c r="I222" i="18"/>
  <c r="J222" i="18"/>
  <c r="I221" i="18"/>
  <c r="I220" i="18"/>
  <c r="J220" i="18"/>
  <c r="I219" i="18"/>
  <c r="J219" i="18"/>
  <c r="I218" i="18"/>
  <c r="J218" i="18"/>
  <c r="I217" i="18"/>
  <c r="I216" i="18"/>
  <c r="I215" i="18"/>
  <c r="I214" i="18"/>
  <c r="I213" i="18"/>
  <c r="I212" i="18"/>
  <c r="I211" i="18"/>
  <c r="I210" i="18"/>
  <c r="J210" i="18"/>
  <c r="I209" i="18"/>
  <c r="I208" i="18"/>
  <c r="I207" i="18"/>
  <c r="I206" i="18"/>
  <c r="J206" i="18"/>
  <c r="I205" i="18"/>
  <c r="I204" i="18"/>
  <c r="I203" i="18"/>
  <c r="I202" i="18"/>
  <c r="I201" i="18"/>
  <c r="I200" i="18"/>
  <c r="J200" i="18"/>
  <c r="I199" i="18"/>
  <c r="I198" i="18"/>
  <c r="J198" i="18"/>
  <c r="I197" i="18"/>
  <c r="I196" i="18"/>
  <c r="I195" i="18"/>
  <c r="I194" i="18"/>
  <c r="J194" i="18"/>
  <c r="I193" i="18"/>
  <c r="I192" i="18"/>
  <c r="I191" i="18"/>
  <c r="I190" i="18"/>
  <c r="J190" i="18"/>
  <c r="I189" i="18"/>
  <c r="I188" i="18"/>
  <c r="J188" i="18"/>
  <c r="I187" i="18"/>
  <c r="J187" i="18"/>
  <c r="I186" i="18"/>
  <c r="J186" i="18"/>
  <c r="I185" i="18"/>
  <c r="I184" i="18"/>
  <c r="J184" i="18"/>
  <c r="I183" i="18"/>
  <c r="I182" i="18"/>
  <c r="J182" i="18"/>
  <c r="I181" i="18"/>
  <c r="I180" i="18"/>
  <c r="J180" i="18"/>
  <c r="I179" i="18"/>
  <c r="I178" i="18"/>
  <c r="J178" i="18"/>
  <c r="I177" i="18"/>
  <c r="I176" i="18"/>
  <c r="I175" i="18"/>
  <c r="I174" i="18"/>
  <c r="J174" i="18"/>
  <c r="I173" i="18"/>
  <c r="J173" i="18"/>
  <c r="I172" i="18"/>
  <c r="J172" i="18"/>
  <c r="I171" i="18"/>
  <c r="I170" i="18"/>
  <c r="J169" i="18"/>
  <c r="I169" i="18"/>
  <c r="I168" i="18"/>
  <c r="J167" i="18"/>
  <c r="I167" i="18"/>
  <c r="I166" i="18"/>
  <c r="I165" i="18"/>
  <c r="J165" i="18"/>
  <c r="I164" i="18"/>
  <c r="I163" i="18"/>
  <c r="J163" i="18"/>
  <c r="I162" i="18"/>
  <c r="I161" i="18"/>
  <c r="I160" i="18"/>
  <c r="I159" i="18"/>
  <c r="I158" i="18"/>
  <c r="I157" i="18"/>
  <c r="I156" i="18"/>
  <c r="I155" i="18"/>
  <c r="I154" i="18"/>
  <c r="J154" i="18"/>
  <c r="I153" i="18"/>
  <c r="J153" i="18"/>
  <c r="I152" i="18"/>
  <c r="I151" i="18"/>
  <c r="J151" i="18"/>
  <c r="I150" i="18"/>
  <c r="I149" i="18"/>
  <c r="J149" i="18"/>
  <c r="I148" i="18"/>
  <c r="I147" i="18"/>
  <c r="J147" i="18"/>
  <c r="I146" i="18"/>
  <c r="I145" i="18"/>
  <c r="I144" i="18"/>
  <c r="I143" i="18"/>
  <c r="I142" i="18"/>
  <c r="I141" i="18"/>
  <c r="J141" i="18"/>
  <c r="I140" i="18"/>
  <c r="J140" i="18"/>
  <c r="I139" i="18"/>
  <c r="J139" i="18"/>
  <c r="I138" i="18"/>
  <c r="J138" i="18"/>
  <c r="I137" i="18"/>
  <c r="J137" i="18"/>
  <c r="I136" i="18"/>
  <c r="I135" i="18"/>
  <c r="J135" i="18"/>
  <c r="I134" i="18"/>
  <c r="I133" i="18"/>
  <c r="J133" i="18"/>
  <c r="I132" i="18"/>
  <c r="I131" i="18"/>
  <c r="J131" i="18"/>
  <c r="I130" i="18"/>
  <c r="I129" i="18"/>
  <c r="I128" i="18"/>
  <c r="I127" i="18"/>
  <c r="I126" i="18"/>
  <c r="I125" i="18"/>
  <c r="J125" i="18"/>
  <c r="I124" i="18"/>
  <c r="J124" i="18"/>
  <c r="I123" i="18"/>
  <c r="J123" i="18"/>
  <c r="I122" i="18"/>
  <c r="J122" i="18"/>
  <c r="I121" i="18"/>
  <c r="J121" i="18"/>
  <c r="I120" i="18"/>
  <c r="I119" i="18"/>
  <c r="J119" i="18"/>
  <c r="I118" i="18"/>
  <c r="I117" i="18"/>
  <c r="J117" i="18"/>
  <c r="I116" i="18"/>
  <c r="I115" i="18"/>
  <c r="J115" i="18"/>
  <c r="I114" i="18"/>
  <c r="I113" i="18"/>
  <c r="I112" i="18"/>
  <c r="I111" i="18"/>
  <c r="I110" i="18"/>
  <c r="I109" i="18"/>
  <c r="J109" i="18"/>
  <c r="I108" i="18"/>
  <c r="J108" i="18"/>
  <c r="I107" i="18"/>
  <c r="J107" i="18"/>
  <c r="I106" i="18"/>
  <c r="J106" i="18"/>
  <c r="I105" i="18"/>
  <c r="J105" i="18"/>
  <c r="I104" i="18"/>
  <c r="I103" i="18"/>
  <c r="J103" i="18"/>
  <c r="I102" i="18"/>
  <c r="I101" i="18"/>
  <c r="J101" i="18"/>
  <c r="I100" i="18"/>
  <c r="I99" i="18"/>
  <c r="J99" i="18"/>
  <c r="I98" i="18"/>
  <c r="I97" i="18"/>
  <c r="I96" i="18"/>
  <c r="I95" i="18"/>
  <c r="I94" i="18"/>
  <c r="I93" i="18"/>
  <c r="J93" i="18"/>
  <c r="I92" i="18"/>
  <c r="J92" i="18"/>
  <c r="I91" i="18"/>
  <c r="J91" i="18"/>
  <c r="I90" i="18"/>
  <c r="J90" i="18"/>
  <c r="I89" i="18"/>
  <c r="J89" i="18"/>
  <c r="I88" i="18"/>
  <c r="I87" i="18"/>
  <c r="J87" i="18"/>
  <c r="I86" i="18"/>
  <c r="I85" i="18"/>
  <c r="J85" i="18"/>
  <c r="I84" i="18"/>
  <c r="I83" i="18"/>
  <c r="J83" i="18"/>
  <c r="I82" i="18"/>
  <c r="I81" i="18"/>
  <c r="I80" i="18"/>
  <c r="I79" i="18"/>
  <c r="I78" i="18"/>
  <c r="I77" i="18"/>
  <c r="J77" i="18"/>
  <c r="I76" i="18"/>
  <c r="J76" i="18"/>
  <c r="I75" i="18"/>
  <c r="J75" i="18"/>
  <c r="I74" i="18"/>
  <c r="J74" i="18"/>
  <c r="I73" i="18"/>
  <c r="J73" i="18"/>
  <c r="I72" i="18"/>
  <c r="I71" i="18"/>
  <c r="J71" i="18"/>
  <c r="I70" i="18"/>
  <c r="I69" i="18"/>
  <c r="J69" i="18"/>
  <c r="I68" i="18"/>
  <c r="I67" i="18"/>
  <c r="J67" i="18"/>
  <c r="I66" i="18"/>
  <c r="I65" i="18"/>
  <c r="I64" i="18"/>
  <c r="I63" i="18"/>
  <c r="I62" i="18"/>
  <c r="I61" i="18"/>
  <c r="J61" i="18"/>
  <c r="I60" i="18"/>
  <c r="J60" i="18"/>
  <c r="I59" i="18"/>
  <c r="J59" i="18"/>
  <c r="I58" i="18"/>
  <c r="J58" i="18"/>
  <c r="I57" i="18"/>
  <c r="J57" i="18"/>
  <c r="I56" i="18"/>
  <c r="I55" i="18"/>
  <c r="J55" i="18"/>
  <c r="I54" i="18"/>
  <c r="I53" i="18"/>
  <c r="J53" i="18"/>
  <c r="I52" i="18"/>
  <c r="I51" i="18"/>
  <c r="J51" i="18"/>
  <c r="I50" i="18"/>
  <c r="I49" i="18"/>
  <c r="I48" i="18"/>
  <c r="I47" i="18"/>
  <c r="I46" i="18"/>
  <c r="I45" i="18"/>
  <c r="I44" i="18"/>
  <c r="J44" i="18"/>
  <c r="I43" i="18"/>
  <c r="J43" i="18"/>
  <c r="I42" i="18"/>
  <c r="I41" i="18"/>
  <c r="J41" i="18"/>
  <c r="I40" i="18"/>
  <c r="I39" i="18"/>
  <c r="J39" i="18"/>
  <c r="I38" i="18"/>
  <c r="I37" i="18"/>
  <c r="J37" i="18"/>
  <c r="I36" i="18"/>
  <c r="I35" i="18"/>
  <c r="J35" i="18"/>
  <c r="I34" i="18"/>
  <c r="I33" i="18"/>
  <c r="I32" i="18"/>
  <c r="I31" i="18"/>
  <c r="I30" i="18"/>
  <c r="I29" i="18"/>
  <c r="I28" i="18"/>
  <c r="I27" i="18"/>
  <c r="I26" i="18"/>
  <c r="I25" i="18"/>
  <c r="J25" i="18"/>
  <c r="I24" i="18"/>
  <c r="I23" i="18"/>
  <c r="J23" i="18"/>
  <c r="I22" i="18"/>
  <c r="I21" i="18"/>
  <c r="I20" i="18"/>
  <c r="I19" i="18"/>
  <c r="I18" i="18"/>
  <c r="I17" i="18"/>
  <c r="I16" i="18"/>
  <c r="J16" i="18"/>
  <c r="I15" i="18"/>
  <c r="I14" i="18"/>
  <c r="J13" i="18"/>
  <c r="I13" i="18"/>
  <c r="I12" i="18"/>
  <c r="I11" i="18"/>
  <c r="J11" i="18"/>
  <c r="I10" i="18"/>
  <c r="I9" i="18"/>
  <c r="J9" i="18"/>
  <c r="I8" i="18"/>
  <c r="I7" i="18"/>
  <c r="J7" i="18"/>
  <c r="I6" i="18"/>
  <c r="I5" i="18"/>
  <c r="J5" i="18"/>
  <c r="I4" i="18"/>
  <c r="I3" i="18"/>
  <c r="J3" i="18"/>
  <c r="I2" i="18"/>
  <c r="I1" i="18"/>
  <c r="G14" i="17"/>
  <c r="G13" i="17"/>
  <c r="G12" i="17"/>
  <c r="G11" i="17"/>
  <c r="G9" i="17"/>
  <c r="G8" i="17"/>
  <c r="G7" i="17"/>
  <c r="G6" i="17"/>
  <c r="G332" i="1"/>
  <c r="G333" i="1"/>
  <c r="G334" i="1"/>
  <c r="G335" i="1"/>
  <c r="G782" i="3"/>
  <c r="G765" i="3"/>
  <c r="G764" i="3"/>
  <c r="G763" i="3"/>
  <c r="G762" i="3"/>
  <c r="G483" i="3"/>
  <c r="G482" i="3"/>
  <c r="G481" i="3"/>
  <c r="G476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82" i="1"/>
  <c r="G765" i="1"/>
  <c r="G764" i="1"/>
  <c r="G763" i="1"/>
  <c r="G762" i="1"/>
  <c r="G483" i="1"/>
  <c r="G482" i="1"/>
  <c r="G481" i="1"/>
  <c r="G476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J8" i="11"/>
  <c r="G8" i="11"/>
  <c r="M7" i="8"/>
  <c r="N6" i="6"/>
  <c r="L23" i="11"/>
  <c r="M23" i="11" s="1"/>
  <c r="J9" i="16"/>
  <c r="K9" i="16" s="1"/>
  <c r="L8" i="16"/>
  <c r="M8" i="16" s="1"/>
  <c r="J8" i="16"/>
  <c r="K8" i="16" s="1"/>
  <c r="N7" i="16"/>
  <c r="O7" i="16" s="1"/>
  <c r="J7" i="16"/>
  <c r="K7" i="16" s="1"/>
  <c r="N6" i="16"/>
  <c r="O6" i="16" s="1"/>
  <c r="L6" i="16"/>
  <c r="M6" i="16" s="1"/>
  <c r="J6" i="16"/>
  <c r="K6" i="16"/>
  <c r="G9" i="16"/>
  <c r="G8" i="16"/>
  <c r="G7" i="16"/>
  <c r="G6" i="16"/>
  <c r="E27" i="14"/>
  <c r="F27" i="14" s="1"/>
  <c r="F25" i="14"/>
  <c r="E25" i="14"/>
  <c r="E23" i="14"/>
  <c r="F23" i="14" s="1"/>
  <c r="E21" i="14"/>
  <c r="F21" i="14" s="1"/>
  <c r="E11" i="14"/>
  <c r="F11" i="14" s="1"/>
  <c r="E9" i="14"/>
  <c r="F9" i="14" s="1"/>
  <c r="E7" i="14"/>
  <c r="F7" i="14" s="1"/>
  <c r="E5" i="14"/>
  <c r="F5" i="14" s="1"/>
  <c r="I7" i="13"/>
  <c r="I6" i="13"/>
  <c r="I8" i="13" s="1"/>
  <c r="J8" i="13" s="1"/>
  <c r="I6" i="12"/>
  <c r="I22" i="12"/>
  <c r="I23" i="12" s="1"/>
  <c r="J23" i="12" s="1"/>
  <c r="I21" i="12"/>
  <c r="I5" i="12"/>
  <c r="J85" i="11"/>
  <c r="K85" i="11" s="1"/>
  <c r="G85" i="11"/>
  <c r="H85" i="11" s="1"/>
  <c r="J76" i="11"/>
  <c r="K76" i="11" s="1"/>
  <c r="G76" i="11"/>
  <c r="H76" i="11" s="1"/>
  <c r="J66" i="11"/>
  <c r="G66" i="11"/>
  <c r="J65" i="11"/>
  <c r="G65" i="11"/>
  <c r="J56" i="11"/>
  <c r="G56" i="11"/>
  <c r="J55" i="11"/>
  <c r="G55" i="11"/>
  <c r="J46" i="11"/>
  <c r="J47" i="11" s="1"/>
  <c r="K47" i="11" s="1"/>
  <c r="G46" i="11"/>
  <c r="G47" i="11" s="1"/>
  <c r="H47" i="11" s="1"/>
  <c r="J45" i="11"/>
  <c r="G45" i="11"/>
  <c r="J35" i="11"/>
  <c r="G35" i="11"/>
  <c r="J34" i="11"/>
  <c r="G34" i="11"/>
  <c r="N25" i="11"/>
  <c r="O25" i="11"/>
  <c r="L25" i="11"/>
  <c r="M25" i="11"/>
  <c r="N23" i="11"/>
  <c r="O23" i="11"/>
  <c r="J7" i="11"/>
  <c r="J9" i="11" s="1"/>
  <c r="K9" i="11" s="1"/>
  <c r="G7" i="11"/>
  <c r="G9" i="11" s="1"/>
  <c r="H9" i="11" s="1"/>
  <c r="P7" i="10"/>
  <c r="M7" i="10"/>
  <c r="M8" i="10" s="1"/>
  <c r="N8" i="10" s="1"/>
  <c r="J7" i="10"/>
  <c r="J8" i="10"/>
  <c r="K8" i="10"/>
  <c r="P6" i="10"/>
  <c r="P8" i="10"/>
  <c r="Q8" i="10" s="1"/>
  <c r="M6" i="10"/>
  <c r="J6" i="10"/>
  <c r="G92" i="9"/>
  <c r="G91" i="9"/>
  <c r="G90" i="9"/>
  <c r="G89" i="9"/>
  <c r="G88" i="9"/>
  <c r="G87" i="9"/>
  <c r="G86" i="9"/>
  <c r="G85" i="9"/>
  <c r="G84" i="9"/>
  <c r="G83" i="9"/>
  <c r="N84" i="9" s="1"/>
  <c r="G82" i="9"/>
  <c r="G81" i="9"/>
  <c r="G80" i="9"/>
  <c r="G79" i="9"/>
  <c r="G78" i="9"/>
  <c r="G77" i="9"/>
  <c r="N73" i="9" s="1"/>
  <c r="G76" i="9"/>
  <c r="N74" i="9" s="1"/>
  <c r="G75" i="9"/>
  <c r="G74" i="9"/>
  <c r="G73" i="9"/>
  <c r="G65" i="9"/>
  <c r="G64" i="9"/>
  <c r="G63" i="9"/>
  <c r="G62" i="9"/>
  <c r="G61" i="9"/>
  <c r="G60" i="9"/>
  <c r="G59" i="9"/>
  <c r="G58" i="9"/>
  <c r="G57" i="9"/>
  <c r="G56" i="9"/>
  <c r="N57" i="9" s="1"/>
  <c r="N58" i="9" s="1"/>
  <c r="O58" i="9" s="1"/>
  <c r="G55" i="9"/>
  <c r="G54" i="9"/>
  <c r="G53" i="9"/>
  <c r="G52" i="9"/>
  <c r="G51" i="9"/>
  <c r="G50" i="9"/>
  <c r="G49" i="9"/>
  <c r="G48" i="9"/>
  <c r="G47" i="9"/>
  <c r="N47" i="9" s="1"/>
  <c r="N48" i="9" s="1"/>
  <c r="O48" i="9" s="1"/>
  <c r="G46" i="9"/>
  <c r="G45" i="9"/>
  <c r="G44" i="9"/>
  <c r="G43" i="9"/>
  <c r="N37" i="9" s="1"/>
  <c r="G42" i="9"/>
  <c r="G41" i="9"/>
  <c r="G40" i="9"/>
  <c r="G39" i="9"/>
  <c r="G38" i="9"/>
  <c r="G37" i="9"/>
  <c r="G36" i="9"/>
  <c r="N36" i="9" s="1"/>
  <c r="G35" i="9"/>
  <c r="G34" i="9"/>
  <c r="G33" i="9"/>
  <c r="G32" i="9"/>
  <c r="G31" i="9"/>
  <c r="G30" i="9"/>
  <c r="G29" i="9"/>
  <c r="G28" i="9"/>
  <c r="N26" i="9" s="1"/>
  <c r="G27" i="9"/>
  <c r="G26" i="9"/>
  <c r="G25" i="9"/>
  <c r="G24" i="9"/>
  <c r="G23" i="9"/>
  <c r="G22" i="9"/>
  <c r="G21" i="9"/>
  <c r="G20" i="9"/>
  <c r="G19" i="9"/>
  <c r="G18" i="9"/>
  <c r="G17" i="9"/>
  <c r="G16" i="9"/>
  <c r="N17" i="9" s="1"/>
  <c r="G15" i="9"/>
  <c r="G14" i="9"/>
  <c r="G13" i="9"/>
  <c r="G12" i="9"/>
  <c r="G11" i="9"/>
  <c r="G10" i="9"/>
  <c r="G9" i="9"/>
  <c r="G8" i="9"/>
  <c r="G7" i="9"/>
  <c r="G6" i="9"/>
  <c r="N6" i="9" s="1"/>
  <c r="N8" i="9" s="1"/>
  <c r="O8" i="9" s="1"/>
  <c r="K91" i="9"/>
  <c r="L91" i="9" s="1"/>
  <c r="I91" i="9"/>
  <c r="J91" i="9"/>
  <c r="K89" i="9"/>
  <c r="L89" i="9" s="1"/>
  <c r="I89" i="9"/>
  <c r="J89" i="9" s="1"/>
  <c r="K87" i="9"/>
  <c r="L87" i="9" s="1"/>
  <c r="I87" i="9"/>
  <c r="J87" i="9" s="1"/>
  <c r="K85" i="9"/>
  <c r="L85" i="9" s="1"/>
  <c r="I85" i="9"/>
  <c r="J85" i="9" s="1"/>
  <c r="K81" i="9"/>
  <c r="L81" i="9" s="1"/>
  <c r="I81" i="9"/>
  <c r="J81" i="9"/>
  <c r="K79" i="9"/>
  <c r="L79" i="9" s="1"/>
  <c r="I79" i="9"/>
  <c r="J79" i="9" s="1"/>
  <c r="K77" i="9"/>
  <c r="L77" i="9" s="1"/>
  <c r="I77" i="9"/>
  <c r="J77" i="9" s="1"/>
  <c r="K75" i="9"/>
  <c r="L75" i="9" s="1"/>
  <c r="I75" i="9"/>
  <c r="J75" i="9" s="1"/>
  <c r="K64" i="9"/>
  <c r="L64" i="9" s="1"/>
  <c r="I64" i="9"/>
  <c r="J64" i="9"/>
  <c r="L62" i="9"/>
  <c r="K62" i="9"/>
  <c r="I62" i="9"/>
  <c r="J62" i="9" s="1"/>
  <c r="K60" i="9"/>
  <c r="L60" i="9" s="1"/>
  <c r="I60" i="9"/>
  <c r="J60" i="9" s="1"/>
  <c r="K58" i="9"/>
  <c r="L58" i="9" s="1"/>
  <c r="I58" i="9"/>
  <c r="J58" i="9" s="1"/>
  <c r="L54" i="9"/>
  <c r="K54" i="9"/>
  <c r="I54" i="9"/>
  <c r="J54" i="9"/>
  <c r="K52" i="9"/>
  <c r="L52" i="9" s="1"/>
  <c r="I52" i="9"/>
  <c r="J52" i="9" s="1"/>
  <c r="L50" i="9"/>
  <c r="K50" i="9"/>
  <c r="I50" i="9"/>
  <c r="J50" i="9" s="1"/>
  <c r="K48" i="9"/>
  <c r="L48" i="9" s="1"/>
  <c r="J48" i="9"/>
  <c r="I48" i="9"/>
  <c r="N46" i="9"/>
  <c r="K44" i="9"/>
  <c r="L44" i="9"/>
  <c r="I44" i="9"/>
  <c r="J44" i="9"/>
  <c r="K42" i="9"/>
  <c r="L42" i="9" s="1"/>
  <c r="I42" i="9"/>
  <c r="J42" i="9"/>
  <c r="K40" i="9"/>
  <c r="L40" i="9" s="1"/>
  <c r="I40" i="9"/>
  <c r="J40" i="9"/>
  <c r="K38" i="9"/>
  <c r="L38" i="9"/>
  <c r="I38" i="9"/>
  <c r="J38" i="9"/>
  <c r="K34" i="9"/>
  <c r="L34" i="9" s="1"/>
  <c r="I34" i="9"/>
  <c r="J34" i="9"/>
  <c r="K32" i="9"/>
  <c r="L32" i="9"/>
  <c r="I32" i="9"/>
  <c r="J32" i="9"/>
  <c r="K30" i="9"/>
  <c r="L30" i="9" s="1"/>
  <c r="I30" i="9"/>
  <c r="J30" i="9"/>
  <c r="K28" i="9"/>
  <c r="L28" i="9"/>
  <c r="I28" i="9"/>
  <c r="J28" i="9" s="1"/>
  <c r="K24" i="9"/>
  <c r="L24" i="9"/>
  <c r="I24" i="9"/>
  <c r="J24" i="9" s="1"/>
  <c r="K22" i="9"/>
  <c r="L22" i="9" s="1"/>
  <c r="I22" i="9"/>
  <c r="J22" i="9" s="1"/>
  <c r="K20" i="9"/>
  <c r="L20" i="9" s="1"/>
  <c r="I20" i="9"/>
  <c r="J20" i="9" s="1"/>
  <c r="K18" i="9"/>
  <c r="L18" i="9" s="1"/>
  <c r="I18" i="9"/>
  <c r="J18" i="9" s="1"/>
  <c r="K14" i="9"/>
  <c r="L14" i="9" s="1"/>
  <c r="I14" i="9"/>
  <c r="J14" i="9" s="1"/>
  <c r="K12" i="9"/>
  <c r="L12" i="9" s="1"/>
  <c r="I12" i="9"/>
  <c r="J12" i="9" s="1"/>
  <c r="L10" i="9"/>
  <c r="K10" i="9"/>
  <c r="I10" i="9"/>
  <c r="J10" i="9" s="1"/>
  <c r="K8" i="9"/>
  <c r="L8" i="9" s="1"/>
  <c r="J8" i="9"/>
  <c r="I8" i="9"/>
  <c r="P15" i="8"/>
  <c r="M15" i="8"/>
  <c r="M16" i="8" s="1"/>
  <c r="N16" i="8" s="1"/>
  <c r="P14" i="8"/>
  <c r="P16" i="8" s="1"/>
  <c r="Q16" i="8" s="1"/>
  <c r="M14" i="8"/>
  <c r="P7" i="8"/>
  <c r="P6" i="8"/>
  <c r="M6" i="8"/>
  <c r="J28" i="8"/>
  <c r="K28" i="8"/>
  <c r="G28" i="8"/>
  <c r="H28" i="8"/>
  <c r="J26" i="8"/>
  <c r="K26" i="8"/>
  <c r="G26" i="8"/>
  <c r="H26" i="8"/>
  <c r="J24" i="8"/>
  <c r="K24" i="8"/>
  <c r="G24" i="8"/>
  <c r="H24" i="8"/>
  <c r="J22" i="8"/>
  <c r="K22" i="8"/>
  <c r="G22" i="8"/>
  <c r="H22" i="8"/>
  <c r="J20" i="8"/>
  <c r="K20" i="8"/>
  <c r="G20" i="8"/>
  <c r="H20" i="8"/>
  <c r="J18" i="8"/>
  <c r="K18" i="8"/>
  <c r="G18" i="8"/>
  <c r="H18" i="8"/>
  <c r="J16" i="8"/>
  <c r="K16" i="8"/>
  <c r="G16" i="8"/>
  <c r="H16" i="8"/>
  <c r="J14" i="8"/>
  <c r="K14" i="8"/>
  <c r="G14" i="8"/>
  <c r="H14" i="8"/>
  <c r="J12" i="8"/>
  <c r="K12" i="8"/>
  <c r="G12" i="8"/>
  <c r="H12" i="8"/>
  <c r="J10" i="8"/>
  <c r="K10" i="8"/>
  <c r="G10" i="8"/>
  <c r="H10" i="8"/>
  <c r="J8" i="8"/>
  <c r="K8" i="8"/>
  <c r="G8" i="8"/>
  <c r="H8" i="8"/>
  <c r="J6" i="8"/>
  <c r="K6" i="8"/>
  <c r="G6" i="8"/>
  <c r="H6" i="8"/>
  <c r="O6" i="6"/>
  <c r="L184" i="6"/>
  <c r="M184" i="6" s="1"/>
  <c r="J184" i="6"/>
  <c r="K184" i="6" s="1"/>
  <c r="H177" i="6"/>
  <c r="H176" i="6"/>
  <c r="L174" i="6"/>
  <c r="M174" i="6" s="1"/>
  <c r="J174" i="6"/>
  <c r="K174" i="6"/>
  <c r="H167" i="6"/>
  <c r="H168" i="6" s="1"/>
  <c r="I168" i="6" s="1"/>
  <c r="H166" i="6"/>
  <c r="L164" i="6"/>
  <c r="M164" i="6" s="1"/>
  <c r="J164" i="6"/>
  <c r="K164" i="6" s="1"/>
  <c r="H157" i="6"/>
  <c r="H156" i="6"/>
  <c r="L154" i="6"/>
  <c r="M154" i="6" s="1"/>
  <c r="J154" i="6"/>
  <c r="K154" i="6" s="1"/>
  <c r="H147" i="6"/>
  <c r="H148" i="6"/>
  <c r="I148" i="6"/>
  <c r="H146" i="6"/>
  <c r="L144" i="6"/>
  <c r="M144" i="6" s="1"/>
  <c r="J144" i="6"/>
  <c r="K144" i="6" s="1"/>
  <c r="H137" i="6"/>
  <c r="H136" i="6"/>
  <c r="L134" i="6"/>
  <c r="M134" i="6" s="1"/>
  <c r="J134" i="6"/>
  <c r="K134" i="6" s="1"/>
  <c r="H127" i="6"/>
  <c r="H128" i="6" s="1"/>
  <c r="I128" i="6" s="1"/>
  <c r="H126" i="6"/>
  <c r="L124" i="6"/>
  <c r="M124" i="6" s="1"/>
  <c r="J124" i="6"/>
  <c r="K124" i="6" s="1"/>
  <c r="H117" i="6"/>
  <c r="H116" i="6"/>
  <c r="L114" i="6"/>
  <c r="M114" i="6" s="1"/>
  <c r="J114" i="6"/>
  <c r="K114" i="6" s="1"/>
  <c r="H107" i="6"/>
  <c r="H108" i="6" s="1"/>
  <c r="I108" i="6" s="1"/>
  <c r="H106" i="6"/>
  <c r="L104" i="6"/>
  <c r="M104" i="6"/>
  <c r="J104" i="6"/>
  <c r="K104" i="6" s="1"/>
  <c r="H97" i="6"/>
  <c r="H96" i="6"/>
  <c r="L94" i="6"/>
  <c r="M94" i="6" s="1"/>
  <c r="J94" i="6"/>
  <c r="K94" i="6" s="1"/>
  <c r="H87" i="6"/>
  <c r="H88" i="6" s="1"/>
  <c r="I88" i="6" s="1"/>
  <c r="H86" i="6"/>
  <c r="L84" i="6"/>
  <c r="M84" i="6" s="1"/>
  <c r="J84" i="6"/>
  <c r="K84" i="6"/>
  <c r="H77" i="6"/>
  <c r="H78" i="6" s="1"/>
  <c r="I78" i="6" s="1"/>
  <c r="H76" i="6"/>
  <c r="L74" i="6"/>
  <c r="M74" i="6" s="1"/>
  <c r="J74" i="6"/>
  <c r="K74" i="6" s="1"/>
  <c r="H67" i="6"/>
  <c r="H68" i="6" s="1"/>
  <c r="I68" i="6" s="1"/>
  <c r="H66" i="6"/>
  <c r="L64" i="6"/>
  <c r="M64" i="6" s="1"/>
  <c r="J64" i="6"/>
  <c r="K64" i="6" s="1"/>
  <c r="H57" i="6"/>
  <c r="H56" i="6"/>
  <c r="L54" i="6"/>
  <c r="M54" i="6" s="1"/>
  <c r="J54" i="6"/>
  <c r="K54" i="6" s="1"/>
  <c r="H47" i="6"/>
  <c r="H48" i="6" s="1"/>
  <c r="I48" i="6" s="1"/>
  <c r="H46" i="6"/>
  <c r="L44" i="6"/>
  <c r="M44" i="6" s="1"/>
  <c r="J44" i="6"/>
  <c r="K44" i="6" s="1"/>
  <c r="H37" i="6"/>
  <c r="H38" i="6" s="1"/>
  <c r="I38" i="6" s="1"/>
  <c r="H36" i="6"/>
  <c r="L34" i="6"/>
  <c r="M34" i="6"/>
  <c r="J34" i="6"/>
  <c r="K34" i="6" s="1"/>
  <c r="H27" i="6"/>
  <c r="H28" i="6" s="1"/>
  <c r="I28" i="6" s="1"/>
  <c r="H26" i="6"/>
  <c r="L24" i="6"/>
  <c r="M24" i="6" s="1"/>
  <c r="J24" i="6"/>
  <c r="K24" i="6" s="1"/>
  <c r="H17" i="6"/>
  <c r="H16" i="6"/>
  <c r="L14" i="6"/>
  <c r="M14" i="6" s="1"/>
  <c r="J14" i="6"/>
  <c r="K14" i="6"/>
  <c r="H7" i="6"/>
  <c r="H8" i="6" s="1"/>
  <c r="I8" i="6" s="1"/>
  <c r="H6" i="6"/>
  <c r="L6" i="5"/>
  <c r="L165" i="5"/>
  <c r="M165" i="5" s="1"/>
  <c r="L164" i="5"/>
  <c r="M164" i="5" s="1"/>
  <c r="P163" i="5"/>
  <c r="Q163" i="5" s="1"/>
  <c r="L163" i="5"/>
  <c r="M163" i="5"/>
  <c r="P162" i="5"/>
  <c r="Q162" i="5" s="1"/>
  <c r="L162" i="5"/>
  <c r="M162" i="5" s="1"/>
  <c r="L161" i="5"/>
  <c r="M161" i="5" s="1"/>
  <c r="M160" i="5"/>
  <c r="L160" i="5"/>
  <c r="P159" i="5"/>
  <c r="Q159" i="5" s="1"/>
  <c r="L159" i="5"/>
  <c r="M159" i="5"/>
  <c r="P158" i="5"/>
  <c r="Q158" i="5" s="1"/>
  <c r="M158" i="5"/>
  <c r="L158" i="5"/>
  <c r="L157" i="5"/>
  <c r="M157" i="5" s="1"/>
  <c r="L156" i="5"/>
  <c r="M156" i="5" s="1"/>
  <c r="P155" i="5"/>
  <c r="Q155" i="5" s="1"/>
  <c r="L155" i="5"/>
  <c r="M155" i="5"/>
  <c r="P154" i="5"/>
  <c r="Q154" i="5" s="1"/>
  <c r="L154" i="5"/>
  <c r="M154" i="5" s="1"/>
  <c r="L153" i="5"/>
  <c r="M153" i="5" s="1"/>
  <c r="M152" i="5"/>
  <c r="L152" i="5"/>
  <c r="P151" i="5"/>
  <c r="Q151" i="5" s="1"/>
  <c r="L151" i="5"/>
  <c r="M151" i="5"/>
  <c r="P150" i="5"/>
  <c r="Q150" i="5" s="1"/>
  <c r="M150" i="5"/>
  <c r="L150" i="5"/>
  <c r="L149" i="5"/>
  <c r="M149" i="5" s="1"/>
  <c r="L148" i="5"/>
  <c r="M148" i="5" s="1"/>
  <c r="P147" i="5"/>
  <c r="Q147" i="5" s="1"/>
  <c r="L147" i="5"/>
  <c r="M147" i="5"/>
  <c r="P146" i="5"/>
  <c r="Q146" i="5" s="1"/>
  <c r="L146" i="5"/>
  <c r="M146" i="5" s="1"/>
  <c r="L145" i="5"/>
  <c r="M145" i="5" s="1"/>
  <c r="M144" i="5"/>
  <c r="L144" i="5"/>
  <c r="P143" i="5"/>
  <c r="Q143" i="5" s="1"/>
  <c r="L143" i="5"/>
  <c r="M143" i="5"/>
  <c r="P142" i="5"/>
  <c r="Q142" i="5" s="1"/>
  <c r="M142" i="5"/>
  <c r="L142" i="5"/>
  <c r="L141" i="5"/>
  <c r="M141" i="5" s="1"/>
  <c r="L140" i="5"/>
  <c r="M140" i="5" s="1"/>
  <c r="P139" i="5"/>
  <c r="Q139" i="5" s="1"/>
  <c r="L139" i="5"/>
  <c r="M139" i="5"/>
  <c r="P138" i="5"/>
  <c r="Q138" i="5" s="1"/>
  <c r="L138" i="5"/>
  <c r="M138" i="5" s="1"/>
  <c r="L137" i="5"/>
  <c r="M137" i="5" s="1"/>
  <c r="M136" i="5"/>
  <c r="L136" i="5"/>
  <c r="P135" i="5"/>
  <c r="Q135" i="5" s="1"/>
  <c r="L135" i="5"/>
  <c r="M135" i="5"/>
  <c r="P134" i="5"/>
  <c r="Q134" i="5" s="1"/>
  <c r="M134" i="5"/>
  <c r="L134" i="5"/>
  <c r="L133" i="5"/>
  <c r="M133" i="5" s="1"/>
  <c r="L132" i="5"/>
  <c r="M132" i="5" s="1"/>
  <c r="P131" i="5"/>
  <c r="Q131" i="5" s="1"/>
  <c r="L131" i="5"/>
  <c r="M131" i="5"/>
  <c r="P130" i="5"/>
  <c r="Q130" i="5" s="1"/>
  <c r="M130" i="5"/>
  <c r="L130" i="5"/>
  <c r="L129" i="5"/>
  <c r="M129" i="5" s="1"/>
  <c r="M128" i="5"/>
  <c r="L128" i="5"/>
  <c r="P127" i="5"/>
  <c r="Q127" i="5" s="1"/>
  <c r="L127" i="5"/>
  <c r="M127" i="5"/>
  <c r="P126" i="5"/>
  <c r="Q126" i="5" s="1"/>
  <c r="M126" i="5"/>
  <c r="L126" i="5"/>
  <c r="L125" i="5"/>
  <c r="M125" i="5" s="1"/>
  <c r="M124" i="5"/>
  <c r="L124" i="5"/>
  <c r="P123" i="5"/>
  <c r="Q123" i="5" s="1"/>
  <c r="L123" i="5"/>
  <c r="M123" i="5"/>
  <c r="P122" i="5"/>
  <c r="Q122" i="5" s="1"/>
  <c r="L122" i="5"/>
  <c r="M122" i="5" s="1"/>
  <c r="L121" i="5"/>
  <c r="M121" i="5" s="1"/>
  <c r="M120" i="5"/>
  <c r="L120" i="5"/>
  <c r="P119" i="5"/>
  <c r="Q119" i="5" s="1"/>
  <c r="L119" i="5"/>
  <c r="M119" i="5"/>
  <c r="P118" i="5"/>
  <c r="Q118" i="5" s="1"/>
  <c r="M118" i="5"/>
  <c r="L118" i="5"/>
  <c r="L117" i="5"/>
  <c r="M117" i="5" s="1"/>
  <c r="L116" i="5"/>
  <c r="M116" i="5" s="1"/>
  <c r="P115" i="5"/>
  <c r="Q115" i="5" s="1"/>
  <c r="L115" i="5"/>
  <c r="M115" i="5"/>
  <c r="P114" i="5"/>
  <c r="Q114" i="5" s="1"/>
  <c r="M114" i="5"/>
  <c r="L114" i="5"/>
  <c r="L113" i="5"/>
  <c r="M113" i="5" s="1"/>
  <c r="M112" i="5"/>
  <c r="L112" i="5"/>
  <c r="P111" i="5"/>
  <c r="Q111" i="5" s="1"/>
  <c r="L111" i="5"/>
  <c r="M111" i="5"/>
  <c r="P110" i="5"/>
  <c r="Q110" i="5" s="1"/>
  <c r="M110" i="5"/>
  <c r="L110" i="5"/>
  <c r="L109" i="5"/>
  <c r="M109" i="5" s="1"/>
  <c r="M108" i="5"/>
  <c r="L108" i="5"/>
  <c r="P107" i="5"/>
  <c r="Q107" i="5" s="1"/>
  <c r="L107" i="5"/>
  <c r="M107" i="5"/>
  <c r="P106" i="5"/>
  <c r="Q106" i="5" s="1"/>
  <c r="L106" i="5"/>
  <c r="M106" i="5" s="1"/>
  <c r="L105" i="5"/>
  <c r="M105" i="5" s="1"/>
  <c r="M104" i="5"/>
  <c r="L104" i="5"/>
  <c r="P103" i="5"/>
  <c r="Q103" i="5" s="1"/>
  <c r="L103" i="5"/>
  <c r="M103" i="5"/>
  <c r="P102" i="5"/>
  <c r="Q102" i="5" s="1"/>
  <c r="M102" i="5"/>
  <c r="L102" i="5"/>
  <c r="L101" i="5"/>
  <c r="M101" i="5" s="1"/>
  <c r="L100" i="5"/>
  <c r="M100" i="5" s="1"/>
  <c r="P99" i="5"/>
  <c r="Q99" i="5" s="1"/>
  <c r="L99" i="5"/>
  <c r="M99" i="5"/>
  <c r="P98" i="5"/>
  <c r="Q98" i="5" s="1"/>
  <c r="M98" i="5"/>
  <c r="L98" i="5"/>
  <c r="L97" i="5"/>
  <c r="M97" i="5" s="1"/>
  <c r="M96" i="5"/>
  <c r="L96" i="5"/>
  <c r="P95" i="5"/>
  <c r="Q95" i="5" s="1"/>
  <c r="L95" i="5"/>
  <c r="M95" i="5"/>
  <c r="P94" i="5"/>
  <c r="Q94" i="5" s="1"/>
  <c r="M94" i="5"/>
  <c r="L94" i="5"/>
  <c r="L93" i="5"/>
  <c r="M93" i="5" s="1"/>
  <c r="M92" i="5"/>
  <c r="L92" i="5"/>
  <c r="P91" i="5"/>
  <c r="Q91" i="5" s="1"/>
  <c r="L91" i="5"/>
  <c r="M91" i="5"/>
  <c r="P90" i="5"/>
  <c r="Q90" i="5" s="1"/>
  <c r="L90" i="5"/>
  <c r="M90" i="5" s="1"/>
  <c r="L89" i="5"/>
  <c r="M89" i="5" s="1"/>
  <c r="M88" i="5"/>
  <c r="L88" i="5"/>
  <c r="P87" i="5"/>
  <c r="Q87" i="5" s="1"/>
  <c r="L87" i="5"/>
  <c r="M87" i="5"/>
  <c r="P86" i="5"/>
  <c r="Q86" i="5" s="1"/>
  <c r="M86" i="5"/>
  <c r="L86" i="5"/>
  <c r="L85" i="5"/>
  <c r="M85" i="5" s="1"/>
  <c r="L84" i="5"/>
  <c r="M84" i="5"/>
  <c r="P83" i="5"/>
  <c r="Q83" i="5" s="1"/>
  <c r="L83" i="5"/>
  <c r="M83" i="5"/>
  <c r="P82" i="5"/>
  <c r="Q82" i="5"/>
  <c r="M82" i="5"/>
  <c r="L82" i="5"/>
  <c r="L81" i="5"/>
  <c r="M81" i="5" s="1"/>
  <c r="L80" i="5"/>
  <c r="M80" i="5" s="1"/>
  <c r="P79" i="5"/>
  <c r="Q79" i="5" s="1"/>
  <c r="L79" i="5"/>
  <c r="M79" i="5" s="1"/>
  <c r="P78" i="5"/>
  <c r="Q78" i="5"/>
  <c r="L78" i="5"/>
  <c r="M78" i="5" s="1"/>
  <c r="L77" i="5"/>
  <c r="M77" i="5" s="1"/>
  <c r="L76" i="5"/>
  <c r="M76" i="5" s="1"/>
  <c r="P75" i="5"/>
  <c r="Q75" i="5" s="1"/>
  <c r="L75" i="5"/>
  <c r="M75" i="5" s="1"/>
  <c r="P74" i="5"/>
  <c r="Q74" i="5" s="1"/>
  <c r="L74" i="5"/>
  <c r="M74" i="5" s="1"/>
  <c r="L73" i="5"/>
  <c r="M73" i="5" s="1"/>
  <c r="N72" i="5"/>
  <c r="L72" i="5"/>
  <c r="M72" i="5"/>
  <c r="P71" i="5"/>
  <c r="Q71" i="5"/>
  <c r="L71" i="5"/>
  <c r="M71" i="5"/>
  <c r="P70" i="5"/>
  <c r="Q70" i="5"/>
  <c r="L70" i="5"/>
  <c r="M70" i="5" s="1"/>
  <c r="L69" i="5"/>
  <c r="M69" i="5" s="1"/>
  <c r="L68" i="5"/>
  <c r="M68" i="5"/>
  <c r="P67" i="5"/>
  <c r="Q67" i="5" s="1"/>
  <c r="L67" i="5"/>
  <c r="M67" i="5"/>
  <c r="P66" i="5"/>
  <c r="Q66" i="5"/>
  <c r="M66" i="5"/>
  <c r="L66" i="5"/>
  <c r="L65" i="5"/>
  <c r="M65" i="5" s="1"/>
  <c r="L64" i="5"/>
  <c r="M64" i="5"/>
  <c r="P63" i="5"/>
  <c r="Q63" i="5"/>
  <c r="L63" i="5"/>
  <c r="M63" i="5" s="1"/>
  <c r="P62" i="5"/>
  <c r="Q62" i="5"/>
  <c r="L62" i="5"/>
  <c r="M62" i="5" s="1"/>
  <c r="L61" i="5"/>
  <c r="M61" i="5" s="1"/>
  <c r="L60" i="5"/>
  <c r="M60" i="5" s="1"/>
  <c r="P59" i="5"/>
  <c r="Q59" i="5" s="1"/>
  <c r="L59" i="5"/>
  <c r="M59" i="5" s="1"/>
  <c r="P58" i="5"/>
  <c r="Q58" i="5" s="1"/>
  <c r="L58" i="5"/>
  <c r="M58" i="5" s="1"/>
  <c r="L57" i="5"/>
  <c r="M57" i="5" s="1"/>
  <c r="N56" i="5"/>
  <c r="S56" i="5" s="1"/>
  <c r="L56" i="5"/>
  <c r="M56" i="5"/>
  <c r="P55" i="5"/>
  <c r="Q55" i="5" s="1"/>
  <c r="L55" i="5"/>
  <c r="M55" i="5"/>
  <c r="P54" i="5"/>
  <c r="Q54" i="5"/>
  <c r="M54" i="5"/>
  <c r="L54" i="5"/>
  <c r="L53" i="5"/>
  <c r="M53" i="5" s="1"/>
  <c r="L52" i="5"/>
  <c r="M52" i="5" s="1"/>
  <c r="P51" i="5"/>
  <c r="Q51" i="5"/>
  <c r="L51" i="5"/>
  <c r="M51" i="5" s="1"/>
  <c r="P50" i="5"/>
  <c r="Q50" i="5"/>
  <c r="L50" i="5"/>
  <c r="M50" i="5" s="1"/>
  <c r="L49" i="5"/>
  <c r="M49" i="5" s="1"/>
  <c r="L48" i="5"/>
  <c r="M48" i="5"/>
  <c r="P47" i="5"/>
  <c r="Q47" i="5" s="1"/>
  <c r="L47" i="5"/>
  <c r="M47" i="5" s="1"/>
  <c r="P46" i="5"/>
  <c r="Q46" i="5"/>
  <c r="L46" i="5"/>
  <c r="M46" i="5"/>
  <c r="L45" i="5"/>
  <c r="M45" i="5"/>
  <c r="N44" i="5"/>
  <c r="O44" i="5" s="1"/>
  <c r="L44" i="5"/>
  <c r="M44" i="5"/>
  <c r="P43" i="5"/>
  <c r="Q43" i="5" s="1"/>
  <c r="L43" i="5"/>
  <c r="M43" i="5"/>
  <c r="P42" i="5"/>
  <c r="Q42" i="5" s="1"/>
  <c r="L42" i="5"/>
  <c r="M42" i="5" s="1"/>
  <c r="L41" i="5"/>
  <c r="M41" i="5"/>
  <c r="N40" i="5"/>
  <c r="O40" i="5" s="1"/>
  <c r="L40" i="5"/>
  <c r="M40" i="5"/>
  <c r="P39" i="5"/>
  <c r="Q39" i="5"/>
  <c r="L39" i="5"/>
  <c r="M39" i="5" s="1"/>
  <c r="P38" i="5"/>
  <c r="Q38" i="5" s="1"/>
  <c r="L38" i="5"/>
  <c r="M38" i="5" s="1"/>
  <c r="L37" i="5"/>
  <c r="M37" i="5" s="1"/>
  <c r="L36" i="5"/>
  <c r="M36" i="5"/>
  <c r="P35" i="5"/>
  <c r="Q35" i="5" s="1"/>
  <c r="L35" i="5"/>
  <c r="M35" i="5" s="1"/>
  <c r="P34" i="5"/>
  <c r="Q34" i="5" s="1"/>
  <c r="L34" i="5"/>
  <c r="M34" i="5"/>
  <c r="L33" i="5"/>
  <c r="M33" i="5" s="1"/>
  <c r="L32" i="5"/>
  <c r="M32" i="5"/>
  <c r="Q31" i="5"/>
  <c r="P31" i="5"/>
  <c r="L31" i="5"/>
  <c r="M31" i="5" s="1"/>
  <c r="Q30" i="5"/>
  <c r="P30" i="5"/>
  <c r="N30" i="5"/>
  <c r="O30" i="5" s="1"/>
  <c r="L30" i="5"/>
  <c r="M30" i="5"/>
  <c r="L29" i="5"/>
  <c r="M29" i="5" s="1"/>
  <c r="L28" i="5"/>
  <c r="M28" i="5" s="1"/>
  <c r="P27" i="5"/>
  <c r="Q27" i="5" s="1"/>
  <c r="L27" i="5"/>
  <c r="M27" i="5"/>
  <c r="Q26" i="5"/>
  <c r="P26" i="5"/>
  <c r="N26" i="5"/>
  <c r="M26" i="5"/>
  <c r="L26" i="5"/>
  <c r="L25" i="5"/>
  <c r="M25" i="5" s="1"/>
  <c r="N24" i="5"/>
  <c r="S24" i="5" s="1"/>
  <c r="L24" i="5"/>
  <c r="M24" i="5" s="1"/>
  <c r="P23" i="5"/>
  <c r="Q23" i="5" s="1"/>
  <c r="L23" i="5"/>
  <c r="M23" i="5" s="1"/>
  <c r="P22" i="5"/>
  <c r="Q22" i="5" s="1"/>
  <c r="L22" i="5"/>
  <c r="M22" i="5"/>
  <c r="L21" i="5"/>
  <c r="M21" i="5"/>
  <c r="L20" i="5"/>
  <c r="M20" i="5" s="1"/>
  <c r="P19" i="5"/>
  <c r="Q19" i="5" s="1"/>
  <c r="L19" i="5"/>
  <c r="M19" i="5" s="1"/>
  <c r="P18" i="5"/>
  <c r="Q18" i="5" s="1"/>
  <c r="N18" i="5"/>
  <c r="L18" i="5"/>
  <c r="M18" i="5"/>
  <c r="L17" i="5"/>
  <c r="M17" i="5"/>
  <c r="N16" i="5"/>
  <c r="S16" i="5" s="1"/>
  <c r="L16" i="5"/>
  <c r="M16" i="5" s="1"/>
  <c r="P15" i="5"/>
  <c r="Q15" i="5" s="1"/>
  <c r="M15" i="5"/>
  <c r="L15" i="5"/>
  <c r="P14" i="5"/>
  <c r="Q14" i="5" s="1"/>
  <c r="L14" i="5"/>
  <c r="M14" i="5"/>
  <c r="L13" i="5"/>
  <c r="M13" i="5"/>
  <c r="L12" i="5"/>
  <c r="M12" i="5"/>
  <c r="P11" i="5"/>
  <c r="Q11" i="5" s="1"/>
  <c r="L11" i="5"/>
  <c r="M11" i="5"/>
  <c r="P10" i="5"/>
  <c r="Q10" i="5"/>
  <c r="L10" i="5"/>
  <c r="M10" i="5"/>
  <c r="L9" i="5"/>
  <c r="M9" i="5"/>
  <c r="L8" i="5"/>
  <c r="M8" i="5"/>
  <c r="Q7" i="5"/>
  <c r="P7" i="5"/>
  <c r="L7" i="5"/>
  <c r="M7" i="5" s="1"/>
  <c r="P6" i="5"/>
  <c r="Q6" i="5" s="1"/>
  <c r="N6" i="5"/>
  <c r="O6" i="5" s="1"/>
  <c r="M6" i="5"/>
  <c r="G164" i="5"/>
  <c r="N164" i="5" s="1"/>
  <c r="O164" i="5" s="1"/>
  <c r="G162" i="5"/>
  <c r="N162" i="5" s="1"/>
  <c r="O162" i="5" s="1"/>
  <c r="G160" i="5"/>
  <c r="N160" i="5" s="1"/>
  <c r="O160" i="5" s="1"/>
  <c r="G158" i="5"/>
  <c r="N158" i="5" s="1"/>
  <c r="O158" i="5" s="1"/>
  <c r="G156" i="5"/>
  <c r="N156" i="5" s="1"/>
  <c r="O156" i="5" s="1"/>
  <c r="G154" i="5"/>
  <c r="N154" i="5" s="1"/>
  <c r="O154" i="5" s="1"/>
  <c r="G152" i="5"/>
  <c r="N152" i="5" s="1"/>
  <c r="O152" i="5" s="1"/>
  <c r="G150" i="5"/>
  <c r="N150" i="5" s="1"/>
  <c r="O150" i="5" s="1"/>
  <c r="G148" i="5"/>
  <c r="N148" i="5" s="1"/>
  <c r="O148" i="5" s="1"/>
  <c r="G146" i="5"/>
  <c r="N146" i="5" s="1"/>
  <c r="O146" i="5" s="1"/>
  <c r="G144" i="5"/>
  <c r="N144" i="5" s="1"/>
  <c r="O144" i="5" s="1"/>
  <c r="G142" i="5"/>
  <c r="N142" i="5" s="1"/>
  <c r="O142" i="5" s="1"/>
  <c r="G140" i="5"/>
  <c r="N140" i="5" s="1"/>
  <c r="O140" i="5" s="1"/>
  <c r="G138" i="5"/>
  <c r="N138" i="5" s="1"/>
  <c r="O138" i="5" s="1"/>
  <c r="G136" i="5"/>
  <c r="N136" i="5" s="1"/>
  <c r="G134" i="5"/>
  <c r="N134" i="5" s="1"/>
  <c r="O134" i="5" s="1"/>
  <c r="G132" i="5"/>
  <c r="N132" i="5" s="1"/>
  <c r="O132" i="5" s="1"/>
  <c r="G130" i="5"/>
  <c r="N130" i="5" s="1"/>
  <c r="O130" i="5" s="1"/>
  <c r="G128" i="5"/>
  <c r="N128" i="5" s="1"/>
  <c r="O128" i="5" s="1"/>
  <c r="G126" i="5"/>
  <c r="N126" i="5" s="1"/>
  <c r="O126" i="5" s="1"/>
  <c r="G124" i="5"/>
  <c r="N124" i="5" s="1"/>
  <c r="G122" i="5"/>
  <c r="N122" i="5" s="1"/>
  <c r="O122" i="5" s="1"/>
  <c r="G120" i="5"/>
  <c r="N120" i="5" s="1"/>
  <c r="O120" i="5" s="1"/>
  <c r="G118" i="5"/>
  <c r="N118" i="5" s="1"/>
  <c r="O118" i="5" s="1"/>
  <c r="G116" i="5"/>
  <c r="N116" i="5" s="1"/>
  <c r="O116" i="5" s="1"/>
  <c r="G114" i="5"/>
  <c r="N114" i="5" s="1"/>
  <c r="O114" i="5" s="1"/>
  <c r="G112" i="5"/>
  <c r="N112" i="5" s="1"/>
  <c r="O112" i="5" s="1"/>
  <c r="G110" i="5"/>
  <c r="N110" i="5" s="1"/>
  <c r="G108" i="5"/>
  <c r="N108" i="5" s="1"/>
  <c r="O108" i="5" s="1"/>
  <c r="G106" i="5"/>
  <c r="N106" i="5" s="1"/>
  <c r="G104" i="5"/>
  <c r="N104" i="5" s="1"/>
  <c r="O104" i="5" s="1"/>
  <c r="G102" i="5"/>
  <c r="N102" i="5" s="1"/>
  <c r="O102" i="5" s="1"/>
  <c r="G100" i="5"/>
  <c r="N100" i="5" s="1"/>
  <c r="O100" i="5" s="1"/>
  <c r="G98" i="5"/>
  <c r="N98" i="5" s="1"/>
  <c r="O98" i="5" s="1"/>
  <c r="G96" i="5"/>
  <c r="N96" i="5" s="1"/>
  <c r="O96" i="5" s="1"/>
  <c r="G94" i="5"/>
  <c r="N94" i="5" s="1"/>
  <c r="O94" i="5" s="1"/>
  <c r="G92" i="5"/>
  <c r="N92" i="5" s="1"/>
  <c r="O92" i="5" s="1"/>
  <c r="G90" i="5"/>
  <c r="N90" i="5" s="1"/>
  <c r="O90" i="5" s="1"/>
  <c r="G88" i="5"/>
  <c r="N88" i="5" s="1"/>
  <c r="O88" i="5" s="1"/>
  <c r="G86" i="5"/>
  <c r="N86" i="5" s="1"/>
  <c r="G84" i="5"/>
  <c r="N84" i="5" s="1"/>
  <c r="G82" i="5"/>
  <c r="N82" i="5" s="1"/>
  <c r="G80" i="5"/>
  <c r="N80" i="5" s="1"/>
  <c r="G78" i="5"/>
  <c r="N78" i="5" s="1"/>
  <c r="G76" i="5"/>
  <c r="N76" i="5" s="1"/>
  <c r="G74" i="5"/>
  <c r="N74" i="5" s="1"/>
  <c r="G72" i="5"/>
  <c r="G70" i="5"/>
  <c r="N70" i="5" s="1"/>
  <c r="G68" i="5"/>
  <c r="N68" i="5" s="1"/>
  <c r="G66" i="5"/>
  <c r="N66" i="5" s="1"/>
  <c r="G64" i="5"/>
  <c r="N64" i="5" s="1"/>
  <c r="G62" i="5"/>
  <c r="N62" i="5" s="1"/>
  <c r="G60" i="5"/>
  <c r="N60" i="5" s="1"/>
  <c r="G58" i="5"/>
  <c r="N58" i="5" s="1"/>
  <c r="G56" i="5"/>
  <c r="G54" i="5"/>
  <c r="N54" i="5" s="1"/>
  <c r="G52" i="5"/>
  <c r="N52" i="5" s="1"/>
  <c r="G50" i="5"/>
  <c r="N50" i="5" s="1"/>
  <c r="G48" i="5"/>
  <c r="N48" i="5" s="1"/>
  <c r="G46" i="5"/>
  <c r="N46" i="5" s="1"/>
  <c r="G44" i="5"/>
  <c r="G42" i="5"/>
  <c r="N42" i="5" s="1"/>
  <c r="G40" i="5"/>
  <c r="G38" i="5"/>
  <c r="N38" i="5" s="1"/>
  <c r="G36" i="5"/>
  <c r="N36" i="5" s="1"/>
  <c r="G34" i="5"/>
  <c r="N34" i="5" s="1"/>
  <c r="G32" i="5"/>
  <c r="N32" i="5" s="1"/>
  <c r="G30" i="5"/>
  <c r="G28" i="5"/>
  <c r="N28" i="5" s="1"/>
  <c r="G26" i="5"/>
  <c r="G24" i="5"/>
  <c r="G22" i="5"/>
  <c r="N22" i="5" s="1"/>
  <c r="G20" i="5"/>
  <c r="N20" i="5" s="1"/>
  <c r="G18" i="5"/>
  <c r="G16" i="5"/>
  <c r="G14" i="5"/>
  <c r="N14" i="5" s="1"/>
  <c r="G12" i="5"/>
  <c r="N12" i="5" s="1"/>
  <c r="G10" i="5"/>
  <c r="N10" i="5" s="1"/>
  <c r="G8" i="5"/>
  <c r="N8" i="5" s="1"/>
  <c r="G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H118" i="6"/>
  <c r="I118" i="6" s="1"/>
  <c r="H138" i="6"/>
  <c r="I138" i="6"/>
  <c r="H98" i="6"/>
  <c r="I98" i="6" s="1"/>
  <c r="H178" i="6"/>
  <c r="I178" i="6"/>
  <c r="H158" i="6"/>
  <c r="I158" i="6" s="1"/>
  <c r="P8" i="8"/>
  <c r="Q8" i="8" s="1"/>
  <c r="J67" i="11"/>
  <c r="K67" i="11" s="1"/>
  <c r="G36" i="11"/>
  <c r="H36" i="11"/>
  <c r="G57" i="11"/>
  <c r="H57" i="11" s="1"/>
  <c r="M8" i="8"/>
  <c r="N8" i="8" s="1"/>
  <c r="I7" i="12"/>
  <c r="J7" i="12" s="1"/>
  <c r="J36" i="11"/>
  <c r="K36" i="11" s="1"/>
  <c r="J57" i="11"/>
  <c r="K57" i="11" s="1"/>
  <c r="G67" i="11"/>
  <c r="H67" i="11"/>
  <c r="N56" i="9"/>
  <c r="N7" i="9"/>
  <c r="H58" i="6"/>
  <c r="I58" i="6" s="1"/>
  <c r="H18" i="6"/>
  <c r="I18" i="6" s="1"/>
  <c r="O18" i="5"/>
  <c r="O26" i="5"/>
  <c r="J985" i="18" l="1"/>
  <c r="J718" i="18"/>
  <c r="J1096" i="18"/>
  <c r="J1033" i="18"/>
  <c r="J241" i="18"/>
  <c r="J884" i="18"/>
  <c r="J1052" i="18"/>
  <c r="J959" i="18"/>
  <c r="J964" i="18"/>
  <c r="J951" i="18"/>
  <c r="J1060" i="18"/>
  <c r="J586" i="18"/>
  <c r="J928" i="18"/>
  <c r="J528" i="18"/>
  <c r="J960" i="18"/>
  <c r="J800" i="18"/>
  <c r="J544" i="18"/>
  <c r="J576" i="18"/>
  <c r="J906" i="18"/>
  <c r="J989" i="18"/>
  <c r="J1141" i="18"/>
  <c r="J1013" i="18"/>
  <c r="J949" i="18"/>
  <c r="J934" i="18"/>
  <c r="J874" i="18"/>
  <c r="J979" i="18"/>
  <c r="J1002" i="18"/>
  <c r="J916" i="18"/>
  <c r="J990" i="18"/>
  <c r="J974" i="18"/>
  <c r="J910" i="18"/>
  <c r="J986" i="18"/>
  <c r="J1066" i="18"/>
  <c r="J756" i="18"/>
  <c r="J1171" i="18"/>
  <c r="J761" i="18"/>
  <c r="J1081" i="18"/>
  <c r="J889" i="18"/>
  <c r="J841" i="18"/>
  <c r="J1123" i="18"/>
  <c r="J1018" i="18"/>
  <c r="J970" i="18"/>
  <c r="J947" i="18"/>
  <c r="J613" i="18"/>
  <c r="J521" i="18"/>
  <c r="J467" i="18"/>
  <c r="J425" i="18"/>
  <c r="J1017" i="18"/>
  <c r="J585" i="18"/>
  <c r="J777" i="18"/>
  <c r="J1133" i="18"/>
  <c r="J873" i="18"/>
  <c r="J1049" i="18"/>
  <c r="J835" i="18"/>
  <c r="J1065" i="18"/>
  <c r="J801" i="18"/>
  <c r="J993" i="18"/>
  <c r="J913" i="18"/>
  <c r="J737" i="18"/>
  <c r="J497" i="18"/>
  <c r="J465" i="18"/>
  <c r="J433" i="18"/>
  <c r="J273" i="18"/>
  <c r="J209" i="18"/>
  <c r="J177" i="18"/>
  <c r="J161" i="18"/>
  <c r="J145" i="18"/>
  <c r="J129" i="18"/>
  <c r="J113" i="18"/>
  <c r="J81" i="18"/>
  <c r="J49" i="18"/>
  <c r="J17" i="18"/>
  <c r="J895" i="18"/>
  <c r="J127" i="18"/>
  <c r="J95" i="18"/>
  <c r="J63" i="18"/>
  <c r="J1071" i="18"/>
  <c r="J911" i="18"/>
  <c r="J751" i="18"/>
  <c r="J543" i="18"/>
  <c r="J479" i="18"/>
  <c r="J159" i="18"/>
  <c r="J79" i="18"/>
  <c r="J31" i="18"/>
  <c r="J1003" i="18"/>
  <c r="J1035" i="18"/>
  <c r="J935" i="18"/>
  <c r="J1163" i="18"/>
  <c r="J878" i="18"/>
  <c r="J1006" i="18"/>
  <c r="J1023" i="18"/>
  <c r="J991" i="18"/>
  <c r="J799" i="18"/>
  <c r="J559" i="18"/>
  <c r="J447" i="18"/>
  <c r="J111" i="18"/>
  <c r="J1135" i="18"/>
  <c r="J1007" i="18"/>
  <c r="J815" i="18"/>
  <c r="J591" i="18"/>
  <c r="J495" i="18"/>
  <c r="J415" i="18"/>
  <c r="J143" i="18"/>
  <c r="J47" i="18"/>
  <c r="J945" i="18"/>
  <c r="J1170" i="18"/>
  <c r="J1097" i="18"/>
  <c r="J966" i="18"/>
  <c r="J897" i="18"/>
  <c r="J753" i="18"/>
  <c r="J1050" i="18"/>
  <c r="J849" i="18"/>
  <c r="J1025" i="18"/>
  <c r="J352" i="18"/>
  <c r="J1155" i="18"/>
  <c r="J977" i="18"/>
  <c r="J448" i="18"/>
  <c r="J983" i="18"/>
  <c r="J759" i="18"/>
  <c r="J1165" i="18"/>
  <c r="J97" i="18"/>
  <c r="J65" i="18"/>
  <c r="J961" i="18"/>
  <c r="J817" i="18"/>
  <c r="J769" i="18"/>
  <c r="J496" i="18"/>
  <c r="J560" i="18"/>
  <c r="J1055" i="18"/>
  <c r="J847" i="18"/>
  <c r="J783" i="18"/>
  <c r="J926" i="18"/>
  <c r="J971" i="18"/>
  <c r="J1036" i="18"/>
  <c r="J1004" i="18"/>
  <c r="J1099" i="18"/>
  <c r="J923" i="18"/>
  <c r="J875" i="18"/>
  <c r="J898" i="18"/>
  <c r="J1015" i="18"/>
  <c r="J887" i="18"/>
  <c r="J954" i="18"/>
  <c r="J1068" i="18"/>
  <c r="J998" i="18"/>
  <c r="J939" i="18"/>
  <c r="J1014" i="18"/>
  <c r="J965" i="18"/>
  <c r="J325" i="18"/>
  <c r="J980" i="18"/>
  <c r="J804" i="18"/>
  <c r="J322" i="18"/>
  <c r="J384" i="18"/>
  <c r="J1034" i="18"/>
  <c r="J941" i="18"/>
  <c r="J1016" i="18"/>
  <c r="J1000" i="18"/>
  <c r="J920" i="18"/>
  <c r="J744" i="18"/>
  <c r="J584" i="18"/>
  <c r="J456" i="18"/>
  <c r="J392" i="18"/>
  <c r="J376" i="18"/>
  <c r="J296" i="18"/>
  <c r="J264" i="18"/>
  <c r="J341" i="18"/>
  <c r="J892" i="18"/>
  <c r="J501" i="18"/>
  <c r="J775" i="18"/>
  <c r="J373" i="18"/>
  <c r="J248" i="18"/>
  <c r="J565" i="18"/>
  <c r="J853" i="18"/>
  <c r="J1020" i="18"/>
  <c r="J1029" i="18"/>
  <c r="J773" i="18"/>
  <c r="J839" i="18"/>
  <c r="J940" i="18"/>
  <c r="J972" i="18"/>
  <c r="J328" i="18"/>
  <c r="J871" i="18"/>
  <c r="J876" i="18"/>
  <c r="J995" i="18"/>
  <c r="J280" i="18"/>
  <c r="J312" i="18"/>
  <c r="J743" i="18"/>
  <c r="J987" i="18"/>
  <c r="J999" i="18"/>
  <c r="J1019" i="18"/>
  <c r="J1" i="18"/>
  <c r="J417" i="18"/>
  <c r="J33" i="18"/>
  <c r="J577" i="18"/>
  <c r="J863" i="18"/>
  <c r="J896" i="18"/>
  <c r="J321" i="18"/>
  <c r="J401" i="18"/>
  <c r="J880" i="18"/>
  <c r="J905" i="18"/>
  <c r="J513" i="18"/>
  <c r="J481" i="18"/>
  <c r="J767" i="18"/>
  <c r="J369" i="18"/>
  <c r="J561" i="18"/>
  <c r="J1001" i="18"/>
  <c r="J1012" i="18"/>
  <c r="J1032" i="18"/>
  <c r="J319" i="18"/>
  <c r="J545" i="18"/>
  <c r="J385" i="18"/>
  <c r="J785" i="18"/>
  <c r="J912" i="18"/>
  <c r="J305" i="18"/>
  <c r="J449" i="18"/>
  <c r="J904" i="18"/>
  <c r="J833" i="18"/>
  <c r="J969" i="18"/>
  <c r="J15" i="18"/>
  <c r="J337" i="18"/>
  <c r="J529" i="18"/>
  <c r="J958" i="18"/>
  <c r="J1048" i="18"/>
  <c r="J735" i="18"/>
  <c r="J831" i="18"/>
  <c r="J865" i="18"/>
  <c r="J927" i="18"/>
  <c r="J1008" i="18"/>
  <c r="J27" i="18"/>
  <c r="J21" i="18"/>
  <c r="J29" i="18"/>
  <c r="J19" i="18"/>
  <c r="J156" i="18"/>
  <c r="J276" i="18"/>
  <c r="J320" i="18"/>
  <c r="J14" i="18"/>
  <c r="J181" i="18"/>
  <c r="J195" i="18"/>
  <c r="J214" i="18"/>
  <c r="J383" i="18"/>
  <c r="J10" i="18"/>
  <c r="J170" i="18"/>
  <c r="J212" i="18"/>
  <c r="J236" i="18"/>
  <c r="J255" i="18"/>
  <c r="J298" i="18"/>
  <c r="J42" i="18"/>
  <c r="J6" i="18"/>
  <c r="J191" i="18"/>
  <c r="J136" i="18"/>
  <c r="J272" i="18"/>
  <c r="J4" i="18"/>
  <c r="J36" i="18"/>
  <c r="J54" i="18"/>
  <c r="J70" i="18"/>
  <c r="J86" i="18"/>
  <c r="J102" i="18"/>
  <c r="J118" i="18"/>
  <c r="J134" i="18"/>
  <c r="J150" i="18"/>
  <c r="J166" i="18"/>
  <c r="J8" i="18"/>
  <c r="J2" i="18"/>
  <c r="J34" i="18"/>
  <c r="J270" i="18"/>
  <c r="J32" i="18"/>
  <c r="J52" i="18"/>
  <c r="J68" i="18"/>
  <c r="J84" i="18"/>
  <c r="J100" i="18"/>
  <c r="J116" i="18"/>
  <c r="J132" i="18"/>
  <c r="J148" i="18"/>
  <c r="J164" i="18"/>
  <c r="J196" i="18"/>
  <c r="J227" i="18"/>
  <c r="J246" i="18"/>
  <c r="J344" i="18"/>
  <c r="J40" i="18"/>
  <c r="J168" i="18"/>
  <c r="J30" i="18"/>
  <c r="J189" i="18"/>
  <c r="J287" i="18"/>
  <c r="J407" i="18"/>
  <c r="J566" i="18"/>
  <c r="J12" i="18"/>
  <c r="J28" i="18"/>
  <c r="J50" i="18"/>
  <c r="J66" i="18"/>
  <c r="J82" i="18"/>
  <c r="J98" i="18"/>
  <c r="J114" i="18"/>
  <c r="J130" i="18"/>
  <c r="J146" i="18"/>
  <c r="J162" i="18"/>
  <c r="J244" i="18"/>
  <c r="J397" i="18"/>
  <c r="J38" i="18"/>
  <c r="J26" i="18"/>
  <c r="J72" i="18"/>
  <c r="J88" i="18"/>
  <c r="J24" i="18"/>
  <c r="J48" i="18"/>
  <c r="J64" i="18"/>
  <c r="J80" i="18"/>
  <c r="J96" i="18"/>
  <c r="J112" i="18"/>
  <c r="J128" i="18"/>
  <c r="J144" i="18"/>
  <c r="J160" i="18"/>
  <c r="J204" i="18"/>
  <c r="J223" i="18"/>
  <c r="J242" i="18"/>
  <c r="J327" i="18"/>
  <c r="J549" i="18"/>
  <c r="J104" i="18"/>
  <c r="J120" i="18"/>
  <c r="J152" i="18"/>
  <c r="J22" i="18"/>
  <c r="J230" i="18"/>
  <c r="J266" i="18"/>
  <c r="J285" i="18"/>
  <c r="J302" i="18"/>
  <c r="J56" i="18"/>
  <c r="J20" i="18"/>
  <c r="J46" i="18"/>
  <c r="J62" i="18"/>
  <c r="J78" i="18"/>
  <c r="J94" i="18"/>
  <c r="J110" i="18"/>
  <c r="J126" i="18"/>
  <c r="J142" i="18"/>
  <c r="J158" i="18"/>
  <c r="J176" i="18"/>
  <c r="J240" i="18"/>
  <c r="J278" i="18"/>
  <c r="J380" i="18"/>
  <c r="J18" i="18"/>
  <c r="J202" i="18"/>
  <c r="J228" i="18"/>
  <c r="J259" i="18"/>
  <c r="J283" i="18"/>
  <c r="J290" i="18"/>
  <c r="J193" i="18"/>
  <c r="J225" i="18"/>
  <c r="J257" i="18"/>
  <c r="J289" i="18"/>
  <c r="J311" i="18"/>
  <c r="J351" i="18"/>
  <c r="J363" i="18"/>
  <c r="J478" i="18"/>
  <c r="J517" i="18"/>
  <c r="J527" i="18"/>
  <c r="J534" i="18"/>
  <c r="J583" i="18"/>
  <c r="J185" i="18"/>
  <c r="J217" i="18"/>
  <c r="J249" i="18"/>
  <c r="J281" i="18"/>
  <c r="J427" i="18"/>
  <c r="J525" i="18"/>
  <c r="J606" i="18"/>
  <c r="J709" i="18"/>
  <c r="J183" i="18"/>
  <c r="J215" i="18"/>
  <c r="J247" i="18"/>
  <c r="J279" i="18"/>
  <c r="J335" i="18"/>
  <c r="J359" i="18"/>
  <c r="J213" i="18"/>
  <c r="J245" i="18"/>
  <c r="J277" i="18"/>
  <c r="J347" i="18"/>
  <c r="J410" i="18"/>
  <c r="J491" i="18"/>
  <c r="J702" i="18"/>
  <c r="J179" i="18"/>
  <c r="J211" i="18"/>
  <c r="J243" i="18"/>
  <c r="J275" i="18"/>
  <c r="J303" i="18"/>
  <c r="J391" i="18"/>
  <c r="J408" i="18"/>
  <c r="J511" i="18"/>
  <c r="J523" i="18"/>
  <c r="J540" i="18"/>
  <c r="J557" i="18"/>
  <c r="J677" i="18"/>
  <c r="J175" i="18"/>
  <c r="J207" i="18"/>
  <c r="J239" i="18"/>
  <c r="J271" i="18"/>
  <c r="J326" i="18"/>
  <c r="J333" i="18"/>
  <c r="J350" i="18"/>
  <c r="J357" i="18"/>
  <c r="J367" i="18"/>
  <c r="J374" i="18"/>
  <c r="J379" i="18"/>
  <c r="J423" i="18"/>
  <c r="J440" i="18"/>
  <c r="J474" i="18"/>
  <c r="J589" i="18"/>
  <c r="J205" i="18"/>
  <c r="J237" i="18"/>
  <c r="J269" i="18"/>
  <c r="J301" i="18"/>
  <c r="J455" i="18"/>
  <c r="J472" i="18"/>
  <c r="J506" i="18"/>
  <c r="J203" i="18"/>
  <c r="J235" i="18"/>
  <c r="J267" i="18"/>
  <c r="J299" i="18"/>
  <c r="J389" i="18"/>
  <c r="J399" i="18"/>
  <c r="J487" i="18"/>
  <c r="J504" i="18"/>
  <c r="J538" i="18"/>
  <c r="J575" i="18"/>
  <c r="J587" i="18"/>
  <c r="J201" i="18"/>
  <c r="J233" i="18"/>
  <c r="J265" i="18"/>
  <c r="J297" i="18"/>
  <c r="J308" i="18"/>
  <c r="J348" i="18"/>
  <c r="J382" i="18"/>
  <c r="J519" i="18"/>
  <c r="J536" i="18"/>
  <c r="J199" i="18"/>
  <c r="J231" i="18"/>
  <c r="J263" i="18"/>
  <c r="J295" i="18"/>
  <c r="J315" i="18"/>
  <c r="J336" i="18"/>
  <c r="J365" i="18"/>
  <c r="J431" i="18"/>
  <c r="J570" i="18"/>
  <c r="J645" i="18"/>
  <c r="J197" i="18"/>
  <c r="J229" i="18"/>
  <c r="J261" i="18"/>
  <c r="J293" i="18"/>
  <c r="J353" i="18"/>
  <c r="J414" i="18"/>
  <c r="J453" i="18"/>
  <c r="J463" i="18"/>
  <c r="J470" i="18"/>
  <c r="J475" i="18"/>
  <c r="J551" i="18"/>
  <c r="J568" i="18"/>
  <c r="J596" i="18"/>
  <c r="J917" i="18"/>
  <c r="J611" i="18"/>
  <c r="J621" i="18"/>
  <c r="J643" i="18"/>
  <c r="J653" i="18"/>
  <c r="J675" i="18"/>
  <c r="J707" i="18"/>
  <c r="J604" i="18"/>
  <c r="J616" i="18"/>
  <c r="J636" i="18"/>
  <c r="J668" i="18"/>
  <c r="J597" i="18"/>
  <c r="J739" i="18"/>
  <c r="J602" i="18"/>
  <c r="J595" i="18"/>
  <c r="J629" i="18"/>
  <c r="J661" i="18"/>
  <c r="J693" i="18"/>
  <c r="J622" i="18"/>
  <c r="J654" i="18"/>
  <c r="J686" i="18"/>
  <c r="J593" i="18"/>
  <c r="J600" i="18"/>
  <c r="J605" i="18"/>
  <c r="J627" i="18"/>
  <c r="J637" i="18"/>
  <c r="J659" i="18"/>
  <c r="J691" i="18"/>
  <c r="J610" i="18"/>
  <c r="J620" i="18"/>
  <c r="J652" i="18"/>
  <c r="J684" i="18"/>
  <c r="J802" i="18"/>
  <c r="J851" i="18"/>
  <c r="J618" i="18"/>
  <c r="J634" i="18"/>
  <c r="J650" i="18"/>
  <c r="J666" i="18"/>
  <c r="J682" i="18"/>
  <c r="J698" i="18"/>
  <c r="J793" i="18"/>
  <c r="J609" i="18"/>
  <c r="J625" i="18"/>
  <c r="J641" i="18"/>
  <c r="J657" i="18"/>
  <c r="J673" i="18"/>
  <c r="J689" i="18"/>
  <c r="J705" i="18"/>
  <c r="J721" i="18"/>
  <c r="J747" i="18"/>
  <c r="J776" i="18"/>
  <c r="J781" i="18"/>
  <c r="J632" i="18"/>
  <c r="J648" i="18"/>
  <c r="J664" i="18"/>
  <c r="J680" i="18"/>
  <c r="J696" i="18"/>
  <c r="J712" i="18"/>
  <c r="J714" i="18"/>
  <c r="J740" i="18"/>
  <c r="J757" i="18"/>
  <c r="J791" i="18"/>
  <c r="J825" i="18"/>
  <c r="J607" i="18"/>
  <c r="J623" i="18"/>
  <c r="J639" i="18"/>
  <c r="J655" i="18"/>
  <c r="J671" i="18"/>
  <c r="J687" i="18"/>
  <c r="J703" i="18"/>
  <c r="J719" i="18"/>
  <c r="J598" i="18"/>
  <c r="J614" i="18"/>
  <c r="J630" i="18"/>
  <c r="J646" i="18"/>
  <c r="J662" i="18"/>
  <c r="J678" i="18"/>
  <c r="J694" i="18"/>
  <c r="J710" i="18"/>
  <c r="J779" i="18"/>
  <c r="J808" i="18"/>
  <c r="J813" i="18"/>
  <c r="J823" i="18"/>
  <c r="J944" i="18"/>
  <c r="J669" i="18"/>
  <c r="J685" i="18"/>
  <c r="J701" i="18"/>
  <c r="J717" i="18"/>
  <c r="J755" i="18"/>
  <c r="J772" i="18"/>
  <c r="J789" i="18"/>
  <c r="J881" i="18"/>
  <c r="J612" i="18"/>
  <c r="J628" i="18"/>
  <c r="J644" i="18"/>
  <c r="J660" i="18"/>
  <c r="J676" i="18"/>
  <c r="J692" i="18"/>
  <c r="J708" i="18"/>
  <c r="J603" i="18"/>
  <c r="J619" i="18"/>
  <c r="J635" i="18"/>
  <c r="J651" i="18"/>
  <c r="J667" i="18"/>
  <c r="J683" i="18"/>
  <c r="J699" i="18"/>
  <c r="J715" i="18"/>
  <c r="J811" i="18"/>
  <c r="J821" i="18"/>
  <c r="J840" i="18"/>
  <c r="J857" i="18"/>
  <c r="J879" i="18"/>
  <c r="J626" i="18"/>
  <c r="J642" i="18"/>
  <c r="J658" i="18"/>
  <c r="J674" i="18"/>
  <c r="J690" i="18"/>
  <c r="J706" i="18"/>
  <c r="J736" i="18"/>
  <c r="J592" i="18"/>
  <c r="J601" i="18"/>
  <c r="J617" i="18"/>
  <c r="J633" i="18"/>
  <c r="J649" i="18"/>
  <c r="J665" i="18"/>
  <c r="J681" i="18"/>
  <c r="J697" i="18"/>
  <c r="J713" i="18"/>
  <c r="J770" i="18"/>
  <c r="J855" i="18"/>
  <c r="J867" i="18"/>
  <c r="J894" i="18"/>
  <c r="J899" i="18"/>
  <c r="J608" i="18"/>
  <c r="J624" i="18"/>
  <c r="J640" i="18"/>
  <c r="J656" i="18"/>
  <c r="J672" i="18"/>
  <c r="J688" i="18"/>
  <c r="J704" i="18"/>
  <c r="J729" i="18"/>
  <c r="J819" i="18"/>
  <c r="J872" i="18"/>
  <c r="J599" i="18"/>
  <c r="J615" i="18"/>
  <c r="J631" i="18"/>
  <c r="J647" i="18"/>
  <c r="J663" i="18"/>
  <c r="J679" i="18"/>
  <c r="J695" i="18"/>
  <c r="J711" i="18"/>
  <c r="J727" i="18"/>
  <c r="J763" i="18"/>
  <c r="J768" i="18"/>
  <c r="J809" i="18"/>
  <c r="J836" i="18"/>
  <c r="J902" i="18"/>
  <c r="J742" i="18"/>
  <c r="J774" i="18"/>
  <c r="J806" i="18"/>
  <c r="J838" i="18"/>
  <c r="J901" i="18"/>
  <c r="J936" i="18"/>
  <c r="J956" i="18"/>
  <c r="J976" i="18"/>
  <c r="J996" i="18"/>
  <c r="J1103" i="18"/>
  <c r="J924" i="18"/>
  <c r="J929" i="18"/>
  <c r="J866" i="18"/>
  <c r="J908" i="18"/>
  <c r="J734" i="18"/>
  <c r="J766" i="18"/>
  <c r="J798" i="18"/>
  <c r="J830" i="18"/>
  <c r="J862" i="18"/>
  <c r="J886" i="18"/>
  <c r="J984" i="18"/>
  <c r="J732" i="18"/>
  <c r="J764" i="18"/>
  <c r="J796" i="18"/>
  <c r="J828" i="18"/>
  <c r="J860" i="18"/>
  <c r="J942" i="18"/>
  <c r="J730" i="18"/>
  <c r="J762" i="18"/>
  <c r="J794" i="18"/>
  <c r="J826" i="18"/>
  <c r="J858" i="18"/>
  <c r="J967" i="18"/>
  <c r="J728" i="18"/>
  <c r="J760" i="18"/>
  <c r="J792" i="18"/>
  <c r="J824" i="18"/>
  <c r="J856" i="18"/>
  <c r="J937" i="18"/>
  <c r="J952" i="18"/>
  <c r="J992" i="18"/>
  <c r="J758" i="18"/>
  <c r="J790" i="18"/>
  <c r="J822" i="18"/>
  <c r="J854" i="18"/>
  <c r="J869" i="18"/>
  <c r="J891" i="18"/>
  <c r="J918" i="18"/>
  <c r="J820" i="18"/>
  <c r="J852" i="18"/>
  <c r="J900" i="18"/>
  <c r="J754" i="18"/>
  <c r="J786" i="18"/>
  <c r="J818" i="18"/>
  <c r="J850" i="18"/>
  <c r="J975" i="18"/>
  <c r="J752" i="18"/>
  <c r="J784" i="18"/>
  <c r="J816" i="18"/>
  <c r="J848" i="18"/>
  <c r="J938" i="18"/>
  <c r="J750" i="18"/>
  <c r="J782" i="18"/>
  <c r="J814" i="18"/>
  <c r="J846" i="18"/>
  <c r="J933" i="18"/>
  <c r="J943" i="18"/>
  <c r="J948" i="18"/>
  <c r="J955" i="18"/>
  <c r="J968" i="18"/>
  <c r="J748" i="18"/>
  <c r="J780" i="18"/>
  <c r="J812" i="18"/>
  <c r="J844" i="18"/>
  <c r="J921" i="18"/>
  <c r="J953" i="18"/>
  <c r="J988" i="18"/>
  <c r="J746" i="18"/>
  <c r="J778" i="18"/>
  <c r="J810" i="18"/>
  <c r="J842" i="18"/>
  <c r="J914" i="18"/>
  <c r="J919" i="18"/>
  <c r="J1026" i="18"/>
  <c r="J1167" i="18"/>
  <c r="J1024" i="18"/>
  <c r="J1043" i="18"/>
  <c r="J1070" i="18"/>
  <c r="J1022" i="18"/>
  <c r="J1038" i="18"/>
  <c r="J1058" i="18"/>
  <c r="J1073" i="18"/>
  <c r="J1011" i="18"/>
  <c r="J1046" i="18"/>
  <c r="J1053" i="18"/>
  <c r="J1140" i="18"/>
  <c r="J1160" i="18"/>
  <c r="J1009" i="18"/>
  <c r="J1076" i="18"/>
  <c r="J1086" i="18"/>
  <c r="J1091" i="18"/>
  <c r="J1039" i="18"/>
  <c r="J1044" i="18"/>
  <c r="J1074" i="18"/>
  <c r="J1005" i="18"/>
  <c r="J1059" i="18"/>
  <c r="J1042" i="18"/>
  <c r="J1054" i="18"/>
  <c r="J1064" i="18"/>
  <c r="J1037" i="18"/>
  <c r="J1062" i="18"/>
  <c r="J1128" i="18"/>
  <c r="J1028" i="18"/>
  <c r="J1072" i="18"/>
  <c r="J1108" i="18"/>
  <c r="J1113" i="18"/>
  <c r="J1118" i="18"/>
  <c r="J1145" i="18"/>
  <c r="J1150" i="18"/>
  <c r="J1051" i="18"/>
  <c r="J1067" i="18"/>
  <c r="J1079" i="18"/>
  <c r="J1084" i="18"/>
  <c r="J1111" i="18"/>
  <c r="J1116" i="18"/>
  <c r="J1143" i="18"/>
  <c r="J1148" i="18"/>
  <c r="J1089" i="18"/>
  <c r="J1094" i="18"/>
  <c r="J1121" i="18"/>
  <c r="J1126" i="18"/>
  <c r="J1153" i="18"/>
  <c r="J1158" i="18"/>
  <c r="J1104" i="18"/>
  <c r="J1136" i="18"/>
  <c r="J1168" i="18"/>
  <c r="J1082" i="18"/>
  <c r="J1114" i="18"/>
  <c r="J1146" i="18"/>
  <c r="J1031" i="18"/>
  <c r="J1047" i="18"/>
  <c r="J1063" i="18"/>
  <c r="J1087" i="18"/>
  <c r="J1092" i="18"/>
  <c r="J1119" i="18"/>
  <c r="J1124" i="18"/>
  <c r="J1151" i="18"/>
  <c r="J1156" i="18"/>
  <c r="J1102" i="18"/>
  <c r="J1129" i="18"/>
  <c r="J1134" i="18"/>
  <c r="J1161" i="18"/>
  <c r="J1166" i="18"/>
  <c r="J1045" i="18"/>
  <c r="J1061" i="18"/>
  <c r="J1075" i="18"/>
  <c r="J1080" i="18"/>
  <c r="J1107" i="18"/>
  <c r="J1112" i="18"/>
  <c r="J1139" i="18"/>
  <c r="J1144" i="18"/>
  <c r="J1085" i="18"/>
  <c r="J1090" i="18"/>
  <c r="J1117" i="18"/>
  <c r="J1122" i="18"/>
  <c r="J1149" i="18"/>
  <c r="J1154" i="18"/>
  <c r="J1095" i="18"/>
  <c r="J1100" i="18"/>
  <c r="J1127" i="18"/>
  <c r="J1132" i="18"/>
  <c r="J1159" i="18"/>
  <c r="J1164" i="18"/>
  <c r="J1078" i="18"/>
  <c r="J1105" i="18"/>
  <c r="J1110" i="18"/>
  <c r="J1137" i="18"/>
  <c r="J1142" i="18"/>
  <c r="J1169" i="18"/>
  <c r="J1041" i="18"/>
  <c r="J1057" i="18"/>
  <c r="J1083" i="18"/>
  <c r="J1088" i="18"/>
  <c r="J1115" i="18"/>
  <c r="J1120" i="18"/>
  <c r="J1147" i="18"/>
  <c r="J1152" i="18"/>
  <c r="J1093" i="18"/>
  <c r="J1098" i="18"/>
  <c r="J1125" i="18"/>
  <c r="J1130" i="18"/>
  <c r="J1157" i="18"/>
  <c r="J1162" i="18"/>
  <c r="S7" i="5"/>
  <c r="O86" i="5"/>
  <c r="S6" i="5"/>
  <c r="S12" i="5"/>
  <c r="S13" i="5"/>
  <c r="T12" i="5" s="1"/>
  <c r="U12" i="5" s="1"/>
  <c r="O12" i="5"/>
  <c r="S76" i="5"/>
  <c r="O76" i="5"/>
  <c r="S77" i="5"/>
  <c r="T76" i="5" s="1"/>
  <c r="U76" i="5" s="1"/>
  <c r="S15" i="5"/>
  <c r="S14" i="5"/>
  <c r="O14" i="5"/>
  <c r="O46" i="5"/>
  <c r="S46" i="5"/>
  <c r="S47" i="5"/>
  <c r="T46" i="5" s="1"/>
  <c r="U46" i="5" s="1"/>
  <c r="S78" i="5"/>
  <c r="S79" i="5"/>
  <c r="T78" i="5" s="1"/>
  <c r="U78" i="5" s="1"/>
  <c r="O78" i="5"/>
  <c r="O110" i="5"/>
  <c r="S30" i="5"/>
  <c r="O50" i="5"/>
  <c r="S51" i="5"/>
  <c r="S50" i="5"/>
  <c r="S83" i="5"/>
  <c r="O82" i="5"/>
  <c r="S82" i="5"/>
  <c r="S48" i="5"/>
  <c r="S49" i="5"/>
  <c r="T48" i="5" s="1"/>
  <c r="U48" i="5" s="1"/>
  <c r="O48" i="5"/>
  <c r="S81" i="5"/>
  <c r="T80" i="5" s="1"/>
  <c r="U80" i="5" s="1"/>
  <c r="O80" i="5"/>
  <c r="S80" i="5"/>
  <c r="O20" i="5"/>
  <c r="S20" i="5"/>
  <c r="S21" i="5"/>
  <c r="T20" i="5" s="1"/>
  <c r="U20" i="5" s="1"/>
  <c r="S53" i="5"/>
  <c r="T52" i="5" s="1"/>
  <c r="U52" i="5" s="1"/>
  <c r="O52" i="5"/>
  <c r="S52" i="5"/>
  <c r="S85" i="5"/>
  <c r="O84" i="5"/>
  <c r="S84" i="5"/>
  <c r="O58" i="5"/>
  <c r="S58" i="5"/>
  <c r="S59" i="5"/>
  <c r="T58" i="5" s="1"/>
  <c r="U58" i="5" s="1"/>
  <c r="O28" i="5"/>
  <c r="S28" i="5"/>
  <c r="S29" i="5"/>
  <c r="S60" i="5"/>
  <c r="S61" i="5"/>
  <c r="T60" i="5" s="1"/>
  <c r="U60" i="5" s="1"/>
  <c r="O60" i="5"/>
  <c r="S44" i="5"/>
  <c r="O124" i="5"/>
  <c r="O62" i="5"/>
  <c r="S62" i="5"/>
  <c r="S63" i="5"/>
  <c r="T62" i="5" s="1"/>
  <c r="U62" i="5" s="1"/>
  <c r="N75" i="9"/>
  <c r="O75" i="9" s="1"/>
  <c r="S32" i="5"/>
  <c r="O32" i="5"/>
  <c r="S33" i="5"/>
  <c r="T32" i="5" s="1"/>
  <c r="U32" i="5" s="1"/>
  <c r="S65" i="5"/>
  <c r="T64" i="5" s="1"/>
  <c r="U64" i="5" s="1"/>
  <c r="S64" i="5"/>
  <c r="O64" i="5"/>
  <c r="S23" i="5"/>
  <c r="S22" i="5"/>
  <c r="O22" i="5"/>
  <c r="S34" i="5"/>
  <c r="S35" i="5"/>
  <c r="T34" i="5" s="1"/>
  <c r="U34" i="5" s="1"/>
  <c r="O34" i="5"/>
  <c r="S66" i="5"/>
  <c r="S67" i="5"/>
  <c r="T66" i="5" s="1"/>
  <c r="U66" i="5" s="1"/>
  <c r="O66" i="5"/>
  <c r="O36" i="5"/>
  <c r="S36" i="5"/>
  <c r="S37" i="5"/>
  <c r="S69" i="5"/>
  <c r="O68" i="5"/>
  <c r="S68" i="5"/>
  <c r="S73" i="5"/>
  <c r="T72" i="5" s="1"/>
  <c r="U72" i="5" s="1"/>
  <c r="S54" i="5"/>
  <c r="S55" i="5"/>
  <c r="T54" i="5" s="1"/>
  <c r="U54" i="5" s="1"/>
  <c r="O54" i="5"/>
  <c r="S38" i="5"/>
  <c r="S39" i="5"/>
  <c r="T38" i="5" s="1"/>
  <c r="U38" i="5" s="1"/>
  <c r="O38" i="5"/>
  <c r="O70" i="5"/>
  <c r="S70" i="5"/>
  <c r="S71" i="5"/>
  <c r="T70" i="5" s="1"/>
  <c r="U70" i="5" s="1"/>
  <c r="O8" i="5"/>
  <c r="S9" i="5"/>
  <c r="T8" i="5" s="1"/>
  <c r="U8" i="5" s="1"/>
  <c r="S8" i="5"/>
  <c r="S57" i="5"/>
  <c r="T56" i="5" s="1"/>
  <c r="U56" i="5" s="1"/>
  <c r="O136" i="5"/>
  <c r="S18" i="5"/>
  <c r="S10" i="5"/>
  <c r="O10" i="5"/>
  <c r="S11" i="5"/>
  <c r="O42" i="5"/>
  <c r="S43" i="5"/>
  <c r="S42" i="5"/>
  <c r="O74" i="5"/>
  <c r="S74" i="5"/>
  <c r="S75" i="5"/>
  <c r="T74" i="5" s="1"/>
  <c r="U74" i="5" s="1"/>
  <c r="O106" i="5"/>
  <c r="S27" i="5"/>
  <c r="S26" i="5"/>
  <c r="N38" i="9"/>
  <c r="O38" i="9" s="1"/>
  <c r="S40" i="5"/>
  <c r="S17" i="5"/>
  <c r="T16" i="5" s="1"/>
  <c r="U16" i="5" s="1"/>
  <c r="S25" i="5"/>
  <c r="T24" i="5" s="1"/>
  <c r="U24" i="5" s="1"/>
  <c r="O16" i="5"/>
  <c r="O24" i="5"/>
  <c r="O56" i="5"/>
  <c r="O72" i="5"/>
  <c r="N83" i="9"/>
  <c r="N85" i="9" s="1"/>
  <c r="O85" i="9" s="1"/>
  <c r="S41" i="5"/>
  <c r="S72" i="5"/>
  <c r="S19" i="5"/>
  <c r="S31" i="5"/>
  <c r="T30" i="5" s="1"/>
  <c r="U30" i="5" s="1"/>
  <c r="N16" i="9"/>
  <c r="N18" i="9" s="1"/>
  <c r="O18" i="9" s="1"/>
  <c r="N27" i="9"/>
  <c r="N28" i="9" s="1"/>
  <c r="O28" i="9" s="1"/>
  <c r="S45" i="5"/>
  <c r="T44" i="5" s="1"/>
  <c r="U44" i="5" s="1"/>
  <c r="T68" i="5" l="1"/>
  <c r="U68" i="5" s="1"/>
  <c r="T36" i="5"/>
  <c r="U36" i="5" s="1"/>
  <c r="T14" i="5"/>
  <c r="U14" i="5" s="1"/>
  <c r="T26" i="5"/>
  <c r="U26" i="5" s="1"/>
  <c r="T82" i="5"/>
  <c r="U82" i="5" s="1"/>
  <c r="T84" i="5"/>
  <c r="U84" i="5" s="1"/>
  <c r="T18" i="5"/>
  <c r="U18" i="5" s="1"/>
  <c r="T50" i="5"/>
  <c r="U50" i="5" s="1"/>
  <c r="T40" i="5"/>
  <c r="U40" i="5" s="1"/>
  <c r="T42" i="5"/>
  <c r="U42" i="5" s="1"/>
  <c r="T10" i="5"/>
  <c r="U10" i="5" s="1"/>
  <c r="T22" i="5"/>
  <c r="U22" i="5" s="1"/>
  <c r="T28" i="5"/>
  <c r="U28" i="5" s="1"/>
  <c r="T6" i="5"/>
  <c r="U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<sst xmlns="http://schemas.openxmlformats.org/spreadsheetml/2006/main" count="30434" uniqueCount="4405">
  <si>
    <t>Site1</t>
  </si>
  <si>
    <t>[mil]</t>
  </si>
  <si>
    <t>Pin Location</t>
  </si>
  <si>
    <t>Pin Name</t>
  </si>
  <si>
    <t>X-Coord</t>
  </si>
  <si>
    <t>Y-Coord</t>
  </si>
  <si>
    <t>Power, GND
or IO
(Pin Type)</t>
  </si>
  <si>
    <t>Top/Bottom
Pin</t>
  </si>
  <si>
    <t>Interface</t>
  </si>
  <si>
    <t>Channel
link
(CMT
DM250 and
DM800 only)</t>
  </si>
  <si>
    <t>Channel
count</t>
  </si>
  <si>
    <t>Time
Domain</t>
  </si>
  <si>
    <t>Reference</t>
  </si>
  <si>
    <t>Wide
trace
(mm)</t>
  </si>
  <si>
    <t>Spacing
constraint
to
adjacent
net</t>
  </si>
  <si>
    <t>Max
Trace
Length
(mm)</t>
  </si>
  <si>
    <t>Diff
pair
number</t>
  </si>
  <si>
    <t>Diff
phase
tolerance
(+/- mm)</t>
  </si>
  <si>
    <t>Differential
impedance
(Ohm)</t>
  </si>
  <si>
    <t>Match Group</t>
  </si>
  <si>
    <t>Match Group
tolerance
(+/- mm)</t>
  </si>
  <si>
    <t>Customer
provided
EC set</t>
  </si>
  <si>
    <t>Share
channel
(match
required)</t>
  </si>
  <si>
    <t>Share stub
matching
tol
(+/-mm)</t>
  </si>
  <si>
    <t>Ganged
(no match
required)</t>
  </si>
  <si>
    <t>Ganged
/ shared
type</t>
  </si>
  <si>
    <t>Loop
back</t>
  </si>
  <si>
    <t>High Speed
Net</t>
  </si>
  <si>
    <t>Pull
up/down</t>
  </si>
  <si>
    <t>Test
point
needed</t>
  </si>
  <si>
    <t>Extra
Custom
PrefixName</t>
  </si>
  <si>
    <t>Wildcard
Prefix
naming</t>
  </si>
  <si>
    <t>NoConnect
Pins</t>
  </si>
  <si>
    <t>PCB
routing
Instruction</t>
  </si>
  <si>
    <t>D13</t>
  </si>
  <si>
    <t>IO</t>
  </si>
  <si>
    <t>Bottom</t>
  </si>
  <si>
    <t>DM800</t>
  </si>
  <si>
    <t>TD1</t>
  </si>
  <si>
    <t>No matching. 50 ohm trace</t>
  </si>
  <si>
    <t>J1505PIN67</t>
  </si>
  <si>
    <t>J1505.BS2</t>
  </si>
  <si>
    <t/>
  </si>
  <si>
    <t>L13_INT2</t>
  </si>
  <si>
    <t>W4</t>
  </si>
  <si>
    <t>BCLK_N</t>
  </si>
  <si>
    <t>DP01</t>
  </si>
  <si>
    <t>Yes</t>
  </si>
  <si>
    <t xml:space="preserve">See TSPEC Chapter 7 </t>
  </si>
  <si>
    <t>J1507PIN113</t>
  </si>
  <si>
    <t>J1507.BS3</t>
  </si>
  <si>
    <t>W5</t>
  </si>
  <si>
    <t>BCLK_P</t>
  </si>
  <si>
    <t>J1507PIN111</t>
  </si>
  <si>
    <t>J1507.BS2</t>
  </si>
  <si>
    <t>J9</t>
  </si>
  <si>
    <t>CLK24MHZ_N</t>
  </si>
  <si>
    <t>DP02</t>
  </si>
  <si>
    <t>J1507PIN120</t>
  </si>
  <si>
    <t>J1507.AS6</t>
  </si>
  <si>
    <t>L30_INT9</t>
  </si>
  <si>
    <t>K9</t>
  </si>
  <si>
    <t>CLK24MHZ_P</t>
  </si>
  <si>
    <t>J1507PIN122</t>
  </si>
  <si>
    <t>J1507.AS7</t>
  </si>
  <si>
    <t>V3</t>
  </si>
  <si>
    <t>AUDCLK</t>
  </si>
  <si>
    <t>TD2</t>
  </si>
  <si>
    <t>See TSPEC Chapter 8.4</t>
  </si>
  <si>
    <t>J1508PIN51</t>
  </si>
  <si>
    <t>J1508.CS9</t>
  </si>
  <si>
    <t>L24_INT6</t>
  </si>
  <si>
    <t>V2</t>
  </si>
  <si>
    <t>AUDIN</t>
  </si>
  <si>
    <t>J1508PIN55</t>
  </si>
  <si>
    <t>J1508.CS7</t>
  </si>
  <si>
    <t>U1</t>
  </si>
  <si>
    <t>AUDOUT</t>
  </si>
  <si>
    <t>J1508PIN53</t>
  </si>
  <si>
    <t>J1508.CS8</t>
  </si>
  <si>
    <t>G8</t>
  </si>
  <si>
    <t>CPU_EDM[0]</t>
  </si>
  <si>
    <t>J1506PIN27</t>
  </si>
  <si>
    <t>J1506.BS4</t>
  </si>
  <si>
    <t>AY3</t>
  </si>
  <si>
    <t>CPU_EDM[1]</t>
  </si>
  <si>
    <t>J1508PIN79</t>
  </si>
  <si>
    <t>J1508.BS8</t>
  </si>
  <si>
    <t>L26_INT7_HS3</t>
  </si>
  <si>
    <t>F11</t>
  </si>
  <si>
    <t>CPU_JTAG_TCK</t>
  </si>
  <si>
    <t>M01</t>
  </si>
  <si>
    <t xml:space="preserve">See TSPEC Chapter 14 </t>
  </si>
  <si>
    <t>J1508PIN78</t>
  </si>
  <si>
    <t>J1508.AS7</t>
  </si>
  <si>
    <t>RA355.2</t>
  </si>
  <si>
    <t>RA355.1</t>
  </si>
  <si>
    <t>G12</t>
  </si>
  <si>
    <t>CPU_JTAG_TDI</t>
  </si>
  <si>
    <t>J1508PIN81</t>
  </si>
  <si>
    <t>J1508.BS9</t>
  </si>
  <si>
    <t>RA357.2</t>
  </si>
  <si>
    <t>RA357.1</t>
  </si>
  <si>
    <t>H13</t>
  </si>
  <si>
    <t>CPU_JTAG_TDO</t>
  </si>
  <si>
    <t>J1508PIN80</t>
  </si>
  <si>
    <t>J1508.AS8</t>
  </si>
  <si>
    <t>RA358.2</t>
  </si>
  <si>
    <t>RA358.1</t>
  </si>
  <si>
    <t>F13</t>
  </si>
  <si>
    <t>CPU_JTAG_TMS</t>
  </si>
  <si>
    <t>J1508PIN82</t>
  </si>
  <si>
    <t>J1508.AS9</t>
  </si>
  <si>
    <t>RA356.2</t>
  </si>
  <si>
    <t>RA356.1</t>
  </si>
  <si>
    <t>F12</t>
  </si>
  <si>
    <t>CPU_JTAG_TRST_N</t>
  </si>
  <si>
    <t>J1508PIN76</t>
  </si>
  <si>
    <t>J1508.AS6</t>
  </si>
  <si>
    <t>RA361.2</t>
  </si>
  <si>
    <t>RA361.1</t>
  </si>
  <si>
    <t>F8</t>
  </si>
  <si>
    <t>CPUPWRGD</t>
  </si>
  <si>
    <t>J1506PIN23</t>
  </si>
  <si>
    <t>J1506.BS2</t>
  </si>
  <si>
    <t>C13</t>
  </si>
  <si>
    <t>DDI1_AUXN</t>
  </si>
  <si>
    <t>DP03</t>
  </si>
  <si>
    <t>M02</t>
  </si>
  <si>
    <t>See TSPEC Chapter 8</t>
  </si>
  <si>
    <t>J1505PIN65</t>
  </si>
  <si>
    <t>J1505.CS1</t>
  </si>
  <si>
    <t>L11_INT1</t>
  </si>
  <si>
    <t>B13</t>
  </si>
  <si>
    <t>DDI1_AUXP</t>
  </si>
  <si>
    <t>J1505PIN63</t>
  </si>
  <si>
    <t>J1505.CS2</t>
  </si>
  <si>
    <t>D21</t>
  </si>
  <si>
    <t>DDI1_TXN[0]</t>
  </si>
  <si>
    <t>DP04</t>
  </si>
  <si>
    <t>J1504PIN110</t>
  </si>
  <si>
    <t>J1504.DS1</t>
  </si>
  <si>
    <t>LA141.10</t>
  </si>
  <si>
    <t>LA141.9</t>
  </si>
  <si>
    <t>L15_INT3_HS1/L13_INT2</t>
  </si>
  <si>
    <t>E22</t>
  </si>
  <si>
    <t>DDI1_TXN[1]</t>
  </si>
  <si>
    <t>DP05</t>
  </si>
  <si>
    <t>J1504PIN106</t>
  </si>
  <si>
    <t>J1504.DS3</t>
  </si>
  <si>
    <t>LA141.7</t>
  </si>
  <si>
    <t>LA141.8</t>
  </si>
  <si>
    <t>L15_INT3_HS1/L11_INT1</t>
  </si>
  <si>
    <t>A23</t>
  </si>
  <si>
    <t>DDI1_TXN[2]</t>
  </si>
  <si>
    <t>DP06</t>
  </si>
  <si>
    <t>J1504PIN127</t>
  </si>
  <si>
    <t>J1504.BS14</t>
  </si>
  <si>
    <t>LA142.10</t>
  </si>
  <si>
    <t>LA142.9</t>
  </si>
  <si>
    <t>L17_INT4_HS2/L24_INT6</t>
  </si>
  <si>
    <t>D23</t>
  </si>
  <si>
    <t>DDI1_TXN[3]</t>
  </si>
  <si>
    <t>DP07</t>
  </si>
  <si>
    <t>J1504PIN105</t>
  </si>
  <si>
    <t>J1504.CS3</t>
  </si>
  <si>
    <t>LA142.7</t>
  </si>
  <si>
    <t>LA142.8</t>
  </si>
  <si>
    <t>L17_INT4_HS2/L13_INT2</t>
  </si>
  <si>
    <t>C21</t>
  </si>
  <si>
    <t>DDI1_TXP[0]</t>
  </si>
  <si>
    <t>J1504PIN108</t>
  </si>
  <si>
    <t>J1504.DS2</t>
  </si>
  <si>
    <t>LA141.1</t>
  </si>
  <si>
    <t>LA141.2</t>
  </si>
  <si>
    <t>D22</t>
  </si>
  <si>
    <t>DDI1_TXP[1]</t>
  </si>
  <si>
    <t>J1504PIN104</t>
  </si>
  <si>
    <t>J1504.DS4</t>
  </si>
  <si>
    <t>LA141.4</t>
  </si>
  <si>
    <t>LA141.3</t>
  </si>
  <si>
    <t>B23</t>
  </si>
  <si>
    <t>DDI1_TXP[2]</t>
  </si>
  <si>
    <t>J1504PIN128</t>
  </si>
  <si>
    <t>J1504.AS14</t>
  </si>
  <si>
    <t>LA142.1</t>
  </si>
  <si>
    <t>LA142.2</t>
  </si>
  <si>
    <t>C23</t>
  </si>
  <si>
    <t>DDI1_TXP[3]</t>
  </si>
  <si>
    <t>J1504PIN103</t>
  </si>
  <si>
    <t>J1504.CS4</t>
  </si>
  <si>
    <t>LA142.4</t>
  </si>
  <si>
    <t>LA142.3</t>
  </si>
  <si>
    <t>B12</t>
  </si>
  <si>
    <t>DDI2_AUXN</t>
  </si>
  <si>
    <t>DP08</t>
  </si>
  <si>
    <t>M03</t>
  </si>
  <si>
    <t>J1507PIN109</t>
  </si>
  <si>
    <t>J1507.CS1</t>
  </si>
  <si>
    <t>A12</t>
  </si>
  <si>
    <t>DDI2_AUXP</t>
  </si>
  <si>
    <t>J1507PIN107</t>
  </si>
  <si>
    <t>J1507.CS2</t>
  </si>
  <si>
    <t>A18</t>
  </si>
  <si>
    <t>DDI2_TXN[0]</t>
  </si>
  <si>
    <t>DP09</t>
  </si>
  <si>
    <t>J1505PIN74</t>
  </si>
  <si>
    <t>J1505.AS5</t>
  </si>
  <si>
    <t>LA143.10</t>
  </si>
  <si>
    <t>LA143.9</t>
  </si>
  <si>
    <t>E18</t>
  </si>
  <si>
    <t>DDI2_TXN[1]</t>
  </si>
  <si>
    <t>DP10</t>
  </si>
  <si>
    <t>J1504PIN117</t>
  </si>
  <si>
    <t>J1504.BS5</t>
  </si>
  <si>
    <t>LA143.7</t>
  </si>
  <si>
    <t>LA143.8</t>
  </si>
  <si>
    <t>L17_INT4_HS2/L19_INT5</t>
  </si>
  <si>
    <t>D19</t>
  </si>
  <si>
    <t>DDI2_TXN[2]</t>
  </si>
  <si>
    <t>DP11</t>
  </si>
  <si>
    <t>J1504PIN111</t>
  </si>
  <si>
    <t>J1504.BS2</t>
  </si>
  <si>
    <t>LA144.10</t>
  </si>
  <si>
    <t>LA144.9</t>
  </si>
  <si>
    <t>E20</t>
  </si>
  <si>
    <t>DDI2_TXN[3]</t>
  </si>
  <si>
    <t>DP12</t>
  </si>
  <si>
    <t>J1504PIN109</t>
  </si>
  <si>
    <t>J1504.CS1</t>
  </si>
  <si>
    <t>LA144.7</t>
  </si>
  <si>
    <t>LA144.8</t>
  </si>
  <si>
    <t>B18</t>
  </si>
  <si>
    <t>DDI2_TXP[0]</t>
  </si>
  <si>
    <t>J1505PIN76</t>
  </si>
  <si>
    <t>J1505.AS6</t>
  </si>
  <si>
    <t>LA143.1</t>
  </si>
  <si>
    <t>LA143.2</t>
  </si>
  <si>
    <t>D18</t>
  </si>
  <si>
    <t>DDI2_TXP[1]</t>
  </si>
  <si>
    <t>J1504PIN119</t>
  </si>
  <si>
    <t>J1504.BS6</t>
  </si>
  <si>
    <t>LA143.4</t>
  </si>
  <si>
    <t>LA143.3</t>
  </si>
  <si>
    <t>C19</t>
  </si>
  <si>
    <t>DDI2_TXP[2]</t>
  </si>
  <si>
    <t>J1504PIN113</t>
  </si>
  <si>
    <t>J1504.BS3</t>
  </si>
  <si>
    <t>LA144.1</t>
  </si>
  <si>
    <t>LA144.2</t>
  </si>
  <si>
    <t>D20</t>
  </si>
  <si>
    <t>DDI2_TXP[3]</t>
  </si>
  <si>
    <t>J1504PIN107</t>
  </si>
  <si>
    <t>J1504.CS2</t>
  </si>
  <si>
    <t>LA144.4</t>
  </si>
  <si>
    <t>LA144.3</t>
  </si>
  <si>
    <t>C11</t>
  </si>
  <si>
    <t>DDI3_AUXN</t>
  </si>
  <si>
    <t>DP13</t>
  </si>
  <si>
    <t>M04</t>
  </si>
  <si>
    <t>J1506PIN20</t>
  </si>
  <si>
    <t>J1506.DS2</t>
  </si>
  <si>
    <t>B11</t>
  </si>
  <si>
    <t>DDI3_AUXP</t>
  </si>
  <si>
    <t>J1506PIN22</t>
  </si>
  <si>
    <t>J1506.DS1</t>
  </si>
  <si>
    <t>A14</t>
  </si>
  <si>
    <t>DDI3_TXN[0]</t>
  </si>
  <si>
    <t>DP14</t>
  </si>
  <si>
    <t>J1506PIN24</t>
  </si>
  <si>
    <t>J1506.AS2</t>
  </si>
  <si>
    <t>LA145.10</t>
  </si>
  <si>
    <t>LA145.9</t>
  </si>
  <si>
    <t>B15</t>
  </si>
  <si>
    <t>DDI3_TXN[1]</t>
  </si>
  <si>
    <t>DP15</t>
  </si>
  <si>
    <t>J1505PIN73</t>
  </si>
  <si>
    <t>J1505.BS5</t>
  </si>
  <si>
    <t>LA145.7</t>
  </si>
  <si>
    <t>LA145.8</t>
  </si>
  <si>
    <t>A16</t>
  </si>
  <si>
    <t>DDI3_TXN[2]</t>
  </si>
  <si>
    <t>DP16</t>
  </si>
  <si>
    <t>J1507PIN98</t>
  </si>
  <si>
    <t>J1507.DS8</t>
  </si>
  <si>
    <t>LA146.10</t>
  </si>
  <si>
    <t>LA146.9</t>
  </si>
  <si>
    <t>L15_INT3_HS1/L24_INT6</t>
  </si>
  <si>
    <t>B17</t>
  </si>
  <si>
    <t>DDI3_TXN[3]</t>
  </si>
  <si>
    <t>DP17</t>
  </si>
  <si>
    <t>J1505PIN62</t>
  </si>
  <si>
    <t>J1505.DS3</t>
  </si>
  <si>
    <t>LA146.7</t>
  </si>
  <si>
    <t>LA146.8</t>
  </si>
  <si>
    <t>B14</t>
  </si>
  <si>
    <t>DDI3_TXP[0]</t>
  </si>
  <si>
    <t>J1506PIN26</t>
  </si>
  <si>
    <t>J1506.AS3</t>
  </si>
  <si>
    <t>LA145.1</t>
  </si>
  <si>
    <t>LA145.2</t>
  </si>
  <si>
    <t>C15</t>
  </si>
  <si>
    <t>DDI3_TXP[1]</t>
  </si>
  <si>
    <t>J1505PIN75</t>
  </si>
  <si>
    <t>J1505.BS6</t>
  </si>
  <si>
    <t>LA145.4</t>
  </si>
  <si>
    <t>LA145.3</t>
  </si>
  <si>
    <t>B16</t>
  </si>
  <si>
    <t>DDI3_TXP[2]</t>
  </si>
  <si>
    <t>J1507PIN96</t>
  </si>
  <si>
    <t>J1507.DS9</t>
  </si>
  <si>
    <t>LA146.1</t>
  </si>
  <si>
    <t>LA146.2</t>
  </si>
  <si>
    <t>C17</t>
  </si>
  <si>
    <t>DDI3_TXP[3]</t>
  </si>
  <si>
    <t>J1505PIN60</t>
  </si>
  <si>
    <t>J1505.DS4</t>
  </si>
  <si>
    <t>LA146.4</t>
  </si>
  <si>
    <t>LA146.3</t>
  </si>
  <si>
    <t>AV1</t>
  </si>
  <si>
    <t>DDR_VIEW[0]</t>
  </si>
  <si>
    <t>M39</t>
  </si>
  <si>
    <t>See TSPEC Chapter 8.7</t>
  </si>
  <si>
    <t>J1507PIN112</t>
  </si>
  <si>
    <t>J1507.AS2</t>
  </si>
  <si>
    <t>AW2</t>
  </si>
  <si>
    <t>DDR_VIEW[1]</t>
  </si>
  <si>
    <t>J1507PIN114</t>
  </si>
  <si>
    <t>J1507.AS3</t>
  </si>
  <si>
    <t>AB40</t>
  </si>
  <si>
    <t>DDR_VREF_CA</t>
  </si>
  <si>
    <t>J1505PIN84</t>
  </si>
  <si>
    <t>J1505.AS14</t>
  </si>
  <si>
    <t>AC40</t>
  </si>
  <si>
    <t>DDR_VREF_DQ[0]</t>
  </si>
  <si>
    <t>J1506PIN39</t>
  </si>
  <si>
    <t>J1506.BS14</t>
  </si>
  <si>
    <t>AC39</t>
  </si>
  <si>
    <t>DDR_VREF_DQ[1]</t>
  </si>
  <si>
    <t>J1506PIN40</t>
  </si>
  <si>
    <t>J1506.AS14</t>
  </si>
  <si>
    <t>AC36</t>
  </si>
  <si>
    <t>J1604PIN35</t>
  </si>
  <si>
    <t>J1604.BS8</t>
  </si>
  <si>
    <t>L15_INT3_HS1</t>
  </si>
  <si>
    <t>AT23</t>
  </si>
  <si>
    <t>DDR0_ALERT_N</t>
  </si>
  <si>
    <t>M16</t>
  </si>
  <si>
    <t>J1604PIN17</t>
  </si>
  <si>
    <t>J1604.CS3</t>
  </si>
  <si>
    <t>AY13</t>
  </si>
  <si>
    <t>DDR0_BA[0]_CAB4</t>
  </si>
  <si>
    <t>See TSPEC Chapter 9</t>
  </si>
  <si>
    <t>J1609PIN116</t>
  </si>
  <si>
    <t>J1609.AS4</t>
  </si>
  <si>
    <t>L32_INT10</t>
  </si>
  <si>
    <t>AV15</t>
  </si>
  <si>
    <t>DDR0_BA[1]_CAB6</t>
  </si>
  <si>
    <t>J1608PIN49</t>
  </si>
  <si>
    <t>J1608.CS10</t>
  </si>
  <si>
    <t>AW23</t>
  </si>
  <si>
    <t>DDR0_BA[2]_CAA5_BG0</t>
  </si>
  <si>
    <t>J1607PIN25</t>
  </si>
  <si>
    <t>J1607.BS3</t>
  </si>
  <si>
    <t>L19_INT5</t>
  </si>
  <si>
    <t>AY11</t>
  </si>
  <si>
    <t>DDR0_CAS_N_CAB1_MA15</t>
  </si>
  <si>
    <t>J1609PIN114</t>
  </si>
  <si>
    <t>J1609.AS3</t>
  </si>
  <si>
    <t>AY24</t>
  </si>
  <si>
    <t>DDR0_CKE[0]</t>
  </si>
  <si>
    <t>J1607PIN32</t>
  </si>
  <si>
    <t>J1607.AS6</t>
  </si>
  <si>
    <t>AW24</t>
  </si>
  <si>
    <t>DDR0_CKE[1]</t>
  </si>
  <si>
    <t>J1607PIN30</t>
  </si>
  <si>
    <t>J1607.AS5</t>
  </si>
  <si>
    <t>AV24</t>
  </si>
  <si>
    <t>DDR0_CKE[2]</t>
  </si>
  <si>
    <t>J1606PIN117</t>
  </si>
  <si>
    <t>J1606.BS5</t>
  </si>
  <si>
    <t>L28_INT8_HS4</t>
  </si>
  <si>
    <t>AV25</t>
  </si>
  <si>
    <t>DDR0_CKE[3]</t>
  </si>
  <si>
    <t>J1606PIN119</t>
  </si>
  <si>
    <t>J1606.BS6</t>
  </si>
  <si>
    <t>AV18</t>
  </si>
  <si>
    <t>DDR0_CLK_N[0]</t>
  </si>
  <si>
    <t>DP18</t>
  </si>
  <si>
    <t>J1606PIN87</t>
  </si>
  <si>
    <t>J1606.CS13</t>
  </si>
  <si>
    <t>AY17</t>
  </si>
  <si>
    <t>DDR0_CLK_N[1]</t>
  </si>
  <si>
    <t>DP19</t>
  </si>
  <si>
    <t>J1609PIN107</t>
  </si>
  <si>
    <t>J1609.CS2</t>
  </si>
  <si>
    <t>L17_INT4_HS2</t>
  </si>
  <si>
    <t>AV16</t>
  </si>
  <si>
    <t>DDR0_CLK_N[2]</t>
  </si>
  <si>
    <t>DP20</t>
  </si>
  <si>
    <t>J1606PIN90</t>
  </si>
  <si>
    <t>J1606.DS12</t>
  </si>
  <si>
    <t>AU16</t>
  </si>
  <si>
    <t>DDR0_CLK_N[3]</t>
  </si>
  <si>
    <t>DP21</t>
  </si>
  <si>
    <t>J1609PIN108</t>
  </si>
  <si>
    <t>J1609.DS2</t>
  </si>
  <si>
    <t>AW18</t>
  </si>
  <si>
    <t>DDR0_CLK_P[0]</t>
  </si>
  <si>
    <t>J1606PIN89</t>
  </si>
  <si>
    <t>J1606.CS12</t>
  </si>
  <si>
    <t>AW17</t>
  </si>
  <si>
    <t>DDR0_CLK_P[1]</t>
  </si>
  <si>
    <t>J1609PIN109</t>
  </si>
  <si>
    <t>J1609.CS1</t>
  </si>
  <si>
    <t>AW16</t>
  </si>
  <si>
    <t>DDR0_CLK_P[2]</t>
  </si>
  <si>
    <t>J1606PIN88</t>
  </si>
  <si>
    <t>J1606.DS13</t>
  </si>
  <si>
    <t>AT16</t>
  </si>
  <si>
    <t>DDR0_CLK_P[3]</t>
  </si>
  <si>
    <t>J1609PIN110</t>
  </si>
  <si>
    <t>J1609.DS1</t>
  </si>
  <si>
    <t>AW12</t>
  </si>
  <si>
    <t>DDR0_CS_N[0]</t>
  </si>
  <si>
    <t>J1607PIN03</t>
  </si>
  <si>
    <t>J1607.CS13</t>
  </si>
  <si>
    <t>AU11</t>
  </si>
  <si>
    <t>DDR0_CS_N[1]</t>
  </si>
  <si>
    <t>J1607PIN22</t>
  </si>
  <si>
    <t>J1607.DS1</t>
  </si>
  <si>
    <t>AV13</t>
  </si>
  <si>
    <t>DDR0_CS_N[2]</t>
  </si>
  <si>
    <t>J1608PIN56</t>
  </si>
  <si>
    <t>J1608.DS7</t>
  </si>
  <si>
    <t>AV10</t>
  </si>
  <si>
    <t>DDR0_CS_N[3]</t>
  </si>
  <si>
    <t>J1609PIN123</t>
  </si>
  <si>
    <t>J1609.BS8</t>
  </si>
  <si>
    <t>AU32</t>
  </si>
  <si>
    <t>DDR0_DQS_N[8]</t>
  </si>
  <si>
    <t>DP22</t>
  </si>
  <si>
    <t>M18</t>
  </si>
  <si>
    <t>J1606PIN124</t>
  </si>
  <si>
    <t>J1606.AS8</t>
  </si>
  <si>
    <t>AV32</t>
  </si>
  <si>
    <t>DDR0_DQS_P[8]</t>
  </si>
  <si>
    <t>J1606PIN122</t>
  </si>
  <si>
    <t>J1606.AS7</t>
  </si>
  <si>
    <t>AU33</t>
  </si>
  <si>
    <t>DDR0_ECC[0]</t>
  </si>
  <si>
    <t>J1605PIN51</t>
  </si>
  <si>
    <t>J1605.CS9</t>
  </si>
  <si>
    <t>AT33</t>
  </si>
  <si>
    <t>DDR0_ECC[1]</t>
  </si>
  <si>
    <t>J1605PIN77</t>
  </si>
  <si>
    <t>J1605.BS7</t>
  </si>
  <si>
    <t>AW33</t>
  </si>
  <si>
    <t>DDR0_ECC[2]</t>
  </si>
  <si>
    <t>J1605PIN54</t>
  </si>
  <si>
    <t>J1605.DS8</t>
  </si>
  <si>
    <t>AV31</t>
  </si>
  <si>
    <t>DDR0_ECC[3]</t>
  </si>
  <si>
    <t>J1606PIN97</t>
  </si>
  <si>
    <t>J1606.CS8</t>
  </si>
  <si>
    <t>AU31</t>
  </si>
  <si>
    <t>DDR0_ECC[4]</t>
  </si>
  <si>
    <t>J1606PIN99</t>
  </si>
  <si>
    <t>J1606.CS7</t>
  </si>
  <si>
    <t>AV33</t>
  </si>
  <si>
    <t>DDR0_ECC[5]</t>
  </si>
  <si>
    <t>J1605PIN53</t>
  </si>
  <si>
    <t>J1605.CS8</t>
  </si>
  <si>
    <t>AW31</t>
  </si>
  <si>
    <t>DDR0_ECC[6]</t>
  </si>
  <si>
    <t>J1606PIN98</t>
  </si>
  <si>
    <t>J1606.DS8</t>
  </si>
  <si>
    <t>AY31</t>
  </si>
  <si>
    <t>DDR0_ECC[7]</t>
  </si>
  <si>
    <t>J1606PIN95</t>
  </si>
  <si>
    <t>J1606.CS9</t>
  </si>
  <si>
    <t>AW15</t>
  </si>
  <si>
    <t>DDR0_MA[0]_CAB9</t>
  </si>
  <si>
    <t>J1606PIN93</t>
  </si>
  <si>
    <t>J1606.CS10</t>
  </si>
  <si>
    <t>AU18</t>
  </si>
  <si>
    <t>DDR0_MA[1]_CAB8</t>
  </si>
  <si>
    <t>J1608PIN66</t>
  </si>
  <si>
    <t>J1608.DS1</t>
  </si>
  <si>
    <t>AY14</t>
  </si>
  <si>
    <t>DDR0_MA[10]_CAB7</t>
  </si>
  <si>
    <t>J1608PIN63</t>
  </si>
  <si>
    <t>J1608.CS2</t>
  </si>
  <si>
    <t>AU22</t>
  </si>
  <si>
    <t>DDR0_MA[11]_CAA7</t>
  </si>
  <si>
    <t>J1607PIN11</t>
  </si>
  <si>
    <t>J1607.CS7</t>
  </si>
  <si>
    <t>AV22</t>
  </si>
  <si>
    <t>DDR0_MA[12]_CAA6</t>
  </si>
  <si>
    <t>J1606PIN107</t>
  </si>
  <si>
    <t>J1606.CS2</t>
  </si>
  <si>
    <t>AV12</t>
  </si>
  <si>
    <t>DDR0_MA[13]_CAB0</t>
  </si>
  <si>
    <t>J1609PIN124</t>
  </si>
  <si>
    <t>J1609.AS8</t>
  </si>
  <si>
    <t>AV23</t>
  </si>
  <si>
    <t>DDR0_MA[14]_CAA9_BG1</t>
  </si>
  <si>
    <t>J1606PIN109</t>
  </si>
  <si>
    <t>J1606.CS1</t>
  </si>
  <si>
    <t>AU24</t>
  </si>
  <si>
    <t>DDR0_MA[15]_CAA8_ACT_N</t>
  </si>
  <si>
    <t>J1607PIN33</t>
  </si>
  <si>
    <t>J1607.BS7</t>
  </si>
  <si>
    <t>AU17</t>
  </si>
  <si>
    <t>DDR0_MA[2]_CAB5</t>
  </si>
  <si>
    <t>J1607PIN19</t>
  </si>
  <si>
    <t>J1607.CS2</t>
  </si>
  <si>
    <t>AV19</t>
  </si>
  <si>
    <t>DDR0_MA[3]</t>
  </si>
  <si>
    <t>J1607PIN24</t>
  </si>
  <si>
    <t>J1607.AS2</t>
  </si>
  <si>
    <t>AT19</t>
  </si>
  <si>
    <t>DDR0_MA[4]</t>
  </si>
  <si>
    <t>J1605PIN46</t>
  </si>
  <si>
    <t>J1605.DS12</t>
  </si>
  <si>
    <t>AU20</t>
  </si>
  <si>
    <t>DDR0_MA[5]_CAA0</t>
  </si>
  <si>
    <t>J1608PIN65</t>
  </si>
  <si>
    <t>J1608.CS1</t>
  </si>
  <si>
    <t>AV20</t>
  </si>
  <si>
    <t>DDR0_MA[6]_CAA2</t>
  </si>
  <si>
    <t>J1606PIN108</t>
  </si>
  <si>
    <t>J1606.DS2</t>
  </si>
  <si>
    <t>AU21</t>
  </si>
  <si>
    <t>DDR0_MA[7]_CAA4</t>
  </si>
  <si>
    <t>J1608PIN68</t>
  </si>
  <si>
    <t>J1608.AS2</t>
  </si>
  <si>
    <t>AT20</t>
  </si>
  <si>
    <t>DDR0_MA[8]_CAA3</t>
  </si>
  <si>
    <t>J1605PIN45</t>
  </si>
  <si>
    <t>J1605.CS12</t>
  </si>
  <si>
    <t>AT22</t>
  </si>
  <si>
    <t>DDR0_MA[9]_CAA1</t>
  </si>
  <si>
    <t>J1604PIN18</t>
  </si>
  <si>
    <t>J1604.DS3</t>
  </si>
  <si>
    <t>AW11</t>
  </si>
  <si>
    <t>DDR0_ODT[0]</t>
  </si>
  <si>
    <t>J1607PIN02</t>
  </si>
  <si>
    <t>J1607.DS14</t>
  </si>
  <si>
    <t>AU14</t>
  </si>
  <si>
    <t>DDR0_ODT[1]</t>
  </si>
  <si>
    <t>J1607PIN21</t>
  </si>
  <si>
    <t>J1607.CS1</t>
  </si>
  <si>
    <t>AU12</t>
  </si>
  <si>
    <t>DDR0_ODT[2]</t>
  </si>
  <si>
    <t>J1607PIN13</t>
  </si>
  <si>
    <t>J1607.CS6</t>
  </si>
  <si>
    <t>AY10</t>
  </si>
  <si>
    <t>DDR0_ODT[3]</t>
  </si>
  <si>
    <t>J1609PIN112</t>
  </si>
  <si>
    <t>J1609.AS2</t>
  </si>
  <si>
    <t>AY15</t>
  </si>
  <si>
    <t>DDR0_PARITY</t>
  </si>
  <si>
    <t>J1608PIN61</t>
  </si>
  <si>
    <t>J1608.CS3</t>
  </si>
  <si>
    <t>AW13</t>
  </si>
  <si>
    <t>DDR0_RAS_N_CAB3_MA16</t>
  </si>
  <si>
    <t>J1607PIN01</t>
  </si>
  <si>
    <t>J1607.CS14</t>
  </si>
  <si>
    <t>AV14</t>
  </si>
  <si>
    <t>DDR0_WE_N_CAB2_MA14</t>
  </si>
  <si>
    <t>J1608PIN51</t>
  </si>
  <si>
    <t>J1608.CS9</t>
  </si>
  <si>
    <t>AY25</t>
  </si>
  <si>
    <t>DDR1_ALERT_N</t>
  </si>
  <si>
    <t>M17</t>
  </si>
  <si>
    <t>J1606PIN102</t>
  </si>
  <si>
    <t>J1606.DS6</t>
  </si>
  <si>
    <t>AL18</t>
  </si>
  <si>
    <t>DDR1_BA[0]_CAB4</t>
  </si>
  <si>
    <t>J1609PIN106</t>
  </si>
  <si>
    <t>J1609.DS3</t>
  </si>
  <si>
    <t>AM18</t>
  </si>
  <si>
    <t>DDR1_BA[1]_CAB6</t>
  </si>
  <si>
    <t>J1609PIN128</t>
  </si>
  <si>
    <t>J1609.AS14</t>
  </si>
  <si>
    <t>AW28</t>
  </si>
  <si>
    <t>DDR1_BA[2]_CAA5_BG0</t>
  </si>
  <si>
    <t>J1605PIN61</t>
  </si>
  <si>
    <t>J1605.CS3</t>
  </si>
  <si>
    <t>AP16</t>
  </si>
  <si>
    <t>DDR1_CAS_N_CAB1_MA15</t>
  </si>
  <si>
    <t>J1608PIN67</t>
  </si>
  <si>
    <t>J1608.BS2</t>
  </si>
  <si>
    <t>AY29</t>
  </si>
  <si>
    <t>DDR1_CKE[0]</t>
  </si>
  <si>
    <t>J1604PIN19</t>
  </si>
  <si>
    <t>J1604.CS2</t>
  </si>
  <si>
    <t>AV29</t>
  </si>
  <si>
    <t>DDR1_CKE[1]</t>
  </si>
  <si>
    <t>J1604PIN11</t>
  </si>
  <si>
    <t>J1604.CS7</t>
  </si>
  <si>
    <t>AW29</t>
  </si>
  <si>
    <t>DDR1_CKE[2]</t>
  </si>
  <si>
    <t>J1605PIN63</t>
  </si>
  <si>
    <t>J1605.CS2</t>
  </si>
  <si>
    <t>AU29</t>
  </si>
  <si>
    <t>DDR1_CKE[3]</t>
  </si>
  <si>
    <t>J1605PIN65</t>
  </si>
  <si>
    <t>J1605.CS1</t>
  </si>
  <si>
    <t>AM21</t>
  </si>
  <si>
    <t>DDR1_CLK_N[0]</t>
  </si>
  <si>
    <t>DP23</t>
  </si>
  <si>
    <t>J1605PIN73</t>
  </si>
  <si>
    <t>J1605.BS5</t>
  </si>
  <si>
    <t>AP21</t>
  </si>
  <si>
    <t>DDR1_CLK_N[1]</t>
  </si>
  <si>
    <t>DP24</t>
  </si>
  <si>
    <t>J1606PIN125</t>
  </si>
  <si>
    <t>J1606.BS9</t>
  </si>
  <si>
    <t>AN21</t>
  </si>
  <si>
    <t>DDR1_CLK_N[2]</t>
  </si>
  <si>
    <t>DP25</t>
  </si>
  <si>
    <t>J1605PIN44</t>
  </si>
  <si>
    <t>J1605.DS13</t>
  </si>
  <si>
    <t>AP20</t>
  </si>
  <si>
    <t>DDR1_CLK_N[3]</t>
  </si>
  <si>
    <t>DP26</t>
  </si>
  <si>
    <t>J1606PIN91</t>
  </si>
  <si>
    <t>J1606.CS11</t>
  </si>
  <si>
    <t>AM20</t>
  </si>
  <si>
    <t>DDR1_CLK_P[0]</t>
  </si>
  <si>
    <t>J1605PIN57</t>
  </si>
  <si>
    <t>J1605.CS6</t>
  </si>
  <si>
    <t>AP22</t>
  </si>
  <si>
    <t>DDR1_CLK_P[1]</t>
  </si>
  <si>
    <t>J1606PIN123</t>
  </si>
  <si>
    <t>J1606.BS8</t>
  </si>
  <si>
    <t>AN20</t>
  </si>
  <si>
    <t>DDR1_CLK_P[2]</t>
  </si>
  <si>
    <t>J1605PIN42</t>
  </si>
  <si>
    <t>J1605.DS14</t>
  </si>
  <si>
    <t>AP19</t>
  </si>
  <si>
    <t>DDR1_CLK_P[3]</t>
  </si>
  <si>
    <t>J1606PIN92</t>
  </si>
  <si>
    <t>J1606.DS11</t>
  </si>
  <si>
    <t>AP17</t>
  </si>
  <si>
    <t>DDR1_CS_N[0]</t>
  </si>
  <si>
    <t>J1608PIN70</t>
  </si>
  <si>
    <t>J1608.AS3</t>
  </si>
  <si>
    <t>AN15</t>
  </si>
  <si>
    <t>DDR1_CS_N[1]</t>
  </si>
  <si>
    <t>J1608PIN78</t>
  </si>
  <si>
    <t>J1608.AS7</t>
  </si>
  <si>
    <t>AN17</t>
  </si>
  <si>
    <t>DDR1_CS_N[2]</t>
  </si>
  <si>
    <t>J1608PIN77</t>
  </si>
  <si>
    <t>J1608.BS7</t>
  </si>
  <si>
    <t>AM15</t>
  </si>
  <si>
    <t>DDR1_CS_N[3]</t>
  </si>
  <si>
    <t>J1608PIN83</t>
  </si>
  <si>
    <t>J1608.BS14</t>
  </si>
  <si>
    <t>AN26</t>
  </si>
  <si>
    <t>DDR1_DQS_N[8]</t>
  </si>
  <si>
    <t>DP27</t>
  </si>
  <si>
    <t>M20</t>
  </si>
  <si>
    <t>J1608PIN43</t>
  </si>
  <si>
    <t>J1608.CS13</t>
  </si>
  <si>
    <t>AN25</t>
  </si>
  <si>
    <t>DDR1_DQS_P[8]</t>
  </si>
  <si>
    <t>J1608PIN41</t>
  </si>
  <si>
    <t>J1608.CS14</t>
  </si>
  <si>
    <t>AR25</t>
  </si>
  <si>
    <t>DDR1_ECC[0]</t>
  </si>
  <si>
    <t>J1608PIN84</t>
  </si>
  <si>
    <t>J1608.AS14</t>
  </si>
  <si>
    <t>AR26</t>
  </si>
  <si>
    <t>DDR1_ECC[1]</t>
  </si>
  <si>
    <t>J1607PIN06</t>
  </si>
  <si>
    <t>J1607.DS10</t>
  </si>
  <si>
    <t>AM26</t>
  </si>
  <si>
    <t>DDR1_ECC[2]</t>
  </si>
  <si>
    <t>J1607PIN31</t>
  </si>
  <si>
    <t>J1607.BS6</t>
  </si>
  <si>
    <t>AM25</t>
  </si>
  <si>
    <t>DDR1_ECC[3]</t>
  </si>
  <si>
    <t>J1608PIN54</t>
  </si>
  <si>
    <t>J1608.DS8</t>
  </si>
  <si>
    <t>AP26</t>
  </si>
  <si>
    <t>DDR1_ECC[4]</t>
  </si>
  <si>
    <t>J1607PIN05</t>
  </si>
  <si>
    <t>J1607.CS10</t>
  </si>
  <si>
    <t>AP25</t>
  </si>
  <si>
    <t>DDR1_ECC[5]</t>
  </si>
  <si>
    <t>J1608PIN81</t>
  </si>
  <si>
    <t>J1608.BS9</t>
  </si>
  <si>
    <t>AL25</t>
  </si>
  <si>
    <t>DDR1_ECC[6]</t>
  </si>
  <si>
    <t>J1609PIN122</t>
  </si>
  <si>
    <t>J1609.AS7</t>
  </si>
  <si>
    <t>AL26</t>
  </si>
  <si>
    <t>DDR1_ECC[7]</t>
  </si>
  <si>
    <t>J1607PIN37</t>
  </si>
  <si>
    <t>J1607.BS9</t>
  </si>
  <si>
    <t>AL19</t>
  </si>
  <si>
    <t>DDR1_MA[0]_CAB9</t>
  </si>
  <si>
    <t>J1609PIN87</t>
  </si>
  <si>
    <t>J1609.CS13</t>
  </si>
  <si>
    <t>AL22</t>
  </si>
  <si>
    <t>DDR1_MA[1]_CAB8</t>
  </si>
  <si>
    <t>J1604PIN24</t>
  </si>
  <si>
    <t>J1604.AS2</t>
  </si>
  <si>
    <t>AP18</t>
  </si>
  <si>
    <t>DDR1_MA[10]_CAB7</t>
  </si>
  <si>
    <t>J1608PIN72</t>
  </si>
  <si>
    <t>J1608.AS4</t>
  </si>
  <si>
    <t>AU27</t>
  </si>
  <si>
    <t>DDR1_MA[11]_CAA7</t>
  </si>
  <si>
    <t>J1606PIN110</t>
  </si>
  <si>
    <t>J1606.DS1</t>
  </si>
  <si>
    <t>AV27</t>
  </si>
  <si>
    <t>DDR1_MA[12]_CAA6</t>
  </si>
  <si>
    <t>J1604PIN12</t>
  </si>
  <si>
    <t>J1604.DS7</t>
  </si>
  <si>
    <t>AR15</t>
  </si>
  <si>
    <t>DDR1_MA[13]_CAB0</t>
  </si>
  <si>
    <t>J1607PIN04</t>
  </si>
  <si>
    <t>J1607.DS13</t>
  </si>
  <si>
    <t>AY28</t>
  </si>
  <si>
    <t>DDR1_MA[14]_CAA9_BG1</t>
  </si>
  <si>
    <t>J1604PIN21</t>
  </si>
  <si>
    <t>J1604.CS1</t>
  </si>
  <si>
    <t>AU28</t>
  </si>
  <si>
    <t>DDR1_MA[15]_CAA8_ACT_N</t>
  </si>
  <si>
    <t>J1605PIN66</t>
  </si>
  <si>
    <t>J1605.DS1</t>
  </si>
  <si>
    <t>AM22</t>
  </si>
  <si>
    <t>DDR1_MA[2]_CAB5</t>
  </si>
  <si>
    <t>J1604PIN22</t>
  </si>
  <si>
    <t>J1604.DS1</t>
  </si>
  <si>
    <t>AM23</t>
  </si>
  <si>
    <t>DDR1_MA[3]</t>
  </si>
  <si>
    <t>J1605PIN67</t>
  </si>
  <si>
    <t>J1605.BS2</t>
  </si>
  <si>
    <t>AP23</t>
  </si>
  <si>
    <t>DDR1_MA[4]</t>
  </si>
  <si>
    <t>J1606PIN121</t>
  </si>
  <si>
    <t>J1606.BS7</t>
  </si>
  <si>
    <t>AL23</t>
  </si>
  <si>
    <t>DDR1_MA[5]_CAA0</t>
  </si>
  <si>
    <t>J1604PIN23</t>
  </si>
  <si>
    <t>J1604.BS2</t>
  </si>
  <si>
    <t>AW26</t>
  </si>
  <si>
    <t>DDR1_MA[6]_CAA2</t>
  </si>
  <si>
    <t>J1605PIN62</t>
  </si>
  <si>
    <t>J1605.DS3</t>
  </si>
  <si>
    <t>AY26</t>
  </si>
  <si>
    <t>DDR1_MA[7]_CAA4</t>
  </si>
  <si>
    <t>J1605PIN68</t>
  </si>
  <si>
    <t>J1605.AS2</t>
  </si>
  <si>
    <t>AU26</t>
  </si>
  <si>
    <t>DDR1_MA[8]_CAA3</t>
  </si>
  <si>
    <t>J1607PIN34</t>
  </si>
  <si>
    <t>J1607.AS7</t>
  </si>
  <si>
    <t>AW27</t>
  </si>
  <si>
    <t>DDR1_MA[9]_CAA1</t>
  </si>
  <si>
    <t>J1605PIN64</t>
  </si>
  <si>
    <t>J1605.DS2</t>
  </si>
  <si>
    <t>AM16</t>
  </si>
  <si>
    <t>DDR1_ODT[0]</t>
  </si>
  <si>
    <t>J1608PIN44</t>
  </si>
  <si>
    <t>J1608.DS13</t>
  </si>
  <si>
    <t>AL16</t>
  </si>
  <si>
    <t>DDR1_ODT[1]</t>
  </si>
  <si>
    <t>J1609PIN105</t>
  </si>
  <si>
    <t>J1609.CS3</t>
  </si>
  <si>
    <t>AP15</t>
  </si>
  <si>
    <t>DDR1_ODT[2]</t>
  </si>
  <si>
    <t>J1609PIN111</t>
  </si>
  <si>
    <t>J1609.BS2</t>
  </si>
  <si>
    <t>AL15</t>
  </si>
  <si>
    <t>DDR1_ODT[3]</t>
  </si>
  <si>
    <t>J1608PIN45</t>
  </si>
  <si>
    <t>J1608.CS12</t>
  </si>
  <si>
    <t>AL20</t>
  </si>
  <si>
    <t>DDR1_PARITY</t>
  </si>
  <si>
    <t>J1609PIN85</t>
  </si>
  <si>
    <t>J1609.CS14</t>
  </si>
  <si>
    <t>AN18</t>
  </si>
  <si>
    <t>DDR1_RAS_N_CAB3_MA16</t>
  </si>
  <si>
    <t>J1609PIN127</t>
  </si>
  <si>
    <t>J1609.BS14</t>
  </si>
  <si>
    <t>AL17</t>
  </si>
  <si>
    <t>DDR1_WE_N_CAB2_MA14</t>
  </si>
  <si>
    <t>J1608PIN42</t>
  </si>
  <si>
    <t>J1608.DS14</t>
  </si>
  <si>
    <t>AE38</t>
  </si>
  <si>
    <t>DDRDQ_IL00_NIL00[0]</t>
  </si>
  <si>
    <t>SC2</t>
  </si>
  <si>
    <t>M21</t>
  </si>
  <si>
    <t>J1604PIN30</t>
  </si>
  <si>
    <t>J1604.AS5</t>
  </si>
  <si>
    <t>AE37</t>
  </si>
  <si>
    <t>DDRDQ_IL00_NIL00[1]</t>
  </si>
  <si>
    <t>J1604PIN32</t>
  </si>
  <si>
    <t>J1604.AS6</t>
  </si>
  <si>
    <t>AG38</t>
  </si>
  <si>
    <t>DDRDQ_IL00_NIL00[2]</t>
  </si>
  <si>
    <t>J1605PIN74</t>
  </si>
  <si>
    <t>J1605.AS5</t>
  </si>
  <si>
    <t>AG37</t>
  </si>
  <si>
    <t>DDRDQ_IL00_NIL00[3]</t>
  </si>
  <si>
    <t>J1605PIN69</t>
  </si>
  <si>
    <t>J1605.BS3</t>
  </si>
  <si>
    <t>AE39</t>
  </si>
  <si>
    <t>DDRDQ_IL00_NIL00[4]</t>
  </si>
  <si>
    <t>J1604PIN25</t>
  </si>
  <si>
    <t>J1604.BS3</t>
  </si>
  <si>
    <t>AE40</t>
  </si>
  <si>
    <t>DDRDQ_IL00_NIL00[5]</t>
  </si>
  <si>
    <t>J1604PIN27</t>
  </si>
  <si>
    <t>J1604.BS4</t>
  </si>
  <si>
    <t>AG39</t>
  </si>
  <si>
    <t>DDRDQ_IL00_NIL00[6]</t>
  </si>
  <si>
    <t>J1605PIN76</t>
  </si>
  <si>
    <t>J1605.AS6</t>
  </si>
  <si>
    <t>AG40</t>
  </si>
  <si>
    <t>DDRDQ_IL00_NIL00[7]</t>
  </si>
  <si>
    <t>J1604PIN14</t>
  </si>
  <si>
    <t>J1604.DS6</t>
  </si>
  <si>
    <t>AJ38</t>
  </si>
  <si>
    <t>DDRDQ_IL01_NIL01[0]</t>
  </si>
  <si>
    <t>M22</t>
  </si>
  <si>
    <t>J1604PIN34</t>
  </si>
  <si>
    <t>J1604.AS7</t>
  </si>
  <si>
    <t>AJ37</t>
  </si>
  <si>
    <t>DDRDQ_IL01_NIL01[1]</t>
  </si>
  <si>
    <t>J1604PIN36</t>
  </si>
  <si>
    <t>J1604.AS8</t>
  </si>
  <si>
    <t>AL38</t>
  </si>
  <si>
    <t>DDRDQ_IL01_NIL01[2]</t>
  </si>
  <si>
    <t>J1605PIN78</t>
  </si>
  <si>
    <t>J1605.AS7</t>
  </si>
  <si>
    <t>AL37</t>
  </si>
  <si>
    <t>DDRDQ_IL01_NIL01[3]</t>
  </si>
  <si>
    <t>J1605PIN79</t>
  </si>
  <si>
    <t>J1605.BS8</t>
  </si>
  <si>
    <t>AJ40</t>
  </si>
  <si>
    <t>DDRDQ_IL01_NIL01[4]</t>
  </si>
  <si>
    <t>J1604PIN29</t>
  </si>
  <si>
    <t>J1604.BS5</t>
  </si>
  <si>
    <t>AJ39</t>
  </si>
  <si>
    <t>DDRDQ_IL01_NIL01[5]</t>
  </si>
  <si>
    <t>J1604PIN31</t>
  </si>
  <si>
    <t>J1604.BS6</t>
  </si>
  <si>
    <t>AL39</t>
  </si>
  <si>
    <t>DDRDQ_IL01_NIL01[6]</t>
  </si>
  <si>
    <t>J1605PIN80</t>
  </si>
  <si>
    <t>J1605.AS8</t>
  </si>
  <si>
    <t>AL40</t>
  </si>
  <si>
    <t>DDRDQ_IL01_NIL01[7]</t>
  </si>
  <si>
    <t>J1604PIN10</t>
  </si>
  <si>
    <t>J1604.DS8</t>
  </si>
  <si>
    <t>AN38</t>
  </si>
  <si>
    <t>DDRDQ_IL02_NIL04[0]</t>
  </si>
  <si>
    <t>M23</t>
  </si>
  <si>
    <t>J1606PIN114</t>
  </si>
  <si>
    <t>J1606.AS3</t>
  </si>
  <si>
    <t>AN40</t>
  </si>
  <si>
    <t>DDRDQ_IL02_NIL04[1]</t>
  </si>
  <si>
    <t>J1606PIN111</t>
  </si>
  <si>
    <t>J1606.BS2</t>
  </si>
  <si>
    <t>AR38</t>
  </si>
  <si>
    <t>DDRDQ_IL02_NIL04[2]</t>
  </si>
  <si>
    <t>J1607PIN26</t>
  </si>
  <si>
    <t>J1607.AS3</t>
  </si>
  <si>
    <t>AR37</t>
  </si>
  <si>
    <t>DDRDQ_IL02_NIL04[3]</t>
  </si>
  <si>
    <t>J1607PIN23</t>
  </si>
  <si>
    <t>J1607.BS2</t>
  </si>
  <si>
    <t>AN39</t>
  </si>
  <si>
    <t>DDRDQ_IL02_NIL04[4]</t>
  </si>
  <si>
    <t>J1606PIN112</t>
  </si>
  <si>
    <t>J1606.AS2</t>
  </si>
  <si>
    <t>AN37</t>
  </si>
  <si>
    <t>DDRDQ_IL02_NIL04[5]</t>
  </si>
  <si>
    <t>J1606PIN116</t>
  </si>
  <si>
    <t>J1606.AS4</t>
  </si>
  <si>
    <t>AR39</t>
  </si>
  <si>
    <t>DDRDQ_IL02_NIL04[6]</t>
  </si>
  <si>
    <t>J1607PIN28</t>
  </si>
  <si>
    <t>J1607.AS4</t>
  </si>
  <si>
    <t>AR40</t>
  </si>
  <si>
    <t>DDRDQ_IL02_NIL04[7]</t>
  </si>
  <si>
    <t>J1606PIN94</t>
  </si>
  <si>
    <t>J1606.DS10</t>
  </si>
  <si>
    <t>AW37</t>
  </si>
  <si>
    <t>DDRDQ_IL03_NIL05[0]</t>
  </si>
  <si>
    <t>M24</t>
  </si>
  <si>
    <t>J1605PIN52</t>
  </si>
  <si>
    <t>J1605.DS9</t>
  </si>
  <si>
    <t>AU38</t>
  </si>
  <si>
    <t>DDRDQ_IL03_NIL05[1]</t>
  </si>
  <si>
    <t>J1605PIN47</t>
  </si>
  <si>
    <t>J1605.CS11</t>
  </si>
  <si>
    <t>AV35</t>
  </si>
  <si>
    <t>DDRDQ_IL03_NIL05[2]</t>
  </si>
  <si>
    <t>J1606PIN96</t>
  </si>
  <si>
    <t>J1606.DS9</t>
  </si>
  <si>
    <t>AW35</t>
  </si>
  <si>
    <t>DDRDQ_IL03_NIL05[3]</t>
  </si>
  <si>
    <t>J1606PIN101</t>
  </si>
  <si>
    <t>J1606.CS6</t>
  </si>
  <si>
    <t>AU37</t>
  </si>
  <si>
    <t>DDRDQ_IL03_NIL05[4]</t>
  </si>
  <si>
    <t>J1605PIN48</t>
  </si>
  <si>
    <t>J1605.DS11</t>
  </si>
  <si>
    <t>AV37</t>
  </si>
  <si>
    <t>DDRDQ_IL03_NIL05[5]</t>
  </si>
  <si>
    <t>J1605PIN55</t>
  </si>
  <si>
    <t>J1605.CS7</t>
  </si>
  <si>
    <t>AT35</t>
  </si>
  <si>
    <t>DDRDQ_IL03_NIL05[6]</t>
  </si>
  <si>
    <t>J1607PIN40</t>
  </si>
  <si>
    <t>J1607.AS14</t>
  </si>
  <si>
    <t>AU35</t>
  </si>
  <si>
    <t>DDRDQ_IL03_NIL05[7]</t>
  </si>
  <si>
    <t>J1607PIN39</t>
  </si>
  <si>
    <t>J1607.BS14</t>
  </si>
  <si>
    <t>AY8</t>
  </si>
  <si>
    <t>DDRDQ_IL04_NIL10[0]</t>
  </si>
  <si>
    <t>M25</t>
  </si>
  <si>
    <t>J1607PIN35</t>
  </si>
  <si>
    <t>J1607.BS8</t>
  </si>
  <si>
    <t>AW8</t>
  </si>
  <si>
    <t>DDRDQ_IL04_NIL10[1]</t>
  </si>
  <si>
    <t>J1607PIN36</t>
  </si>
  <si>
    <t>J1607.AS8</t>
  </si>
  <si>
    <t>AV6</t>
  </si>
  <si>
    <t>DDRDQ_IL04_NIL10[2]</t>
  </si>
  <si>
    <t>J1608PIN79</t>
  </si>
  <si>
    <t>J1608.BS8</t>
  </si>
  <si>
    <t>AU6</t>
  </si>
  <si>
    <t>DDRDQ_IL04_NIL10[3]</t>
  </si>
  <si>
    <t>J1608PIN53</t>
  </si>
  <si>
    <t>J1608.CS8</t>
  </si>
  <si>
    <t>AU8</t>
  </si>
  <si>
    <t>DDRDQ_IL04_NIL10[4]</t>
  </si>
  <si>
    <t>J1606PIN100</t>
  </si>
  <si>
    <t>J1606.DS7</t>
  </si>
  <si>
    <t>AV8</t>
  </si>
  <si>
    <t>DDRDQ_IL04_NIL10[5]</t>
  </si>
  <si>
    <t>J1607PIN38</t>
  </si>
  <si>
    <t>J1607.AS9</t>
  </si>
  <si>
    <t>AW6</t>
  </si>
  <si>
    <t>DDRDQ_IL04_NIL10[6]</t>
  </si>
  <si>
    <t>J1608PIN80</t>
  </si>
  <si>
    <t>J1608.AS8</t>
  </si>
  <si>
    <t>AY6</t>
  </si>
  <si>
    <t>DDRDQ_IL04_NIL10[7]</t>
  </si>
  <si>
    <t>J1608PIN82</t>
  </si>
  <si>
    <t>J1608.AS9</t>
  </si>
  <si>
    <t>AY4</t>
  </si>
  <si>
    <t>DDRDQ_IL05_NIL11[0]</t>
  </si>
  <si>
    <t>M26</t>
  </si>
  <si>
    <t>J1608PIN47</t>
  </si>
  <si>
    <t>J1608.CS11</t>
  </si>
  <si>
    <t>AV4</t>
  </si>
  <si>
    <t>DDRDQ_IL05_NIL11[1]</t>
  </si>
  <si>
    <t>J1608PIN48</t>
  </si>
  <si>
    <t>J1608.DS11</t>
  </si>
  <si>
    <t>AT1</t>
  </si>
  <si>
    <t>DDRDQ_IL05_NIL11[2]</t>
  </si>
  <si>
    <t>J1609PIN125</t>
  </si>
  <si>
    <t>J1609.BS9</t>
  </si>
  <si>
    <t>AT2</t>
  </si>
  <si>
    <t>DDRDQ_IL05_NIL11[3]</t>
  </si>
  <si>
    <t>J1609PIN91</t>
  </si>
  <si>
    <t>J1609.CS11</t>
  </si>
  <si>
    <t>AV3</t>
  </si>
  <si>
    <t>DDRDQ_IL05_NIL11[4]</t>
  </si>
  <si>
    <t>J1608PIN46</t>
  </si>
  <si>
    <t>J1608.DS12</t>
  </si>
  <si>
    <t>AW4</t>
  </si>
  <si>
    <t>DDRDQ_IL05_NIL11[5]</t>
  </si>
  <si>
    <t>J1607PIN20</t>
  </si>
  <si>
    <t>J1607.DS2</t>
  </si>
  <si>
    <t>AT4</t>
  </si>
  <si>
    <t>DDRDQ_IL05_NIL11[6]</t>
  </si>
  <si>
    <t>J1609PIN92</t>
  </si>
  <si>
    <t>J1609.DS11</t>
  </si>
  <si>
    <t>AT3</t>
  </si>
  <si>
    <t>DDRDQ_IL05_NIL11[7]</t>
  </si>
  <si>
    <t>J1609PIN89</t>
  </si>
  <si>
    <t>J1609.CS12</t>
  </si>
  <si>
    <t>AP2</t>
  </si>
  <si>
    <t>DDRDQ_IL06_NIL14[0]</t>
  </si>
  <si>
    <t>M27</t>
  </si>
  <si>
    <t>J1609PIN118</t>
  </si>
  <si>
    <t>J1609.AS5</t>
  </si>
  <si>
    <t>AM4</t>
  </si>
  <si>
    <t>DDRDQ_IL06_NIL14[1]</t>
  </si>
  <si>
    <t>J1609PIN102</t>
  </si>
  <si>
    <t>J1609.DS6</t>
  </si>
  <si>
    <t>AP3</t>
  </si>
  <si>
    <t>DDRDQ_IL06_NIL14[2]</t>
  </si>
  <si>
    <t>J1609PIN120</t>
  </si>
  <si>
    <t>J1609.AS6</t>
  </si>
  <si>
    <t>AM3</t>
  </si>
  <si>
    <t>DDRDQ_IL06_NIL14[3]</t>
  </si>
  <si>
    <t>J1609PIN101</t>
  </si>
  <si>
    <t>J1609.CS6</t>
  </si>
  <si>
    <t>AP4</t>
  </si>
  <si>
    <t>DDRDQ_IL06_NIL14[4]</t>
  </si>
  <si>
    <t>J1608PIN58</t>
  </si>
  <si>
    <t>J1608.DS6</t>
  </si>
  <si>
    <t>AM2</t>
  </si>
  <si>
    <t>DDRDQ_IL06_NIL14[5]</t>
  </si>
  <si>
    <t>J1609PIN104</t>
  </si>
  <si>
    <t>J1609.DS4</t>
  </si>
  <si>
    <t>AP1</t>
  </si>
  <si>
    <t>DDRDQ_IL06_NIL14[6]</t>
  </si>
  <si>
    <t>J1609PIN117</t>
  </si>
  <si>
    <t>J1609.BS5</t>
  </si>
  <si>
    <t>AM1</t>
  </si>
  <si>
    <t>DDRDQ_IL06_NIL14[7]</t>
  </si>
  <si>
    <t>J1609PIN103</t>
  </si>
  <si>
    <t>J1609.CS4</t>
  </si>
  <si>
    <t>AK3</t>
  </si>
  <si>
    <t>DDRDQ_IL07_NIL15[0]</t>
  </si>
  <si>
    <t>M28</t>
  </si>
  <si>
    <t>J1509PIN23</t>
  </si>
  <si>
    <t>J1509.BS2</t>
  </si>
  <si>
    <t>AH1</t>
  </si>
  <si>
    <t>DDRDQ_IL07_NIL15[1]</t>
  </si>
  <si>
    <t>J1508PIN59</t>
  </si>
  <si>
    <t>J1508.CS4</t>
  </si>
  <si>
    <t>AK4</t>
  </si>
  <si>
    <t>DDRDQ_IL07_NIL15[2]</t>
  </si>
  <si>
    <t>J1509PIN25</t>
  </si>
  <si>
    <t>J1509.BS3</t>
  </si>
  <si>
    <t>AH2</t>
  </si>
  <si>
    <t>DDRDQ_IL07_NIL15[3]</t>
  </si>
  <si>
    <t>J1508PIN57</t>
  </si>
  <si>
    <t>J1508.CS6</t>
  </si>
  <si>
    <t>AH4</t>
  </si>
  <si>
    <t>DDRDQ_IL07_NIL15[4]</t>
  </si>
  <si>
    <t>J1508PIN58</t>
  </si>
  <si>
    <t>J1508.DS6</t>
  </si>
  <si>
    <t>AK2</t>
  </si>
  <si>
    <t>DDRDQ_IL07_NIL15[5]</t>
  </si>
  <si>
    <t>J1509PIN13</t>
  </si>
  <si>
    <t>J1509.CS6</t>
  </si>
  <si>
    <t>AH3</t>
  </si>
  <si>
    <t>DDRDQ_IL07_NIL15[6]</t>
  </si>
  <si>
    <t>J1508PIN60</t>
  </si>
  <si>
    <t>J1508.DS4</t>
  </si>
  <si>
    <t>AK1</t>
  </si>
  <si>
    <t>DDRDQ_IL07_NIL15[7]</t>
  </si>
  <si>
    <t>J1509PIN14</t>
  </si>
  <si>
    <t>J1509.DS6</t>
  </si>
  <si>
    <t>AD34</t>
  </si>
  <si>
    <t>DDRDQ_IL10_NIL02[0]</t>
  </si>
  <si>
    <t>M29</t>
  </si>
  <si>
    <t>J1604PIN39</t>
  </si>
  <si>
    <t>J1604.BS14</t>
  </si>
  <si>
    <t>AD35</t>
  </si>
  <si>
    <t>DDRDQ_IL10_NIL02[1]</t>
  </si>
  <si>
    <t>J1604PIN38</t>
  </si>
  <si>
    <t>J1604.AS9</t>
  </si>
  <si>
    <t>AG35</t>
  </si>
  <si>
    <t>DDRDQ_IL10_NIL02[2]</t>
  </si>
  <si>
    <t>J1605PIN83</t>
  </si>
  <si>
    <t>J1605.BS14</t>
  </si>
  <si>
    <t>AH35</t>
  </si>
  <si>
    <t>DDRDQ_IL10_NIL02[3]</t>
  </si>
  <si>
    <t>J1605PIN84</t>
  </si>
  <si>
    <t>J1605.AS14</t>
  </si>
  <si>
    <t>AE35</t>
  </si>
  <si>
    <t>DDRDQ_IL10_NIL02[4]</t>
  </si>
  <si>
    <t>J1604PIN37</t>
  </si>
  <si>
    <t>J1604.BS9</t>
  </si>
  <si>
    <t>AE34</t>
  </si>
  <si>
    <t>DDRDQ_IL10_NIL02[5]</t>
  </si>
  <si>
    <t>J1604PIN40</t>
  </si>
  <si>
    <t>J1604.AS14</t>
  </si>
  <si>
    <t>AG34</t>
  </si>
  <si>
    <t>DDRDQ_IL10_NIL02[6]</t>
  </si>
  <si>
    <t>J1605PIN82</t>
  </si>
  <si>
    <t>J1605.AS9</t>
  </si>
  <si>
    <t>AH34</t>
  </si>
  <si>
    <t>DDRDQ_IL10_NIL02[7]</t>
  </si>
  <si>
    <t>J1605PIN81</t>
  </si>
  <si>
    <t>J1605.BS9</t>
  </si>
  <si>
    <t>AK35</t>
  </si>
  <si>
    <t>DDRDQ_IL11_NIL03[0]</t>
  </si>
  <si>
    <t>M30</t>
  </si>
  <si>
    <t>J1606PIN85</t>
  </si>
  <si>
    <t>J1606.CS14</t>
  </si>
  <si>
    <t>AL35</t>
  </si>
  <si>
    <t>DDRDQ_IL11_NIL03[1]</t>
  </si>
  <si>
    <t>J1606PIN86</t>
  </si>
  <si>
    <t>J1606.DS14</t>
  </si>
  <si>
    <t>AK32</t>
  </si>
  <si>
    <t>DDRDQ_IL11_NIL03[2]</t>
  </si>
  <si>
    <t>J1605PIN49</t>
  </si>
  <si>
    <t>J1605.CS10</t>
  </si>
  <si>
    <t>AL32</t>
  </si>
  <si>
    <t>DDRDQ_IL11_NIL03[3]</t>
  </si>
  <si>
    <t>J1607PIN08</t>
  </si>
  <si>
    <t>J1607.DS9</t>
  </si>
  <si>
    <t>AK34</t>
  </si>
  <si>
    <t>DDRDQ_IL11_NIL03[4]</t>
  </si>
  <si>
    <t>J1605PIN75</t>
  </si>
  <si>
    <t>J1605.BS6</t>
  </si>
  <si>
    <t>AL34</t>
  </si>
  <si>
    <t>DDRDQ_IL11_NIL03[5]</t>
  </si>
  <si>
    <t>J1605PIN56</t>
  </si>
  <si>
    <t>J1605.DS7</t>
  </si>
  <si>
    <t>AK31</t>
  </si>
  <si>
    <t>DDRDQ_IL11_NIL03[6]</t>
  </si>
  <si>
    <t>J1605PIN50</t>
  </si>
  <si>
    <t>J1605.DS10</t>
  </si>
  <si>
    <t>AL31</t>
  </si>
  <si>
    <t>DDRDQ_IL11_NIL03[7]</t>
  </si>
  <si>
    <t>J1607PIN10</t>
  </si>
  <si>
    <t>J1607.DS8</t>
  </si>
  <si>
    <t>AP35</t>
  </si>
  <si>
    <t>DDRDQ_IL12_NIL06[0]</t>
  </si>
  <si>
    <t>M31</t>
  </si>
  <si>
    <t>J1605PIN60</t>
  </si>
  <si>
    <t>J1605.DS4</t>
  </si>
  <si>
    <t>AN35</t>
  </si>
  <si>
    <t>DDRDQ_IL12_NIL06[1]</t>
  </si>
  <si>
    <t>J1605PIN71</t>
  </si>
  <si>
    <t>J1605.BS4</t>
  </si>
  <si>
    <t>AN32</t>
  </si>
  <si>
    <t>DDRDQ_IL12_NIL06[2]</t>
  </si>
  <si>
    <t>J1606PIN103</t>
  </si>
  <si>
    <t>J1606.CS4</t>
  </si>
  <si>
    <t>AP32</t>
  </si>
  <si>
    <t>DDRDQ_IL12_NIL06[3]</t>
  </si>
  <si>
    <t>J1606PIN113</t>
  </si>
  <si>
    <t>J1606.BS3</t>
  </si>
  <si>
    <t>AN34</t>
  </si>
  <si>
    <t>DDRDQ_IL12_NIL06[4]</t>
  </si>
  <si>
    <t>J1605PIN59</t>
  </si>
  <si>
    <t>J1605.CS4</t>
  </si>
  <si>
    <t>AP34</t>
  </si>
  <si>
    <t>DDRDQ_IL12_NIL06[5]</t>
  </si>
  <si>
    <t>J1605PIN58</t>
  </si>
  <si>
    <t>J1605.DS6</t>
  </si>
  <si>
    <t>AN31</t>
  </si>
  <si>
    <t>DDRDQ_IL12_NIL06[6]</t>
  </si>
  <si>
    <t>J1606PIN104</t>
  </si>
  <si>
    <t>J1606.DS4</t>
  </si>
  <si>
    <t>AP31</t>
  </si>
  <si>
    <t>DDRDQ_IL12_NIL06[7]</t>
  </si>
  <si>
    <t>J1606PIN115</t>
  </si>
  <si>
    <t>J1606.BS4</t>
  </si>
  <si>
    <t>AL29</t>
  </si>
  <si>
    <t>DDRDQ_IL13_NIL07[0]</t>
  </si>
  <si>
    <t>M32</t>
  </si>
  <si>
    <t>J1607PIN29</t>
  </si>
  <si>
    <t>J1607.BS5</t>
  </si>
  <si>
    <t>AM29</t>
  </si>
  <si>
    <t>DDRDQ_IL13_NIL07[1]</t>
  </si>
  <si>
    <t>J1607PIN17</t>
  </si>
  <si>
    <t>J1607.CS3</t>
  </si>
  <si>
    <t>AP29</t>
  </si>
  <si>
    <t>DDRDQ_IL13_NIL07[2]</t>
  </si>
  <si>
    <t>J1607PIN18</t>
  </si>
  <si>
    <t>J1607.DS3</t>
  </si>
  <si>
    <t>AR29</t>
  </si>
  <si>
    <t>DDRDQ_IL13_NIL07[3]</t>
  </si>
  <si>
    <t>J1607PIN12</t>
  </si>
  <si>
    <t>J1607.DS7</t>
  </si>
  <si>
    <t>AM28</t>
  </si>
  <si>
    <t>DDRDQ_IL13_NIL07[4]</t>
  </si>
  <si>
    <t>J1608PIN62</t>
  </si>
  <si>
    <t>J1608.DS3</t>
  </si>
  <si>
    <t>AL28</t>
  </si>
  <si>
    <t>DDRDQ_IL13_NIL07[5]</t>
  </si>
  <si>
    <t>J1608PIN64</t>
  </si>
  <si>
    <t>J1608.DS2</t>
  </si>
  <si>
    <t>AR28</t>
  </si>
  <si>
    <t>DDRDQ_IL13_NIL07[6]</t>
  </si>
  <si>
    <t>J1608PIN75</t>
  </si>
  <si>
    <t>J1608.BS6</t>
  </si>
  <si>
    <t>AP28</t>
  </si>
  <si>
    <t>DDRDQ_IL13_NIL07[7]</t>
  </si>
  <si>
    <t>J1608PIN73</t>
  </si>
  <si>
    <t>J1608.BS5</t>
  </si>
  <si>
    <t>AR12</t>
  </si>
  <si>
    <t>DDRDQ_IL14_NIL12[0]</t>
  </si>
  <si>
    <t>M33</t>
  </si>
  <si>
    <t>J1608PIN76</t>
  </si>
  <si>
    <t>J1608.AS6</t>
  </si>
  <si>
    <t>AP12</t>
  </si>
  <si>
    <t>DDRDQ_IL14_NIL12[1]</t>
  </si>
  <si>
    <t>J1608PIN74</t>
  </si>
  <si>
    <t>J1608.AS5</t>
  </si>
  <si>
    <t>AM13</t>
  </si>
  <si>
    <t>DDRDQ_IL14_NIL12[2]</t>
  </si>
  <si>
    <t>J1607PIN15</t>
  </si>
  <si>
    <t>J1607.CS4</t>
  </si>
  <si>
    <t>AL13</t>
  </si>
  <si>
    <t>DDRDQ_IL14_NIL12[3]</t>
  </si>
  <si>
    <t>J1607PIN27</t>
  </si>
  <si>
    <t>J1607.BS4</t>
  </si>
  <si>
    <t>AR13</t>
  </si>
  <si>
    <t>DDRDQ_IL14_NIL12[4]</t>
  </si>
  <si>
    <t>J1607PIN14</t>
  </si>
  <si>
    <t>J1607.DS6</t>
  </si>
  <si>
    <t>AP13</t>
  </si>
  <si>
    <t>DDRDQ_IL14_NIL12[5]</t>
  </si>
  <si>
    <t>J1607PIN16</t>
  </si>
  <si>
    <t>J1607.DS4</t>
  </si>
  <si>
    <t>AM12</t>
  </si>
  <si>
    <t>DDRDQ_IL14_NIL12[6]</t>
  </si>
  <si>
    <t>J1608PIN59</t>
  </si>
  <si>
    <t>J1608.CS4</t>
  </si>
  <si>
    <t>AL12</t>
  </si>
  <si>
    <t>DDRDQ_IL14_NIL12[7]</t>
  </si>
  <si>
    <t>J1608PIN60</t>
  </si>
  <si>
    <t>J1608.DS4</t>
  </si>
  <si>
    <t>AP10</t>
  </si>
  <si>
    <t>DDRDQ_IL15_NIL13[0]</t>
  </si>
  <si>
    <t>M34</t>
  </si>
  <si>
    <t>J1609PIN94</t>
  </si>
  <si>
    <t>J1609.DS10</t>
  </si>
  <si>
    <t>AR10</t>
  </si>
  <si>
    <t>DDRDQ_IL15_NIL13[1]</t>
  </si>
  <si>
    <t>J1609PIN96</t>
  </si>
  <si>
    <t>J1609.DS9</t>
  </si>
  <si>
    <t>AR7</t>
  </si>
  <si>
    <t>DDRDQ_IL15_NIL13[2]</t>
  </si>
  <si>
    <t>J1609PIN99</t>
  </si>
  <si>
    <t>J1609.CS7</t>
  </si>
  <si>
    <t>AP7</t>
  </si>
  <si>
    <t>DDRDQ_IL15_NIL13[3]</t>
  </si>
  <si>
    <t>J1509PIN24</t>
  </si>
  <si>
    <t>J1509.AS2</t>
  </si>
  <si>
    <t>AR9</t>
  </si>
  <si>
    <t>DDRDQ_IL15_NIL13[4]</t>
  </si>
  <si>
    <t>J1609PIN95</t>
  </si>
  <si>
    <t>J1609.CS9</t>
  </si>
  <si>
    <t>AP9</t>
  </si>
  <si>
    <t>DDRDQ_IL15_NIL13[5]</t>
  </si>
  <si>
    <t>J1609PIN93</t>
  </si>
  <si>
    <t>J1609.CS10</t>
  </si>
  <si>
    <t>AR6</t>
  </si>
  <si>
    <t>DDRDQ_IL15_NIL13[6]</t>
  </si>
  <si>
    <t>J1609PIN97</t>
  </si>
  <si>
    <t>J1609.CS8</t>
  </si>
  <si>
    <t>AP6</t>
  </si>
  <si>
    <t>DDRDQ_IL15_NIL13[7]</t>
  </si>
  <si>
    <t>J1509PIN26</t>
  </si>
  <si>
    <t>J1509.AS3</t>
  </si>
  <si>
    <t>AM10</t>
  </si>
  <si>
    <t>DDRDQ_IL16_NIL16[0]</t>
  </si>
  <si>
    <t>M35</t>
  </si>
  <si>
    <t>J1509PIN12</t>
  </si>
  <si>
    <t>J1509.DS7</t>
  </si>
  <si>
    <t>AL10</t>
  </si>
  <si>
    <t>DDRDQ_IL16_NIL16[1]</t>
  </si>
  <si>
    <t>J1509PIN09</t>
  </si>
  <si>
    <t>J1509.CS8</t>
  </si>
  <si>
    <t>AM7</t>
  </si>
  <si>
    <t>DDRDQ_IL16_NIL16[2]</t>
  </si>
  <si>
    <t>J1509PIN34</t>
  </si>
  <si>
    <t>J1509.AS7</t>
  </si>
  <si>
    <t>AL7</t>
  </si>
  <si>
    <t>DDRDQ_IL16_NIL16[3]</t>
  </si>
  <si>
    <t>J1509PIN38</t>
  </si>
  <si>
    <t>J1509.AS9</t>
  </si>
  <si>
    <t>AM9</t>
  </si>
  <si>
    <t>DDRDQ_IL16_NIL16[4]</t>
  </si>
  <si>
    <t>J1509PIN10</t>
  </si>
  <si>
    <t>J1509.DS8</t>
  </si>
  <si>
    <t>AL9</t>
  </si>
  <si>
    <t>DDRDQ_IL16_NIL16[5]</t>
  </si>
  <si>
    <t>J1509PIN11</t>
  </si>
  <si>
    <t>J1509.CS7</t>
  </si>
  <si>
    <t>AM6</t>
  </si>
  <si>
    <t>DDRDQ_IL16_NIL16[6]</t>
  </si>
  <si>
    <t>J1509PIN32</t>
  </si>
  <si>
    <t>J1509.AS6</t>
  </si>
  <si>
    <t>AL6</t>
  </si>
  <si>
    <t>DDRDQ_IL16_NIL16[7]</t>
  </si>
  <si>
    <t>J1509PIN37</t>
  </si>
  <si>
    <t>J1509.BS9</t>
  </si>
  <si>
    <t>AJ6</t>
  </si>
  <si>
    <t>DDRDQ_IL17_NIL17[0]</t>
  </si>
  <si>
    <t>M36</t>
  </si>
  <si>
    <t>J1509PIN19</t>
  </si>
  <si>
    <t>J1509.CS2</t>
  </si>
  <si>
    <t>AJ7</t>
  </si>
  <si>
    <t>DDRDQ_IL17_NIL17[1]</t>
  </si>
  <si>
    <t>J1509PIN36</t>
  </si>
  <si>
    <t>J1509.AS8</t>
  </si>
  <si>
    <t>AE6</t>
  </si>
  <si>
    <t>DDRDQ_IL17_NIL17[2]</t>
  </si>
  <si>
    <t>J1508PIN63</t>
  </si>
  <si>
    <t>J1508.CS2</t>
  </si>
  <si>
    <t>AF7</t>
  </si>
  <si>
    <t>DDRDQ_IL17_NIL17[3]</t>
  </si>
  <si>
    <t>J1508PIN62</t>
  </si>
  <si>
    <t>J1508.DS3</t>
  </si>
  <si>
    <t>AH7</t>
  </si>
  <si>
    <t>DDRDQ_IL17_NIL17[4]</t>
  </si>
  <si>
    <t>J1509PIN35</t>
  </si>
  <si>
    <t>J1509.BS8</t>
  </si>
  <si>
    <t>AH6</t>
  </si>
  <si>
    <t>DDRDQ_IL17_NIL17[5]</t>
  </si>
  <si>
    <t>J1509PIN17</t>
  </si>
  <si>
    <t>J1509.CS3</t>
  </si>
  <si>
    <t>AE7</t>
  </si>
  <si>
    <t>DDRDQ_IL17_NIL17[6]</t>
  </si>
  <si>
    <t>J1508PIN64</t>
  </si>
  <si>
    <t>J1508.DS2</t>
  </si>
  <si>
    <t>AF6</t>
  </si>
  <si>
    <t>DDRDQ_IL17_NIL17[7]</t>
  </si>
  <si>
    <t>J1508PIN61</t>
  </si>
  <si>
    <t>J1508.CS3</t>
  </si>
  <si>
    <t>AF39</t>
  </si>
  <si>
    <t>DDRDQSN_IL00_NIL00</t>
  </si>
  <si>
    <t>DP28</t>
  </si>
  <si>
    <t>J1604PIN15</t>
  </si>
  <si>
    <t>J1604.CS4</t>
  </si>
  <si>
    <t>AK39</t>
  </si>
  <si>
    <t>DDRDQSN_IL01_NIL01</t>
  </si>
  <si>
    <t>DP29</t>
  </si>
  <si>
    <t>J1604PIN09</t>
  </si>
  <si>
    <t>J1604.CS8</t>
  </si>
  <si>
    <t>AP39</t>
  </si>
  <si>
    <t>DDRDQSN_IL02_NIL04</t>
  </si>
  <si>
    <t>DP30</t>
  </si>
  <si>
    <t>J1606PIN106</t>
  </si>
  <si>
    <t>J1606.DS3</t>
  </si>
  <si>
    <t>AU36</t>
  </si>
  <si>
    <t>DDRDQSN_IL03_NIL05</t>
  </si>
  <si>
    <t>DP31</t>
  </si>
  <si>
    <t>J1606PIN128</t>
  </si>
  <si>
    <t>J1606.AS14</t>
  </si>
  <si>
    <t>AW7</t>
  </si>
  <si>
    <t>DDRDQSN_IL04_NIL10</t>
  </si>
  <si>
    <t>DP32</t>
  </si>
  <si>
    <t>J1607PIN07</t>
  </si>
  <si>
    <t>J1607.CS9</t>
  </si>
  <si>
    <t>AU3</t>
  </si>
  <si>
    <t>DDRDQSN_IL05_NIL11</t>
  </si>
  <si>
    <t>DP33</t>
  </si>
  <si>
    <t>J1609PIN100</t>
  </si>
  <si>
    <t>J1609.DS7</t>
  </si>
  <si>
    <t>AN3</t>
  </si>
  <si>
    <t>DDRDQSN_IL06_NIL14</t>
  </si>
  <si>
    <t>DP34</t>
  </si>
  <si>
    <t>J1609PIN113</t>
  </si>
  <si>
    <t>J1609.BS3</t>
  </si>
  <si>
    <t>AJ3</t>
  </si>
  <si>
    <t>DDRDQSN_IL07_NIL15</t>
  </si>
  <si>
    <t>DP35</t>
  </si>
  <si>
    <t>J1508PIN47</t>
  </si>
  <si>
    <t>J1508.CS11</t>
  </si>
  <si>
    <t>AF34</t>
  </si>
  <si>
    <t>DDRDQSN_IL10_NIL02</t>
  </si>
  <si>
    <t>DP36</t>
  </si>
  <si>
    <t>J1604PIN03</t>
  </si>
  <si>
    <t>J1604.CS13</t>
  </si>
  <si>
    <t>AK33</t>
  </si>
  <si>
    <t>DDRDQSN_IL11_NIL03</t>
  </si>
  <si>
    <t>DP37</t>
  </si>
  <si>
    <t>J1604PIN26</t>
  </si>
  <si>
    <t>J1604.AS3</t>
  </si>
  <si>
    <t>AN33</t>
  </si>
  <si>
    <t>DDRDQSN_IL12_NIL06</t>
  </si>
  <si>
    <t>DP38</t>
  </si>
  <si>
    <t>J1606PIN118</t>
  </si>
  <si>
    <t>J1606.AS5</t>
  </si>
  <si>
    <t>AN29</t>
  </si>
  <si>
    <t>DDRDQSN_IL13_NIL07</t>
  </si>
  <si>
    <t>DP39</t>
  </si>
  <si>
    <t>J1608PIN55</t>
  </si>
  <si>
    <t>J1608.CS7</t>
  </si>
  <si>
    <t>AN13</t>
  </si>
  <si>
    <t>DDRDQSN_IL14_NIL12</t>
  </si>
  <si>
    <t>DP40</t>
  </si>
  <si>
    <t>J1608PIN71</t>
  </si>
  <si>
    <t>J1608.BS4</t>
  </si>
  <si>
    <t>AR8</t>
  </si>
  <si>
    <t>DDRDQSN_IL15_NIL13</t>
  </si>
  <si>
    <t>DP41</t>
  </si>
  <si>
    <t>J1609PIN119</t>
  </si>
  <si>
    <t>J1609.BS6</t>
  </si>
  <si>
    <t>AM8</t>
  </si>
  <si>
    <t>DDRDQSN_IL16_NIL16</t>
  </si>
  <si>
    <t>DP42</t>
  </si>
  <si>
    <t>J1509PIN31</t>
  </si>
  <si>
    <t>J1509.BS6</t>
  </si>
  <si>
    <t>AG6</t>
  </si>
  <si>
    <t>DDRDQSN_IL17_NIL17</t>
  </si>
  <si>
    <t>DP43</t>
  </si>
  <si>
    <t>J1509PIN15</t>
  </si>
  <si>
    <t>J1509.CS4</t>
  </si>
  <si>
    <t>AF38</t>
  </si>
  <si>
    <t>DDRDQSP_IL00_NIL00</t>
  </si>
  <si>
    <t>J1604PIN16</t>
  </si>
  <si>
    <t>J1604.DS4</t>
  </si>
  <si>
    <t>AK38</t>
  </si>
  <si>
    <t>DDRDQSP_IL01_NIL01</t>
  </si>
  <si>
    <t>J1604PIN07</t>
  </si>
  <si>
    <t>J1604.CS9</t>
  </si>
  <si>
    <t>AP38</t>
  </si>
  <si>
    <t>DDRDQSP_IL02_NIL04</t>
  </si>
  <si>
    <t>J1606PIN105</t>
  </si>
  <si>
    <t>J1606.CS3</t>
  </si>
  <si>
    <t>AV36</t>
  </si>
  <si>
    <t>DDRDQSP_IL03_NIL05</t>
  </si>
  <si>
    <t>J1606PIN127</t>
  </si>
  <si>
    <t>J1606.BS14</t>
  </si>
  <si>
    <t>AV7</t>
  </si>
  <si>
    <t>DDRDQSP_IL04_NIL10</t>
  </si>
  <si>
    <t>J1607PIN09</t>
  </si>
  <si>
    <t>J1607.CS8</t>
  </si>
  <si>
    <t>AU2</t>
  </si>
  <si>
    <t>DDRDQSP_IL05_NIL11</t>
  </si>
  <si>
    <t>J1609PIN98</t>
  </si>
  <si>
    <t>J1609.DS8</t>
  </si>
  <si>
    <t>AN2</t>
  </si>
  <si>
    <t>DDRDQSP_IL06_NIL14</t>
  </si>
  <si>
    <t>J1609PIN115</t>
  </si>
  <si>
    <t>J1609.BS4</t>
  </si>
  <si>
    <t>AJ2</t>
  </si>
  <si>
    <t>DDRDQSP_IL07_NIL15</t>
  </si>
  <si>
    <t>J1508PIN48</t>
  </si>
  <si>
    <t>J1508.DS11</t>
  </si>
  <si>
    <t>AF35</t>
  </si>
  <si>
    <t>DDRDQSP_IL10_NIL02</t>
  </si>
  <si>
    <t>J1604PIN01</t>
  </si>
  <si>
    <t>J1604.CS14</t>
  </si>
  <si>
    <t>AL33</t>
  </si>
  <si>
    <t>DDRDQSP_IL11_NIL03</t>
  </si>
  <si>
    <t>J1604PIN28</t>
  </si>
  <si>
    <t>J1604.AS4</t>
  </si>
  <si>
    <t>AP33</t>
  </si>
  <si>
    <t>DDRDQSP_IL12_NIL06</t>
  </si>
  <si>
    <t>J1606PIN120</t>
  </si>
  <si>
    <t>J1606.AS6</t>
  </si>
  <si>
    <t>AN28</t>
  </si>
  <si>
    <t>DDRDQSP_IL13_NIL07</t>
  </si>
  <si>
    <t>J1608PIN57</t>
  </si>
  <si>
    <t>J1608.CS6</t>
  </si>
  <si>
    <t>AN12</t>
  </si>
  <si>
    <t>DDRDQSP_IL14_NIL12</t>
  </si>
  <si>
    <t>J1608PIN69</t>
  </si>
  <si>
    <t>J1608.BS3</t>
  </si>
  <si>
    <t>AP8</t>
  </si>
  <si>
    <t>DDRDQSP_IL15_NIL13</t>
  </si>
  <si>
    <t>J1609PIN121</t>
  </si>
  <si>
    <t>J1609.BS7</t>
  </si>
  <si>
    <t>AL8</t>
  </si>
  <si>
    <t>DDRDQSP_IL16_NIL16</t>
  </si>
  <si>
    <t>J1509PIN33</t>
  </si>
  <si>
    <t>J1509.BS7</t>
  </si>
  <si>
    <t>AG7</t>
  </si>
  <si>
    <t>DDRDQSP_IL17_NIL17</t>
  </si>
  <si>
    <t>J1509PIN16</t>
  </si>
  <si>
    <t>J1509.DS4</t>
  </si>
  <si>
    <t>Y4</t>
  </si>
  <si>
    <t>DMI_RXN[0]</t>
  </si>
  <si>
    <t>DP44</t>
  </si>
  <si>
    <t>M05</t>
  </si>
  <si>
    <t>L01</t>
  </si>
  <si>
    <t>&gt;= 5 Gb/s</t>
  </si>
  <si>
    <t>See TSPEC Chapter 3</t>
  </si>
  <si>
    <t>J1505PIN44</t>
  </si>
  <si>
    <t>J1505.DS13</t>
  </si>
  <si>
    <t>KA117.8</t>
  </si>
  <si>
    <t>KA117.6</t>
  </si>
  <si>
    <t>AA5</t>
  </si>
  <si>
    <t>DMI_RXN[1]</t>
  </si>
  <si>
    <t>DP45</t>
  </si>
  <si>
    <t>L02</t>
  </si>
  <si>
    <t>J1507PIN88</t>
  </si>
  <si>
    <t>J1507.DS13</t>
  </si>
  <si>
    <t>KA118.8</t>
  </si>
  <si>
    <t>KA118.6</t>
  </si>
  <si>
    <t>AB3</t>
  </si>
  <si>
    <t>DMI_RXN[2]</t>
  </si>
  <si>
    <t>DP46</t>
  </si>
  <si>
    <t>L03</t>
  </si>
  <si>
    <t>J1504PIN85</t>
  </si>
  <si>
    <t>J1504.CS14</t>
  </si>
  <si>
    <t>KA119.8</t>
  </si>
  <si>
    <t>KA119.6</t>
  </si>
  <si>
    <t>AC5</t>
  </si>
  <si>
    <t>DMI_RXN[3]</t>
  </si>
  <si>
    <t>DP47</t>
  </si>
  <si>
    <t>L04</t>
  </si>
  <si>
    <t>J1506PIN04</t>
  </si>
  <si>
    <t>J1506.DS13</t>
  </si>
  <si>
    <t>KA120.8</t>
  </si>
  <si>
    <t>KA120.6</t>
  </si>
  <si>
    <t>Y3</t>
  </si>
  <si>
    <t>DMI_RXP[0]</t>
  </si>
  <si>
    <t>L05</t>
  </si>
  <si>
    <t>KA117.2</t>
  </si>
  <si>
    <t>AA4</t>
  </si>
  <si>
    <t>DMI_RXP[1]</t>
  </si>
  <si>
    <t>L06</t>
  </si>
  <si>
    <t>KA118.2</t>
  </si>
  <si>
    <t>AB4</t>
  </si>
  <si>
    <t>DMI_RXP[2]</t>
  </si>
  <si>
    <t>L07</t>
  </si>
  <si>
    <t>KA119.2</t>
  </si>
  <si>
    <t>AC4</t>
  </si>
  <si>
    <t>DMI_RXP[3]</t>
  </si>
  <si>
    <t>L08</t>
  </si>
  <si>
    <t>KA120.2</t>
  </si>
  <si>
    <t>AC1</t>
  </si>
  <si>
    <t>DMI_TXN[0]</t>
  </si>
  <si>
    <t>DP48</t>
  </si>
  <si>
    <t>LA133.1</t>
  </si>
  <si>
    <t>LA133.2</t>
  </si>
  <si>
    <t>L26_INT7_HS3/L19_INT5</t>
  </si>
  <si>
    <t>AD2</t>
  </si>
  <si>
    <t>DMI_TXN[1]</t>
  </si>
  <si>
    <t>DP49</t>
  </si>
  <si>
    <t>LA135.1</t>
  </si>
  <si>
    <t>LA135.2</t>
  </si>
  <si>
    <t>L28_INT8_HS4/L11_INT1</t>
  </si>
  <si>
    <t>AE1</t>
  </si>
  <si>
    <t>DMI_TXN[2]</t>
  </si>
  <si>
    <t>DP50</t>
  </si>
  <si>
    <t>LA137.1</t>
  </si>
  <si>
    <t>LA137.2</t>
  </si>
  <si>
    <t>AF3</t>
  </si>
  <si>
    <t>DMI_TXN[3]</t>
  </si>
  <si>
    <t>DP51</t>
  </si>
  <si>
    <t>LA139.1</t>
  </si>
  <si>
    <t>LA139.2</t>
  </si>
  <si>
    <t>AC2</t>
  </si>
  <si>
    <t>DMI_TXP[0]</t>
  </si>
  <si>
    <t>J1505PIN42</t>
  </si>
  <si>
    <t>J1505.DS14</t>
  </si>
  <si>
    <t>LA134.1</t>
  </si>
  <si>
    <t>LA134.2</t>
  </si>
  <si>
    <t>AD3</t>
  </si>
  <si>
    <t>DMI_TXP[1]</t>
  </si>
  <si>
    <t>J1507PIN86</t>
  </si>
  <si>
    <t>J1507.DS14</t>
  </si>
  <si>
    <t>LA136.1</t>
  </si>
  <si>
    <t>LA136.2</t>
  </si>
  <si>
    <t>AE2</t>
  </si>
  <si>
    <t>DMI_TXP[2]</t>
  </si>
  <si>
    <t>J1504PIN87</t>
  </si>
  <si>
    <t>J1504.CS13</t>
  </si>
  <si>
    <t>LA138.1</t>
  </si>
  <si>
    <t>LA138.2</t>
  </si>
  <si>
    <t>AF2</t>
  </si>
  <si>
    <t>DMI_TXP[3]</t>
  </si>
  <si>
    <t>J1506PIN02</t>
  </si>
  <si>
    <t>J1506.DS14</t>
  </si>
  <si>
    <t>LA140.1</t>
  </si>
  <si>
    <t>LA140.2</t>
  </si>
  <si>
    <t>M9</t>
  </si>
  <si>
    <t>DP_COMP</t>
  </si>
  <si>
    <t>See TSPEC Chapter 13.1.2</t>
  </si>
  <si>
    <t>J1508PIN56</t>
  </si>
  <si>
    <t>J1508.DS7</t>
  </si>
  <si>
    <t>RA64.1</t>
  </si>
  <si>
    <t>RA64.2</t>
  </si>
  <si>
    <t>L11_INT1/L32_INT10</t>
  </si>
  <si>
    <t>E12</t>
  </si>
  <si>
    <t>EDP_AUXN</t>
  </si>
  <si>
    <t>DP92</t>
  </si>
  <si>
    <t>M37</t>
  </si>
  <si>
    <t>J1609PIN90</t>
  </si>
  <si>
    <t>J1609.DS12</t>
  </si>
  <si>
    <t>D12</t>
  </si>
  <si>
    <t>EDP_AUXP</t>
  </si>
  <si>
    <t>J1609PIN88</t>
  </si>
  <si>
    <t>J1609.DS13</t>
  </si>
  <si>
    <t>D14</t>
  </si>
  <si>
    <t>EDP_DISP_UTIL</t>
  </si>
  <si>
    <t>J1609PIN86</t>
  </si>
  <si>
    <t>J1609.DS14</t>
  </si>
  <si>
    <t>D10</t>
  </si>
  <si>
    <t>EDP_TXN[0]</t>
  </si>
  <si>
    <t>DP52</t>
  </si>
  <si>
    <t>J1509PIN08</t>
  </si>
  <si>
    <t>J1509.DS9</t>
  </si>
  <si>
    <t>LA147.10</t>
  </si>
  <si>
    <t>LA147.9</t>
  </si>
  <si>
    <t>L17_INT4_HS2/L28_INT8_HS4</t>
  </si>
  <si>
    <t>C9</t>
  </si>
  <si>
    <t>EDP_TXN[1]</t>
  </si>
  <si>
    <t>DP53</t>
  </si>
  <si>
    <t>J1508PIN52</t>
  </si>
  <si>
    <t>J1508.DS9</t>
  </si>
  <si>
    <t>LA147.7</t>
  </si>
  <si>
    <t>LA147.8</t>
  </si>
  <si>
    <t>H10</t>
  </si>
  <si>
    <t>EDP_TXN[2]</t>
  </si>
  <si>
    <t>DP54</t>
  </si>
  <si>
    <t>J1509PIN27</t>
  </si>
  <si>
    <t>J1509.BS4</t>
  </si>
  <si>
    <t>LA148.10</t>
  </si>
  <si>
    <t>LA148.9</t>
  </si>
  <si>
    <t>L15_INT3_HS1/L28_INT8_HS4</t>
  </si>
  <si>
    <t>G9</t>
  </si>
  <si>
    <t>EDP_TXN[3]</t>
  </si>
  <si>
    <t>DP55</t>
  </si>
  <si>
    <t>J1509PIN28</t>
  </si>
  <si>
    <t>J1509.AS4</t>
  </si>
  <si>
    <t>LA148.7</t>
  </si>
  <si>
    <t>LA148.8</t>
  </si>
  <si>
    <t>E10</t>
  </si>
  <si>
    <t>EDP_TXP[0]</t>
  </si>
  <si>
    <t>J1509PIN06</t>
  </si>
  <si>
    <t>J1509.DS10</t>
  </si>
  <si>
    <t>LA147.1</t>
  </si>
  <si>
    <t>LA147.2</t>
  </si>
  <si>
    <t>D9</t>
  </si>
  <si>
    <t>EDP_TXP[1]</t>
  </si>
  <si>
    <t>J1508PIN54</t>
  </si>
  <si>
    <t>J1508.DS8</t>
  </si>
  <si>
    <t>LA147.4</t>
  </si>
  <si>
    <t>LA147.3</t>
  </si>
  <si>
    <t>G10</t>
  </si>
  <si>
    <t>EDP_TXP[2]</t>
  </si>
  <si>
    <t>J1509PIN29</t>
  </si>
  <si>
    <t>J1509.BS5</t>
  </si>
  <si>
    <t>LA148.1</t>
  </si>
  <si>
    <t>LA148.2</t>
  </si>
  <si>
    <t>F9</t>
  </si>
  <si>
    <t>EDP_TXP[3]</t>
  </si>
  <si>
    <t>J1509PIN30</t>
  </si>
  <si>
    <t>J1509.AS5</t>
  </si>
  <si>
    <t>LA148.4</t>
  </si>
  <si>
    <t>LA148.3</t>
  </si>
  <si>
    <t>H8</t>
  </si>
  <si>
    <t>EXTBGREF</t>
  </si>
  <si>
    <t>J1506PIN28</t>
  </si>
  <si>
    <t>J1506.AS4</t>
  </si>
  <si>
    <t>K10</t>
  </si>
  <si>
    <t>FIVR_PROBE_ANA[0]</t>
  </si>
  <si>
    <t>M40</t>
  </si>
  <si>
    <t>J1505PIN82</t>
  </si>
  <si>
    <t>J1505.AS9</t>
  </si>
  <si>
    <t>L10</t>
  </si>
  <si>
    <t>FIVR_PROBE_ANA[1]</t>
  </si>
  <si>
    <t>J1506PIN09</t>
  </si>
  <si>
    <t>J1506.CS8</t>
  </si>
  <si>
    <t>K12</t>
  </si>
  <si>
    <t>HVM_CLK_N</t>
  </si>
  <si>
    <t>DP56</t>
  </si>
  <si>
    <t>J1508PIN68</t>
  </si>
  <si>
    <t>J1508.AS2</t>
  </si>
  <si>
    <t>L12</t>
  </si>
  <si>
    <t>HVM_CLK_P</t>
  </si>
  <si>
    <t>J1508PIN70</t>
  </si>
  <si>
    <t>J1508.AS3</t>
  </si>
  <si>
    <t>J13</t>
  </si>
  <si>
    <t>LGC_SPARE[0]</t>
  </si>
  <si>
    <t>J1505PIN77</t>
  </si>
  <si>
    <t>J1505.BS7</t>
  </si>
  <si>
    <t>K13</t>
  </si>
  <si>
    <t>LGC_SPARE[1]</t>
  </si>
  <si>
    <t>J1505PIN80</t>
  </si>
  <si>
    <t>J1505.AS8</t>
  </si>
  <si>
    <t>J11</t>
  </si>
  <si>
    <t>LGC_SPARE[2]</t>
  </si>
  <si>
    <t>J1505PIN68</t>
  </si>
  <si>
    <t>J1505.AS2</t>
  </si>
  <si>
    <t>D16</t>
  </si>
  <si>
    <t>MBP_N[0]</t>
  </si>
  <si>
    <t>M06</t>
  </si>
  <si>
    <t>See TSPEC Chapter 8.5</t>
  </si>
  <si>
    <t>J1505PIN66</t>
  </si>
  <si>
    <t>J1505.DS1</t>
  </si>
  <si>
    <t>D17</t>
  </si>
  <si>
    <t>MBP_N[1]</t>
  </si>
  <si>
    <t>J1505PIN64</t>
  </si>
  <si>
    <t>J1505.DS2</t>
  </si>
  <si>
    <t>G14</t>
  </si>
  <si>
    <t>MBP_N[2]</t>
  </si>
  <si>
    <t>J1506PIN32</t>
  </si>
  <si>
    <t>J1506.AS6</t>
  </si>
  <si>
    <t>H14</t>
  </si>
  <si>
    <t>MBP_N[3]</t>
  </si>
  <si>
    <t>J1505PIN53</t>
  </si>
  <si>
    <t>J1505.CS8</t>
  </si>
  <si>
    <t>AK14</t>
  </si>
  <si>
    <t>VCCIO</t>
  </si>
  <si>
    <t>LC2</t>
  </si>
  <si>
    <t>AK11</t>
  </si>
  <si>
    <t>H15</t>
  </si>
  <si>
    <t>NOA_N[0]</t>
  </si>
  <si>
    <t>M07</t>
  </si>
  <si>
    <t>J1504PIN124</t>
  </si>
  <si>
    <t>J1504.AS8</t>
  </si>
  <si>
    <t>F15</t>
  </si>
  <si>
    <t>NOA_N[1]</t>
  </si>
  <si>
    <t>J1506PIN34</t>
  </si>
  <si>
    <t>J1506.AS7</t>
  </si>
  <si>
    <t>F17</t>
  </si>
  <si>
    <t>NOA_N[10]</t>
  </si>
  <si>
    <t>M08</t>
  </si>
  <si>
    <t>J1506PIN06</t>
  </si>
  <si>
    <t>J1506.DS10</t>
  </si>
  <si>
    <t>H17</t>
  </si>
  <si>
    <t>NOA_N[11]</t>
  </si>
  <si>
    <t>J1504PIN98</t>
  </si>
  <si>
    <t>J1504.DS8</t>
  </si>
  <si>
    <t>G20</t>
  </si>
  <si>
    <t>NOA_N[12]</t>
  </si>
  <si>
    <t>J1505PIN81</t>
  </si>
  <si>
    <t>J1505.BS9</t>
  </si>
  <si>
    <t>F20</t>
  </si>
  <si>
    <t>NOA_N[13]</t>
  </si>
  <si>
    <t>J1504PIN122</t>
  </si>
  <si>
    <t>J1504.AS7</t>
  </si>
  <si>
    <t>F21</t>
  </si>
  <si>
    <t>NOA_N[14]</t>
  </si>
  <si>
    <t>J1505PIN54</t>
  </si>
  <si>
    <t>J1505.DS8</t>
  </si>
  <si>
    <t>H19</t>
  </si>
  <si>
    <t>NOA_N[15]</t>
  </si>
  <si>
    <t>J1504PIN95</t>
  </si>
  <si>
    <t>J1504.CS9</t>
  </si>
  <si>
    <t>F16</t>
  </si>
  <si>
    <t>NOA_N[2]</t>
  </si>
  <si>
    <t>J1504PIN112</t>
  </si>
  <si>
    <t>J1504.AS2</t>
  </si>
  <si>
    <t>H16</t>
  </si>
  <si>
    <t>NOA_N[3]</t>
  </si>
  <si>
    <t>J1504PIN96</t>
  </si>
  <si>
    <t>J1504.DS9</t>
  </si>
  <si>
    <t>F19</t>
  </si>
  <si>
    <t>NOA_N[4]</t>
  </si>
  <si>
    <t>J1504PIN120</t>
  </si>
  <si>
    <t>J1504.AS6</t>
  </si>
  <si>
    <t>H18</t>
  </si>
  <si>
    <t>NOA_N[5]</t>
  </si>
  <si>
    <t>J1504PIN121</t>
  </si>
  <si>
    <t>J1504.BS7</t>
  </si>
  <si>
    <t>G21</t>
  </si>
  <si>
    <t>NOA_N[6]</t>
  </si>
  <si>
    <t>J1505PIN45</t>
  </si>
  <si>
    <t>J1505.CS12</t>
  </si>
  <si>
    <t>H20</t>
  </si>
  <si>
    <t>NOA_N[7]</t>
  </si>
  <si>
    <t>J1504PIN97</t>
  </si>
  <si>
    <t>J1504.CS8</t>
  </si>
  <si>
    <t>G16</t>
  </si>
  <si>
    <t>NOA_N[8]</t>
  </si>
  <si>
    <t>J1504PIN123</t>
  </si>
  <si>
    <t>J1504.BS8</t>
  </si>
  <si>
    <t>E16</t>
  </si>
  <si>
    <t>NOA_N[9]</t>
  </si>
  <si>
    <t>J1506PIN37</t>
  </si>
  <si>
    <t>J1506.BS9</t>
  </si>
  <si>
    <t>M11</t>
  </si>
  <si>
    <t>NOA_RCOMP</t>
  </si>
  <si>
    <t>See TSPEC Chapter 13.1.1.1</t>
  </si>
  <si>
    <t>J1509PIN22</t>
  </si>
  <si>
    <t>J1509.DS1</t>
  </si>
  <si>
    <t>RA62.1</t>
  </si>
  <si>
    <t>RA62.2</t>
  </si>
  <si>
    <t>L19_INT5/L32_INT10</t>
  </si>
  <si>
    <t>E14</t>
  </si>
  <si>
    <t>NOA_STBN[0]</t>
  </si>
  <si>
    <t>DP57</t>
  </si>
  <si>
    <t>J1505PIN61</t>
  </si>
  <si>
    <t>J1505.CS3</t>
  </si>
  <si>
    <t>G18</t>
  </si>
  <si>
    <t>NOA_STBN[1]</t>
  </si>
  <si>
    <t>DP58</t>
  </si>
  <si>
    <t>J1505PIN70</t>
  </si>
  <si>
    <t>J1505.AS3</t>
  </si>
  <si>
    <t>F14</t>
  </si>
  <si>
    <t>NOA_STBP[0]</t>
  </si>
  <si>
    <t>J1505PIN59</t>
  </si>
  <si>
    <t>J1505.CS4</t>
  </si>
  <si>
    <t>F18</t>
  </si>
  <si>
    <t>NOA_STBP[1]</t>
  </si>
  <si>
    <t>J1505PIN72</t>
  </si>
  <si>
    <t>J1505.AS4</t>
  </si>
  <si>
    <t>W2</t>
  </si>
  <si>
    <t>PCIBCLK_N</t>
  </si>
  <si>
    <t>DP59</t>
  </si>
  <si>
    <t>J1506PIN13</t>
  </si>
  <si>
    <t>J1506.CS6</t>
  </si>
  <si>
    <t>W1</t>
  </si>
  <si>
    <t>PCIBCLK_P</t>
  </si>
  <si>
    <t>J1506PIN11</t>
  </si>
  <si>
    <t>J1506.CS7</t>
  </si>
  <si>
    <t>B7</t>
  </si>
  <si>
    <t>PEG_RXN[0]</t>
  </si>
  <si>
    <t>DP60</t>
  </si>
  <si>
    <t>M10</t>
  </si>
  <si>
    <t>L09</t>
  </si>
  <si>
    <t>H08</t>
  </si>
  <si>
    <t>J1504PIN94</t>
  </si>
  <si>
    <t>J1504.DS10</t>
  </si>
  <si>
    <t>KA101.8</t>
  </si>
  <si>
    <t>KA101.6</t>
  </si>
  <si>
    <t>L15_INT3_HS1/L26_INT7_HS3</t>
  </si>
  <si>
    <t>C6</t>
  </si>
  <si>
    <t>PEG_RXN[1]</t>
  </si>
  <si>
    <t>DP61</t>
  </si>
  <si>
    <t>J1505PIN50</t>
  </si>
  <si>
    <t>J1505.DS10</t>
  </si>
  <si>
    <t>KA102.8</t>
  </si>
  <si>
    <t>KA102.6</t>
  </si>
  <si>
    <t>L17_INT4_HS2/L26_INT7_HS3</t>
  </si>
  <si>
    <t>M5</t>
  </si>
  <si>
    <t>PEG_RXN[10]</t>
  </si>
  <si>
    <t>DP62</t>
  </si>
  <si>
    <t>L11</t>
  </si>
  <si>
    <t>J1507PIN94</t>
  </si>
  <si>
    <t>J1507.DS10</t>
  </si>
  <si>
    <t>KA111.8</t>
  </si>
  <si>
    <t>KA111.6</t>
  </si>
  <si>
    <t>N4</t>
  </si>
  <si>
    <t>PEG_RXN[11]</t>
  </si>
  <si>
    <t>DP63</t>
  </si>
  <si>
    <t>J1507PIN91</t>
  </si>
  <si>
    <t>J1507.CS11</t>
  </si>
  <si>
    <t>KA112.8</t>
  </si>
  <si>
    <t>KA112.6</t>
  </si>
  <si>
    <t>P5</t>
  </si>
  <si>
    <t>PEG_RXN[12]</t>
  </si>
  <si>
    <t>DP64</t>
  </si>
  <si>
    <t>L13</t>
  </si>
  <si>
    <t>J1506PIN01</t>
  </si>
  <si>
    <t>J1506.CS14</t>
  </si>
  <si>
    <t>KA113.8</t>
  </si>
  <si>
    <t>KA113.6</t>
  </si>
  <si>
    <t>L15_INT3_HS1/L19_INT5</t>
  </si>
  <si>
    <t>R4</t>
  </si>
  <si>
    <t>PEG_RXN[13]</t>
  </si>
  <si>
    <t>DP65</t>
  </si>
  <si>
    <t>L14</t>
  </si>
  <si>
    <t>J1508PIN83</t>
  </si>
  <si>
    <t>J1508.BS14</t>
  </si>
  <si>
    <t>KA114.8</t>
  </si>
  <si>
    <t>KA114.6</t>
  </si>
  <si>
    <t>L17_INT4_HS2/L11_INT1</t>
  </si>
  <si>
    <t>T5</t>
  </si>
  <si>
    <t>PEG_RXN[14]</t>
  </si>
  <si>
    <t>DP66</t>
  </si>
  <si>
    <t>L15</t>
  </si>
  <si>
    <t>J1505PIN41</t>
  </si>
  <si>
    <t>J1505.CS14</t>
  </si>
  <si>
    <t>KA115.8</t>
  </si>
  <si>
    <t>KA115.6</t>
  </si>
  <si>
    <t>U4</t>
  </si>
  <si>
    <t>PEG_RXN[15]</t>
  </si>
  <si>
    <t>DP67</t>
  </si>
  <si>
    <t>L16</t>
  </si>
  <si>
    <t>J1507PIN127</t>
  </si>
  <si>
    <t>J1507.BS14</t>
  </si>
  <si>
    <t>KA116.8</t>
  </si>
  <si>
    <t>KA116.6</t>
  </si>
  <si>
    <t>D5</t>
  </si>
  <si>
    <t>PEG_RXN[2]</t>
  </si>
  <si>
    <t>DP68</t>
  </si>
  <si>
    <t>L17</t>
  </si>
  <si>
    <t>J1504PIN91</t>
  </si>
  <si>
    <t>J1504.CS11</t>
  </si>
  <si>
    <t>KA103.8</t>
  </si>
  <si>
    <t>KA103.6</t>
  </si>
  <si>
    <t>E4</t>
  </si>
  <si>
    <t>PEG_RXN[3]</t>
  </si>
  <si>
    <t>DP69</t>
  </si>
  <si>
    <t>L18</t>
  </si>
  <si>
    <t>J1505PIN47</t>
  </si>
  <si>
    <t>J1505.CS11</t>
  </si>
  <si>
    <t>KA104.8</t>
  </si>
  <si>
    <t>KA104.6</t>
  </si>
  <si>
    <t>F5</t>
  </si>
  <si>
    <t>PEG_RXN[4]</t>
  </si>
  <si>
    <t>DP70</t>
  </si>
  <si>
    <t>L19</t>
  </si>
  <si>
    <t>J1506PIN29</t>
  </si>
  <si>
    <t>J1506.BS5</t>
  </si>
  <si>
    <t>KA105.8</t>
  </si>
  <si>
    <t>KA105.6</t>
  </si>
  <si>
    <t>G4</t>
  </si>
  <si>
    <t>PEG_RXN[5]</t>
  </si>
  <si>
    <t>DP71</t>
  </si>
  <si>
    <t>L20</t>
  </si>
  <si>
    <t>J1506PIN10</t>
  </si>
  <si>
    <t>J1506.DS8</t>
  </si>
  <si>
    <t>KA106.8</t>
  </si>
  <si>
    <t>KA106.6</t>
  </si>
  <si>
    <t>H5</t>
  </si>
  <si>
    <t>PEG_RXN[6]</t>
  </si>
  <si>
    <t>DP72</t>
  </si>
  <si>
    <t>L21</t>
  </si>
  <si>
    <t>J1507PIN102</t>
  </si>
  <si>
    <t>J1507.DS6</t>
  </si>
  <si>
    <t>KA107.8</t>
  </si>
  <si>
    <t>KA107.6</t>
  </si>
  <si>
    <t>J4</t>
  </si>
  <si>
    <t>PEG_RXN[7]</t>
  </si>
  <si>
    <t>DP73</t>
  </si>
  <si>
    <t>L22</t>
  </si>
  <si>
    <t>J1506PIN05</t>
  </si>
  <si>
    <t>J1506.CS10</t>
  </si>
  <si>
    <t>KA108.8</t>
  </si>
  <si>
    <t>KA108.6</t>
  </si>
  <si>
    <t>K5</t>
  </si>
  <si>
    <t>PEG_RXN[8]</t>
  </si>
  <si>
    <t>DP74</t>
  </si>
  <si>
    <t>L23</t>
  </si>
  <si>
    <t>J1507PIN117</t>
  </si>
  <si>
    <t>J1507.BS5</t>
  </si>
  <si>
    <t>KA109.8</t>
  </si>
  <si>
    <t>KA109.6</t>
  </si>
  <si>
    <t>L4</t>
  </si>
  <si>
    <t>PEG_RXN[9]</t>
  </si>
  <si>
    <t>DP75</t>
  </si>
  <si>
    <t>L24</t>
  </si>
  <si>
    <t>J1507PIN85</t>
  </si>
  <si>
    <t>J1507.CS14</t>
  </si>
  <si>
    <t>KA110.8</t>
  </si>
  <si>
    <t>KA110.6</t>
  </si>
  <si>
    <t>B8</t>
  </si>
  <si>
    <t>PEG_RXP[0]</t>
  </si>
  <si>
    <t>L25</t>
  </si>
  <si>
    <t>J1504PIN92</t>
  </si>
  <si>
    <t>J1504.DS11</t>
  </si>
  <si>
    <t>KA101.2</t>
  </si>
  <si>
    <t>KA101.4</t>
  </si>
  <si>
    <t>C7</t>
  </si>
  <si>
    <t>PEG_RXP[1]</t>
  </si>
  <si>
    <t>L26</t>
  </si>
  <si>
    <t>J1505PIN48</t>
  </si>
  <si>
    <t>J1505.DS11</t>
  </si>
  <si>
    <t>KA102.2</t>
  </si>
  <si>
    <t>KA102.4</t>
  </si>
  <si>
    <t>M6</t>
  </si>
  <si>
    <t>PEG_RXP[10]</t>
  </si>
  <si>
    <t>L27</t>
  </si>
  <si>
    <t>J1507PIN92</t>
  </si>
  <si>
    <t>J1507.DS11</t>
  </si>
  <si>
    <t>KA111.2</t>
  </si>
  <si>
    <t>KA111.4</t>
  </si>
  <si>
    <t>N5</t>
  </si>
  <si>
    <t>PEG_RXP[11]</t>
  </si>
  <si>
    <t>L28</t>
  </si>
  <si>
    <t>J1507PIN93</t>
  </si>
  <si>
    <t>J1507.CS10</t>
  </si>
  <si>
    <t>KA112.2</t>
  </si>
  <si>
    <t>KA112.4</t>
  </si>
  <si>
    <t>P6</t>
  </si>
  <si>
    <t>PEG_RXP[12]</t>
  </si>
  <si>
    <t>L29</t>
  </si>
  <si>
    <t>J1506PIN03</t>
  </si>
  <si>
    <t>J1506.CS13</t>
  </si>
  <si>
    <t>KA113.2</t>
  </si>
  <si>
    <t>KA113.4</t>
  </si>
  <si>
    <t>R5</t>
  </si>
  <si>
    <t>PEG_RXP[13]</t>
  </si>
  <si>
    <t>L30</t>
  </si>
  <si>
    <t>J1508PIN84</t>
  </si>
  <si>
    <t>J1508.AS14</t>
  </si>
  <si>
    <t>KA114.2</t>
  </si>
  <si>
    <t>KA114.4</t>
  </si>
  <si>
    <t>T6</t>
  </si>
  <si>
    <t>PEG_RXP[14]</t>
  </si>
  <si>
    <t>L31</t>
  </si>
  <si>
    <t>J1505PIN43</t>
  </si>
  <si>
    <t>J1505.CS13</t>
  </si>
  <si>
    <t>KA115.2</t>
  </si>
  <si>
    <t>KA115.4</t>
  </si>
  <si>
    <t>U5</t>
  </si>
  <si>
    <t>PEG_RXP[15]</t>
  </si>
  <si>
    <t>L32</t>
  </si>
  <si>
    <t>J1507PIN128</t>
  </si>
  <si>
    <t>J1507.AS14</t>
  </si>
  <si>
    <t>KA116.2</t>
  </si>
  <si>
    <t>KA116.4</t>
  </si>
  <si>
    <t>D6</t>
  </si>
  <si>
    <t>PEG_RXP[2]</t>
  </si>
  <si>
    <t>L33</t>
  </si>
  <si>
    <t>J1504PIN93</t>
  </si>
  <si>
    <t>J1504.CS10</t>
  </si>
  <si>
    <t>KA103.2</t>
  </si>
  <si>
    <t>KA103.4</t>
  </si>
  <si>
    <t>E5</t>
  </si>
  <si>
    <t>PEG_RXP[3]</t>
  </si>
  <si>
    <t>L34</t>
  </si>
  <si>
    <t>J1505PIN49</t>
  </si>
  <si>
    <t>J1505.CS10</t>
  </si>
  <si>
    <t>KA104.2</t>
  </si>
  <si>
    <t>KA104.4</t>
  </si>
  <si>
    <t>F6</t>
  </si>
  <si>
    <t>PEG_RXP[4]</t>
  </si>
  <si>
    <t>L35</t>
  </si>
  <si>
    <t>J1506PIN31</t>
  </si>
  <si>
    <t>J1506.BS6</t>
  </si>
  <si>
    <t>KA105.2</t>
  </si>
  <si>
    <t>KA105.4</t>
  </si>
  <si>
    <t>G5</t>
  </si>
  <si>
    <t>PEG_RXP[5]</t>
  </si>
  <si>
    <t>L36</t>
  </si>
  <si>
    <t>J1506PIN08</t>
  </si>
  <si>
    <t>J1506.DS9</t>
  </si>
  <si>
    <t>KA106.2</t>
  </si>
  <si>
    <t>KA106.4</t>
  </si>
  <si>
    <t>H6</t>
  </si>
  <si>
    <t>PEG_RXP[6]</t>
  </si>
  <si>
    <t>L37</t>
  </si>
  <si>
    <t>J1507PIN100</t>
  </si>
  <si>
    <t>J1507.DS7</t>
  </si>
  <si>
    <t>KA107.2</t>
  </si>
  <si>
    <t>KA107.4</t>
  </si>
  <si>
    <t>J5</t>
  </si>
  <si>
    <t>PEG_RXP[7]</t>
  </si>
  <si>
    <t>L38</t>
  </si>
  <si>
    <t>J1506PIN07</t>
  </si>
  <si>
    <t>J1506.CS9</t>
  </si>
  <si>
    <t>KA108.2</t>
  </si>
  <si>
    <t>KA108.4</t>
  </si>
  <si>
    <t>K6</t>
  </si>
  <si>
    <t>PEG_RXP[8]</t>
  </si>
  <si>
    <t>L39</t>
  </si>
  <si>
    <t>J1507PIN119</t>
  </si>
  <si>
    <t>J1507.BS6</t>
  </si>
  <si>
    <t>KA109.2</t>
  </si>
  <si>
    <t>KA109.4</t>
  </si>
  <si>
    <t>L5</t>
  </si>
  <si>
    <t>PEG_RXP[9]</t>
  </si>
  <si>
    <t>L40</t>
  </si>
  <si>
    <t>J1507PIN87</t>
  </si>
  <si>
    <t>J1507.CS13</t>
  </si>
  <si>
    <t>KA110.2</t>
  </si>
  <si>
    <t>KA110.4</t>
  </si>
  <si>
    <t>A6</t>
  </si>
  <si>
    <t>PEG_TXN[0]</t>
  </si>
  <si>
    <t>DP76</t>
  </si>
  <si>
    <t>M09</t>
  </si>
  <si>
    <t>LA101.1</t>
  </si>
  <si>
    <t>LA101.2</t>
  </si>
  <si>
    <t>L28_INT8_HS4/L26_INT7_HS3</t>
  </si>
  <si>
    <t>B5</t>
  </si>
  <si>
    <t>PEG_TXN[1]</t>
  </si>
  <si>
    <t>DP77</t>
  </si>
  <si>
    <t>LA103.1</t>
  </si>
  <si>
    <t>LA103.2</t>
  </si>
  <si>
    <t>L26_INT7_HS3/L26_INT7_HS3</t>
  </si>
  <si>
    <t>L2</t>
  </si>
  <si>
    <t>PEG_TXN[10]</t>
  </si>
  <si>
    <t>DP78</t>
  </si>
  <si>
    <t>LA121.1</t>
  </si>
  <si>
    <t>LA121.2</t>
  </si>
  <si>
    <t>M3</t>
  </si>
  <si>
    <t>PEG_TXN[11]</t>
  </si>
  <si>
    <t>DP79</t>
  </si>
  <si>
    <t>LA123.1</t>
  </si>
  <si>
    <t>LA123.2</t>
  </si>
  <si>
    <t>N2</t>
  </si>
  <si>
    <t>PEG_TXN[12]</t>
  </si>
  <si>
    <t>DP80</t>
  </si>
  <si>
    <t>LA125.1</t>
  </si>
  <si>
    <t>LA125.2</t>
  </si>
  <si>
    <t>L28_INT8_HS4/L19_INT5</t>
  </si>
  <si>
    <t>P3</t>
  </si>
  <si>
    <t>PEG_TXN[13]</t>
  </si>
  <si>
    <t>DP81</t>
  </si>
  <si>
    <t>LA127.1</t>
  </si>
  <si>
    <t>LA127.2</t>
  </si>
  <si>
    <t>L26_INT7_HS3/L11_INT1</t>
  </si>
  <si>
    <t>R1</t>
  </si>
  <si>
    <t>PEG_TXN[14]</t>
  </si>
  <si>
    <t>DP82</t>
  </si>
  <si>
    <t>LA129.1</t>
  </si>
  <si>
    <t>LA129.2</t>
  </si>
  <si>
    <t>T3</t>
  </si>
  <si>
    <t>PEG_TXN[15]</t>
  </si>
  <si>
    <t>DP83</t>
  </si>
  <si>
    <t>LA131.1</t>
  </si>
  <si>
    <t>LA131.2</t>
  </si>
  <si>
    <t>C4</t>
  </si>
  <si>
    <t>PEG_TXN[2]</t>
  </si>
  <si>
    <t>DP84</t>
  </si>
  <si>
    <t>LA105.1</t>
  </si>
  <si>
    <t>LA105.2</t>
  </si>
  <si>
    <t>D3</t>
  </si>
  <si>
    <t>PEG_TXN[3]</t>
  </si>
  <si>
    <t>DP85</t>
  </si>
  <si>
    <t>LA107.1</t>
  </si>
  <si>
    <t>LA107.2</t>
  </si>
  <si>
    <t>E2</t>
  </si>
  <si>
    <t>PEG_TXN[4]</t>
  </si>
  <si>
    <t>DP86</t>
  </si>
  <si>
    <t>LA109.1</t>
  </si>
  <si>
    <t>LA109.2</t>
  </si>
  <si>
    <t>F3</t>
  </si>
  <si>
    <t>PEG_TXN[5]</t>
  </si>
  <si>
    <t>DP87</t>
  </si>
  <si>
    <t>LA111.1</t>
  </si>
  <si>
    <t>LA111.2</t>
  </si>
  <si>
    <t>G2</t>
  </si>
  <si>
    <t>PEG_TXN[6]</t>
  </si>
  <si>
    <t>DP88</t>
  </si>
  <si>
    <t>LA113.1</t>
  </si>
  <si>
    <t>LA113.2</t>
  </si>
  <si>
    <t>H3</t>
  </si>
  <si>
    <t>PEG_TXN[7]</t>
  </si>
  <si>
    <t>DP89</t>
  </si>
  <si>
    <t>LA115.1</t>
  </si>
  <si>
    <t>LA115.2</t>
  </si>
  <si>
    <t>J2</t>
  </si>
  <si>
    <t>PEG_TXN[8]</t>
  </si>
  <si>
    <t>DP90</t>
  </si>
  <si>
    <t>LA117.1</t>
  </si>
  <si>
    <t>LA117.2</t>
  </si>
  <si>
    <t>K3</t>
  </si>
  <si>
    <t>PEG_TXN[9]</t>
  </si>
  <si>
    <t>DP91</t>
  </si>
  <si>
    <t>LA119.1</t>
  </si>
  <si>
    <t>LA119.2</t>
  </si>
  <si>
    <t>A5</t>
  </si>
  <si>
    <t>PEG_TXP[0]</t>
  </si>
  <si>
    <t>LA102.1</t>
  </si>
  <si>
    <t>LA102.2</t>
  </si>
  <si>
    <t>B4</t>
  </si>
  <si>
    <t>PEG_TXP[1]</t>
  </si>
  <si>
    <t>LA104.1</t>
  </si>
  <si>
    <t>LA104.2</t>
  </si>
  <si>
    <t>L1</t>
  </si>
  <si>
    <t>PEG_TXP[10]</t>
  </si>
  <si>
    <t>LA122.1</t>
  </si>
  <si>
    <t>LA122.2</t>
  </si>
  <si>
    <t>M2</t>
  </si>
  <si>
    <t>PEG_TXP[11]</t>
  </si>
  <si>
    <t>LA124.1</t>
  </si>
  <si>
    <t>LA124.2</t>
  </si>
  <si>
    <t>N1</t>
  </si>
  <si>
    <t>PEG_TXP[12]</t>
  </si>
  <si>
    <t>LA126.1</t>
  </si>
  <si>
    <t>LA126.2</t>
  </si>
  <si>
    <t>P2</t>
  </si>
  <si>
    <t>PEG_TXP[13]</t>
  </si>
  <si>
    <t>LA128.1</t>
  </si>
  <si>
    <t>LA128.2</t>
  </si>
  <si>
    <t>R2</t>
  </si>
  <si>
    <t>PEG_TXP[14]</t>
  </si>
  <si>
    <t>LA130.1</t>
  </si>
  <si>
    <t>LA130.2</t>
  </si>
  <si>
    <t>T2</t>
  </si>
  <si>
    <t>PEG_TXP[15]</t>
  </si>
  <si>
    <t>LA132.1</t>
  </si>
  <si>
    <t>LA132.2</t>
  </si>
  <si>
    <t>C3</t>
  </si>
  <si>
    <t>PEG_TXP[2]</t>
  </si>
  <si>
    <t>LA106.1</t>
  </si>
  <si>
    <t>LA106.2</t>
  </si>
  <si>
    <t>D2</t>
  </si>
  <si>
    <t>PEG_TXP[3]</t>
  </si>
  <si>
    <t>LA108.1</t>
  </si>
  <si>
    <t>LA108.2</t>
  </si>
  <si>
    <t>E1</t>
  </si>
  <si>
    <t>PEG_TXP[4]</t>
  </si>
  <si>
    <t>LA110.1</t>
  </si>
  <si>
    <t>LA110.2</t>
  </si>
  <si>
    <t>F2</t>
  </si>
  <si>
    <t>PEG_TXP[5]</t>
  </si>
  <si>
    <t>LA112.1</t>
  </si>
  <si>
    <t>LA112.2</t>
  </si>
  <si>
    <t>G1</t>
  </si>
  <si>
    <t>PEG_TXP[6]</t>
  </si>
  <si>
    <t>LA114.1</t>
  </si>
  <si>
    <t>LA114.2</t>
  </si>
  <si>
    <t>H2</t>
  </si>
  <si>
    <t>PEG_TXP[7]</t>
  </si>
  <si>
    <t>LA116.1</t>
  </si>
  <si>
    <t>LA116.2</t>
  </si>
  <si>
    <t>J1</t>
  </si>
  <si>
    <t>PEG_TXP[8]</t>
  </si>
  <si>
    <t>LA118.1</t>
  </si>
  <si>
    <t>LA118.2</t>
  </si>
  <si>
    <t>K2</t>
  </si>
  <si>
    <t>PEG_TXP[9]</t>
  </si>
  <si>
    <t>LA120.1</t>
  </si>
  <si>
    <t>LA120.2</t>
  </si>
  <si>
    <t>G7</t>
  </si>
  <si>
    <t>PECI</t>
  </si>
  <si>
    <t>J1506PIN18</t>
  </si>
  <si>
    <t>J1506.DS3</t>
  </si>
  <si>
    <t>L7</t>
  </si>
  <si>
    <t>PEG_COMP</t>
  </si>
  <si>
    <t>J1509PIN21</t>
  </si>
  <si>
    <t>J1509.CS1</t>
  </si>
  <si>
    <t>RA66.1</t>
  </si>
  <si>
    <t>RA66.2</t>
  </si>
  <si>
    <t>J8</t>
  </si>
  <si>
    <t>PEG_VIEW[0]</t>
  </si>
  <si>
    <t>M41</t>
  </si>
  <si>
    <t>J1507PIN108</t>
  </si>
  <si>
    <t>J1507.DS2</t>
  </si>
  <si>
    <t>J7</t>
  </si>
  <si>
    <t>PEG_VIEW[1]</t>
  </si>
  <si>
    <t>J1506PIN19</t>
  </si>
  <si>
    <t>J1506.CS2</t>
  </si>
  <si>
    <t>L8</t>
  </si>
  <si>
    <t>PEG_VIEW[2]</t>
  </si>
  <si>
    <t>J1507PIN103</t>
  </si>
  <si>
    <t>J1507.CS4</t>
  </si>
  <si>
    <t>K8</t>
  </si>
  <si>
    <t>PEG_VIEW[3]</t>
  </si>
  <si>
    <t>J1507PIN110</t>
  </si>
  <si>
    <t>J1507.DS1</t>
  </si>
  <si>
    <t>E7</t>
  </si>
  <si>
    <t>J1506PIN16</t>
  </si>
  <si>
    <t>J1506.DS4</t>
  </si>
  <si>
    <t>D8</t>
  </si>
  <si>
    <t>PM_DOWN</t>
  </si>
  <si>
    <t>J1506PIN17</t>
  </si>
  <si>
    <t>J1506.CS3</t>
  </si>
  <si>
    <t>E8</t>
  </si>
  <si>
    <t>J1506PIN25</t>
  </si>
  <si>
    <t>J1506.BS3</t>
  </si>
  <si>
    <t>B10</t>
  </si>
  <si>
    <t>PRDY_N</t>
  </si>
  <si>
    <t>J1507PIN105</t>
  </si>
  <si>
    <t>J1507.CS3</t>
  </si>
  <si>
    <t>B9</t>
  </si>
  <si>
    <t>PREQ_N</t>
  </si>
  <si>
    <t>J1507PIN115</t>
  </si>
  <si>
    <t>J1507.BS4</t>
  </si>
  <si>
    <t>C39</t>
  </si>
  <si>
    <t>PROCHOT_N</t>
  </si>
  <si>
    <t>J1505PIN46</t>
  </si>
  <si>
    <t>J1505.DS12</t>
  </si>
  <si>
    <t>AB35</t>
  </si>
  <si>
    <t>RSVD_AB35</t>
  </si>
  <si>
    <t>Float/Loopback</t>
  </si>
  <si>
    <t>NOT Connected</t>
  </si>
  <si>
    <t>AB37</t>
  </si>
  <si>
    <t>RSVD_AB37</t>
  </si>
  <si>
    <t>AB38</t>
  </si>
  <si>
    <t>RSVD_AB38</t>
  </si>
  <si>
    <t>AC37</t>
  </si>
  <si>
    <t>RSVD_AC37</t>
  </si>
  <si>
    <t>AJ22</t>
  </si>
  <si>
    <t>RSVD_AJ22</t>
  </si>
  <si>
    <t>D15</t>
  </si>
  <si>
    <t>RSVD_D15</t>
  </si>
  <si>
    <t>K11</t>
  </si>
  <si>
    <t>RSVD_K11</t>
  </si>
  <si>
    <t>AB36</t>
  </si>
  <si>
    <t>SKLKBL_Z_CFL62_N</t>
  </si>
  <si>
    <t>J1504PIN101</t>
  </si>
  <si>
    <t>J1504.CS6</t>
  </si>
  <si>
    <t>J15</t>
  </si>
  <si>
    <t>THERMDA1</t>
  </si>
  <si>
    <t>M111</t>
  </si>
  <si>
    <t>See TSPEC Chapter 12</t>
  </si>
  <si>
    <t>AU9</t>
  </si>
  <si>
    <t>THERMDA2</t>
  </si>
  <si>
    <t>J14</t>
  </si>
  <si>
    <t>THERMDC1</t>
  </si>
  <si>
    <t>AU10</t>
  </si>
  <si>
    <t>THERMDC2</t>
  </si>
  <si>
    <t>D11</t>
  </si>
  <si>
    <t>J1507PIN97</t>
  </si>
  <si>
    <t>J1507.CS8</t>
  </si>
  <si>
    <t>B3</t>
  </si>
  <si>
    <t>J1505PIN69</t>
  </si>
  <si>
    <t>J1505.BS3</t>
  </si>
  <si>
    <t>D1</t>
  </si>
  <si>
    <t>J1505PIN71</t>
  </si>
  <si>
    <t>J1505.BS4</t>
  </si>
  <si>
    <t>A25</t>
  </si>
  <si>
    <t>VCCCORE</t>
  </si>
  <si>
    <t>HC1</t>
  </si>
  <si>
    <t>A26</t>
  </si>
  <si>
    <t>A27</t>
  </si>
  <si>
    <t>A28</t>
  </si>
  <si>
    <t>A29</t>
  </si>
  <si>
    <t>A30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</si>
  <si>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</si>
  <si>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</si>
  <si>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</si>
  <si>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</si>
  <si>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</si>
  <si>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</si>
  <si>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</si>
  <si>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</si>
  <si>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</si>
  <si>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AJ20</t>
  </si>
  <si>
    <t>AJ21</t>
  </si>
  <si>
    <t>AJ25</t>
  </si>
  <si>
    <t>AJ26</t>
  </si>
  <si>
    <t>AJ27</t>
  </si>
  <si>
    <t>AJ28</t>
  </si>
  <si>
    <t>AJ29</t>
  </si>
  <si>
    <t>AK21</t>
  </si>
  <si>
    <t>B25</t>
  </si>
  <si>
    <t>B27</t>
  </si>
  <si>
    <t>B29</t>
  </si>
  <si>
    <t>B31</t>
  </si>
  <si>
    <t>B32</t>
  </si>
  <si>
    <t>B33</t>
  </si>
  <si>
    <t>B34</t>
  </si>
  <si>
    <t>B35</t>
  </si>
  <si>
    <t>B36</t>
  </si>
  <si>
    <t>B37</t>
  </si>
  <si>
    <t>C25</t>
  </si>
  <si>
    <t>C26</t>
  </si>
  <si>
    <t>C27</t>
  </si>
  <si>
    <t>C28</t>
  </si>
  <si>
    <t>C29</t>
  </si>
  <si>
    <t>C30</t>
  </si>
  <si>
    <t>C32</t>
  </si>
  <si>
    <t>C34</t>
  </si>
  <si>
    <t>C36</t>
  </si>
  <si>
    <t>D25</t>
  </si>
  <si>
    <t>D27</t>
  </si>
  <si>
    <t>D29</t>
  </si>
  <si>
    <t>D31</t>
  </si>
  <si>
    <t>D32</t>
  </si>
  <si>
    <t>D33</t>
  </si>
  <si>
    <t>D34</t>
  </si>
  <si>
    <t>D35</t>
  </si>
  <si>
    <t>D36</t>
  </si>
  <si>
    <t>E24</t>
  </si>
  <si>
    <t>E25</t>
  </si>
  <si>
    <t>E26</t>
  </si>
  <si>
    <t>E27</t>
  </si>
  <si>
    <t>E28</t>
  </si>
  <si>
    <t>E29</t>
  </si>
  <si>
    <t>E30</t>
  </si>
  <si>
    <t>E32</t>
  </si>
  <si>
    <t>E34</t>
  </si>
  <si>
    <t>E36</t>
  </si>
  <si>
    <t>F23</t>
  </si>
  <si>
    <t>F24</t>
  </si>
  <si>
    <t>F25</t>
  </si>
  <si>
    <t>F27</t>
  </si>
  <si>
    <t>F29</t>
  </si>
  <si>
    <t>F31</t>
  </si>
  <si>
    <t>F32</t>
  </si>
  <si>
    <t>F33</t>
  </si>
  <si>
    <t>F34</t>
  </si>
  <si>
    <t>F35</t>
  </si>
  <si>
    <t>F37</t>
  </si>
  <si>
    <t>G23</t>
  </si>
  <si>
    <t>G24</t>
  </si>
  <si>
    <t>G25</t>
  </si>
  <si>
    <t>G26</t>
  </si>
  <si>
    <t>G27</t>
  </si>
  <si>
    <t>G28</t>
  </si>
  <si>
    <t>G29</t>
  </si>
  <si>
    <t>G30</t>
  </si>
  <si>
    <t>G32</t>
  </si>
  <si>
    <t>G34</t>
  </si>
  <si>
    <t>G35</t>
  </si>
  <si>
    <t>H22</t>
  </si>
  <si>
    <t>H23</t>
  </si>
  <si>
    <t>H25</t>
  </si>
  <si>
    <t>H27</t>
  </si>
  <si>
    <t>H29</t>
  </si>
  <si>
    <t>H31</t>
  </si>
  <si>
    <t>H32</t>
  </si>
  <si>
    <t>H33</t>
  </si>
  <si>
    <t>H34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</si>
  <si>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</si>
  <si>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</si>
  <si>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</si>
  <si>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</si>
  <si>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</si>
  <si>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</si>
  <si>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</si>
  <si>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</si>
  <si>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</si>
  <si>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</si>
  <si>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</si>
  <si>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J33</t>
  </si>
  <si>
    <t>J35</t>
  </si>
  <si>
    <t>K16</t>
  </si>
  <si>
    <t>K18</t>
  </si>
  <si>
    <t>K20</t>
  </si>
  <si>
    <t>K21</t>
  </si>
  <si>
    <t>K23</t>
  </si>
  <si>
    <t>K25</t>
  </si>
  <si>
    <t>K27</t>
  </si>
  <si>
    <t>K29</t>
  </si>
  <si>
    <t>K31</t>
  </si>
  <si>
    <t>K32</t>
  </si>
  <si>
    <t>K34</t>
  </si>
  <si>
    <t>M13</t>
  </si>
  <si>
    <t>M14</t>
  </si>
  <si>
    <t>C38</t>
  </si>
  <si>
    <t>VCCCORE_SENSE</t>
  </si>
  <si>
    <t>PLL/sense/PU/PD</t>
  </si>
  <si>
    <t>See TSPEC Chapter 6.8-6.10</t>
  </si>
  <si>
    <t>J17</t>
  </si>
  <si>
    <t>VCCCOREG0</t>
  </si>
  <si>
    <t>LC7</t>
  </si>
  <si>
    <t>B39</t>
  </si>
  <si>
    <t>VCCCOREG1</t>
  </si>
  <si>
    <t>LC8</t>
  </si>
  <si>
    <t>C40</t>
  </si>
  <si>
    <t>VCCCOREG3</t>
  </si>
  <si>
    <t>LC9</t>
  </si>
  <si>
    <t>J19</t>
  </si>
  <si>
    <t>VCCCOREG4</t>
  </si>
  <si>
    <t>LC10</t>
  </si>
  <si>
    <t>AT18</t>
  </si>
  <si>
    <t>VCCDU</t>
  </si>
  <si>
    <t>LC1</t>
  </si>
  <si>
    <t>AT21</t>
  </si>
  <si>
    <t>AU13</t>
  </si>
  <si>
    <t>AU15</t>
  </si>
  <si>
    <t>AU19</t>
  </si>
  <si>
    <t>AU23</t>
  </si>
  <si>
    <t>AV11</t>
  </si>
  <si>
    <t>AV17</t>
  </si>
  <si>
    <t>AV21</t>
  </si>
  <si>
    <t>AW10</t>
  </si>
  <si>
    <t>AW14</t>
  </si>
  <si>
    <t>AW25</t>
  </si>
  <si>
    <t>AY12</t>
  </si>
  <si>
    <t>AY16</t>
  </si>
  <si>
    <t>AY18</t>
  </si>
  <si>
    <t>AY23</t>
  </si>
  <si>
    <t>V6</t>
  </si>
  <si>
    <t>VCCFUSEPRG</t>
  </si>
  <si>
    <t>LC3</t>
  </si>
  <si>
    <t>AA34</t>
  </si>
  <si>
    <t>VCCGT</t>
  </si>
  <si>
    <t>HC2</t>
  </si>
  <si>
    <t>AA35</t>
  </si>
  <si>
    <t>AA36</t>
  </si>
  <si>
    <t>AA37</t>
  </si>
  <si>
    <t>AA38</t>
  </si>
  <si>
    <t>AB33</t>
  </si>
  <si>
    <t>AB34</t>
  </si>
  <si>
    <t>G36</t>
  </si>
  <si>
    <t>G37</t>
  </si>
  <si>
    <t>G38</t>
  </si>
  <si>
    <t>G39</t>
  </si>
  <si>
    <t>G40</t>
  </si>
  <si>
    <t>H36</t>
  </si>
  <si>
    <t>H38</t>
  </si>
  <si>
    <t>H40</t>
  </si>
  <si>
    <t>J36</t>
  </si>
  <si>
    <t>J37</t>
  </si>
  <si>
    <t>J38</t>
  </si>
  <si>
    <t>J39</t>
  </si>
  <si>
    <t>J40</t>
  </si>
  <si>
    <t>K36</t>
  </si>
  <si>
    <t>K38</t>
  </si>
  <si>
    <t>K40</t>
  </si>
  <si>
    <t>M38</t>
  </si>
  <si>
    <t>N34</t>
  </si>
  <si>
    <t>N35</t>
  </si>
  <si>
    <t>N36</t>
  </si>
  <si>
    <t>N37</t>
  </si>
  <si>
    <t>N38</t>
  </si>
  <si>
    <t>N39</t>
  </si>
  <si>
    <t>N40</t>
  </si>
  <si>
    <t>P33</t>
  </si>
  <si>
    <t>P34</t>
  </si>
  <si>
    <t>P36</t>
  </si>
  <si>
    <t>P38</t>
  </si>
  <si>
    <t>P40</t>
  </si>
  <si>
    <t>R34</t>
  </si>
  <si>
    <t>R35</t>
  </si>
  <si>
    <t>R36</t>
  </si>
  <si>
    <t>R37</t>
  </si>
  <si>
    <t>R38</t>
  </si>
  <si>
    <t>R39</t>
  </si>
  <si>
    <t>R40</t>
  </si>
  <si>
    <t>T33</t>
  </si>
  <si>
    <t>T34</t>
  </si>
  <si>
    <t>T36</t>
  </si>
  <si>
    <t>T38</t>
  </si>
  <si>
    <t>T40</t>
  </si>
  <si>
    <t>U34</t>
  </si>
  <si>
    <t>U35</t>
  </si>
  <si>
    <t>U36</t>
  </si>
  <si>
    <t>U37</t>
  </si>
  <si>
    <t>U38</t>
  </si>
  <si>
    <t>U39</t>
  </si>
  <si>
    <t>U40</t>
  </si>
  <si>
    <t>V33</t>
  </si>
  <si>
    <t>V34</t>
  </si>
  <si>
    <t>V36</t>
  </si>
  <si>
    <t>V38</t>
  </si>
  <si>
    <t>V40</t>
  </si>
  <si>
    <t>W34</t>
  </si>
  <si>
    <t>W35</t>
  </si>
  <si>
    <t>W36</t>
  </si>
  <si>
    <t>W37</t>
  </si>
  <si>
    <t>W38</t>
  </si>
  <si>
    <t>Y33</t>
  </si>
  <si>
    <t>Y34</t>
  </si>
  <si>
    <t>Y36</t>
  </si>
  <si>
    <t>Y38</t>
  </si>
  <si>
    <t>F39</t>
  </si>
  <si>
    <t>VCCGT_SENSE</t>
  </si>
  <si>
    <t>AJ23</t>
  </si>
  <si>
    <t>AK24</t>
  </si>
  <si>
    <t>M8</t>
  </si>
  <si>
    <t>P8</t>
  </si>
  <si>
    <t>T8</t>
  </si>
  <si>
    <t>U8</t>
  </si>
  <si>
    <t>W8</t>
  </si>
  <si>
    <t>AF4</t>
  </si>
  <si>
    <t>VCCIO_SENSE</t>
  </si>
  <si>
    <t>AA6</t>
  </si>
  <si>
    <t>VCCSA</t>
  </si>
  <si>
    <t>HC3</t>
  </si>
  <si>
    <t>AA7</t>
  </si>
  <si>
    <t>AB6</t>
  </si>
  <si>
    <t>AB7</t>
  </si>
  <si>
    <t>AB8</t>
  </si>
  <si>
    <t>AC7</t>
  </si>
  <si>
    <t>AC8</t>
  </si>
  <si>
    <t>N7</t>
  </si>
  <si>
    <t>P7</t>
  </si>
  <si>
    <t>R7</t>
  </si>
  <si>
    <t>T7</t>
  </si>
  <si>
    <t>U7</t>
  </si>
  <si>
    <t>V7</t>
  </si>
  <si>
    <t>W7</t>
  </si>
  <si>
    <t>Y6</t>
  </si>
  <si>
    <t>Y7</t>
  </si>
  <si>
    <t>Y8</t>
  </si>
  <si>
    <t>AD5</t>
  </si>
  <si>
    <t>VCCSA_SENSE</t>
  </si>
  <si>
    <t>V4</t>
  </si>
  <si>
    <t>VCCSFR</t>
  </si>
  <si>
    <t>LC4</t>
  </si>
  <si>
    <t>AJ9</t>
  </si>
  <si>
    <t>VCCSFR_OC</t>
  </si>
  <si>
    <t>LC6</t>
  </si>
  <si>
    <t>V5</t>
  </si>
  <si>
    <t>VCCST</t>
  </si>
  <si>
    <t>LC5</t>
  </si>
  <si>
    <t>U2</t>
  </si>
  <si>
    <t>VCCST_PWRGD</t>
  </si>
  <si>
    <t>J1506PIN21</t>
  </si>
  <si>
    <t>J1506.CS1</t>
  </si>
  <si>
    <t>E39</t>
  </si>
  <si>
    <t>VIDALERT_N</t>
  </si>
  <si>
    <t>See TSPEC Chapter 8.6</t>
  </si>
  <si>
    <t>J1504PIN114</t>
  </si>
  <si>
    <t>J1504.AS3</t>
  </si>
  <si>
    <t>E38</t>
  </si>
  <si>
    <t>VIDSCLK</t>
  </si>
  <si>
    <t>J1504PIN125</t>
  </si>
  <si>
    <t>J1504.BS9</t>
  </si>
  <si>
    <t>E40</t>
  </si>
  <si>
    <t>VIDSOUT</t>
  </si>
  <si>
    <t>J1504PIN118</t>
  </si>
  <si>
    <t>J1504.AS5</t>
  </si>
  <si>
    <t>A11</t>
  </si>
  <si>
    <t>VSS</t>
  </si>
  <si>
    <t>GND</t>
  </si>
  <si>
    <t>A13</t>
  </si>
  <si>
    <t>A15</t>
  </si>
  <si>
    <t>A17</t>
  </si>
  <si>
    <t>A24</t>
  </si>
  <si>
    <t>A4</t>
  </si>
  <si>
    <t>A7</t>
  </si>
  <si>
    <t>AA3</t>
  </si>
  <si>
    <t>AA33</t>
  </si>
  <si>
    <t>AA8</t>
  </si>
  <si>
    <t>AB39</t>
  </si>
  <si>
    <t>AB5</t>
  </si>
  <si>
    <t>AC3</t>
  </si>
  <si>
    <t>AC33</t>
  </si>
  <si>
    <t>AC34</t>
  </si>
  <si>
    <t>AC35</t>
  </si>
  <si>
    <t>AC38</t>
  </si>
  <si>
    <t>J1504PIN102</t>
  </si>
  <si>
    <t>J1504.DS6</t>
  </si>
  <si>
    <t>AC6</t>
  </si>
  <si>
    <t>AD1</t>
  </si>
  <si>
    <t>AD33</t>
  </si>
  <si>
    <t>AD36</t>
  </si>
  <si>
    <t>AD37</t>
  </si>
  <si>
    <t>AD38</t>
  </si>
  <si>
    <t>AD39</t>
  </si>
  <si>
    <t>AD4</t>
  </si>
  <si>
    <t>AD40</t>
  </si>
  <si>
    <t>AD6</t>
  </si>
  <si>
    <t>AD7</t>
  </si>
  <si>
    <t>AD8</t>
  </si>
  <si>
    <t>AE3</t>
  </si>
  <si>
    <t>AE33</t>
  </si>
  <si>
    <t>AE36</t>
  </si>
  <si>
    <t>AE5</t>
  </si>
  <si>
    <t>AE8</t>
  </si>
  <si>
    <t>AF1</t>
  </si>
  <si>
    <t>AF33</t>
  </si>
  <si>
    <t>AF36</t>
  </si>
  <si>
    <t>AF37</t>
  </si>
  <si>
    <t>AF40</t>
  </si>
  <si>
    <t>AF5</t>
  </si>
  <si>
    <t>AF8</t>
  </si>
  <si>
    <t>AG1</t>
  </si>
  <si>
    <t>AG2</t>
  </si>
  <si>
    <t>AG3</t>
  </si>
  <si>
    <t>AG33</t>
  </si>
  <si>
    <t>AG36</t>
  </si>
  <si>
    <t>AG4</t>
  </si>
  <si>
    <t>AG5</t>
  </si>
  <si>
    <t>AG8</t>
  </si>
  <si>
    <t>AH33</t>
  </si>
  <si>
    <t>AH36</t>
  </si>
  <si>
    <t>AH37</t>
  </si>
  <si>
    <t>AH38</t>
  </si>
  <si>
    <t>AH39</t>
  </si>
  <si>
    <t>AH40</t>
  </si>
  <si>
    <t>AH5</t>
  </si>
  <si>
    <t>AH8</t>
  </si>
  <si>
    <t>AJ1</t>
  </si>
  <si>
    <t>AJ24</t>
  </si>
  <si>
    <t>AJ30</t>
  </si>
  <si>
    <t>AJ31</t>
  </si>
  <si>
    <t>AJ32</t>
  </si>
  <si>
    <t>AJ33</t>
  </si>
  <si>
    <t>AJ34</t>
  </si>
  <si>
    <t>AJ35</t>
  </si>
  <si>
    <t>AJ36</t>
  </si>
  <si>
    <t>AJ4</t>
  </si>
  <si>
    <t>AJ5</t>
  </si>
  <si>
    <t>AJ8</t>
  </si>
  <si>
    <t>AK10</t>
  </si>
  <si>
    <t>AK12</t>
  </si>
  <si>
    <t>AK13</t>
  </si>
  <si>
    <t>AK15</t>
  </si>
  <si>
    <t>AK16</t>
  </si>
  <si>
    <t>AK17</t>
  </si>
  <si>
    <t>AK18</t>
  </si>
  <si>
    <t>AK19</t>
  </si>
  <si>
    <t>AK20</t>
  </si>
  <si>
    <t>AK22</t>
  </si>
  <si>
    <t>AK23</t>
  </si>
  <si>
    <t>AK25</t>
  </si>
  <si>
    <t>AK26</t>
  </si>
  <si>
    <t>AK27</t>
  </si>
  <si>
    <t>AK28</t>
  </si>
  <si>
    <t>AK29</t>
  </si>
  <si>
    <t>AK30</t>
  </si>
  <si>
    <t>AK36</t>
  </si>
  <si>
    <t>AK37</t>
  </si>
  <si>
    <t>AK40</t>
  </si>
  <si>
    <t>AK5</t>
  </si>
  <si>
    <t>AK6</t>
  </si>
  <si>
    <t>AK7</t>
  </si>
  <si>
    <t>AK8</t>
  </si>
  <si>
    <t>AK9</t>
  </si>
  <si>
    <t>AL1</t>
  </si>
  <si>
    <t>AL11</t>
  </si>
  <si>
    <t>AL14</t>
  </si>
  <si>
    <t>AL2</t>
  </si>
  <si>
    <t>AL21</t>
  </si>
  <si>
    <t>AL24</t>
  </si>
  <si>
    <t>AL27</t>
  </si>
  <si>
    <t>AL3</t>
  </si>
  <si>
    <t>AL30</t>
  </si>
  <si>
    <t>AL36</t>
  </si>
  <si>
    <t>AL4</t>
  </si>
  <si>
    <t>AL5</t>
  </si>
  <si>
    <t>AM11</t>
  </si>
  <si>
    <t>AM14</t>
  </si>
  <si>
    <t>AM17</t>
  </si>
  <si>
    <t>AM19</t>
  </si>
  <si>
    <t>AM24</t>
  </si>
  <si>
    <t>AM27</t>
  </si>
  <si>
    <t>AM30</t>
  </si>
  <si>
    <t>AM31</t>
  </si>
  <si>
    <t>AM32</t>
  </si>
  <si>
    <t>AM33</t>
  </si>
  <si>
    <t>AM34</t>
  </si>
  <si>
    <t>AM35</t>
  </si>
  <si>
    <t>AM36</t>
  </si>
  <si>
    <t>AM37</t>
  </si>
  <si>
    <t>AM38</t>
  </si>
  <si>
    <t>AM39</t>
  </si>
  <si>
    <t>AM40</t>
  </si>
  <si>
    <t>AM5</t>
  </si>
  <si>
    <t>AN1</t>
  </si>
  <si>
    <t>AN10</t>
  </si>
  <si>
    <t>AN11</t>
  </si>
  <si>
    <t>AN14</t>
  </si>
  <si>
    <t>AN16</t>
  </si>
  <si>
    <t>AN19</t>
  </si>
  <si>
    <t>AN22</t>
  </si>
  <si>
    <t>AN23</t>
  </si>
  <si>
    <t>AN24</t>
  </si>
  <si>
    <t>AN27</t>
  </si>
  <si>
    <t>AN30</t>
  </si>
  <si>
    <t>AN36</t>
  </si>
  <si>
    <t>AN4</t>
  </si>
  <si>
    <t>AN5</t>
  </si>
  <si>
    <t>AN6</t>
  </si>
  <si>
    <t>AN7</t>
  </si>
  <si>
    <t>AN8</t>
  </si>
  <si>
    <t>AN9</t>
  </si>
  <si>
    <t>AP11</t>
  </si>
  <si>
    <t>AP14</t>
  </si>
  <si>
    <t>AP24</t>
  </si>
  <si>
    <t>AP27</t>
  </si>
  <si>
    <t>AP30</t>
  </si>
  <si>
    <t>AP36</t>
  </si>
  <si>
    <t>AP37</t>
  </si>
  <si>
    <t>AP40</t>
  </si>
  <si>
    <t>AP5</t>
  </si>
  <si>
    <t>AR1</t>
  </si>
  <si>
    <t>AR11</t>
  </si>
  <si>
    <t>AR14</t>
  </si>
  <si>
    <t>AR16</t>
  </si>
  <si>
    <t>AR17</t>
  </si>
  <si>
    <t>AR18</t>
  </si>
  <si>
    <t>AR19</t>
  </si>
  <si>
    <t>AR2</t>
  </si>
  <si>
    <t>AR20</t>
  </si>
  <si>
    <t>AR21</t>
  </si>
  <si>
    <t>AR22</t>
  </si>
  <si>
    <t>AR23</t>
  </si>
  <si>
    <t>AR24</t>
  </si>
  <si>
    <t>AR27</t>
  </si>
  <si>
    <t>AR3</t>
  </si>
  <si>
    <t>AR30</t>
  </si>
  <si>
    <t>AR31</t>
  </si>
  <si>
    <t>AR32</t>
  </si>
  <si>
    <t>AR33</t>
  </si>
  <si>
    <t>AR34</t>
  </si>
  <si>
    <t>AR35</t>
  </si>
  <si>
    <t>AR36</t>
  </si>
  <si>
    <t>AR4</t>
  </si>
  <si>
    <t>AR5</t>
  </si>
  <si>
    <t>AT10</t>
  </si>
  <si>
    <t>AT11</t>
  </si>
  <si>
    <t>AT12</t>
  </si>
  <si>
    <t>AT13</t>
  </si>
  <si>
    <t>AT14</t>
  </si>
  <si>
    <t>AT15</t>
  </si>
  <si>
    <t>AT17</t>
  </si>
  <si>
    <t>AT24</t>
  </si>
  <si>
    <t>AT25</t>
  </si>
  <si>
    <t>AT26</t>
  </si>
  <si>
    <t>AT27</t>
  </si>
  <si>
    <t>AT28</t>
  </si>
  <si>
    <t>AT29</t>
  </si>
  <si>
    <t>AT30</t>
  </si>
  <si>
    <t>AT31</t>
  </si>
  <si>
    <t>AT32</t>
  </si>
  <si>
    <t>AT34</t>
  </si>
  <si>
    <t>AT36</t>
  </si>
  <si>
    <t>AT37</t>
  </si>
  <si>
    <t>AT38</t>
  </si>
  <si>
    <t>AT39</t>
  </si>
  <si>
    <t>AT40</t>
  </si>
  <si>
    <t>AT5</t>
  </si>
  <si>
    <t>AT6</t>
  </si>
  <si>
    <t>AT7</t>
  </si>
  <si>
    <t>AT8</t>
  </si>
  <si>
    <t>AT9</t>
  </si>
  <si>
    <t>AU1</t>
  </si>
  <si>
    <t>AU25</t>
  </si>
  <si>
    <t>AU30</t>
  </si>
  <si>
    <t>AU34</t>
  </si>
  <si>
    <t>AU39</t>
  </si>
  <si>
    <t>AU4</t>
  </si>
  <si>
    <t>AU40</t>
  </si>
  <si>
    <t>AU5</t>
  </si>
  <si>
    <t>AU7</t>
  </si>
  <si>
    <t>AV2</t>
  </si>
  <si>
    <t>AV26</t>
  </si>
  <si>
    <t>AV28</t>
  </si>
  <si>
    <t>AV30</t>
  </si>
  <si>
    <t>AV34</t>
  </si>
  <si>
    <t>AV38</t>
  </si>
  <si>
    <t>AV39</t>
  </si>
  <si>
    <t>AV5</t>
  </si>
  <si>
    <t>AV9</t>
  </si>
  <si>
    <t>AW3</t>
  </si>
  <si>
    <t>AW30</t>
  </si>
  <si>
    <t>AW32</t>
  </si>
  <si>
    <t>AW34</t>
  </si>
  <si>
    <t>AW36</t>
  </si>
  <si>
    <t>AW38</t>
  </si>
  <si>
    <t>AW5</t>
  </si>
  <si>
    <t>AW9</t>
  </si>
  <si>
    <t>AY27</t>
  </si>
  <si>
    <t>AY30</t>
  </si>
  <si>
    <t>AY5</t>
  </si>
  <si>
    <t>AY7</t>
  </si>
  <si>
    <t>AY9</t>
  </si>
  <si>
    <t>B24</t>
  </si>
  <si>
    <t>B26</t>
  </si>
  <si>
    <t>B28</t>
  </si>
  <si>
    <t>B30</t>
  </si>
  <si>
    <t>B38</t>
  </si>
  <si>
    <t>B6</t>
  </si>
  <si>
    <t>C10</t>
  </si>
  <si>
    <t>C12</t>
  </si>
  <si>
    <t>C14</t>
  </si>
  <si>
    <t>C16</t>
  </si>
  <si>
    <t>C18</t>
  </si>
  <si>
    <t>C2</t>
  </si>
  <si>
    <t>C20</t>
  </si>
  <si>
    <t>C22</t>
  </si>
  <si>
    <t>C24</t>
  </si>
  <si>
    <t>C31</t>
  </si>
  <si>
    <t>C33</t>
  </si>
  <si>
    <t>C35</t>
  </si>
  <si>
    <t>C37</t>
  </si>
  <si>
    <t>C5</t>
  </si>
  <si>
    <t>C8</t>
  </si>
  <si>
    <t>D24</t>
  </si>
  <si>
    <t>D26</t>
  </si>
  <si>
    <t>D28</t>
  </si>
  <si>
    <t>D30</t>
  </si>
  <si>
    <t>D37</t>
  </si>
  <si>
    <t>D39</t>
  </si>
  <si>
    <t>D4</t>
  </si>
  <si>
    <t>D40</t>
  </si>
  <si>
    <t>D7</t>
  </si>
  <si>
    <t>E11</t>
  </si>
  <si>
    <t>E13</t>
  </si>
  <si>
    <t>E15</t>
  </si>
  <si>
    <t>E17</t>
  </si>
  <si>
    <t>E19</t>
  </si>
  <si>
    <t>E21</t>
  </si>
  <si>
    <t>E23</t>
  </si>
  <si>
    <t>E3</t>
  </si>
  <si>
    <t>E31</t>
  </si>
  <si>
    <t>E33</t>
  </si>
  <si>
    <t>E35</t>
  </si>
  <si>
    <t>E37</t>
  </si>
  <si>
    <t>E6</t>
  </si>
  <si>
    <t>E9</t>
  </si>
  <si>
    <t>F1</t>
  </si>
  <si>
    <t>F10</t>
  </si>
  <si>
    <t>F22</t>
  </si>
  <si>
    <t>F26</t>
  </si>
  <si>
    <t>F28</t>
  </si>
  <si>
    <t>F30</t>
  </si>
  <si>
    <t>F36</t>
  </si>
  <si>
    <t>F4</t>
  </si>
  <si>
    <t>F40</t>
  </si>
  <si>
    <t>F7</t>
  </si>
  <si>
    <t>G11</t>
  </si>
  <si>
    <t>G13</t>
  </si>
  <si>
    <t>G15</t>
  </si>
  <si>
    <t>G17</t>
  </si>
  <si>
    <t>G19</t>
  </si>
  <si>
    <t>G22</t>
  </si>
  <si>
    <t>G3</t>
  </si>
  <si>
    <t>G31</t>
  </si>
  <si>
    <t>G33</t>
  </si>
  <si>
    <t>G6</t>
  </si>
  <si>
    <t>H1</t>
  </si>
  <si>
    <t>H11</t>
  </si>
  <si>
    <t>H12</t>
  </si>
  <si>
    <t>H21</t>
  </si>
  <si>
    <t>H24</t>
  </si>
  <si>
    <t>H26</t>
  </si>
  <si>
    <t>H28</t>
  </si>
  <si>
    <t>H30</t>
  </si>
  <si>
    <t>H35</t>
  </si>
  <si>
    <t>H37</t>
  </si>
  <si>
    <t>H39</t>
  </si>
  <si>
    <t>H4</t>
  </si>
  <si>
    <t>H7</t>
  </si>
  <si>
    <t>H9</t>
  </si>
  <si>
    <t>J10</t>
  </si>
  <si>
    <t>J12</t>
  </si>
  <si>
    <t>J16</t>
  </si>
  <si>
    <t>J18</t>
  </si>
  <si>
    <t>J20</t>
  </si>
  <si>
    <t>J3</t>
  </si>
  <si>
    <t>J32</t>
  </si>
  <si>
    <t>J34</t>
  </si>
  <si>
    <t>J6</t>
  </si>
  <si>
    <t>K1</t>
  </si>
  <si>
    <t>K14</t>
  </si>
  <si>
    <t>K15</t>
  </si>
  <si>
    <t>K17</t>
  </si>
  <si>
    <t>K19</t>
  </si>
  <si>
    <t>K22</t>
  </si>
  <si>
    <t>K24</t>
  </si>
  <si>
    <t>K26</t>
  </si>
  <si>
    <t>K28</t>
  </si>
  <si>
    <t>K30</t>
  </si>
  <si>
    <t>K33</t>
  </si>
  <si>
    <t>K35</t>
  </si>
  <si>
    <t>K37</t>
  </si>
  <si>
    <t>K39</t>
  </si>
  <si>
    <t>K4</t>
  </si>
  <si>
    <t>K7</t>
  </si>
  <si>
    <t>L3</t>
  </si>
  <si>
    <t>L6</t>
  </si>
  <si>
    <t>L9</t>
  </si>
  <si>
    <t>M1</t>
  </si>
  <si>
    <t>M12</t>
  </si>
  <si>
    <t>M15</t>
  </si>
  <si>
    <t>M19</t>
  </si>
  <si>
    <t>M4</t>
  </si>
  <si>
    <t>M7</t>
  </si>
  <si>
    <t>N3</t>
  </si>
  <si>
    <t>N33</t>
  </si>
  <si>
    <t>N6</t>
  </si>
  <si>
    <t>N8</t>
  </si>
  <si>
    <t>P1</t>
  </si>
  <si>
    <t>P35</t>
  </si>
  <si>
    <t>P37</t>
  </si>
  <si>
    <t>P39</t>
  </si>
  <si>
    <t>P4</t>
  </si>
  <si>
    <t>R3</t>
  </si>
  <si>
    <t>R33</t>
  </si>
  <si>
    <t>R6</t>
  </si>
  <si>
    <t>R8</t>
  </si>
  <si>
    <t>T1</t>
  </si>
  <si>
    <t>T35</t>
  </si>
  <si>
    <t>T37</t>
  </si>
  <si>
    <t>T39</t>
  </si>
  <si>
    <t>T4</t>
  </si>
  <si>
    <t>U3</t>
  </si>
  <si>
    <t>U33</t>
  </si>
  <si>
    <t>U6</t>
  </si>
  <si>
    <t>V1</t>
  </si>
  <si>
    <t>V35</t>
  </si>
  <si>
    <t>V37</t>
  </si>
  <si>
    <t>V39</t>
  </si>
  <si>
    <t>V8</t>
  </si>
  <si>
    <t>W3</t>
  </si>
  <si>
    <t>W33</t>
  </si>
  <si>
    <t>W6</t>
  </si>
  <si>
    <t>Y35</t>
  </si>
  <si>
    <t>Y37</t>
  </si>
  <si>
    <t>Y5</t>
  </si>
  <si>
    <t>AE4</t>
  </si>
  <si>
    <t>VSS_SA_IO_SENSE</t>
  </si>
  <si>
    <t>D38</t>
  </si>
  <si>
    <t>VSSCORE_SENSE</t>
  </si>
  <si>
    <t>F38</t>
  </si>
  <si>
    <t>VSSGT_SENSE</t>
  </si>
  <si>
    <t>Site3</t>
  </si>
  <si>
    <t>J1809PIN111</t>
  </si>
  <si>
    <t>J1809.BS2</t>
  </si>
  <si>
    <t>J1807PIN24</t>
  </si>
  <si>
    <t>J1807.AS2</t>
  </si>
  <si>
    <t>J1807PIN26</t>
  </si>
  <si>
    <t>J1807.AS3</t>
  </si>
  <si>
    <t>J1807PIN33</t>
  </si>
  <si>
    <t>J1807.BS7</t>
  </si>
  <si>
    <t>J1807PIN31</t>
  </si>
  <si>
    <t>J1807.BS6</t>
  </si>
  <si>
    <t>J1806PIN88</t>
  </si>
  <si>
    <t>J1806.DS13</t>
  </si>
  <si>
    <t>J1806PIN92</t>
  </si>
  <si>
    <t>J1806.DS11</t>
  </si>
  <si>
    <t>J1806PIN90</t>
  </si>
  <si>
    <t>J1806.DS12</t>
  </si>
  <si>
    <t>J1808PIN72</t>
  </si>
  <si>
    <t>J1808.AS4</t>
  </si>
  <si>
    <t>J1809PIN127</t>
  </si>
  <si>
    <t>J1809.BS14</t>
  </si>
  <si>
    <t>J1809PIN96</t>
  </si>
  <si>
    <t>J1809.DS9</t>
  </si>
  <si>
    <t>RC355.2</t>
  </si>
  <si>
    <t>RC355.1</t>
  </si>
  <si>
    <t>J1808PIN84</t>
  </si>
  <si>
    <t>J1808.AS14</t>
  </si>
  <si>
    <t>RC357.2</t>
  </si>
  <si>
    <t>RC357.1</t>
  </si>
  <si>
    <t>J1809PIN86</t>
  </si>
  <si>
    <t>J1809.DS14</t>
  </si>
  <si>
    <t>RC358.2</t>
  </si>
  <si>
    <t>RC358.1</t>
  </si>
  <si>
    <t>J1809PIN128</t>
  </si>
  <si>
    <t>J1809.AS14</t>
  </si>
  <si>
    <t>RC356.2</t>
  </si>
  <si>
    <t>RC356.1</t>
  </si>
  <si>
    <t>J1809PIN98</t>
  </si>
  <si>
    <t>J1809.DS8</t>
  </si>
  <si>
    <t>RC361.2</t>
  </si>
  <si>
    <t>RC361.1</t>
  </si>
  <si>
    <t>J1808PIN70</t>
  </si>
  <si>
    <t>J1808.AS3</t>
  </si>
  <si>
    <t>J1809PIN114</t>
  </si>
  <si>
    <t>J1809.AS3</t>
  </si>
  <si>
    <t>J1809PIN112</t>
  </si>
  <si>
    <t>J1809.AS2</t>
  </si>
  <si>
    <t>J1503PIN02</t>
  </si>
  <si>
    <t>J1503.DS14</t>
  </si>
  <si>
    <t>LC141.10</t>
  </si>
  <si>
    <t>LC141.9</t>
  </si>
  <si>
    <t>J1503PIN19</t>
  </si>
  <si>
    <t>J1503.CS2</t>
  </si>
  <si>
    <t>LC141.7</t>
  </si>
  <si>
    <t>LC141.8</t>
  </si>
  <si>
    <t>J1503PIN39</t>
  </si>
  <si>
    <t>J1503.BS14</t>
  </si>
  <si>
    <t>LC142.10</t>
  </si>
  <si>
    <t>LC142.9</t>
  </si>
  <si>
    <t>J1503PIN29</t>
  </si>
  <si>
    <t>J1503.BS5</t>
  </si>
  <si>
    <t>LC142.7</t>
  </si>
  <si>
    <t>LC142.8</t>
  </si>
  <si>
    <t>J1503PIN04</t>
  </si>
  <si>
    <t>J1503.DS13</t>
  </si>
  <si>
    <t>LC141.1</t>
  </si>
  <si>
    <t>LC141.2</t>
  </si>
  <si>
    <t>J1503PIN20</t>
  </si>
  <si>
    <t>J1503.DS2</t>
  </si>
  <si>
    <t>LC141.4</t>
  </si>
  <si>
    <t>LC141.3</t>
  </si>
  <si>
    <t>J1503PIN40</t>
  </si>
  <si>
    <t>J1503.AS14</t>
  </si>
  <si>
    <t>LC142.1</t>
  </si>
  <si>
    <t>LC142.2</t>
  </si>
  <si>
    <t>J1503PIN27</t>
  </si>
  <si>
    <t>J1503.BS4</t>
  </si>
  <si>
    <t>LC142.4</t>
  </si>
  <si>
    <t>LC142.3</t>
  </si>
  <si>
    <t>J1503PIN32</t>
  </si>
  <si>
    <t>J1503.AS6</t>
  </si>
  <si>
    <t>J1503PIN34</t>
  </si>
  <si>
    <t>J1503.AS7</t>
  </si>
  <si>
    <t>J1503PIN22</t>
  </si>
  <si>
    <t>J1503.DS1</t>
  </si>
  <si>
    <t>LC143.10</t>
  </si>
  <si>
    <t>LC143.9</t>
  </si>
  <si>
    <t>J1503PIN25</t>
  </si>
  <si>
    <t>J1503.BS3</t>
  </si>
  <si>
    <t>LC143.7</t>
  </si>
  <si>
    <t>LC143.8</t>
  </si>
  <si>
    <t>J1503PIN09</t>
  </si>
  <si>
    <t>J1503.CS8</t>
  </si>
  <si>
    <t>LC144.10</t>
  </si>
  <si>
    <t>LC144.9</t>
  </si>
  <si>
    <t>J1503PIN12</t>
  </si>
  <si>
    <t>J1503.DS7</t>
  </si>
  <si>
    <t>LC144.7</t>
  </si>
  <si>
    <t>LC144.8</t>
  </si>
  <si>
    <t>J1503PIN21</t>
  </si>
  <si>
    <t>J1503.CS1</t>
  </si>
  <si>
    <t>LC143.1</t>
  </si>
  <si>
    <t>LC143.2</t>
  </si>
  <si>
    <t>J1503PIN23</t>
  </si>
  <si>
    <t>J1503.BS2</t>
  </si>
  <si>
    <t>LC143.4</t>
  </si>
  <si>
    <t>LC143.3</t>
  </si>
  <si>
    <t>J1503PIN07</t>
  </si>
  <si>
    <t>J1503.CS9</t>
  </si>
  <si>
    <t>LC144.1</t>
  </si>
  <si>
    <t>LC144.2</t>
  </si>
  <si>
    <t>J1503PIN14</t>
  </si>
  <si>
    <t>J1503.DS6</t>
  </si>
  <si>
    <t>LC144.4</t>
  </si>
  <si>
    <t>LC144.3</t>
  </si>
  <si>
    <t>J1809PIN116</t>
  </si>
  <si>
    <t>J1809.AS4</t>
  </si>
  <si>
    <t>J1809PIN118</t>
  </si>
  <si>
    <t>J1809.AS5</t>
  </si>
  <si>
    <t>J1502PIN51</t>
  </si>
  <si>
    <t>J1502.CS9</t>
  </si>
  <si>
    <t>LC145.10</t>
  </si>
  <si>
    <t>LC145.9</t>
  </si>
  <si>
    <t>J1503PIN16</t>
  </si>
  <si>
    <t>J1503.DS4</t>
  </si>
  <si>
    <t>LC145.7</t>
  </si>
  <si>
    <t>LC145.8</t>
  </si>
  <si>
    <t>J1502PIN45</t>
  </si>
  <si>
    <t>J1502.CS12</t>
  </si>
  <si>
    <t>LC146.10</t>
  </si>
  <si>
    <t>LC146.9</t>
  </si>
  <si>
    <t>J1503PIN31</t>
  </si>
  <si>
    <t>J1503.BS6</t>
  </si>
  <si>
    <t>LC146.7</t>
  </si>
  <si>
    <t>LC146.8</t>
  </si>
  <si>
    <t>J1502PIN49</t>
  </si>
  <si>
    <t>J1502.CS10</t>
  </si>
  <si>
    <t>LC145.1</t>
  </si>
  <si>
    <t>LC145.2</t>
  </si>
  <si>
    <t>J1503PIN18</t>
  </si>
  <si>
    <t>J1503.DS3</t>
  </si>
  <si>
    <t>LC145.4</t>
  </si>
  <si>
    <t>LC145.3</t>
  </si>
  <si>
    <t>J1502PIN43</t>
  </si>
  <si>
    <t>J1502.CS13</t>
  </si>
  <si>
    <t>LC146.1</t>
  </si>
  <si>
    <t>LC146.2</t>
  </si>
  <si>
    <t>J1503PIN33</t>
  </si>
  <si>
    <t>J1503.BS7</t>
  </si>
  <si>
    <t>LC146.4</t>
  </si>
  <si>
    <t>LC146.3</t>
  </si>
  <si>
    <t>J1809PIN85</t>
  </si>
  <si>
    <t>J1809.CS14</t>
  </si>
  <si>
    <t>J1809PIN87</t>
  </si>
  <si>
    <t>J1809.CS13</t>
  </si>
  <si>
    <t>J1502PIN41</t>
  </si>
  <si>
    <t>J1502.CS14</t>
  </si>
  <si>
    <t>J1502PIN44</t>
  </si>
  <si>
    <t>J1502.DS13</t>
  </si>
  <si>
    <t>J1502PIN42</t>
  </si>
  <si>
    <t>J1502.DS14</t>
  </si>
  <si>
    <t>J1801PIN19</t>
  </si>
  <si>
    <t>J1801.CS2</t>
  </si>
  <si>
    <t>J1502PIN82</t>
  </si>
  <si>
    <t>J1502.AS9</t>
  </si>
  <si>
    <t>J1804PIN04</t>
  </si>
  <si>
    <t>J1804.DS13</t>
  </si>
  <si>
    <t>J1805PIN78</t>
  </si>
  <si>
    <t>J1805.AS7</t>
  </si>
  <si>
    <t>J1803PIN115</t>
  </si>
  <si>
    <t>J1803.BS4</t>
  </si>
  <si>
    <t>J1805PIN84</t>
  </si>
  <si>
    <t>J1805.AS14</t>
  </si>
  <si>
    <t>J1802PIN66</t>
  </si>
  <si>
    <t>J1802.DS1</t>
  </si>
  <si>
    <t>J1803PIN113</t>
  </si>
  <si>
    <t>J1803.BS3</t>
  </si>
  <si>
    <t>J1802PIN62</t>
  </si>
  <si>
    <t>J1802.DS3</t>
  </si>
  <si>
    <t>J1802PIN64</t>
  </si>
  <si>
    <t>J1802.DS2</t>
  </si>
  <si>
    <t>J1802PIN43</t>
  </si>
  <si>
    <t>J1802.CS13</t>
  </si>
  <si>
    <t>J1805PIN68</t>
  </si>
  <si>
    <t>J1805.AS2</t>
  </si>
  <si>
    <t>J1802PIN46</t>
  </si>
  <si>
    <t>J1802.DS12</t>
  </si>
  <si>
    <t>J1806PIN112</t>
  </si>
  <si>
    <t>J1806.AS2</t>
  </si>
  <si>
    <t>J1802PIN45</t>
  </si>
  <si>
    <t>J1802.CS12</t>
  </si>
  <si>
    <t>J1805PIN67</t>
  </si>
  <si>
    <t>J1805.BS2</t>
  </si>
  <si>
    <t>J1802PIN44</t>
  </si>
  <si>
    <t>J1802.DS13</t>
  </si>
  <si>
    <t>J1806PIN111</t>
  </si>
  <si>
    <t>J1806.BS2</t>
  </si>
  <si>
    <t>J1803PIN89</t>
  </si>
  <si>
    <t>J1803.CS12</t>
  </si>
  <si>
    <t>J1803PIN108</t>
  </si>
  <si>
    <t>J1803.DS2</t>
  </si>
  <si>
    <t>J1806PIN128</t>
  </si>
  <si>
    <t>J1806.AS14</t>
  </si>
  <si>
    <t>J1806PIN85</t>
  </si>
  <si>
    <t>J1806.CS14</t>
  </si>
  <si>
    <t>J1803PIN119</t>
  </si>
  <si>
    <t>J1803.BS6</t>
  </si>
  <si>
    <t>J1803PIN117</t>
  </si>
  <si>
    <t>J1803.BS5</t>
  </si>
  <si>
    <t>J1802PIN56</t>
  </si>
  <si>
    <t>J1802.DS7</t>
  </si>
  <si>
    <t>J1802PIN53</t>
  </si>
  <si>
    <t>J1802.CS8</t>
  </si>
  <si>
    <t>J1803PIN121</t>
  </si>
  <si>
    <t>J1803.BS7</t>
  </si>
  <si>
    <t>J1804PIN35</t>
  </si>
  <si>
    <t>J1804.BS8</t>
  </si>
  <si>
    <t>J1804PIN33</t>
  </si>
  <si>
    <t>J1804.BS7</t>
  </si>
  <si>
    <t>J1803PIN123</t>
  </si>
  <si>
    <t>J1803.BS8</t>
  </si>
  <si>
    <t>J1803PIN100</t>
  </si>
  <si>
    <t>J1803.DS7</t>
  </si>
  <si>
    <t>J1803PIN97</t>
  </si>
  <si>
    <t>J1803.CS8</t>
  </si>
  <si>
    <t>J1801PIN16</t>
  </si>
  <si>
    <t>J1801.DS4</t>
  </si>
  <si>
    <t>J1805PIN72</t>
  </si>
  <si>
    <t>J1805.AS4</t>
  </si>
  <si>
    <t>J1804PIN03</t>
  </si>
  <si>
    <t>J1804.CS13</t>
  </si>
  <si>
    <t>J1804PIN28</t>
  </si>
  <si>
    <t>J1804.AS4</t>
  </si>
  <si>
    <t>J1802PIN58</t>
  </si>
  <si>
    <t>J1802.DS6</t>
  </si>
  <si>
    <t>J1806PIN127</t>
  </si>
  <si>
    <t>J1806.BS14</t>
  </si>
  <si>
    <t>J1802PIN57</t>
  </si>
  <si>
    <t>J1802.CS6</t>
  </si>
  <si>
    <t>J1802PIN70</t>
  </si>
  <si>
    <t>J1802.AS3</t>
  </si>
  <si>
    <t>J1803PIN111</t>
  </si>
  <si>
    <t>J1803.BS2</t>
  </si>
  <si>
    <t>J1803PIN114</t>
  </si>
  <si>
    <t>J1803.AS3</t>
  </si>
  <si>
    <t>J1801PIN15</t>
  </si>
  <si>
    <t>J1801.CS4</t>
  </si>
  <si>
    <t>J1804PIN16</t>
  </si>
  <si>
    <t>J1804.DS4</t>
  </si>
  <si>
    <t>J1803PIN112</t>
  </si>
  <si>
    <t>J1803.AS2</t>
  </si>
  <si>
    <t>J1804PIN15</t>
  </si>
  <si>
    <t>J1804.CS4</t>
  </si>
  <si>
    <t>J1801PIN28</t>
  </si>
  <si>
    <t>J1801.AS4</t>
  </si>
  <si>
    <t>J1502PIN81</t>
  </si>
  <si>
    <t>J1502.BS9</t>
  </si>
  <si>
    <t>J1803PIN91</t>
  </si>
  <si>
    <t>J1803.CS11</t>
  </si>
  <si>
    <t>J1803PIN107</t>
  </si>
  <si>
    <t>J1803.CS2</t>
  </si>
  <si>
    <t>J1803PIN116</t>
  </si>
  <si>
    <t>J1803.AS4</t>
  </si>
  <si>
    <t>J1805PIN80</t>
  </si>
  <si>
    <t>J1805.AS8</t>
  </si>
  <si>
    <t>J1804PIN39</t>
  </si>
  <si>
    <t>J1804.BS14</t>
  </si>
  <si>
    <t>J1802PIN72</t>
  </si>
  <si>
    <t>J1802.AS4</t>
  </si>
  <si>
    <t>J1805PIN55</t>
  </si>
  <si>
    <t>J1805.CS7</t>
  </si>
  <si>
    <t>J1802PIN63</t>
  </si>
  <si>
    <t>J1802.CS2</t>
  </si>
  <si>
    <t>J1805PIN42</t>
  </si>
  <si>
    <t>J1805.DS14</t>
  </si>
  <si>
    <t>J1805PIN57</t>
  </si>
  <si>
    <t>J1805.CS6</t>
  </si>
  <si>
    <t>J1802PIN79</t>
  </si>
  <si>
    <t>J1802.BS8</t>
  </si>
  <si>
    <t>J1804PIN40</t>
  </si>
  <si>
    <t>J1804.AS14</t>
  </si>
  <si>
    <t>J1501PIN126</t>
  </si>
  <si>
    <t>J1501.AS9</t>
  </si>
  <si>
    <t>J1801PIN20</t>
  </si>
  <si>
    <t>J1801.DS2</t>
  </si>
  <si>
    <t>J1802PIN67</t>
  </si>
  <si>
    <t>J1802.BS2</t>
  </si>
  <si>
    <t>J1801PIN26</t>
  </si>
  <si>
    <t>J1801.AS3</t>
  </si>
  <si>
    <t>J1501PIN88</t>
  </si>
  <si>
    <t>J1501.DS13</t>
  </si>
  <si>
    <t>J1801PIN02</t>
  </si>
  <si>
    <t>J1801.DS14</t>
  </si>
  <si>
    <t>J1801PIN39</t>
  </si>
  <si>
    <t>J1801.BS14</t>
  </si>
  <si>
    <t>J1802PIN41</t>
  </si>
  <si>
    <t>J1802.CS14</t>
  </si>
  <si>
    <t>J1501PIN86</t>
  </si>
  <si>
    <t>J1501.DS14</t>
  </si>
  <si>
    <t>J1801PIN01</t>
  </si>
  <si>
    <t>J1801.CS14</t>
  </si>
  <si>
    <t>J1801PIN40</t>
  </si>
  <si>
    <t>J1801.AS14</t>
  </si>
  <si>
    <t>J1802PIN42</t>
  </si>
  <si>
    <t>J1802.DS14</t>
  </si>
  <si>
    <t>J1803PIN101</t>
  </si>
  <si>
    <t>J1803.CS6</t>
  </si>
  <si>
    <t>J1803PIN90</t>
  </si>
  <si>
    <t>J1803.DS12</t>
  </si>
  <si>
    <t>J1804PIN26</t>
  </si>
  <si>
    <t>J1804.AS3</t>
  </si>
  <si>
    <t>J1804PIN23</t>
  </si>
  <si>
    <t>J1804.BS2</t>
  </si>
  <si>
    <t>J1804PIN06</t>
  </si>
  <si>
    <t>J1804.DS10</t>
  </si>
  <si>
    <t>J1804PIN05</t>
  </si>
  <si>
    <t>J1804.CS10</t>
  </si>
  <si>
    <t>J1804PIN38</t>
  </si>
  <si>
    <t>J1804.AS9</t>
  </si>
  <si>
    <t>J1803PIN96</t>
  </si>
  <si>
    <t>J1803.DS9</t>
  </si>
  <si>
    <t>J1803PIN94</t>
  </si>
  <si>
    <t>J1803.DS10</t>
  </si>
  <si>
    <t>J1804PIN10</t>
  </si>
  <si>
    <t>J1804.DS8</t>
  </si>
  <si>
    <t>J1803PIN98</t>
  </si>
  <si>
    <t>J1803.DS8</t>
  </si>
  <si>
    <t>J1804PIN37</t>
  </si>
  <si>
    <t>J1804.BS9</t>
  </si>
  <si>
    <t>J1804PIN08</t>
  </si>
  <si>
    <t>J1804.DS9</t>
  </si>
  <si>
    <t>J1803PIN93</t>
  </si>
  <si>
    <t>J1803.CS10</t>
  </si>
  <si>
    <t>J1806PIN122</t>
  </si>
  <si>
    <t>J1806.AS7</t>
  </si>
  <si>
    <t>J1502PIN78</t>
  </si>
  <si>
    <t>J1502.AS7</t>
  </si>
  <si>
    <t>J1803PIN95</t>
  </si>
  <si>
    <t>J1803.CS9</t>
  </si>
  <si>
    <t>J1801PIN17</t>
  </si>
  <si>
    <t>J1801.CS3</t>
  </si>
  <si>
    <t>J1802PIN80</t>
  </si>
  <si>
    <t>J1802.AS8</t>
  </si>
  <si>
    <t>J1803PIN92</t>
  </si>
  <si>
    <t>J1803.DS11</t>
  </si>
  <si>
    <t>J1501PIN124</t>
  </si>
  <si>
    <t>J1501.AS8</t>
  </si>
  <si>
    <t>J1801PIN24</t>
  </si>
  <si>
    <t>J1801.AS2</t>
  </si>
  <si>
    <t>J1501PIN123</t>
  </si>
  <si>
    <t>J1501.BS8</t>
  </si>
  <si>
    <t>J1501PIN97</t>
  </si>
  <si>
    <t>J1501.CS8</t>
  </si>
  <si>
    <t>J1801PIN03</t>
  </si>
  <si>
    <t>J1801.CS13</t>
  </si>
  <si>
    <t>J1502PIN80</t>
  </si>
  <si>
    <t>J1502.AS8</t>
  </si>
  <si>
    <t>J1802PIN61</t>
  </si>
  <si>
    <t>J1802.CS3</t>
  </si>
  <si>
    <t>J1501PIN125</t>
  </si>
  <si>
    <t>J1501.BS9</t>
  </si>
  <si>
    <t>J1801PIN18</t>
  </si>
  <si>
    <t>J1801.DS3</t>
  </si>
  <si>
    <t>J1802PIN65</t>
  </si>
  <si>
    <t>J1802.CS1</t>
  </si>
  <si>
    <t>J1804PIN18</t>
  </si>
  <si>
    <t>J1804.DS3</t>
  </si>
  <si>
    <t>J1805PIN41</t>
  </si>
  <si>
    <t>J1805.CS14</t>
  </si>
  <si>
    <t>J1805PIN79</t>
  </si>
  <si>
    <t>J1805.BS8</t>
  </si>
  <si>
    <t>J1804PIN17</t>
  </si>
  <si>
    <t>J1804.CS3</t>
  </si>
  <si>
    <t>J1806PIN124</t>
  </si>
  <si>
    <t>J1806.AS8</t>
  </si>
  <si>
    <t>J1805PIN58</t>
  </si>
  <si>
    <t>J1805.DS6</t>
  </si>
  <si>
    <t>J1805PIN70</t>
  </si>
  <si>
    <t>J1805.AS3</t>
  </si>
  <si>
    <t>J1502PIN74</t>
  </si>
  <si>
    <t>J1502.AS5</t>
  </si>
  <si>
    <t>J1502PIN76</t>
  </si>
  <si>
    <t>J1502.AS6</t>
  </si>
  <si>
    <t>J1501PIN113</t>
  </si>
  <si>
    <t>J1501.BS3</t>
  </si>
  <si>
    <t>J1501PIN115</t>
  </si>
  <si>
    <t>J1501.BS4</t>
  </si>
  <si>
    <t>J1502PIN72</t>
  </si>
  <si>
    <t>J1502.AS4</t>
  </si>
  <si>
    <t>J1502PIN70</t>
  </si>
  <si>
    <t>J1502.AS3</t>
  </si>
  <si>
    <t>J1501PIN118</t>
  </si>
  <si>
    <t>J1501.AS5</t>
  </si>
  <si>
    <t>J1501PIN120</t>
  </si>
  <si>
    <t>J1501.AS6</t>
  </si>
  <si>
    <t>J1801PIN33</t>
  </si>
  <si>
    <t>J1801.BS7</t>
  </si>
  <si>
    <t>J1801PIN35</t>
  </si>
  <si>
    <t>J1801.BS8</t>
  </si>
  <si>
    <t>J1802PIN73</t>
  </si>
  <si>
    <t>J1802.BS5</t>
  </si>
  <si>
    <t>J1802PIN51</t>
  </si>
  <si>
    <t>J1802.CS9</t>
  </si>
  <si>
    <t>J1801PIN09</t>
  </si>
  <si>
    <t>J1801.CS8</t>
  </si>
  <si>
    <t>J1801PIN07</t>
  </si>
  <si>
    <t>J1801.CS9</t>
  </si>
  <si>
    <t>J1802PIN75</t>
  </si>
  <si>
    <t>J1802.BS6</t>
  </si>
  <si>
    <t>J1802PIN77</t>
  </si>
  <si>
    <t>J1802.BS7</t>
  </si>
  <si>
    <t>J1501PIN121</t>
  </si>
  <si>
    <t>J1501.BS7</t>
  </si>
  <si>
    <t>J1501PIN101</t>
  </si>
  <si>
    <t>J1501.CS6</t>
  </si>
  <si>
    <t>J1501PIN89</t>
  </si>
  <si>
    <t>J1501.CS12</t>
  </si>
  <si>
    <t>J1501PIN90</t>
  </si>
  <si>
    <t>J1501.DS12</t>
  </si>
  <si>
    <t>J1501PIN105</t>
  </si>
  <si>
    <t>J1501.CS3</t>
  </si>
  <si>
    <t>J1501PIN122</t>
  </si>
  <si>
    <t>J1501.AS7</t>
  </si>
  <si>
    <t>J1501PIN92</t>
  </si>
  <si>
    <t>J1501.DS11</t>
  </si>
  <si>
    <t>J1501PIN98</t>
  </si>
  <si>
    <t>J1501.DS8</t>
  </si>
  <si>
    <t>J1802PIN81</t>
  </si>
  <si>
    <t>J1802.BS9</t>
  </si>
  <si>
    <t>J1801PIN10</t>
  </si>
  <si>
    <t>J1801.DS8</t>
  </si>
  <si>
    <t>J1802PIN52</t>
  </si>
  <si>
    <t>J1802.DS9</t>
  </si>
  <si>
    <t>J1802PIN54</t>
  </si>
  <si>
    <t>J1802.DS8</t>
  </si>
  <si>
    <t>J1801PIN08</t>
  </si>
  <si>
    <t>J1801.DS9</t>
  </si>
  <si>
    <t>J1802PIN82</t>
  </si>
  <si>
    <t>J1802.AS9</t>
  </si>
  <si>
    <t>J1803PIN125</t>
  </si>
  <si>
    <t>J1803.BS9</t>
  </si>
  <si>
    <t>J1803PIN126</t>
  </si>
  <si>
    <t>J1803.AS9</t>
  </si>
  <si>
    <t>J1804PIN09</t>
  </si>
  <si>
    <t>J1804.CS8</t>
  </si>
  <si>
    <t>J1804PIN07</t>
  </si>
  <si>
    <t>J1804.CS9</t>
  </si>
  <si>
    <t>J1805PIN73</t>
  </si>
  <si>
    <t>J1805.BS5</t>
  </si>
  <si>
    <t>J1805PIN51</t>
  </si>
  <si>
    <t>J1805.CS9</t>
  </si>
  <si>
    <t>J1804PIN31</t>
  </si>
  <si>
    <t>J1804.BS6</t>
  </si>
  <si>
    <t>J1804PIN29</t>
  </si>
  <si>
    <t>J1804.BS5</t>
  </si>
  <si>
    <t>J1805PIN75</t>
  </si>
  <si>
    <t>J1805.BS6</t>
  </si>
  <si>
    <t>J1805PIN77</t>
  </si>
  <si>
    <t>J1805.BS7</t>
  </si>
  <si>
    <t>J1803PIN127</t>
  </si>
  <si>
    <t>J1803.BS14</t>
  </si>
  <si>
    <t>J1803PIN87</t>
  </si>
  <si>
    <t>J1803.CS13</t>
  </si>
  <si>
    <t>J1803PIN88</t>
  </si>
  <si>
    <t>J1803.DS13</t>
  </si>
  <si>
    <t>J1803PIN86</t>
  </si>
  <si>
    <t>J1803.DS14</t>
  </si>
  <si>
    <t>J1803PIN85</t>
  </si>
  <si>
    <t>J1803.CS14</t>
  </si>
  <si>
    <t>J1803PIN128</t>
  </si>
  <si>
    <t>J1803.AS14</t>
  </si>
  <si>
    <t>J1803PIN99</t>
  </si>
  <si>
    <t>J1803.CS7</t>
  </si>
  <si>
    <t>J1803PIN102</t>
  </si>
  <si>
    <t>J1803.DS6</t>
  </si>
  <si>
    <t>J1805PIN63</t>
  </si>
  <si>
    <t>J1805.CS2</t>
  </si>
  <si>
    <t>J1806PIN108</t>
  </si>
  <si>
    <t>J1806.DS2</t>
  </si>
  <si>
    <t>J1805PIN71</t>
  </si>
  <si>
    <t>J1805.BS4</t>
  </si>
  <si>
    <t>J1806PIN107</t>
  </si>
  <si>
    <t>J1806.CS2</t>
  </si>
  <si>
    <t>J1805PIN69</t>
  </si>
  <si>
    <t>J1805.BS3</t>
  </si>
  <si>
    <t>J1806PIN103</t>
  </si>
  <si>
    <t>J1806.CS4</t>
  </si>
  <si>
    <t>J1805PIN66</t>
  </si>
  <si>
    <t>J1805.DS1</t>
  </si>
  <si>
    <t>J1806PIN115</t>
  </si>
  <si>
    <t>J1806.BS4</t>
  </si>
  <si>
    <t>J1805PIN56</t>
  </si>
  <si>
    <t>J1805.DS7</t>
  </si>
  <si>
    <t>J1806PIN95</t>
  </si>
  <si>
    <t>J1806.CS9</t>
  </si>
  <si>
    <t>J1805PIN53</t>
  </si>
  <si>
    <t>J1805.CS8</t>
  </si>
  <si>
    <t>J1806PIN97</t>
  </si>
  <si>
    <t>J1806.CS8</t>
  </si>
  <si>
    <t>J1806PIN98</t>
  </si>
  <si>
    <t>J1806.DS8</t>
  </si>
  <si>
    <t>J1806PIN123</t>
  </si>
  <si>
    <t>J1806.BS8</t>
  </si>
  <si>
    <t>J1806PIN100</t>
  </si>
  <si>
    <t>J1806.DS7</t>
  </si>
  <si>
    <t>J1806PIN121</t>
  </si>
  <si>
    <t>J1806.BS7</t>
  </si>
  <si>
    <t>J1502PIN77</t>
  </si>
  <si>
    <t>J1502.BS7</t>
  </si>
  <si>
    <t>J1501PIN119</t>
  </si>
  <si>
    <t>J1501.BS6</t>
  </si>
  <si>
    <t>J1501PIN99</t>
  </si>
  <si>
    <t>J1501.CS7</t>
  </si>
  <si>
    <t>J1501PIN93</t>
  </si>
  <si>
    <t>J1501.CS10</t>
  </si>
  <si>
    <t>J1501PIN117</t>
  </si>
  <si>
    <t>J1501.BS5</t>
  </si>
  <si>
    <t>J1502PIN79</t>
  </si>
  <si>
    <t>J1502.BS8</t>
  </si>
  <si>
    <t>J1501PIN94</t>
  </si>
  <si>
    <t>J1501.DS10</t>
  </si>
  <si>
    <t>J1501PIN91</t>
  </si>
  <si>
    <t>J1501.CS11</t>
  </si>
  <si>
    <t>J1801PIN11</t>
  </si>
  <si>
    <t>J1801.CS7</t>
  </si>
  <si>
    <t>J1801PIN13</t>
  </si>
  <si>
    <t>J1801.CS6</t>
  </si>
  <si>
    <t>J1501PIN96</t>
  </si>
  <si>
    <t>J1501.DS9</t>
  </si>
  <si>
    <t>J1802PIN47</t>
  </si>
  <si>
    <t>J1802.CS11</t>
  </si>
  <si>
    <t>J1802PIN83</t>
  </si>
  <si>
    <t>J1802.BS14</t>
  </si>
  <si>
    <t>J1802PIN84</t>
  </si>
  <si>
    <t>J1802.AS14</t>
  </si>
  <si>
    <t>J1501PIN95</t>
  </si>
  <si>
    <t>J1501.CS9</t>
  </si>
  <si>
    <t>J1802PIN48</t>
  </si>
  <si>
    <t>J1802.DS11</t>
  </si>
  <si>
    <t>J1801PIN25</t>
  </si>
  <si>
    <t>J1801.BS3</t>
  </si>
  <si>
    <t>J1801PIN32</t>
  </si>
  <si>
    <t>J1801.AS6</t>
  </si>
  <si>
    <t>J1802PIN69</t>
  </si>
  <si>
    <t>J1802.BS3</t>
  </si>
  <si>
    <t>J1802PIN76</t>
  </si>
  <si>
    <t>J1802.AS6</t>
  </si>
  <si>
    <t>J1801PIN30</t>
  </si>
  <si>
    <t>J1801.AS5</t>
  </si>
  <si>
    <t>J1801PIN27</t>
  </si>
  <si>
    <t>J1801.BS4</t>
  </si>
  <si>
    <t>J1802PIN71</t>
  </si>
  <si>
    <t>J1802.BS4</t>
  </si>
  <si>
    <t>J1802PIN74</t>
  </si>
  <si>
    <t>J1802.AS5</t>
  </si>
  <si>
    <t>J1801PIN36</t>
  </si>
  <si>
    <t>J1801.AS8</t>
  </si>
  <si>
    <t>J1801PIN34</t>
  </si>
  <si>
    <t>J1801.AS7</t>
  </si>
  <si>
    <t>J1801PIN29</t>
  </si>
  <si>
    <t>J1801.BS5</t>
  </si>
  <si>
    <t>J1801PIN31</t>
  </si>
  <si>
    <t>J1801.BS6</t>
  </si>
  <si>
    <t>J1803PIN124</t>
  </si>
  <si>
    <t>J1803.AS8</t>
  </si>
  <si>
    <t>J1803PIN122</t>
  </si>
  <si>
    <t>J1803.AS7</t>
  </si>
  <si>
    <t>J1802PIN78</t>
  </si>
  <si>
    <t>J1802.AS7</t>
  </si>
  <si>
    <t>J1802PIN55</t>
  </si>
  <si>
    <t>J1802.CS7</t>
  </si>
  <si>
    <t>J1804PIN25</t>
  </si>
  <si>
    <t>J1804.BS3</t>
  </si>
  <si>
    <t>J1804PIN27</t>
  </si>
  <si>
    <t>J1804.BS4</t>
  </si>
  <si>
    <t>J1803PIN110</t>
  </si>
  <si>
    <t>J1803.DS1</t>
  </si>
  <si>
    <t>J1803PIN109</t>
  </si>
  <si>
    <t>J1803.CS1</t>
  </si>
  <si>
    <t>J1804PIN30</t>
  </si>
  <si>
    <t>J1804.AS5</t>
  </si>
  <si>
    <t>J1804PIN32</t>
  </si>
  <si>
    <t>J1804.AS6</t>
  </si>
  <si>
    <t>J1805PIN76</t>
  </si>
  <si>
    <t>J1805.AS6</t>
  </si>
  <si>
    <t>J1805PIN74</t>
  </si>
  <si>
    <t>J1805.AS5</t>
  </si>
  <si>
    <t>J1803PIN118</t>
  </si>
  <si>
    <t>J1803.AS5</t>
  </si>
  <si>
    <t>J1803PIN105</t>
  </si>
  <si>
    <t>J1803.CS3</t>
  </si>
  <si>
    <t>J1804PIN34</t>
  </si>
  <si>
    <t>J1804.AS7</t>
  </si>
  <si>
    <t>J1804PIN13</t>
  </si>
  <si>
    <t>J1804.CS6</t>
  </si>
  <si>
    <t>J1803PIN103</t>
  </si>
  <si>
    <t>J1803.CS4</t>
  </si>
  <si>
    <t>J1803PIN120</t>
  </si>
  <si>
    <t>J1803.AS6</t>
  </si>
  <si>
    <t>J1804PIN36</t>
  </si>
  <si>
    <t>J1804.AS8</t>
  </si>
  <si>
    <t>J1804PIN11</t>
  </si>
  <si>
    <t>J1804.CS7</t>
  </si>
  <si>
    <t>J1805PIN49</t>
  </si>
  <si>
    <t>J1805.CS10</t>
  </si>
  <si>
    <t>J1805PIN82</t>
  </si>
  <si>
    <t>J1805.AS9</t>
  </si>
  <si>
    <t>J1806PIN125</t>
  </si>
  <si>
    <t>J1806.BS9</t>
  </si>
  <si>
    <t>J1806PIN94</t>
  </si>
  <si>
    <t>J1806.DS10</t>
  </si>
  <si>
    <t>J1805PIN50</t>
  </si>
  <si>
    <t>J1805.DS10</t>
  </si>
  <si>
    <t>J1805PIN81</t>
  </si>
  <si>
    <t>J1805.BS9</t>
  </si>
  <si>
    <t>J1806PIN93</t>
  </si>
  <si>
    <t>J1806.CS10</t>
  </si>
  <si>
    <t>J1806PIN96</t>
  </si>
  <si>
    <t>J1806.DS9</t>
  </si>
  <si>
    <t>J1805PIN47</t>
  </si>
  <si>
    <t>J1805.CS11</t>
  </si>
  <si>
    <t>J1805PIN43</t>
  </si>
  <si>
    <t>J1805.CS13</t>
  </si>
  <si>
    <t>J1806PIN91</t>
  </si>
  <si>
    <t>J1806.CS11</t>
  </si>
  <si>
    <t>J1806PIN101</t>
  </si>
  <si>
    <t>J1806.CS6</t>
  </si>
  <si>
    <t>J1805PIN45</t>
  </si>
  <si>
    <t>J1805.CS12</t>
  </si>
  <si>
    <t>J1805PIN44</t>
  </si>
  <si>
    <t>J1805.DS13</t>
  </si>
  <si>
    <t>J1806PIN99</t>
  </si>
  <si>
    <t>J1806.CS7</t>
  </si>
  <si>
    <t>J1806PIN89</t>
  </si>
  <si>
    <t>J1806.CS12</t>
  </si>
  <si>
    <t>J1502PIN69</t>
  </si>
  <si>
    <t>J1502.BS3</t>
  </si>
  <si>
    <t>J1801PIN12</t>
  </si>
  <si>
    <t>J1801.DS7</t>
  </si>
  <si>
    <t>J1501PIN100</t>
  </si>
  <si>
    <t>J1501.DS7</t>
  </si>
  <si>
    <t>J1802PIN50</t>
  </si>
  <si>
    <t>J1802.DS10</t>
  </si>
  <si>
    <t>J1804PIN14</t>
  </si>
  <si>
    <t>J1804.DS6</t>
  </si>
  <si>
    <t>J1804PIN01</t>
  </si>
  <si>
    <t>J1804.CS14</t>
  </si>
  <si>
    <t>J1806PIN120</t>
  </si>
  <si>
    <t>J1806.AS6</t>
  </si>
  <si>
    <t>J1806PIN119</t>
  </si>
  <si>
    <t>J1806.BS6</t>
  </si>
  <si>
    <t>J1501PIN104</t>
  </si>
  <si>
    <t>J1501.DS4</t>
  </si>
  <si>
    <t>J1801PIN38</t>
  </si>
  <si>
    <t>J1801.AS9</t>
  </si>
  <si>
    <t>J1801PIN22</t>
  </si>
  <si>
    <t>J1801.DS1</t>
  </si>
  <si>
    <t>J1802PIN59</t>
  </si>
  <si>
    <t>J1802.CS4</t>
  </si>
  <si>
    <t>J1804PIN22</t>
  </si>
  <si>
    <t>J1804.DS1</t>
  </si>
  <si>
    <t>J1803PIN106</t>
  </si>
  <si>
    <t>J1803.DS3</t>
  </si>
  <si>
    <t>J1805PIN54</t>
  </si>
  <si>
    <t>J1805.DS8</t>
  </si>
  <si>
    <t>J1805PIN48</t>
  </si>
  <si>
    <t>J1805.DS11</t>
  </si>
  <si>
    <t>J1502PIN71</t>
  </si>
  <si>
    <t>J1502.BS4</t>
  </si>
  <si>
    <t>J1801PIN14</t>
  </si>
  <si>
    <t>J1801.DS6</t>
  </si>
  <si>
    <t>J1501PIN102</t>
  </si>
  <si>
    <t>J1501.DS6</t>
  </si>
  <si>
    <t>J1802PIN49</t>
  </si>
  <si>
    <t>J1802.CS10</t>
  </si>
  <si>
    <t>J1804PIN12</t>
  </si>
  <si>
    <t>J1804.DS7</t>
  </si>
  <si>
    <t>J1804PIN02</t>
  </si>
  <si>
    <t>J1804.DS14</t>
  </si>
  <si>
    <t>J1806PIN118</t>
  </si>
  <si>
    <t>J1806.AS5</t>
  </si>
  <si>
    <t>J1806PIN117</t>
  </si>
  <si>
    <t>J1806.BS5</t>
  </si>
  <si>
    <t>J1501PIN106</t>
  </si>
  <si>
    <t>J1501.DS3</t>
  </si>
  <si>
    <t>J1801PIN37</t>
  </si>
  <si>
    <t>J1801.BS9</t>
  </si>
  <si>
    <t>J1801PIN21</t>
  </si>
  <si>
    <t>J1801.CS1</t>
  </si>
  <si>
    <t>J1802PIN60</t>
  </si>
  <si>
    <t>J1802.DS4</t>
  </si>
  <si>
    <t>J1804PIN21</t>
  </si>
  <si>
    <t>J1804.CS1</t>
  </si>
  <si>
    <t>J1803PIN104</t>
  </si>
  <si>
    <t>J1803.DS4</t>
  </si>
  <si>
    <t>J1805PIN52</t>
  </si>
  <si>
    <t>J1805.DS9</t>
  </si>
  <si>
    <t>J1805PIN46</t>
  </si>
  <si>
    <t>J1805.DS12</t>
  </si>
  <si>
    <t>J1808PIN56</t>
  </si>
  <si>
    <t>J1808.DS7</t>
  </si>
  <si>
    <t>KC117.8</t>
  </si>
  <si>
    <t>KC117.6</t>
  </si>
  <si>
    <t>L17_INT4_HS2/L17_INT4_HS2</t>
  </si>
  <si>
    <t>J1809PIN88</t>
  </si>
  <si>
    <t>J1809.DS13</t>
  </si>
  <si>
    <t>KC118.8</t>
  </si>
  <si>
    <t>KC118.6</t>
  </si>
  <si>
    <t>J1807PIN32</t>
  </si>
  <si>
    <t>J1807.AS6</t>
  </si>
  <si>
    <t>KC119.8</t>
  </si>
  <si>
    <t>KC119.6</t>
  </si>
  <si>
    <t>L17_INT4_HS2/L15_INT3_HS1</t>
  </si>
  <si>
    <t>J1807PIN36</t>
  </si>
  <si>
    <t>J1807.AS8</t>
  </si>
  <si>
    <t>KC120.8</t>
  </si>
  <si>
    <t>KC120.6</t>
  </si>
  <si>
    <t>L15_INT3_HS1/L17_INT4_HS2</t>
  </si>
  <si>
    <t>KC117.2</t>
  </si>
  <si>
    <t>KC118.2</t>
  </si>
  <si>
    <t>KC119.2</t>
  </si>
  <si>
    <t>KC120.2</t>
  </si>
  <si>
    <t>LC133.1</t>
  </si>
  <si>
    <t>LC133.2</t>
  </si>
  <si>
    <t>L26_INT7_HS3/L17_INT4_HS2</t>
  </si>
  <si>
    <t>LC135.1</t>
  </si>
  <si>
    <t>LC135.2</t>
  </si>
  <si>
    <t>LC137.1</t>
  </si>
  <si>
    <t>LC137.2</t>
  </si>
  <si>
    <t>L26_INT7_HS3/L15_INT3_HS1</t>
  </si>
  <si>
    <t>LC139.1</t>
  </si>
  <si>
    <t>LC139.2</t>
  </si>
  <si>
    <t>L28_INT8_HS4/L17_INT4_HS2</t>
  </si>
  <si>
    <t>J1808PIN58</t>
  </si>
  <si>
    <t>J1808.DS6</t>
  </si>
  <si>
    <t>LC134.1</t>
  </si>
  <si>
    <t>LC134.2</t>
  </si>
  <si>
    <t>J1809PIN90</t>
  </si>
  <si>
    <t>J1809.DS12</t>
  </si>
  <si>
    <t>LC136.1</t>
  </si>
  <si>
    <t>LC136.2</t>
  </si>
  <si>
    <t>J1807PIN34</t>
  </si>
  <si>
    <t>J1807.AS7</t>
  </si>
  <si>
    <t>LC138.1</t>
  </si>
  <si>
    <t>LC138.2</t>
  </si>
  <si>
    <t>J1807PIN38</t>
  </si>
  <si>
    <t>J1807.AS9</t>
  </si>
  <si>
    <t>LC140.1</t>
  </si>
  <si>
    <t>LC140.2</t>
  </si>
  <si>
    <t>J1806PIN126</t>
  </si>
  <si>
    <t>J1806.AS9</t>
  </si>
  <si>
    <t>RC64.1</t>
  </si>
  <si>
    <t>RC64.2</t>
  </si>
  <si>
    <t>J1806PIN106</t>
  </si>
  <si>
    <t>J1806.DS3</t>
  </si>
  <si>
    <t>J1806PIN104</t>
  </si>
  <si>
    <t>J1806.DS4</t>
  </si>
  <si>
    <t>J1806PIN102</t>
  </si>
  <si>
    <t>J1806.DS6</t>
  </si>
  <si>
    <t>J1502PIN67</t>
  </si>
  <si>
    <t>J1502.BS2</t>
  </si>
  <si>
    <t>LC147.10</t>
  </si>
  <si>
    <t>LC147.9</t>
  </si>
  <si>
    <t>J1502PIN75</t>
  </si>
  <si>
    <t>J1502.BS6</t>
  </si>
  <si>
    <t>LC147.7</t>
  </si>
  <si>
    <t>LC147.8</t>
  </si>
  <si>
    <t>J1501PIN116</t>
  </si>
  <si>
    <t>J1501.AS4</t>
  </si>
  <si>
    <t>LC148.10</t>
  </si>
  <si>
    <t>LC148.9</t>
  </si>
  <si>
    <t>J1501PIN110</t>
  </si>
  <si>
    <t>J1501.DS1</t>
  </si>
  <si>
    <t>LC148.7</t>
  </si>
  <si>
    <t>LC148.8</t>
  </si>
  <si>
    <t>J1502PIN68</t>
  </si>
  <si>
    <t>J1502.AS2</t>
  </si>
  <si>
    <t>LC147.1</t>
  </si>
  <si>
    <t>LC147.2</t>
  </si>
  <si>
    <t>J1502PIN73</t>
  </si>
  <si>
    <t>J1502.BS5</t>
  </si>
  <si>
    <t>LC147.4</t>
  </si>
  <si>
    <t>LC147.3</t>
  </si>
  <si>
    <t>J1501PIN114</t>
  </si>
  <si>
    <t>J1501.AS3</t>
  </si>
  <si>
    <t>LC148.1</t>
  </si>
  <si>
    <t>LC148.2</t>
  </si>
  <si>
    <t>J1501PIN109</t>
  </si>
  <si>
    <t>J1501.CS1</t>
  </si>
  <si>
    <t>LC148.4</t>
  </si>
  <si>
    <t>LC148.3</t>
  </si>
  <si>
    <t>J1807PIN18</t>
  </si>
  <si>
    <t>J1807.DS3</t>
  </si>
  <si>
    <t>J1502PIN62</t>
  </si>
  <si>
    <t>J1502.DS3</t>
  </si>
  <si>
    <t>J1502PIN60</t>
  </si>
  <si>
    <t>J1502.DS4</t>
  </si>
  <si>
    <t>J1807PIN28</t>
  </si>
  <si>
    <t>J1807.AS4</t>
  </si>
  <si>
    <t>J1807PIN30</t>
  </si>
  <si>
    <t>J1807.AS5</t>
  </si>
  <si>
    <t>J1808PIN79</t>
  </si>
  <si>
    <t>J1808.BS8</t>
  </si>
  <si>
    <t>J1503PIN10</t>
  </si>
  <si>
    <t>J1503.DS8</t>
  </si>
  <si>
    <t>J1503PIN08</t>
  </si>
  <si>
    <t>J1503.DS9</t>
  </si>
  <si>
    <t>J1809PIN105</t>
  </si>
  <si>
    <t>J1809.CS3</t>
  </si>
  <si>
    <t>J1809PIN106</t>
  </si>
  <si>
    <t>J1809.DS3</t>
  </si>
  <si>
    <t>J1808PIN59</t>
  </si>
  <si>
    <t>J1808.CS4</t>
  </si>
  <si>
    <t>J1808PIN47</t>
  </si>
  <si>
    <t>J1808.CS11</t>
  </si>
  <si>
    <t>J1808PIN49</t>
  </si>
  <si>
    <t>J1808.CS10</t>
  </si>
  <si>
    <t>J1808PIN60</t>
  </si>
  <si>
    <t>J1808.DS4</t>
  </si>
  <si>
    <t>J1809PIN120</t>
  </si>
  <si>
    <t>J1809.AS6</t>
  </si>
  <si>
    <t>J1809PIN101</t>
  </si>
  <si>
    <t>J1809.CS6</t>
  </si>
  <si>
    <t>J1809PIN103</t>
  </si>
  <si>
    <t>J1809.CS4</t>
  </si>
  <si>
    <t>J1502PIN52</t>
  </si>
  <si>
    <t>J1502.DS9</t>
  </si>
  <si>
    <t>J1502PIN50</t>
  </si>
  <si>
    <t>J1502.DS10</t>
  </si>
  <si>
    <t>J1809PIN89</t>
  </si>
  <si>
    <t>J1809.CS12</t>
  </si>
  <si>
    <t>J1808PIN61</t>
  </si>
  <si>
    <t>J1808.CS3</t>
  </si>
  <si>
    <t>J1809PIN99</t>
  </si>
  <si>
    <t>J1809.CS7</t>
  </si>
  <si>
    <t>J1502PIN47</t>
  </si>
  <si>
    <t>J1502.CS11</t>
  </si>
  <si>
    <t>J1808PIN44</t>
  </si>
  <si>
    <t>J1808.DS13</t>
  </si>
  <si>
    <t>J1809PIN104</t>
  </si>
  <si>
    <t>J1809.DS4</t>
  </si>
  <si>
    <t>J1809PIN113</t>
  </si>
  <si>
    <t>J1809.BS3</t>
  </si>
  <si>
    <t>J1808PIN50</t>
  </si>
  <si>
    <t>J1808.DS10</t>
  </si>
  <si>
    <t>J1809PIN122</t>
  </si>
  <si>
    <t>J1809.AS7</t>
  </si>
  <si>
    <t>J1806PIN86</t>
  </si>
  <si>
    <t>J1806.DS14</t>
  </si>
  <si>
    <t>RC62.1</t>
  </si>
  <si>
    <t>RC62.2</t>
  </si>
  <si>
    <t>J1809PIN115</t>
  </si>
  <si>
    <t>J1809.BS4</t>
  </si>
  <si>
    <t>J1809PIN93</t>
  </si>
  <si>
    <t>J1809.CS10</t>
  </si>
  <si>
    <t>J1809PIN117</t>
  </si>
  <si>
    <t>J1809.BS5</t>
  </si>
  <si>
    <t>J1809PIN91</t>
  </si>
  <si>
    <t>J1809.CS11</t>
  </si>
  <si>
    <t>J1807PIN25</t>
  </si>
  <si>
    <t>J1807.BS3</t>
  </si>
  <si>
    <t>J1807PIN23</t>
  </si>
  <si>
    <t>J1807.BS2</t>
  </si>
  <si>
    <t>J1503PIN05</t>
  </si>
  <si>
    <t>J1503.CS10</t>
  </si>
  <si>
    <t>KC101.8</t>
  </si>
  <si>
    <t>KC101.6</t>
  </si>
  <si>
    <t>J1503PIN03</t>
  </si>
  <si>
    <t>J1503.CS13</t>
  </si>
  <si>
    <t>KC102.8</t>
  </si>
  <si>
    <t>KC102.6</t>
  </si>
  <si>
    <t>J1808PIN57</t>
  </si>
  <si>
    <t>J1808.CS6</t>
  </si>
  <si>
    <t>KC111.8</t>
  </si>
  <si>
    <t>KC111.6</t>
  </si>
  <si>
    <t>L15_INT3_HS1/L15_INT3_HS1</t>
  </si>
  <si>
    <t>J1809PIN92</t>
  </si>
  <si>
    <t>J1809.DS11</t>
  </si>
  <si>
    <t>KC112.8</t>
  </si>
  <si>
    <t>KC112.6</t>
  </si>
  <si>
    <t>J1807PIN22</t>
  </si>
  <si>
    <t>J1807.DS1</t>
  </si>
  <si>
    <t>KC113.8</t>
  </si>
  <si>
    <t>KC113.6</t>
  </si>
  <si>
    <t>J1807PIN01</t>
  </si>
  <si>
    <t>J1807.CS14</t>
  </si>
  <si>
    <t>KC114.8</t>
  </si>
  <si>
    <t>KC114.6</t>
  </si>
  <si>
    <t>J1808PIN46</t>
  </si>
  <si>
    <t>J1808.DS12</t>
  </si>
  <si>
    <t>KC115.8</t>
  </si>
  <si>
    <t>KC115.6</t>
  </si>
  <si>
    <t>J1809PIN121</t>
  </si>
  <si>
    <t>J1809.BS7</t>
  </si>
  <si>
    <t>KC116.8</t>
  </si>
  <si>
    <t>KC116.6</t>
  </si>
  <si>
    <t>J1502PIN48</t>
  </si>
  <si>
    <t>J1502.DS11</t>
  </si>
  <si>
    <t>KC103.8</t>
  </si>
  <si>
    <t>KC103.6</t>
  </si>
  <si>
    <t>J1503PIN11</t>
  </si>
  <si>
    <t>J1503.CS7</t>
  </si>
  <si>
    <t>KC104.8</t>
  </si>
  <si>
    <t>KC104.6</t>
  </si>
  <si>
    <t>J1503PIN38</t>
  </si>
  <si>
    <t>J1503.AS9</t>
  </si>
  <si>
    <t>KC105.8</t>
  </si>
  <si>
    <t>KC105.6</t>
  </si>
  <si>
    <t>J1503PIN28</t>
  </si>
  <si>
    <t>J1503.AS4</t>
  </si>
  <si>
    <t>KC106.8</t>
  </si>
  <si>
    <t>KC106.6</t>
  </si>
  <si>
    <t>L17_INT4_HS2/L32_INT10</t>
  </si>
  <si>
    <t>J1809PIN108</t>
  </si>
  <si>
    <t>J1809.DS2</t>
  </si>
  <si>
    <t>KC107.8</t>
  </si>
  <si>
    <t>KC107.6</t>
  </si>
  <si>
    <t>J1809PIN107</t>
  </si>
  <si>
    <t>J1809.CS2</t>
  </si>
  <si>
    <t>KC108.8</t>
  </si>
  <si>
    <t>KC108.6</t>
  </si>
  <si>
    <t>J1809PIN124</t>
  </si>
  <si>
    <t>J1809.AS8</t>
  </si>
  <si>
    <t>KC109.8</t>
  </si>
  <si>
    <t>KC109.6</t>
  </si>
  <si>
    <t>J1809PIN95</t>
  </si>
  <si>
    <t>J1809.CS9</t>
  </si>
  <si>
    <t>KC110.8</t>
  </si>
  <si>
    <t>KC110.6</t>
  </si>
  <si>
    <t>J1503PIN06</t>
  </si>
  <si>
    <t>J1503.DS10</t>
  </si>
  <si>
    <t>KC101.2</t>
  </si>
  <si>
    <t>KC101.4</t>
  </si>
  <si>
    <t>J1503PIN01</t>
  </si>
  <si>
    <t>J1503.CS14</t>
  </si>
  <si>
    <t>KC102.2</t>
  </si>
  <si>
    <t>KC102.4</t>
  </si>
  <si>
    <t>J1808PIN55</t>
  </si>
  <si>
    <t>J1808.CS7</t>
  </si>
  <si>
    <t>KC111.2</t>
  </si>
  <si>
    <t>KC111.4</t>
  </si>
  <si>
    <t>J1809PIN94</t>
  </si>
  <si>
    <t>J1809.DS10</t>
  </si>
  <si>
    <t>KC112.2</t>
  </si>
  <si>
    <t>KC112.4</t>
  </si>
  <si>
    <t>J1807PIN21</t>
  </si>
  <si>
    <t>J1807.CS1</t>
  </si>
  <si>
    <t>KC113.2</t>
  </si>
  <si>
    <t>KC113.4</t>
  </si>
  <si>
    <t>J1807PIN02</t>
  </si>
  <si>
    <t>J1807.DS14</t>
  </si>
  <si>
    <t>KC114.2</t>
  </si>
  <si>
    <t>KC114.4</t>
  </si>
  <si>
    <t>J1808PIN48</t>
  </si>
  <si>
    <t>J1808.DS11</t>
  </si>
  <si>
    <t>KC115.2</t>
  </si>
  <si>
    <t>KC115.4</t>
  </si>
  <si>
    <t>J1809PIN119</t>
  </si>
  <si>
    <t>J1809.BS6</t>
  </si>
  <si>
    <t>KC116.2</t>
  </si>
  <si>
    <t>KC116.4</t>
  </si>
  <si>
    <t>J1502PIN46</t>
  </si>
  <si>
    <t>J1502.DS12</t>
  </si>
  <si>
    <t>KC103.2</t>
  </si>
  <si>
    <t>KC103.4</t>
  </si>
  <si>
    <t>J1503PIN13</t>
  </si>
  <si>
    <t>J1503.CS6</t>
  </si>
  <si>
    <t>KC104.2</t>
  </si>
  <si>
    <t>KC104.4</t>
  </si>
  <si>
    <t>J1503PIN36</t>
  </si>
  <si>
    <t>J1503.AS8</t>
  </si>
  <si>
    <t>KC105.2</t>
  </si>
  <si>
    <t>KC105.4</t>
  </si>
  <si>
    <t>J1503PIN30</t>
  </si>
  <si>
    <t>J1503.AS5</t>
  </si>
  <si>
    <t>KC106.2</t>
  </si>
  <si>
    <t>KC106.4</t>
  </si>
  <si>
    <t>J1809PIN110</t>
  </si>
  <si>
    <t>J1809.DS1</t>
  </si>
  <si>
    <t>KC107.2</t>
  </si>
  <si>
    <t>KC107.4</t>
  </si>
  <si>
    <t>J1809PIN109</t>
  </si>
  <si>
    <t>J1809.CS1</t>
  </si>
  <si>
    <t>KC108.2</t>
  </si>
  <si>
    <t>KC108.4</t>
  </si>
  <si>
    <t>J1809PIN126</t>
  </si>
  <si>
    <t>J1809.AS9</t>
  </si>
  <si>
    <t>KC109.2</t>
  </si>
  <si>
    <t>KC109.4</t>
  </si>
  <si>
    <t>J1809PIN97</t>
  </si>
  <si>
    <t>J1809.CS8</t>
  </si>
  <si>
    <t>KC110.2</t>
  </si>
  <si>
    <t>KC110.4</t>
  </si>
  <si>
    <t>LC101.1</t>
  </si>
  <si>
    <t>LC101.2</t>
  </si>
  <si>
    <t>LC103.1</t>
  </si>
  <si>
    <t>LC103.2</t>
  </si>
  <si>
    <t>LC121.1</t>
  </si>
  <si>
    <t>LC121.2</t>
  </si>
  <si>
    <t>L28_INT8_HS4/L15_INT3_HS1</t>
  </si>
  <si>
    <t>LC123.1</t>
  </si>
  <si>
    <t>LC123.2</t>
  </si>
  <si>
    <t>LC125.1</t>
  </si>
  <si>
    <t>LC125.2</t>
  </si>
  <si>
    <t>LC127.1</t>
  </si>
  <si>
    <t>LC127.2</t>
  </si>
  <si>
    <t>LC129.1</t>
  </si>
  <si>
    <t>LC129.2</t>
  </si>
  <si>
    <t>LC131.1</t>
  </si>
  <si>
    <t>LC131.2</t>
  </si>
  <si>
    <t>LC105.1</t>
  </si>
  <si>
    <t>LC105.2</t>
  </si>
  <si>
    <t>LC107.1</t>
  </si>
  <si>
    <t>LC107.2</t>
  </si>
  <si>
    <t>LC109.1</t>
  </si>
  <si>
    <t>LC109.2</t>
  </si>
  <si>
    <t>LC111.1</t>
  </si>
  <si>
    <t>LC111.2</t>
  </si>
  <si>
    <t>L26_INT7_HS3/L32_INT10</t>
  </si>
  <si>
    <t>LC113.1</t>
  </si>
  <si>
    <t>LC113.2</t>
  </si>
  <si>
    <t>LC115.1</t>
  </si>
  <si>
    <t>LC115.2</t>
  </si>
  <si>
    <t>LC117.1</t>
  </si>
  <si>
    <t>LC117.2</t>
  </si>
  <si>
    <t>LC119.1</t>
  </si>
  <si>
    <t>LC119.2</t>
  </si>
  <si>
    <t>LC102.1</t>
  </si>
  <si>
    <t>LC102.2</t>
  </si>
  <si>
    <t>LC104.1</t>
  </si>
  <si>
    <t>LC104.2</t>
  </si>
  <si>
    <t>LC122.1</t>
  </si>
  <si>
    <t>LC122.2</t>
  </si>
  <si>
    <t>LC124.1</t>
  </si>
  <si>
    <t>LC124.2</t>
  </si>
  <si>
    <t>LC126.1</t>
  </si>
  <si>
    <t>LC126.2</t>
  </si>
  <si>
    <t>LC128.1</t>
  </si>
  <si>
    <t>LC128.2</t>
  </si>
  <si>
    <t>LC130.1</t>
  </si>
  <si>
    <t>LC130.2</t>
  </si>
  <si>
    <t>LC132.1</t>
  </si>
  <si>
    <t>LC132.2</t>
  </si>
  <si>
    <t>LC106.1</t>
  </si>
  <si>
    <t>LC106.2</t>
  </si>
  <si>
    <t>LC108.1</t>
  </si>
  <si>
    <t>LC108.2</t>
  </si>
  <si>
    <t>LC110.1</t>
  </si>
  <si>
    <t>LC110.2</t>
  </si>
  <si>
    <t>LC112.1</t>
  </si>
  <si>
    <t>LC112.2</t>
  </si>
  <si>
    <t>LC114.1</t>
  </si>
  <si>
    <t>LC114.2</t>
  </si>
  <si>
    <t>LC116.1</t>
  </si>
  <si>
    <t>LC116.2</t>
  </si>
  <si>
    <t>LC118.1</t>
  </si>
  <si>
    <t>LC118.2</t>
  </si>
  <si>
    <t>LC120.1</t>
  </si>
  <si>
    <t>LC120.2</t>
  </si>
  <si>
    <t>J1808PIN68</t>
  </si>
  <si>
    <t>J1808.AS2</t>
  </si>
  <si>
    <t>J1806PIN87</t>
  </si>
  <si>
    <t>J1806.CS13</t>
  </si>
  <si>
    <t>RC66.1</t>
  </si>
  <si>
    <t>RC66.2</t>
  </si>
  <si>
    <t>J1807PIN17</t>
  </si>
  <si>
    <t>J1807.CS3</t>
  </si>
  <si>
    <t>J1807PIN20</t>
  </si>
  <si>
    <t>J1807.DS2</t>
  </si>
  <si>
    <t>J1807PIN27</t>
  </si>
  <si>
    <t>J1807.BS4</t>
  </si>
  <si>
    <t>J1807PIN29</t>
  </si>
  <si>
    <t>J1807.BS5</t>
  </si>
  <si>
    <t>J1808PIN67</t>
  </si>
  <si>
    <t>J1808.BS2</t>
  </si>
  <si>
    <t>J1808PIN64</t>
  </si>
  <si>
    <t>J1808.DS2</t>
  </si>
  <si>
    <t>J1808PIN63</t>
  </si>
  <si>
    <t>J1808.CS2</t>
  </si>
  <si>
    <t>J1807PIN16</t>
  </si>
  <si>
    <t>J1807.DS4</t>
  </si>
  <si>
    <t>J1807PIN15</t>
  </si>
  <si>
    <t>J1807.CS4</t>
  </si>
  <si>
    <t>J1503PIN24</t>
  </si>
  <si>
    <t>J1503.AS2</t>
  </si>
  <si>
    <t>J1502PIN63</t>
  </si>
  <si>
    <t>J1502.CS2</t>
  </si>
  <si>
    <t>J1808PIN76</t>
  </si>
  <si>
    <t>J1808.AS6</t>
  </si>
  <si>
    <t>J1808PIN66</t>
  </si>
  <si>
    <t>J1808.DS1</t>
  </si>
  <si>
    <t>J1808PIN65</t>
  </si>
  <si>
    <t>J1808.CS1</t>
  </si>
  <si>
    <t>J1807PIN19</t>
  </si>
  <si>
    <t>J1807.CS2</t>
  </si>
  <si>
    <t>J1503PIN15</t>
  </si>
  <si>
    <t>J1503.CS4</t>
  </si>
  <si>
    <t>J1503PIN17</t>
  </si>
  <si>
    <t>J1503.CS3</t>
  </si>
  <si>
    <t>J1503PIN26</t>
  </si>
  <si>
    <t>J1503.AS3</t>
  </si>
  <si>
    <t>J1502PIN64</t>
  </si>
  <si>
    <t>J1502.DS2</t>
  </si>
  <si>
    <t>Min.</t>
  </si>
  <si>
    <t>-</t>
  </si>
  <si>
    <t>Max.</t>
  </si>
  <si>
    <t>SITE1</t>
  </si>
  <si>
    <t>SITE3</t>
  </si>
  <si>
    <t>PEG_VIEW</t>
  </si>
  <si>
    <t>difference</t>
  </si>
  <si>
    <t>DDR_VIEW</t>
  </si>
  <si>
    <t>J1505PIN83</t>
  </si>
  <si>
    <t>J1509PIN39</t>
  </si>
  <si>
    <t>J1805PIN83</t>
  </si>
  <si>
    <t>J1808PIN83</t>
  </si>
  <si>
    <t>Site1</t>
    <phoneticPr fontId="1"/>
  </si>
  <si>
    <t>Site3</t>
    <phoneticPr fontId="1"/>
  </si>
  <si>
    <t>Site1</t>
    <phoneticPr fontId="1"/>
  </si>
  <si>
    <t>Site3</t>
    <phoneticPr fontId="1"/>
  </si>
  <si>
    <t>Spec</t>
    <phoneticPr fontId="1"/>
  </si>
  <si>
    <t>Ball</t>
    <phoneticPr fontId="1"/>
  </si>
  <si>
    <t>Pin Name</t>
    <phoneticPr fontId="1"/>
  </si>
  <si>
    <t>Judgement</t>
    <phoneticPr fontId="1"/>
  </si>
  <si>
    <t>Min.</t>
    <phoneticPr fontId="1"/>
  </si>
  <si>
    <t>Max.</t>
    <phoneticPr fontId="1"/>
  </si>
  <si>
    <t>Diff.</t>
    <phoneticPr fontId="1"/>
  </si>
  <si>
    <t>DDI1,DDI2,DDI3</t>
    <phoneticPr fontId="1"/>
  </si>
  <si>
    <t>NOA</t>
    <phoneticPr fontId="1"/>
  </si>
  <si>
    <t>Total
difference</t>
    <phoneticPr fontId="1"/>
  </si>
  <si>
    <t>P to N
difference</t>
    <phoneticPr fontId="1"/>
  </si>
  <si>
    <t>MBP</t>
    <phoneticPr fontId="1"/>
  </si>
  <si>
    <t>AUDIO</t>
    <phoneticPr fontId="1"/>
  </si>
  <si>
    <t>VID</t>
    <phoneticPr fontId="1"/>
  </si>
  <si>
    <t>FIVR PINS</t>
    <phoneticPr fontId="1"/>
  </si>
  <si>
    <t>Spec</t>
    <phoneticPr fontId="1"/>
  </si>
  <si>
    <t>Judgement</t>
    <phoneticPr fontId="1"/>
  </si>
  <si>
    <t>J1313_R1PF1IP</t>
  </si>
  <si>
    <t>J1313_R1PF1IM</t>
  </si>
  <si>
    <t>J1313_R1PF2IP</t>
  </si>
  <si>
    <t>J1313_R1PF2IM</t>
  </si>
  <si>
    <t>J1413_R1PF1IP</t>
  </si>
  <si>
    <t>J1413_R1PF1IM</t>
  </si>
  <si>
    <t>J1413_R1PF2IP</t>
  </si>
  <si>
    <t>J1413_R1PF1VP</t>
  </si>
  <si>
    <t>J1413_R1PF1VM</t>
  </si>
  <si>
    <t>J1413_R1PF2VP</t>
  </si>
  <si>
    <t>J1413_R1PF2VM</t>
  </si>
  <si>
    <t>L22_LC2</t>
  </si>
  <si>
    <t>L21_LC1</t>
  </si>
  <si>
    <t>J1204LDP7F</t>
  </si>
  <si>
    <t>J1101LDP7F</t>
  </si>
  <si>
    <t>J1201LDP1F</t>
  </si>
  <si>
    <t>J1104LDP1F</t>
  </si>
  <si>
    <t>J1201LDP2F</t>
  </si>
  <si>
    <t>J1104LDP2F</t>
  </si>
  <si>
    <t>J1207LDP5F</t>
  </si>
  <si>
    <t>J1403LDP5F</t>
  </si>
  <si>
    <t>J1202LDP3F</t>
  </si>
  <si>
    <t>J1103LDP3F</t>
  </si>
  <si>
    <t>J1202LDP4F</t>
  </si>
  <si>
    <t>J1103LDP4F</t>
  </si>
  <si>
    <t>J1203LDP6F</t>
  </si>
  <si>
    <t>J1102LDP6F</t>
  </si>
  <si>
    <t>J1203LDP5F</t>
  </si>
  <si>
    <t>J1102LDP5F</t>
  </si>
  <si>
    <t>J1204LDP8F</t>
  </si>
  <si>
    <t>L34_URL5V</t>
  </si>
  <si>
    <t>J1101LDP8F</t>
  </si>
  <si>
    <t>Loopback</t>
    <phoneticPr fontId="1"/>
  </si>
  <si>
    <t>[mil]</t>
    <phoneticPr fontId="1"/>
  </si>
  <si>
    <t>Spec</t>
    <phoneticPr fontId="1"/>
  </si>
  <si>
    <t>DUT No.</t>
    <phoneticPr fontId="1"/>
  </si>
  <si>
    <t>Ball</t>
    <phoneticPr fontId="1"/>
  </si>
  <si>
    <t>Pin Name</t>
    <phoneticPr fontId="1"/>
  </si>
  <si>
    <t>DUT to Relay
DUT to Capacitor</t>
    <phoneticPr fontId="1"/>
  </si>
  <si>
    <t>Capacitor to
Relay</t>
    <phoneticPr fontId="1"/>
  </si>
  <si>
    <t>Total (Loopback)</t>
    <phoneticPr fontId="1"/>
  </si>
  <si>
    <t>Comp to
Jconnector</t>
    <phoneticPr fontId="1"/>
  </si>
  <si>
    <t>Total
 (DUT to Jconnector)</t>
    <phoneticPr fontId="1"/>
  </si>
  <si>
    <t>Layer</t>
    <phoneticPr fontId="1"/>
  </si>
  <si>
    <t>DUT to Relay</t>
    <phoneticPr fontId="1"/>
  </si>
  <si>
    <t>Judgement</t>
    <phoneticPr fontId="1"/>
  </si>
  <si>
    <t>Loop Back
Total</t>
    <phoneticPr fontId="1"/>
  </si>
  <si>
    <t>DUT to Jconnector
P to N difference</t>
    <phoneticPr fontId="1"/>
  </si>
  <si>
    <t>Difference 
between SITE</t>
    <phoneticPr fontId="1"/>
  </si>
  <si>
    <t>-</t>
    <phoneticPr fontId="1"/>
  </si>
  <si>
    <t>DDR DQ,DQS/!DQS</t>
    <phoneticPr fontId="1"/>
  </si>
  <si>
    <t>Site1</t>
    <phoneticPr fontId="1"/>
  </si>
  <si>
    <t>Site3</t>
    <phoneticPr fontId="1"/>
  </si>
  <si>
    <t>Spec</t>
    <phoneticPr fontId="1"/>
  </si>
  <si>
    <t>Ball</t>
    <phoneticPr fontId="1"/>
  </si>
  <si>
    <t>Pin Name</t>
    <phoneticPr fontId="1"/>
  </si>
  <si>
    <t>Difference of
DQS+DQ trace</t>
    <phoneticPr fontId="1"/>
  </si>
  <si>
    <t>Judgement</t>
    <phoneticPr fontId="1"/>
  </si>
  <si>
    <t>P to N
difference</t>
    <phoneticPr fontId="1"/>
  </si>
  <si>
    <t>Max.length</t>
    <phoneticPr fontId="1"/>
  </si>
  <si>
    <t>Clock signals</t>
    <phoneticPr fontId="1"/>
  </si>
  <si>
    <t>P to N difference</t>
    <phoneticPr fontId="1"/>
  </si>
  <si>
    <t>TAP signals</t>
    <phoneticPr fontId="6"/>
  </si>
  <si>
    <t>[mil]</t>
    <phoneticPr fontId="6"/>
  </si>
  <si>
    <t>DUT to MUX</t>
    <phoneticPr fontId="6"/>
  </si>
  <si>
    <t>MUX to XDP</t>
    <phoneticPr fontId="6"/>
  </si>
  <si>
    <t>MUX to Jconnector</t>
    <phoneticPr fontId="6"/>
  </si>
  <si>
    <t>DUT to MUX
Difference</t>
    <phoneticPr fontId="6"/>
  </si>
  <si>
    <t>MUX to XDP
Difference</t>
    <phoneticPr fontId="6"/>
  </si>
  <si>
    <t>MUX to Jconnector
Difference</t>
    <phoneticPr fontId="6"/>
  </si>
  <si>
    <t>THERMAL</t>
    <phoneticPr fontId="1"/>
  </si>
  <si>
    <t>Total</t>
    <phoneticPr fontId="1"/>
  </si>
  <si>
    <t>Match Loop</t>
    <phoneticPr fontId="1"/>
  </si>
  <si>
    <t>Spec</t>
    <phoneticPr fontId="1"/>
  </si>
  <si>
    <t>Channel/Tester No</t>
    <phoneticPr fontId="1"/>
  </si>
  <si>
    <t>Total</t>
    <phoneticPr fontId="1"/>
  </si>
  <si>
    <t>Layer</t>
    <phoneticPr fontId="1"/>
  </si>
  <si>
    <t>Judgement</t>
    <phoneticPr fontId="1"/>
  </si>
  <si>
    <t>HIMONI/HVMONI</t>
    <phoneticPr fontId="1"/>
  </si>
  <si>
    <t>HIMONI/G
difference</t>
    <phoneticPr fontId="1"/>
  </si>
  <si>
    <t>HVMONI/G
difference</t>
    <phoneticPr fontId="1"/>
  </si>
  <si>
    <t>HS lanes Coupon</t>
    <phoneticPr fontId="1"/>
  </si>
  <si>
    <t>[mil]</t>
    <phoneticPr fontId="1"/>
  </si>
  <si>
    <t>Spec</t>
    <phoneticPr fontId="1"/>
  </si>
  <si>
    <t>Pin Name</t>
    <phoneticPr fontId="1"/>
  </si>
  <si>
    <t>SMP to Relay
SMP to Capacitor</t>
    <phoneticPr fontId="1"/>
  </si>
  <si>
    <t>Capacitor to
Relay</t>
    <phoneticPr fontId="1"/>
  </si>
  <si>
    <t>Total (Loopback)</t>
    <phoneticPr fontId="1"/>
  </si>
  <si>
    <t>Comp to
SMP</t>
    <phoneticPr fontId="1"/>
  </si>
  <si>
    <t>Total
 (SMP to SMP)</t>
    <phoneticPr fontId="1"/>
  </si>
  <si>
    <t>Layer</t>
    <phoneticPr fontId="1"/>
  </si>
  <si>
    <t>SMP to Relay</t>
    <phoneticPr fontId="1"/>
  </si>
  <si>
    <t>Judgement</t>
    <phoneticPr fontId="1"/>
  </si>
  <si>
    <t>Loop Back
Total</t>
    <phoneticPr fontId="1"/>
  </si>
  <si>
    <t>SMP to SMP
P to N difference</t>
    <phoneticPr fontId="1"/>
  </si>
  <si>
    <t>Power Supply Assignment</t>
    <phoneticPr fontId="1"/>
  </si>
  <si>
    <t>Site1</t>
    <phoneticPr fontId="1"/>
  </si>
  <si>
    <t>Site3</t>
    <phoneticPr fontId="1"/>
  </si>
  <si>
    <t>Power Supply Name</t>
    <phoneticPr fontId="1"/>
  </si>
  <si>
    <t>HC</t>
    <phoneticPr fontId="1"/>
  </si>
  <si>
    <t>LC</t>
    <phoneticPr fontId="1"/>
  </si>
  <si>
    <t>DPS150A</t>
    <phoneticPr fontId="1"/>
  </si>
  <si>
    <t>Layer</t>
    <phoneticPr fontId="1"/>
  </si>
  <si>
    <t>DUT to MEMS
P to N difference</t>
    <phoneticPr fontId="1"/>
  </si>
  <si>
    <t>DDI1,DDI2,DDI3</t>
    <phoneticPr fontId="1"/>
  </si>
  <si>
    <t>Spec</t>
    <phoneticPr fontId="1"/>
  </si>
  <si>
    <t>DUT No.</t>
    <phoneticPr fontId="1"/>
  </si>
  <si>
    <t>Ball</t>
    <phoneticPr fontId="1"/>
  </si>
  <si>
    <t>Pin Name</t>
    <phoneticPr fontId="1"/>
  </si>
  <si>
    <t>DUT to MEMS</t>
    <phoneticPr fontId="7"/>
  </si>
  <si>
    <t>MEMS to Jconnector</t>
    <phoneticPr fontId="7"/>
  </si>
  <si>
    <t>Total
(DUT to Jconnector)</t>
    <phoneticPr fontId="7"/>
  </si>
  <si>
    <t>Judgement</t>
    <phoneticPr fontId="1"/>
  </si>
  <si>
    <t>MEMS to Jconnector
P to N difference</t>
    <phoneticPr fontId="1"/>
  </si>
  <si>
    <t>Total
Difference</t>
    <phoneticPr fontId="7"/>
  </si>
  <si>
    <t>EDP</t>
    <phoneticPr fontId="1"/>
  </si>
  <si>
    <t>ITTO-620-0142 CFL S82</t>
    <phoneticPr fontId="1"/>
  </si>
  <si>
    <t>ITTO-620-0124 CFL S82</t>
    <phoneticPr fontId="1"/>
  </si>
  <si>
    <t>ITTO-620-0124 CFL S82 Trace Length</t>
    <phoneticPr fontId="1"/>
  </si>
  <si>
    <t>ITTO-620-0124 CFL S82 Trace Length</t>
    <phoneticPr fontId="1"/>
  </si>
  <si>
    <t>z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</si>
  <si>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</si>
  <si>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</si>
  <si>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</si>
  <si>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</si>
  <si>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</si>
  <si>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</si>
  <si>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</si>
  <si>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</si>
  <si>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</si>
  <si>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</si>
  <si>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</si>
  <si>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</si>
  <si>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</si>
  <si>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</si>
  <si>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</si>
  <si>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</si>
  <si>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</si>
  <si>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</si>
  <si>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</si>
  <si>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</si>
  <si>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</si>
  <si>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</si>
  <si>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</si>
  <si>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</si>
  <si>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</si>
  <si>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</si>
  <si>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</si>
  <si>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</si>
  <si>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</si>
  <si>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</si>
  <si>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</si>
  <si>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Min.</t>
    <phoneticPr fontId="1"/>
  </si>
  <si>
    <t>Max.</t>
    <phoneticPr fontId="1"/>
  </si>
  <si>
    <t>Diff.</t>
    <phoneticPr fontId="1"/>
  </si>
  <si>
    <t>ITTO-620-0124 CFL S82 Trace Length</t>
    <phoneticPr fontId="6"/>
  </si>
  <si>
    <t>Site1_VCCCORE</t>
  </si>
  <si>
    <t>Site1_VCCGT</t>
  </si>
  <si>
    <t>Site3_VCCCORE</t>
  </si>
  <si>
    <t>Site3_VCCGT</t>
  </si>
  <si>
    <t>J1413_R1PF2IM</t>
  </si>
  <si>
    <t>J1313_R1PF1VP</t>
  </si>
  <si>
    <t>J1313_R1PF1VM</t>
  </si>
  <si>
    <t>J1313_R1PF2VP</t>
  </si>
  <si>
    <t>J1313_R1PF2VM</t>
  </si>
  <si>
    <t>SMP1</t>
  </si>
  <si>
    <t>SMP2</t>
  </si>
  <si>
    <t>SMP4</t>
  </si>
  <si>
    <t>SMP5</t>
  </si>
  <si>
    <t>J1201HDP1F,J1201HDP2F,J1306HDP5F,J1306HDP6F,J1307HDP3F,J1307HDP4F</t>
  </si>
  <si>
    <t>L9_HC4</t>
  </si>
  <si>
    <t>L3_HC1,L5_HC2,L38_HC5,L40_HC6</t>
  </si>
  <si>
    <t>J1208HDP8F,J1202HDP3F,J1202HDP4F</t>
  </si>
  <si>
    <t>J1205LDP1F,J1205LDP2F,J1206LDP3F,J1206LDP4F</t>
  </si>
  <si>
    <t>J1208LDP8F,J1207LDP6F,J1208LDP7F,J1301LDP8F</t>
  </si>
  <si>
    <t>L36_LC3</t>
  </si>
  <si>
    <t>PPF</t>
  </si>
  <si>
    <t>J1404HDP8F,J1103HDP3F,J1103HDP4F</t>
  </si>
  <si>
    <t>J1401LDP1F,J1401LDP2F,J1402LDP3F,J1402LDP4F</t>
  </si>
  <si>
    <t>CATERR_N</t>
  </si>
  <si>
    <t>CLK_DTD_100MHZ_BCLK_SSC_N</t>
  </si>
  <si>
    <t>CLK_DTD_100MHZ_BCLK_SSC_P</t>
  </si>
  <si>
    <t>CLK_DTD_24MHZ_N</t>
  </si>
  <si>
    <t>CLK_DTD_24MHZ_P</t>
  </si>
  <si>
    <t>CPU_AUDCLK</t>
  </si>
  <si>
    <t>CPU_AUDIN</t>
  </si>
  <si>
    <t>CPU_AUDOUT</t>
  </si>
  <si>
    <t>DDR_VTT_CTL</t>
  </si>
  <si>
    <t>NC_PKG_VCCIO_1</t>
  </si>
  <si>
    <t>not connected</t>
  </si>
  <si>
    <t>NC_PKG_VCCIO_2</t>
  </si>
  <si>
    <t>PCIRXN[0]</t>
  </si>
  <si>
    <t>PCIRXN[1]</t>
  </si>
  <si>
    <t>PCIRXN[10]</t>
  </si>
  <si>
    <t>PCIRXN[11]</t>
  </si>
  <si>
    <t>PCIRXN[12]</t>
  </si>
  <si>
    <t>PCIRXN[13]</t>
  </si>
  <si>
    <t>PCIRXN[14]</t>
  </si>
  <si>
    <t>PCIRXN[15]</t>
  </si>
  <si>
    <t>PCIRXN[2]</t>
  </si>
  <si>
    <t>PCIRXN[3]</t>
  </si>
  <si>
    <t>PCIRXN[4]</t>
  </si>
  <si>
    <t>PCIRXN[5]</t>
  </si>
  <si>
    <t>PCIRXN[6]</t>
  </si>
  <si>
    <t>PCIRXN[7]</t>
  </si>
  <si>
    <t>PCIRXN[8]</t>
  </si>
  <si>
    <t>PCIRXN[9]</t>
  </si>
  <si>
    <t>PCIRXP[0]</t>
  </si>
  <si>
    <t>PCIRXP[1]</t>
  </si>
  <si>
    <t>PCIRXP[10]</t>
  </si>
  <si>
    <t>PCIRXP[11]</t>
  </si>
  <si>
    <t>PCIRXP[12]</t>
  </si>
  <si>
    <t>PCIRXP[13]</t>
  </si>
  <si>
    <t>PCIRXP[14]</t>
  </si>
  <si>
    <t>PCIRXP[15]</t>
  </si>
  <si>
    <t>PCIRXP[2]</t>
  </si>
  <si>
    <t>PCIRXP[3]</t>
  </si>
  <si>
    <t>PCIRXP[4]</t>
  </si>
  <si>
    <t>PCIRXP[5]</t>
  </si>
  <si>
    <t>PCIRXP[6]</t>
  </si>
  <si>
    <t>PCIRXP[7]</t>
  </si>
  <si>
    <t>PCIRXP[8]</t>
  </si>
  <si>
    <t>PCIRXP[9]</t>
  </si>
  <si>
    <t>PCITXN[0]</t>
  </si>
  <si>
    <t>PCITXN[1]</t>
  </si>
  <si>
    <t>PCITXN[10]</t>
  </si>
  <si>
    <t>PCITXN[11]</t>
  </si>
  <si>
    <t>PCITXN[12]</t>
  </si>
  <si>
    <t>PCITXN[13]</t>
  </si>
  <si>
    <t>PCITXN[14]</t>
  </si>
  <si>
    <t>PCITXN[15]</t>
  </si>
  <si>
    <t>PCITXN[2]</t>
  </si>
  <si>
    <t>PCITXN[3]</t>
  </si>
  <si>
    <t>PCITXN[4]</t>
  </si>
  <si>
    <t>PCITXN[5]</t>
  </si>
  <si>
    <t>PCITXN[6]</t>
  </si>
  <si>
    <t>PCITXN[7]</t>
  </si>
  <si>
    <t>PCITXN[8]</t>
  </si>
  <si>
    <t>PCITXN[9]</t>
  </si>
  <si>
    <t>PCITXP[0]</t>
  </si>
  <si>
    <t>PCITXP[1]</t>
  </si>
  <si>
    <t>PCITXP[10]</t>
  </si>
  <si>
    <t>PCITXP[11]</t>
  </si>
  <si>
    <t>PCITXP[12]</t>
  </si>
  <si>
    <t>PCITXP[13]</t>
  </si>
  <si>
    <t>PCITXP[14]</t>
  </si>
  <si>
    <t>PCITXP[15]</t>
  </si>
  <si>
    <t>PCITXP[2]</t>
  </si>
  <si>
    <t>PCITXP[3]</t>
  </si>
  <si>
    <t>PCITXP[4]</t>
  </si>
  <si>
    <t>PCITXP[5]</t>
  </si>
  <si>
    <t>PCITXP[6]</t>
  </si>
  <si>
    <t>PCITXP[7]</t>
  </si>
  <si>
    <t>PCITXP[8]</t>
  </si>
  <si>
    <t>PCITXP[9]</t>
  </si>
  <si>
    <t>PLTRST_CPUB</t>
  </si>
  <si>
    <t>PMSYNC</t>
  </si>
  <si>
    <t>THERMTRIPB</t>
  </si>
  <si>
    <t>TRIGGER_CPU2PCH</t>
  </si>
  <si>
    <t>TRIGGER_PCH2CPU</t>
  </si>
  <si>
    <t>VCCCOREG0_VAL_LGA</t>
  </si>
  <si>
    <t>VCCCOREG1_VAL_LGA</t>
  </si>
  <si>
    <t>VCCCOREG3_VAL_LGA</t>
  </si>
  <si>
    <t>VCCCOREG4_VAL_LGA</t>
  </si>
  <si>
    <t>VCCDDQ</t>
  </si>
  <si>
    <t>VIDSCK</t>
  </si>
  <si>
    <t>Sync1</t>
  </si>
  <si>
    <t>Matchloop</t>
  </si>
  <si>
    <t>Channel/Tester No</t>
  </si>
  <si>
    <t>Components</t>
  </si>
  <si>
    <t>Minor Length</t>
  </si>
  <si>
    <t>Major Length</t>
  </si>
  <si>
    <t>Total Length</t>
  </si>
  <si>
    <t>Trace Layer</t>
  </si>
  <si>
    <t>J1205HDP1F,J1205HDP2F,J1206HDP3F,J1206HDP4F,J1207HDP5F,J1207HDP6F,J1208HDP7F,J1203HDP5F,J1203HDP6F,J1204HDP7F,J1204HDP8F,J1304HDP1F,J1304HDP2F,J1303HDP3F,J1303HDP4F,J1302HDP5F,J1302HDP6F,J1301HDP7F,J1301HDP8F,J1305HDP7F,J1305HDP8F</t>
  </si>
  <si>
    <t>J1104HDP1F,J1104HDP2F,J1108HDP1F,J1108HDP2F,J1107HDP3F,J1107HDP4F</t>
  </si>
  <si>
    <t>J1401HDP1F,J1401HDP2F,J1402HDP3F,J1402HDP4F,J1403HDP5F,J1403HDP6F,J1404HDP7F,J1102HDP5F,J1102HDP6F,J1101HDP7F,J1101HDP8F,J1405HDP1F,J1405HDP2F,J1406HDP3F,J1406HDP4F,J1407HDP5F,J1407HDP6F,J1408HDP7F,J1408HDP8F,J1105HDP7F,J1105HDP8F</t>
  </si>
  <si>
    <t>J1404LDP8F,J1404LDP7F,J1403LDP6F,J1405LDP1F</t>
  </si>
  <si>
    <t>Date</t>
  </si>
  <si>
    <t>Revision</t>
  </si>
  <si>
    <t>Author</t>
  </si>
  <si>
    <t>Changes</t>
  </si>
  <si>
    <t>Kunihiro.Matsuura</t>
    <phoneticPr fontId="1"/>
  </si>
  <si>
    <t>Initial Release (Reassigned PowerSupply VCCGT/VCCCORE/VCCSA/VCCDU/VCCIO)</t>
    <phoneticPr fontId="1"/>
  </si>
  <si>
    <t>KA117.4</t>
  </si>
  <si>
    <t>KA118.4</t>
  </si>
  <si>
    <t>KA119.4</t>
  </si>
  <si>
    <t>KA120.4</t>
  </si>
  <si>
    <t>KC117.4</t>
  </si>
  <si>
    <t>KC118.4</t>
  </si>
  <si>
    <t>KC119.4</t>
  </si>
  <si>
    <t>KC120.4</t>
  </si>
  <si>
    <t>SITE1</t>
    <phoneticPr fontId="8"/>
  </si>
  <si>
    <t>SITE3</t>
    <phoneticPr fontId="8"/>
  </si>
  <si>
    <t>Corrected DMI_RXP[0],DMI_RXP[1],DMI_RXP[2],DMI_RXP[3]'s pin assign as follows(sheet site1/site3).</t>
    <phoneticPr fontId="1"/>
  </si>
  <si>
    <t>SITE</t>
    <phoneticPr fontId="8"/>
  </si>
  <si>
    <t>AY22</t>
  </si>
  <si>
    <t>AY21</t>
  </si>
  <si>
    <t>AY20</t>
  </si>
  <si>
    <t>AY19</t>
  </si>
  <si>
    <t>AB1</t>
  </si>
  <si>
    <t>AA1</t>
  </si>
  <si>
    <t>Y1</t>
  </si>
  <si>
    <t>A8</t>
  </si>
  <si>
    <t>A9</t>
  </si>
  <si>
    <t>A10</t>
  </si>
  <si>
    <t>A19</t>
  </si>
  <si>
    <t>A20</t>
  </si>
  <si>
    <t>A21</t>
  </si>
  <si>
    <t>A22</t>
  </si>
  <si>
    <t>W40</t>
  </si>
  <si>
    <t>Y40</t>
  </si>
  <si>
    <t>AA40</t>
  </si>
  <si>
    <t>AB2</t>
  </si>
  <si>
    <t>AA2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</si>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</sst>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[$-409]mmmm\ d\,\ yyyy;@"/>
    <numFmt numFmtId="166" formatCode="0.000"/>
    <numFmt numFmtId="167" formatCode="#&quot;mil&quot;"/>
    <numFmt numFmtId="168" formatCode="0.0000000000000000_ "/>
    <numFmt numFmtId="169" formatCode="0&quot;mil&quot;"/>
  </numFmts>
  <fonts count="17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sz val="11"/>
      <name val="Arial"/>
      <family val="2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5">
    <xf numFmtId="0" fontId="0" fillId="0" borderId="0">
      <alignment vertical="center"/>
    </xf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>
      <alignment vertical="center"/>
    </xf>
    <xf numFmtId="0" fontId="11" fillId="24" borderId="0" applyNumberFormat="0" applyBorder="0" applyAlignment="0" applyProtection="0">
      <alignment vertical="center"/>
    </xf>
  </cellStyleXfs>
  <cellXfs count="385">
    <xf numFmtId="0" fontId="0" fillId="0" borderId="0" xfId="0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65" fontId="0" fillId="0" borderId="0" xfId="0" applyNumberFormat="1">
      <alignment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9" fillId="13" borderId="1" xfId="3" applyFill="1" applyBorder="1" applyAlignment="1">
      <alignment horizontal="center"/>
    </xf>
    <xf numFmtId="0" fontId="9" fillId="13" borderId="1" xfId="3" applyFill="1" applyBorder="1" applyAlignment="1">
      <alignment horizontal="left" indent="1"/>
    </xf>
    <xf numFmtId="0" fontId="9" fillId="14" borderId="1" xfId="3" applyFill="1" applyBorder="1" applyAlignment="1">
      <alignment horizontal="center"/>
    </xf>
    <xf numFmtId="0" fontId="0" fillId="15" borderId="1" xfId="0" applyFill="1" applyBorder="1" applyAlignment="1"/>
    <xf numFmtId="0" fontId="3" fillId="16" borderId="1" xfId="0" applyFont="1" applyFill="1" applyBorder="1" applyAlignment="1"/>
    <xf numFmtId="0" fontId="3" fillId="17" borderId="1" xfId="0" applyFont="1" applyFill="1" applyBorder="1" applyAlignment="1"/>
    <xf numFmtId="0" fontId="0" fillId="7" borderId="1" xfId="0" applyFill="1" applyBorder="1" applyAlignment="1"/>
    <xf numFmtId="0" fontId="0" fillId="13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8" borderId="1" xfId="0" applyFill="1" applyBorder="1" applyAlignment="1"/>
    <xf numFmtId="0" fontId="0" fillId="12" borderId="1" xfId="0" applyFill="1" applyBorder="1" applyAlignment="1"/>
    <xf numFmtId="0" fontId="0" fillId="17" borderId="1" xfId="0" applyFill="1" applyBorder="1" applyAlignment="1"/>
    <xf numFmtId="0" fontId="0" fillId="19" borderId="1" xfId="0" applyFill="1" applyBorder="1" applyAlignment="1"/>
    <xf numFmtId="0" fontId="0" fillId="20" borderId="1" xfId="0" applyFill="1" applyBorder="1" applyAlignment="1"/>
    <xf numFmtId="0" fontId="0" fillId="21" borderId="1" xfId="0" applyFill="1" applyBorder="1" applyAlignment="1"/>
    <xf numFmtId="0" fontId="0" fillId="22" borderId="1" xfId="0" applyFill="1" applyBorder="1" applyAlignment="1"/>
    <xf numFmtId="0" fontId="0" fillId="14" borderId="1" xfId="0" applyFill="1" applyBorder="1" applyAlignment="1"/>
    <xf numFmtId="0" fontId="0" fillId="16" borderId="1" xfId="0" applyFill="1" applyBorder="1" applyAlignment="1"/>
    <xf numFmtId="0" fontId="0" fillId="13" borderId="1" xfId="0" applyFill="1" applyBorder="1" applyAlignment="1"/>
    <xf numFmtId="0" fontId="0" fillId="23" borderId="1" xfId="0" applyFill="1" applyBorder="1" applyAlignment="1"/>
    <xf numFmtId="0" fontId="4" fillId="0" borderId="5" xfId="1" applyFont="1" applyBorder="1" applyAlignment="1">
      <alignment horizontal="left"/>
    </xf>
    <xf numFmtId="0" fontId="0" fillId="0" borderId="6" xfId="0" applyBorder="1">
      <alignment vertical="center"/>
    </xf>
    <xf numFmtId="16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9" fillId="20" borderId="1" xfId="2" applyFill="1" applyBorder="1" applyAlignment="1">
      <alignment horizontal="center" vertical="center"/>
    </xf>
    <xf numFmtId="0" fontId="9" fillId="20" borderId="1" xfId="2" applyFill="1" applyBorder="1" applyAlignment="1">
      <alignment horizontal="left" indent="1"/>
    </xf>
    <xf numFmtId="0" fontId="3" fillId="20" borderId="1" xfId="4" applyFill="1" applyBorder="1" applyAlignment="1">
      <alignment horizontal="center"/>
    </xf>
    <xf numFmtId="0" fontId="3" fillId="7" borderId="1" xfId="0" applyFont="1" applyFill="1" applyBorder="1" applyAlignment="1"/>
    <xf numFmtId="0" fontId="3" fillId="21" borderId="1" xfId="5" applyFill="1" applyBorder="1"/>
    <xf numFmtId="0" fontId="3" fillId="20" borderId="1" xfId="6" applyFill="1" applyBorder="1" applyAlignment="1">
      <alignment horizontal="center"/>
    </xf>
    <xf numFmtId="0" fontId="3" fillId="21" borderId="1" xfId="6" applyFill="1" applyBorder="1"/>
    <xf numFmtId="0" fontId="3" fillId="21" borderId="1" xfId="7" applyFill="1" applyBorder="1"/>
    <xf numFmtId="0" fontId="3" fillId="21" borderId="1" xfId="17" applyFill="1" applyBorder="1"/>
    <xf numFmtId="0" fontId="3" fillId="20" borderId="1" xfId="18" applyFill="1" applyBorder="1" applyAlignment="1">
      <alignment horizontal="center"/>
    </xf>
    <xf numFmtId="0" fontId="3" fillId="20" borderId="1" xfId="19" applyFill="1" applyBorder="1" applyAlignment="1">
      <alignment horizontal="center"/>
    </xf>
    <xf numFmtId="0" fontId="3" fillId="20" borderId="1" xfId="20" applyFill="1" applyBorder="1" applyAlignment="1">
      <alignment horizontal="center"/>
    </xf>
    <xf numFmtId="0" fontId="3" fillId="20" borderId="1" xfId="22" applyFill="1" applyBorder="1" applyAlignment="1">
      <alignment horizontal="center"/>
    </xf>
    <xf numFmtId="0" fontId="3" fillId="20" borderId="1" xfId="23" applyFill="1" applyBorder="1" applyAlignment="1">
      <alignment horizontal="center"/>
    </xf>
    <xf numFmtId="0" fontId="3" fillId="21" borderId="1" xfId="23" applyFill="1" applyBorder="1"/>
    <xf numFmtId="0" fontId="3" fillId="20" borderId="1" xfId="0" applyFont="1" applyFill="1" applyBorder="1" applyAlignment="1"/>
    <xf numFmtId="0" fontId="3" fillId="20" borderId="1" xfId="21" applyFill="1" applyBorder="1" applyAlignment="1">
      <alignment horizontal="center"/>
    </xf>
    <xf numFmtId="0" fontId="3" fillId="21" borderId="1" xfId="24" applyFill="1" applyBorder="1"/>
    <xf numFmtId="0" fontId="3" fillId="21" borderId="1" xfId="21" applyFill="1" applyBorder="1"/>
    <xf numFmtId="0" fontId="3" fillId="21" borderId="1" xfId="8" applyFill="1" applyBorder="1"/>
    <xf numFmtId="0" fontId="3" fillId="20" borderId="1" xfId="9" applyFill="1" applyBorder="1" applyAlignment="1">
      <alignment horizontal="center"/>
    </xf>
    <xf numFmtId="0" fontId="3" fillId="21" borderId="1" xfId="10" applyFill="1" applyBorder="1"/>
    <xf numFmtId="0" fontId="3" fillId="21" borderId="1" xfId="11" applyFill="1" applyBorder="1"/>
    <xf numFmtId="0" fontId="3" fillId="20" borderId="1" xfId="13" applyFill="1" applyBorder="1" applyAlignment="1">
      <alignment horizontal="center"/>
    </xf>
    <xf numFmtId="0" fontId="3" fillId="21" borderId="1" xfId="12" applyFill="1" applyBorder="1"/>
    <xf numFmtId="0" fontId="3" fillId="20" borderId="1" xfId="14" applyFill="1" applyBorder="1" applyAlignment="1">
      <alignment horizontal="center"/>
    </xf>
    <xf numFmtId="0" fontId="3" fillId="20" borderId="1" xfId="25" applyFill="1" applyBorder="1" applyAlignment="1">
      <alignment horizontal="center"/>
    </xf>
    <xf numFmtId="0" fontId="3" fillId="21" borderId="1" xfId="25" applyFill="1" applyBorder="1"/>
    <xf numFmtId="0" fontId="3" fillId="21" borderId="1" xfId="15" applyFill="1" applyBorder="1"/>
    <xf numFmtId="0" fontId="0" fillId="14" borderId="1" xfId="0" applyFill="1" applyBorder="1" applyAlignment="1">
      <alignment horizontal="center"/>
    </xf>
    <xf numFmtId="0" fontId="3" fillId="21" borderId="1" xfId="0" applyFont="1" applyFill="1" applyBorder="1" applyAlignment="1"/>
    <xf numFmtId="0" fontId="3" fillId="21" borderId="1" xfId="26" applyFill="1" applyBorder="1"/>
    <xf numFmtId="0" fontId="3" fillId="21" borderId="1" xfId="30" applyFill="1" applyBorder="1"/>
    <xf numFmtId="0" fontId="3" fillId="21" borderId="1" xfId="27" applyFill="1" applyBorder="1"/>
    <xf numFmtId="0" fontId="3" fillId="21" borderId="1" xfId="28" applyFill="1" applyBorder="1"/>
    <xf numFmtId="0" fontId="3" fillId="21" borderId="1" xfId="29" applyFill="1" applyBorder="1"/>
    <xf numFmtId="0" fontId="3" fillId="21" borderId="1" xfId="16" applyFill="1" applyBorder="1"/>
    <xf numFmtId="0" fontId="3" fillId="15" borderId="1" xfId="0" applyFont="1" applyFill="1" applyBorder="1" applyAlignment="1"/>
    <xf numFmtId="16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6" fontId="0" fillId="0" borderId="8" xfId="0" applyNumberFormat="1" applyBorder="1">
      <alignment vertical="center"/>
    </xf>
    <xf numFmtId="167" fontId="0" fillId="0" borderId="9" xfId="0" applyNumberFormat="1" applyBorder="1">
      <alignment vertical="center"/>
    </xf>
    <xf numFmtId="166" fontId="0" fillId="0" borderId="10" xfId="0" applyNumberFormat="1" applyBorder="1">
      <alignment vertical="center"/>
    </xf>
    <xf numFmtId="167" fontId="0" fillId="0" borderId="11" xfId="0" applyNumberFormat="1" applyBorder="1">
      <alignment vertical="center"/>
    </xf>
    <xf numFmtId="164" fontId="0" fillId="0" borderId="8" xfId="0" applyNumberFormat="1" applyBorder="1">
      <alignment vertical="center"/>
    </xf>
    <xf numFmtId="16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>
      <alignment vertical="center"/>
    </xf>
    <xf numFmtId="166" fontId="0" fillId="0" borderId="21" xfId="0" applyNumberFormat="1" applyBorder="1" applyAlignment="1">
      <alignment vertical="center" wrapText="1"/>
    </xf>
    <xf numFmtId="164" fontId="0" fillId="0" borderId="22" xfId="0" applyNumberFormat="1" applyBorder="1">
      <alignment vertical="center"/>
    </xf>
    <xf numFmtId="164" fontId="0" fillId="0" borderId="23" xfId="0" applyNumberFormat="1" applyBorder="1">
      <alignment vertical="center"/>
    </xf>
    <xf numFmtId="164" fontId="0" fillId="0" borderId="21" xfId="0" applyNumberFormat="1" applyBorder="1" applyAlignment="1">
      <alignment vertical="center" wrapText="1"/>
    </xf>
    <xf numFmtId="166" fontId="0" fillId="0" borderId="24" xfId="0" applyNumberFormat="1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6" xfId="0" applyBorder="1" applyAlignment="1"/>
    <xf numFmtId="166" fontId="0" fillId="0" borderId="26" xfId="0" applyNumberFormat="1" applyBorder="1">
      <alignment vertical="center"/>
    </xf>
    <xf numFmtId="166" fontId="0" fillId="0" borderId="26" xfId="0" applyNumberFormat="1" applyBorder="1" applyAlignment="1">
      <alignment horizontal="right" vertical="center"/>
    </xf>
    <xf numFmtId="166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166" fontId="0" fillId="0" borderId="29" xfId="0" applyNumberFormat="1" applyBorder="1">
      <alignment vertical="center"/>
    </xf>
    <xf numFmtId="0" fontId="0" fillId="0" borderId="30" xfId="0" applyBorder="1">
      <alignment vertical="center"/>
    </xf>
    <xf numFmtId="168" fontId="0" fillId="0" borderId="29" xfId="0" applyNumberFormat="1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166" fontId="0" fillId="0" borderId="31" xfId="0" applyNumberFormat="1" applyBorder="1" applyAlignment="1">
      <alignment horizontal="right" vertical="center"/>
    </xf>
    <xf numFmtId="166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/>
    <xf numFmtId="166" fontId="0" fillId="0" borderId="33" xfId="0" applyNumberFormat="1" applyBorder="1">
      <alignment vertical="center"/>
    </xf>
    <xf numFmtId="166" fontId="0" fillId="0" borderId="33" xfId="0" applyNumberFormat="1" applyBorder="1" applyAlignment="1">
      <alignment horizontal="center" vertical="center"/>
    </xf>
    <xf numFmtId="166" fontId="0" fillId="0" borderId="34" xfId="0" applyNumberFormat="1" applyBorder="1">
      <alignment vertical="center"/>
    </xf>
    <xf numFmtId="0" fontId="0" fillId="0" borderId="35" xfId="0" applyBorder="1">
      <alignment vertical="center"/>
    </xf>
    <xf numFmtId="166" fontId="0" fillId="0" borderId="36" xfId="0" applyNumberFormat="1" applyBorder="1">
      <alignment vertical="center"/>
    </xf>
    <xf numFmtId="0" fontId="0" fillId="0" borderId="37" xfId="0" applyBorder="1">
      <alignment vertical="center"/>
    </xf>
    <xf numFmtId="0" fontId="0" fillId="0" borderId="36" xfId="0" applyBorder="1" applyAlignment="1">
      <alignment horizontal="right" vertical="center"/>
    </xf>
    <xf numFmtId="166" fontId="0" fillId="0" borderId="38" xfId="0" applyNumberFormat="1" applyBorder="1" applyAlignment="1">
      <alignment horizontal="right" vertical="center"/>
    </xf>
    <xf numFmtId="166" fontId="0" fillId="0" borderId="38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>
      <alignment vertical="center"/>
    </xf>
    <xf numFmtId="166" fontId="0" fillId="0" borderId="38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 applyAlignment="1"/>
    <xf numFmtId="166" fontId="0" fillId="0" borderId="40" xfId="0" applyNumberFormat="1" applyBorder="1">
      <alignment vertical="center"/>
    </xf>
    <xf numFmtId="166" fontId="0" fillId="0" borderId="40" xfId="0" applyNumberFormat="1" applyBorder="1" applyAlignment="1">
      <alignment horizontal="right" vertical="center"/>
    </xf>
    <xf numFmtId="166" fontId="0" fillId="0" borderId="40" xfId="0" applyNumberFormat="1" applyBorder="1" applyAlignment="1">
      <alignment horizontal="center" vertical="center"/>
    </xf>
    <xf numFmtId="166" fontId="0" fillId="0" borderId="41" xfId="0" applyNumberFormat="1" applyBorder="1">
      <alignment vertical="center"/>
    </xf>
    <xf numFmtId="0" fontId="0" fillId="0" borderId="42" xfId="0" applyBorder="1">
      <alignment vertical="center"/>
    </xf>
    <xf numFmtId="166" fontId="0" fillId="0" borderId="43" xfId="0" applyNumberFormat="1" applyBorder="1">
      <alignment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0" fillId="0" borderId="43" xfId="0" applyBorder="1" applyAlignment="1">
      <alignment horizontal="right" vertical="center"/>
    </xf>
    <xf numFmtId="166" fontId="0" fillId="0" borderId="45" xfId="0" applyNumberFormat="1" applyBorder="1" applyAlignment="1">
      <alignment horizontal="right" vertical="center"/>
    </xf>
    <xf numFmtId="166" fontId="0" fillId="0" borderId="45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6" fontId="0" fillId="0" borderId="31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164" fontId="0" fillId="0" borderId="46" xfId="0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 wrapText="1"/>
    </xf>
    <xf numFmtId="0" fontId="0" fillId="0" borderId="29" xfId="0" applyBorder="1" applyAlignment="1"/>
    <xf numFmtId="0" fontId="0" fillId="0" borderId="30" xfId="0" applyBorder="1" applyAlignment="1"/>
    <xf numFmtId="166" fontId="0" fillId="0" borderId="48" xfId="0" applyNumberFormat="1" applyBorder="1">
      <alignment vertical="center"/>
    </xf>
    <xf numFmtId="166" fontId="0" fillId="0" borderId="30" xfId="0" applyNumberFormat="1" applyBorder="1">
      <alignment vertical="center"/>
    </xf>
    <xf numFmtId="0" fontId="0" fillId="0" borderId="49" xfId="0" applyBorder="1">
      <alignment vertical="center"/>
    </xf>
    <xf numFmtId="166" fontId="0" fillId="0" borderId="6" xfId="0" applyNumberFormat="1" applyBorder="1">
      <alignment vertical="center"/>
    </xf>
    <xf numFmtId="166" fontId="0" fillId="0" borderId="50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36" xfId="0" applyBorder="1" applyAlignment="1"/>
    <xf numFmtId="0" fontId="0" fillId="0" borderId="37" xfId="0" applyBorder="1" applyAlignment="1"/>
    <xf numFmtId="166" fontId="0" fillId="0" borderId="51" xfId="0" applyNumberFormat="1" applyBorder="1">
      <alignment vertical="center"/>
    </xf>
    <xf numFmtId="166" fontId="0" fillId="0" borderId="37" xfId="0" applyNumberFormat="1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166" fontId="0" fillId="0" borderId="55" xfId="0" applyNumberFormat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54" xfId="0" applyBorder="1" applyAlignment="1"/>
    <xf numFmtId="0" fontId="0" fillId="0" borderId="56" xfId="0" applyBorder="1" applyAlignment="1"/>
    <xf numFmtId="166" fontId="0" fillId="0" borderId="54" xfId="0" applyNumberFormat="1" applyBorder="1">
      <alignment vertical="center"/>
    </xf>
    <xf numFmtId="0" fontId="0" fillId="0" borderId="60" xfId="0" applyBorder="1" applyAlignment="1"/>
    <xf numFmtId="0" fontId="0" fillId="0" borderId="61" xfId="0" applyBorder="1" applyAlignment="1"/>
    <xf numFmtId="166" fontId="0" fillId="0" borderId="60" xfId="0" applyNumberFormat="1" applyBorder="1">
      <alignment vertical="center"/>
    </xf>
    <xf numFmtId="166" fontId="0" fillId="0" borderId="62" xfId="0" applyNumberFormat="1" applyBorder="1">
      <alignment vertical="center"/>
    </xf>
    <xf numFmtId="166" fontId="0" fillId="0" borderId="61" xfId="0" applyNumberFormat="1" applyBorder="1">
      <alignment vertical="center"/>
    </xf>
    <xf numFmtId="166" fontId="0" fillId="0" borderId="63" xfId="0" applyNumberFormat="1" applyBorder="1">
      <alignment vertical="center"/>
    </xf>
    <xf numFmtId="0" fontId="0" fillId="0" borderId="64" xfId="0" applyBorder="1">
      <alignment vertical="center"/>
    </xf>
    <xf numFmtId="166" fontId="0" fillId="0" borderId="65" xfId="0" applyNumberFormat="1" applyBorder="1">
      <alignment vertical="center"/>
    </xf>
    <xf numFmtId="0" fontId="0" fillId="0" borderId="43" xfId="0" applyBorder="1" applyAlignment="1"/>
    <xf numFmtId="0" fontId="0" fillId="0" borderId="44" xfId="0" applyBorder="1" applyAlignment="1"/>
    <xf numFmtId="166" fontId="0" fillId="0" borderId="66" xfId="0" applyNumberFormat="1" applyBorder="1">
      <alignment vertical="center"/>
    </xf>
    <xf numFmtId="166" fontId="0" fillId="0" borderId="44" xfId="0" applyNumberFormat="1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17" xfId="0" applyBorder="1">
      <alignment vertical="center"/>
    </xf>
    <xf numFmtId="164" fontId="0" fillId="0" borderId="46" xfId="0" applyNumberFormat="1" applyBorder="1">
      <alignment vertical="center"/>
    </xf>
    <xf numFmtId="0" fontId="0" fillId="0" borderId="27" xfId="0" applyBorder="1" applyAlignment="1"/>
    <xf numFmtId="0" fontId="0" fillId="0" borderId="29" xfId="0" applyBorder="1">
      <alignment vertical="center"/>
    </xf>
    <xf numFmtId="166" fontId="0" fillId="0" borderId="70" xfId="0" applyNumberFormat="1" applyBorder="1">
      <alignment vertical="center"/>
    </xf>
    <xf numFmtId="0" fontId="0" fillId="0" borderId="71" xfId="0" applyBorder="1">
      <alignment vertical="center"/>
    </xf>
    <xf numFmtId="0" fontId="0" fillId="0" borderId="72" xfId="0" applyBorder="1" applyAlignment="1"/>
    <xf numFmtId="166" fontId="0" fillId="0" borderId="73" xfId="0" applyNumberFormat="1" applyBorder="1">
      <alignment vertical="center"/>
    </xf>
    <xf numFmtId="166" fontId="0" fillId="0" borderId="74" xfId="0" applyNumberFormat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 applyAlignment="1"/>
    <xf numFmtId="166" fontId="0" fillId="0" borderId="77" xfId="0" applyNumberFormat="1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166" fontId="0" fillId="0" borderId="78" xfId="0" applyNumberFormat="1" applyBorder="1">
      <alignment vertical="center"/>
    </xf>
    <xf numFmtId="0" fontId="0" fillId="0" borderId="79" xfId="0" applyBorder="1">
      <alignment vertical="center"/>
    </xf>
    <xf numFmtId="166" fontId="0" fillId="0" borderId="58" xfId="0" applyNumberFormat="1" applyBorder="1">
      <alignment vertical="center"/>
    </xf>
    <xf numFmtId="0" fontId="0" fillId="0" borderId="41" xfId="0" applyBorder="1" applyAlignment="1"/>
    <xf numFmtId="166" fontId="0" fillId="0" borderId="68" xfId="0" applyNumberFormat="1" applyBorder="1">
      <alignment vertical="center"/>
    </xf>
    <xf numFmtId="0" fontId="0" fillId="0" borderId="80" xfId="0" applyBorder="1" applyAlignment="1"/>
    <xf numFmtId="166" fontId="0" fillId="0" borderId="81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82" xfId="0" applyBorder="1" applyAlignment="1"/>
    <xf numFmtId="0" fontId="0" fillId="0" borderId="83" xfId="0" applyBorder="1" applyAlignment="1"/>
    <xf numFmtId="0" fontId="0" fillId="0" borderId="84" xfId="0" applyBorder="1" applyAlignment="1"/>
    <xf numFmtId="0" fontId="0" fillId="0" borderId="85" xfId="0" applyBorder="1" applyAlignment="1"/>
    <xf numFmtId="0" fontId="0" fillId="0" borderId="86" xfId="0" applyBorder="1" applyAlignment="1"/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25" xfId="0" applyNumberFormat="1" applyBorder="1">
      <alignment vertical="center"/>
    </xf>
    <xf numFmtId="166" fontId="0" fillId="0" borderId="28" xfId="0" applyNumberFormat="1" applyBorder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34" xfId="0" applyBorder="1" applyAlignment="1"/>
    <xf numFmtId="166" fontId="0" fillId="0" borderId="32" xfId="0" applyNumberFormat="1" applyBorder="1">
      <alignment vertical="center"/>
    </xf>
    <xf numFmtId="166" fontId="0" fillId="0" borderId="35" xfId="0" applyNumberFormat="1" applyBorder="1">
      <alignment vertical="center"/>
    </xf>
    <xf numFmtId="0" fontId="0" fillId="0" borderId="87" xfId="0" applyBorder="1" applyAlignment="1">
      <alignment horizontal="right" vertical="center"/>
    </xf>
    <xf numFmtId="0" fontId="0" fillId="0" borderId="88" xfId="0" applyBorder="1">
      <alignment vertical="center"/>
    </xf>
    <xf numFmtId="0" fontId="0" fillId="0" borderId="60" xfId="0" applyBorder="1" applyAlignment="1">
      <alignment horizontal="right" vertical="center"/>
    </xf>
    <xf numFmtId="0" fontId="0" fillId="0" borderId="54" xfId="0" applyBorder="1" applyAlignment="1">
      <alignment horizontal="right" vertical="center"/>
    </xf>
    <xf numFmtId="0" fontId="0" fillId="0" borderId="89" xfId="0" applyBorder="1">
      <alignment vertical="center"/>
    </xf>
    <xf numFmtId="166" fontId="0" fillId="0" borderId="90" xfId="0" applyNumberFormat="1" applyBorder="1">
      <alignment vertical="center"/>
    </xf>
    <xf numFmtId="0" fontId="0" fillId="0" borderId="91" xfId="0" applyBorder="1">
      <alignment vertical="center"/>
    </xf>
    <xf numFmtId="0" fontId="0" fillId="0" borderId="49" xfId="0" applyBorder="1" applyAlignment="1">
      <alignment horizontal="right" vertical="center"/>
    </xf>
    <xf numFmtId="166" fontId="0" fillId="0" borderId="39" xfId="0" applyNumberFormat="1" applyBorder="1">
      <alignment vertical="center"/>
    </xf>
    <xf numFmtId="166" fontId="0" fillId="0" borderId="42" xfId="0" applyNumberFormat="1" applyBorder="1">
      <alignment vertical="center"/>
    </xf>
    <xf numFmtId="0" fontId="0" fillId="0" borderId="92" xfId="0" applyBorder="1">
      <alignment vertical="center"/>
    </xf>
    <xf numFmtId="166" fontId="0" fillId="0" borderId="93" xfId="0" applyNumberFormat="1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0" fillId="0" borderId="81" xfId="0" applyBorder="1" applyAlignment="1"/>
    <xf numFmtId="166" fontId="0" fillId="0" borderId="95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96" xfId="0" applyBorder="1">
      <alignment vertical="center"/>
    </xf>
    <xf numFmtId="164" fontId="0" fillId="0" borderId="47" xfId="0" applyNumberFormat="1" applyBorder="1" applyAlignment="1">
      <alignment horizontal="left" vertical="center" wrapText="1"/>
    </xf>
    <xf numFmtId="0" fontId="0" fillId="0" borderId="14" xfId="0" applyBorder="1" applyAlignment="1">
      <alignment horizontal="centerContinuous" vertical="center"/>
    </xf>
    <xf numFmtId="0" fontId="0" fillId="0" borderId="97" xfId="0" applyBorder="1" applyAlignment="1"/>
    <xf numFmtId="166" fontId="0" fillId="0" borderId="98" xfId="0" applyNumberFormat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167" fontId="0" fillId="0" borderId="0" xfId="0" applyNumberFormat="1">
      <alignment vertical="center"/>
    </xf>
    <xf numFmtId="0" fontId="0" fillId="0" borderId="8" xfId="0" applyBorder="1" applyAlignment="1">
      <alignment horizontal="centerContinuous" vertical="center" wrapText="1"/>
    </xf>
    <xf numFmtId="166" fontId="0" fillId="0" borderId="102" xfId="0" applyNumberFormat="1" applyBorder="1">
      <alignment vertical="center"/>
    </xf>
    <xf numFmtId="169" fontId="0" fillId="0" borderId="9" xfId="0" applyNumberFormat="1" applyBorder="1">
      <alignment vertical="center"/>
    </xf>
    <xf numFmtId="0" fontId="0" fillId="0" borderId="1" xfId="0" applyBorder="1">
      <alignment vertical="center"/>
    </xf>
    <xf numFmtId="166" fontId="0" fillId="0" borderId="8" xfId="0" applyNumberFormat="1" applyBorder="1" applyAlignment="1">
      <alignment vertical="center" wrapText="1"/>
    </xf>
    <xf numFmtId="164" fontId="0" fillId="0" borderId="9" xfId="0" applyNumberFormat="1" applyBorder="1">
      <alignment vertical="center"/>
    </xf>
    <xf numFmtId="0" fontId="0" fillId="0" borderId="77" xfId="0" applyBorder="1">
      <alignment vertical="center"/>
    </xf>
    <xf numFmtId="0" fontId="0" fillId="0" borderId="103" xfId="0" applyBorder="1" applyAlignment="1"/>
    <xf numFmtId="0" fontId="0" fillId="0" borderId="104" xfId="0" applyBorder="1" applyAlignment="1"/>
    <xf numFmtId="166" fontId="0" fillId="0" borderId="105" xfId="0" applyNumberFormat="1" applyBorder="1">
      <alignment vertical="center"/>
    </xf>
    <xf numFmtId="166" fontId="0" fillId="0" borderId="7" xfId="0" applyNumberFormat="1" applyBorder="1">
      <alignment vertical="center"/>
    </xf>
    <xf numFmtId="0" fontId="0" fillId="0" borderId="73" xfId="0" applyBorder="1">
      <alignment vertical="center"/>
    </xf>
    <xf numFmtId="0" fontId="0" fillId="0" borderId="106" xfId="0" applyBorder="1" applyAlignment="1"/>
    <xf numFmtId="0" fontId="0" fillId="0" borderId="107" xfId="0" applyBorder="1" applyAlignment="1"/>
    <xf numFmtId="166" fontId="0" fillId="0" borderId="108" xfId="0" applyNumberFormat="1" applyBorder="1">
      <alignment vertical="center"/>
    </xf>
    <xf numFmtId="166" fontId="0" fillId="0" borderId="67" xfId="0" applyNumberFormat="1" applyBorder="1">
      <alignment vertical="center"/>
    </xf>
    <xf numFmtId="0" fontId="0" fillId="0" borderId="109" xfId="0" applyBorder="1" applyAlignment="1"/>
    <xf numFmtId="0" fontId="0" fillId="0" borderId="110" xfId="0" applyBorder="1" applyAlignment="1"/>
    <xf numFmtId="0" fontId="0" fillId="0" borderId="1" xfId="0" applyBorder="1" applyAlignment="1"/>
    <xf numFmtId="166" fontId="0" fillId="0" borderId="1" xfId="0" applyNumberFormat="1" applyBorder="1">
      <alignment vertical="center"/>
    </xf>
    <xf numFmtId="164" fontId="0" fillId="0" borderId="10" xfId="0" applyNumberFormat="1" applyBorder="1">
      <alignment vertical="center"/>
    </xf>
    <xf numFmtId="0" fontId="0" fillId="0" borderId="0" xfId="0" applyAlignment="1">
      <alignment horizontal="right"/>
    </xf>
    <xf numFmtId="164" fontId="0" fillId="0" borderId="111" xfId="0" applyNumberFormat="1" applyBorder="1" applyAlignment="1">
      <alignment vertical="center" wrapText="1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166" fontId="0" fillId="0" borderId="21" xfId="0" applyNumberFormat="1" applyBorder="1">
      <alignment vertical="center"/>
    </xf>
    <xf numFmtId="0" fontId="0" fillId="0" borderId="114" xfId="0" applyBorder="1">
      <alignment vertical="center"/>
    </xf>
    <xf numFmtId="166" fontId="0" fillId="0" borderId="115" xfId="0" applyNumberFormat="1" applyBorder="1">
      <alignment vertical="center"/>
    </xf>
    <xf numFmtId="0" fontId="0" fillId="0" borderId="98" xfId="0" applyBorder="1">
      <alignment vertical="center"/>
    </xf>
    <xf numFmtId="0" fontId="0" fillId="0" borderId="103" xfId="0" applyBorder="1">
      <alignment vertical="center"/>
    </xf>
    <xf numFmtId="166" fontId="0" fillId="0" borderId="116" xfId="0" applyNumberFormat="1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166" fontId="0" fillId="0" borderId="92" xfId="0" applyNumberFormat="1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165" fontId="15" fillId="0" borderId="0" xfId="0" applyNumberFormat="1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121" xfId="0" applyFont="1" applyBorder="1" applyAlignment="1">
      <alignment horizontal="centerContinuous" vertical="center"/>
    </xf>
    <xf numFmtId="0" fontId="15" fillId="0" borderId="122" xfId="0" applyFont="1" applyBorder="1" applyAlignment="1">
      <alignment horizontal="centerContinuous" vertical="center"/>
    </xf>
    <xf numFmtId="0" fontId="15" fillId="0" borderId="123" xfId="0" applyFont="1" applyBorder="1">
      <alignment vertical="center"/>
    </xf>
    <xf numFmtId="0" fontId="15" fillId="0" borderId="124" xfId="0" applyFont="1" applyBorder="1" applyAlignment="1">
      <alignment horizontal="left" vertical="center"/>
    </xf>
    <xf numFmtId="0" fontId="15" fillId="0" borderId="125" xfId="0" applyFont="1" applyBorder="1" applyAlignment="1">
      <alignment vertical="center" wrapText="1"/>
    </xf>
    <xf numFmtId="0" fontId="15" fillId="0" borderId="124" xfId="0" applyFont="1" applyBorder="1">
      <alignment vertical="center"/>
    </xf>
    <xf numFmtId="0" fontId="5" fillId="0" borderId="103" xfId="0" applyFont="1" applyBorder="1" applyAlignment="1"/>
    <xf numFmtId="0" fontId="5" fillId="0" borderId="62" xfId="0" applyFont="1" applyBorder="1" applyAlignment="1">
      <alignment horizontal="right" vertical="center"/>
    </xf>
    <xf numFmtId="0" fontId="5" fillId="0" borderId="126" xfId="0" applyFont="1" applyBorder="1" applyAlignment="1">
      <alignment horizontal="right" vertical="center"/>
    </xf>
    <xf numFmtId="0" fontId="15" fillId="0" borderId="126" xfId="0" applyFont="1" applyBorder="1">
      <alignment vertical="center"/>
    </xf>
    <xf numFmtId="0" fontId="5" fillId="0" borderId="114" xfId="0" applyFont="1" applyBorder="1" applyAlignment="1"/>
    <xf numFmtId="0" fontId="5" fillId="0" borderId="51" xfId="0" applyFont="1" applyBorder="1" applyAlignment="1">
      <alignment horizontal="right" vertical="center"/>
    </xf>
    <xf numFmtId="0" fontId="5" fillId="0" borderId="74" xfId="0" applyFont="1" applyBorder="1" applyAlignment="1">
      <alignment horizontal="right" vertical="center"/>
    </xf>
    <xf numFmtId="0" fontId="15" fillId="0" borderId="74" xfId="0" applyFont="1" applyBorder="1" applyAlignment="1">
      <alignment vertical="center" wrapText="1"/>
    </xf>
    <xf numFmtId="0" fontId="15" fillId="0" borderId="127" xfId="0" applyFont="1" applyBorder="1">
      <alignment vertical="center"/>
    </xf>
    <xf numFmtId="0" fontId="15" fillId="0" borderId="74" xfId="0" applyFont="1" applyBorder="1">
      <alignment vertical="center"/>
    </xf>
    <xf numFmtId="0" fontId="15" fillId="0" borderId="114" xfId="0" applyFont="1" applyBorder="1">
      <alignment vertical="center"/>
    </xf>
    <xf numFmtId="0" fontId="5" fillId="0" borderId="62" xfId="0" applyFont="1" applyBorder="1" applyAlignment="1">
      <alignment horizontal="left" vertical="center"/>
    </xf>
    <xf numFmtId="0" fontId="5" fillId="0" borderId="104" xfId="0" applyFont="1" applyBorder="1" applyAlignment="1">
      <alignment horizontal="right" vertical="center"/>
    </xf>
    <xf numFmtId="0" fontId="5" fillId="0" borderId="51" xfId="0" applyFont="1" applyBorder="1" applyAlignment="1">
      <alignment horizontal="left" vertical="center"/>
    </xf>
    <xf numFmtId="0" fontId="5" fillId="0" borderId="128" xfId="0" applyFont="1" applyBorder="1" applyAlignment="1">
      <alignment horizontal="right" vertical="center"/>
    </xf>
    <xf numFmtId="0" fontId="15" fillId="0" borderId="114" xfId="0" applyFont="1" applyBorder="1" applyAlignment="1">
      <alignment vertical="center" wrapText="1" shrinkToFit="1"/>
    </xf>
    <xf numFmtId="0" fontId="5" fillId="0" borderId="114" xfId="1" applyFont="1" applyBorder="1"/>
    <xf numFmtId="0" fontId="5" fillId="0" borderId="129" xfId="1" applyFont="1" applyBorder="1"/>
    <xf numFmtId="0" fontId="5" fillId="0" borderId="130" xfId="0" applyFont="1" applyBorder="1" applyAlignment="1">
      <alignment horizontal="left" vertical="center"/>
    </xf>
    <xf numFmtId="0" fontId="5" fillId="0" borderId="131" xfId="0" applyFont="1" applyBorder="1" applyAlignment="1">
      <alignment horizontal="right" vertical="center"/>
    </xf>
    <xf numFmtId="0" fontId="15" fillId="0" borderId="129" xfId="0" applyFont="1" applyBorder="1">
      <alignment vertical="center"/>
    </xf>
    <xf numFmtId="0" fontId="15" fillId="0" borderId="132" xfId="0" applyFont="1" applyBorder="1">
      <alignment vertical="center"/>
    </xf>
    <xf numFmtId="0" fontId="15" fillId="0" borderId="2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15" fillId="0" borderId="4" xfId="0" applyFont="1" applyBorder="1">
      <alignment vertical="center"/>
    </xf>
    <xf numFmtId="0" fontId="15" fillId="0" borderId="133" xfId="0" applyFont="1" applyBorder="1">
      <alignment vertical="center"/>
    </xf>
    <xf numFmtId="0" fontId="0" fillId="0" borderId="8" xfId="0" applyBorder="1">
      <alignment vertical="center"/>
    </xf>
    <xf numFmtId="0" fontId="0" fillId="0" borderId="25" xfId="0" applyBorder="1" applyAlignment="1"/>
    <xf numFmtId="0" fontId="0" fillId="0" borderId="32" xfId="0" applyBorder="1" applyAlignment="1"/>
    <xf numFmtId="0" fontId="0" fillId="0" borderId="39" xfId="0" applyBorder="1" applyAlignment="1"/>
    <xf numFmtId="0" fontId="0" fillId="0" borderId="0" xfId="0" applyAlignment="1">
      <alignment horizontal="center" vertical="center"/>
    </xf>
    <xf numFmtId="0" fontId="0" fillId="16" borderId="134" xfId="0" applyFill="1" applyBorder="1" applyAlignment="1"/>
    <xf numFmtId="0" fontId="9" fillId="13" borderId="134" xfId="3" applyFill="1" applyBorder="1" applyAlignment="1">
      <alignment horizontal="left" indent="1"/>
    </xf>
    <xf numFmtId="0" fontId="0" fillId="0" borderId="0" xfId="0" applyAlignment="1">
      <alignment horizontal="center"/>
    </xf>
    <xf numFmtId="0" fontId="15" fillId="26" borderId="109" xfId="0" applyFont="1" applyFill="1" applyBorder="1" applyAlignment="1">
      <alignment vertical="center" wrapText="1"/>
    </xf>
    <xf numFmtId="0" fontId="15" fillId="26" borderId="127" xfId="0" applyFont="1" applyFill="1" applyBorder="1" applyAlignment="1">
      <alignment vertical="center" wrapText="1"/>
    </xf>
    <xf numFmtId="0" fontId="15" fillId="26" borderId="127" xfId="0" applyFont="1" applyFill="1" applyBorder="1">
      <alignment vertical="center"/>
    </xf>
    <xf numFmtId="0" fontId="15" fillId="26" borderId="103" xfId="0" applyFont="1" applyFill="1" applyBorder="1">
      <alignment vertical="center"/>
    </xf>
    <xf numFmtId="0" fontId="15" fillId="26" borderId="114" xfId="0" applyFont="1" applyFill="1" applyBorder="1">
      <alignment vertical="center"/>
    </xf>
    <xf numFmtId="0" fontId="15" fillId="26" borderId="103" xfId="0" applyFont="1" applyFill="1" applyBorder="1" applyAlignment="1">
      <alignment vertical="center" wrapText="1"/>
    </xf>
    <xf numFmtId="0" fontId="11" fillId="24" borderId="112" xfId="34" applyBorder="1" applyAlignment="1"/>
    <xf numFmtId="0" fontId="11" fillId="24" borderId="135" xfId="34" applyBorder="1" applyAlignment="1"/>
    <xf numFmtId="0" fontId="11" fillId="24" borderId="71" xfId="34" applyBorder="1" applyAlignment="1">
      <alignment horizontal="center" wrapText="1"/>
    </xf>
    <xf numFmtId="14" fontId="3" fillId="0" borderId="1" xfId="33" applyNumberFormat="1" applyFont="1" applyBorder="1" applyAlignment="1">
      <alignment horizontal="center"/>
    </xf>
    <xf numFmtId="0" fontId="9" fillId="0" borderId="1" xfId="33" applyBorder="1" applyAlignment="1"/>
    <xf numFmtId="0" fontId="9" fillId="0" borderId="1" xfId="33" applyBorder="1" applyAlignment="1">
      <alignment horizontal="center"/>
    </xf>
    <xf numFmtId="0" fontId="9" fillId="0" borderId="1" xfId="33" applyBorder="1" applyAlignment="1">
      <alignment horizontal="left" wrapText="1"/>
    </xf>
    <xf numFmtId="0" fontId="0" fillId="0" borderId="22" xfId="0" applyBorder="1" applyAlignment="1">
      <alignment horizontal="center" vertical="center" wrapText="1"/>
    </xf>
    <xf numFmtId="166" fontId="0" fillId="0" borderId="136" xfId="0" applyNumberFormat="1" applyBorder="1">
      <alignment vertical="center"/>
    </xf>
    <xf numFmtId="166" fontId="0" fillId="0" borderId="128" xfId="0" applyNumberFormat="1" applyBorder="1">
      <alignment vertical="center"/>
    </xf>
    <xf numFmtId="166" fontId="0" fillId="0" borderId="107" xfId="0" applyNumberFormat="1" applyBorder="1">
      <alignment vertical="center"/>
    </xf>
    <xf numFmtId="166" fontId="0" fillId="0" borderId="104" xfId="0" applyNumberFormat="1" applyBorder="1">
      <alignment vertical="center"/>
    </xf>
    <xf numFmtId="166" fontId="0" fillId="0" borderId="137" xfId="0" applyNumberFormat="1" applyBorder="1">
      <alignment vertical="center"/>
    </xf>
    <xf numFmtId="0" fontId="0" fillId="0" borderId="138" xfId="0" applyBorder="1">
      <alignment vertical="center"/>
    </xf>
    <xf numFmtId="0" fontId="16" fillId="0" borderId="5" xfId="1" applyFont="1" applyBorder="1" applyAlignment="1">
      <alignment horizontal="left"/>
    </xf>
    <xf numFmtId="0" fontId="10" fillId="0" borderId="6" xfId="0" applyFont="1" applyBorder="1">
      <alignment vertical="center"/>
    </xf>
    <xf numFmtId="164" fontId="10" fillId="0" borderId="6" xfId="0" applyNumberFormat="1" applyFont="1" applyBorder="1">
      <alignment vertical="center"/>
    </xf>
    <xf numFmtId="0" fontId="10" fillId="0" borderId="7" xfId="0" applyFont="1" applyBorder="1">
      <alignment vertical="center"/>
    </xf>
    <xf numFmtId="14" fontId="3" fillId="0" borderId="139" xfId="33" applyNumberFormat="1" applyFont="1" applyBorder="1" applyAlignment="1">
      <alignment horizontal="center"/>
    </xf>
    <xf numFmtId="0" fontId="9" fillId="0" borderId="0" xfId="33" applyAlignment="1"/>
    <xf numFmtId="0" fontId="9" fillId="0" borderId="0" xfId="33" applyAlignment="1">
      <alignment horizontal="center"/>
    </xf>
    <xf numFmtId="0" fontId="16" fillId="0" borderId="51" xfId="1" applyFont="1" applyBorder="1" applyAlignment="1">
      <alignment horizontal="left"/>
    </xf>
    <xf numFmtId="0" fontId="10" fillId="0" borderId="51" xfId="0" applyFont="1" applyBorder="1">
      <alignment vertical="center"/>
    </xf>
    <xf numFmtId="0" fontId="0" fillId="0" borderId="51" xfId="0" applyBorder="1">
      <alignment vertical="center"/>
    </xf>
    <xf numFmtId="164" fontId="10" fillId="0" borderId="51" xfId="0" applyNumberFormat="1" applyFont="1" applyBorder="1">
      <alignment vertical="center"/>
    </xf>
    <xf numFmtId="0" fontId="10" fillId="0" borderId="74" xfId="0" applyFont="1" applyBorder="1">
      <alignment vertical="center"/>
    </xf>
    <xf numFmtId="0" fontId="16" fillId="0" borderId="6" xfId="1" applyFont="1" applyBorder="1" applyAlignment="1">
      <alignment horizontal="left"/>
    </xf>
    <xf numFmtId="0" fontId="9" fillId="0" borderId="0" xfId="33" applyAlignment="1">
      <alignment horizontal="left" wrapText="1"/>
    </xf>
    <xf numFmtId="0" fontId="9" fillId="13" borderId="121" xfId="3" applyFill="1" applyBorder="1" applyAlignment="1">
      <alignment horizontal="left" inden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1" xfId="0" applyBorder="1" applyAlignment="1">
      <alignment horizontal="center"/>
    </xf>
    <xf numFmtId="0" fontId="0" fillId="0" borderId="122" xfId="0" applyBorder="1" applyAlignment="1">
      <alignment horizontal="center"/>
    </xf>
  </cellXfs>
  <cellStyles count="35">
    <cellStyle name="Normal" xfId="0" builtinId="0"/>
    <cellStyle name="Normal - Style1" xfId="1" xr:uid="{D4D663E1-C108-463F-A766-B51091C2C3F0}"/>
    <cellStyle name="Normal 164" xfId="2" xr:uid="{CE0A4702-ED48-4F7E-AF22-F5DC99DA423D}"/>
    <cellStyle name="Normal 170" xfId="3" xr:uid="{D5C9B257-E6C0-45A9-B9F4-DF332D5BC12C}"/>
    <cellStyle name="Normal 183" xfId="4" xr:uid="{B24EA559-2861-477A-9CE8-65600AEE3256}"/>
    <cellStyle name="Normal 184" xfId="5" xr:uid="{0BCA6DD2-3A1A-4EE0-9510-C9A976F1AFEE}"/>
    <cellStyle name="Normal 185" xfId="6" xr:uid="{28593187-20E2-49BA-9476-AA6CAC915CFD}"/>
    <cellStyle name="Normal 186" xfId="7" xr:uid="{3EBD660B-B608-4E2C-9FEE-583D780DF9D8}"/>
    <cellStyle name="Normal 188" xfId="8" xr:uid="{7FCD32E7-7C3F-487E-8F04-6B23017DF41A}"/>
    <cellStyle name="Normal 189" xfId="9" xr:uid="{6E6156D7-91CC-46AE-90C4-E83CEE6E61C9}"/>
    <cellStyle name="Normal 193" xfId="10" xr:uid="{B9F65AEA-857C-45A9-A2B2-236FA0C3B878}"/>
    <cellStyle name="Normal 194" xfId="11" xr:uid="{822A07C9-4ED1-4B5D-BD0E-6D0533987179}"/>
    <cellStyle name="Normal 195" xfId="12" xr:uid="{96C6855B-60BF-45D0-9F8F-5FA116B59E2C}"/>
    <cellStyle name="Normal 196" xfId="13" xr:uid="{51DF17A5-AF8A-40E9-A539-74271E892E5B}"/>
    <cellStyle name="Normal 197" xfId="14" xr:uid="{394AE801-9451-4B6D-9C9B-A6359DBB6C19}"/>
    <cellStyle name="Normal 201" xfId="15" xr:uid="{0875CF9F-CCE9-4D4A-A81F-74B0CC2E870A}"/>
    <cellStyle name="Normal 202" xfId="16" xr:uid="{FFA0CFBF-DA2E-425A-8CCF-DFD8B7F0B462}"/>
    <cellStyle name="Normal 203" xfId="17" xr:uid="{FAFFB107-AD4E-4FCA-9D2B-3A875CC2BA6B}"/>
    <cellStyle name="Normal 204" xfId="18" xr:uid="{B31C7F6A-EA64-4727-AEA2-431E07508780}"/>
    <cellStyle name="Normal 205" xfId="19" xr:uid="{8092483F-332A-4DF8-A34D-34890F242749}"/>
    <cellStyle name="Normal 206" xfId="20" xr:uid="{3BFD4AD2-DE74-412F-8D30-6A20CB6D1FCB}"/>
    <cellStyle name="Normal 207" xfId="21" xr:uid="{1EDB0C36-8453-4BE8-94A4-F8BAF693C057}"/>
    <cellStyle name="Normal 208" xfId="22" xr:uid="{9133CF62-6033-44E7-8FAB-618A26066C8B}"/>
    <cellStyle name="Normal 209" xfId="23" xr:uid="{26DDC53A-C070-413B-994E-50F9A4B64453}"/>
    <cellStyle name="Normal 210" xfId="24" xr:uid="{B2053A3A-90E9-40C0-9F75-A6C55FAE4A49}"/>
    <cellStyle name="Normal 211" xfId="25" xr:uid="{7D5B1259-D015-45B8-ABAB-70968109FCF3}"/>
    <cellStyle name="Normal 212" xfId="26" xr:uid="{E34F67BF-1157-4A7E-B78B-443F03EB29C2}"/>
    <cellStyle name="Normal 213" xfId="27" xr:uid="{2EF00AD0-30C2-4EA2-AD93-9E8DE6680C4D}"/>
    <cellStyle name="Normal 214" xfId="28" xr:uid="{CBCB24E6-D42B-4438-BDA0-CF7C909B3AAF}"/>
    <cellStyle name="Normal 215" xfId="29" xr:uid="{46C84B33-DEFB-4E92-8C20-18A73EEC8133}"/>
    <cellStyle name="Normal 216" xfId="30" xr:uid="{F0A799B3-A8C5-4F78-99F4-8AE7ADB8D5D2}"/>
    <cellStyle name="Normal 217" xfId="31" xr:uid="{1039E6BD-7018-40CA-B667-298134742FFC}"/>
    <cellStyle name="標準 2" xfId="32" xr:uid="{8D627439-E2C6-4558-983D-7DD9CDC857C7}"/>
    <cellStyle name="標準 2 7 3" xfId="33" xr:uid="{AB7176A7-9D51-4AF2-84F5-35B1CA8D8469}"/>
    <cellStyle name="良い 3" xfId="34" xr:uid="{09B91A9E-4EF3-4BEB-96CB-3D2F3F323994}"/>
  </cellStyles>
  <dxfs count="291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TPC12103-PC/Downloads/CFLS82TIUX4_AutoDRD_Rev0p0_2017-1002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d_info"/>
      <sheetName val="Stackup"/>
      <sheetName val="DRD_Revision"/>
      <sheetName val="Customer_Inputs"/>
      <sheetName val="Revisions"/>
      <sheetName val="set_validations_"/>
      <sheetName val="Instruction"/>
      <sheetName val="vector"/>
      <sheetName val="Routing_instruction"/>
      <sheetName val="power"/>
      <sheetName val="Decoupling"/>
      <sheetName val="STANDARD_CIRCUIT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DP01</v>
          </cell>
          <cell r="B2" t="str">
            <v>M01</v>
          </cell>
          <cell r="C2" t="str">
            <v>SH01</v>
          </cell>
          <cell r="D2" t="str">
            <v>G01</v>
          </cell>
          <cell r="E2" t="str">
            <v>L01</v>
          </cell>
          <cell r="F2" t="str">
            <v>TD1</v>
          </cell>
        </row>
        <row r="3">
          <cell r="A3" t="str">
            <v>DP02</v>
          </cell>
          <cell r="B3" t="str">
            <v>M02</v>
          </cell>
          <cell r="C3" t="str">
            <v>SH02</v>
          </cell>
          <cell r="D3" t="str">
            <v>G02</v>
          </cell>
          <cell r="E3" t="str">
            <v>L02</v>
          </cell>
          <cell r="F3" t="str">
            <v>TD2</v>
          </cell>
        </row>
        <row r="4">
          <cell r="A4" t="str">
            <v>DP03</v>
          </cell>
          <cell r="B4" t="str">
            <v>M03</v>
          </cell>
          <cell r="C4" t="str">
            <v>SH03</v>
          </cell>
          <cell r="D4" t="str">
            <v>G03</v>
          </cell>
          <cell r="E4" t="str">
            <v>L03</v>
          </cell>
          <cell r="F4" t="str">
            <v>TD3</v>
          </cell>
        </row>
        <row r="5">
          <cell r="A5" t="str">
            <v>DP04</v>
          </cell>
          <cell r="B5" t="str">
            <v>M04</v>
          </cell>
          <cell r="C5" t="str">
            <v>SH04</v>
          </cell>
          <cell r="D5" t="str">
            <v>G04</v>
          </cell>
          <cell r="E5" t="str">
            <v>L04</v>
          </cell>
          <cell r="F5" t="str">
            <v>TD4</v>
          </cell>
        </row>
        <row r="6">
          <cell r="A6" t="str">
            <v>DP05</v>
          </cell>
          <cell r="B6" t="str">
            <v>M05</v>
          </cell>
          <cell r="C6" t="str">
            <v>SH05</v>
          </cell>
          <cell r="D6" t="str">
            <v>G05</v>
          </cell>
          <cell r="E6" t="str">
            <v>L05</v>
          </cell>
          <cell r="F6" t="str">
            <v>TD5</v>
          </cell>
        </row>
        <row r="7">
          <cell r="A7" t="str">
            <v>DP06</v>
          </cell>
          <cell r="B7" t="str">
            <v>M06</v>
          </cell>
          <cell r="C7" t="str">
            <v>SH06</v>
          </cell>
          <cell r="D7" t="str">
            <v>G06</v>
          </cell>
          <cell r="E7" t="str">
            <v>L06</v>
          </cell>
          <cell r="F7" t="str">
            <v>TD6</v>
          </cell>
        </row>
        <row r="8">
          <cell r="A8" t="str">
            <v>DP07</v>
          </cell>
          <cell r="B8" t="str">
            <v>M07</v>
          </cell>
          <cell r="C8" t="str">
            <v>SH07</v>
          </cell>
          <cell r="D8" t="str">
            <v>G07</v>
          </cell>
          <cell r="E8" t="str">
            <v>L07</v>
          </cell>
          <cell r="F8" t="str">
            <v>TD7</v>
          </cell>
        </row>
        <row r="9">
          <cell r="A9" t="str">
            <v>DP08</v>
          </cell>
          <cell r="B9" t="str">
            <v>M08</v>
          </cell>
          <cell r="C9" t="str">
            <v>SH08</v>
          </cell>
          <cell r="D9" t="str">
            <v>G08</v>
          </cell>
          <cell r="E9" t="str">
            <v>L08</v>
          </cell>
          <cell r="F9" t="str">
            <v>TD8</v>
          </cell>
        </row>
        <row r="10">
          <cell r="A10" t="str">
            <v>DP09</v>
          </cell>
          <cell r="B10" t="str">
            <v>M09</v>
          </cell>
          <cell r="C10" t="str">
            <v>SH09</v>
          </cell>
          <cell r="D10" t="str">
            <v>G09</v>
          </cell>
          <cell r="E10" t="str">
            <v>L09</v>
          </cell>
          <cell r="F10" t="str">
            <v>TD9</v>
          </cell>
        </row>
        <row r="11">
          <cell r="A11" t="str">
            <v>DP10</v>
          </cell>
          <cell r="B11" t="str">
            <v>M10</v>
          </cell>
          <cell r="C11" t="str">
            <v>SH10</v>
          </cell>
          <cell r="D11" t="str">
            <v>G10</v>
          </cell>
          <cell r="E11" t="str">
            <v>L10</v>
          </cell>
        </row>
        <row r="12">
          <cell r="A12" t="str">
            <v>DP11</v>
          </cell>
          <cell r="B12" t="str">
            <v>M11</v>
          </cell>
          <cell r="C12" t="str">
            <v>SH11</v>
          </cell>
          <cell r="D12" t="str">
            <v>G11</v>
          </cell>
          <cell r="E12" t="str">
            <v>L11</v>
          </cell>
        </row>
        <row r="13">
          <cell r="A13" t="str">
            <v>DP12</v>
          </cell>
          <cell r="B13" t="str">
            <v>M12</v>
          </cell>
          <cell r="C13" t="str">
            <v>SH12</v>
          </cell>
          <cell r="D13" t="str">
            <v>G12</v>
          </cell>
          <cell r="E13" t="str">
            <v>L12</v>
          </cell>
        </row>
        <row r="14">
          <cell r="A14" t="str">
            <v>DP13</v>
          </cell>
          <cell r="B14" t="str">
            <v>M13</v>
          </cell>
          <cell r="C14" t="str">
            <v>SH13</v>
          </cell>
          <cell r="D14" t="str">
            <v>G13</v>
          </cell>
          <cell r="E14" t="str">
            <v>L13</v>
          </cell>
        </row>
        <row r="15">
          <cell r="A15" t="str">
            <v>DP14</v>
          </cell>
          <cell r="B15" t="str">
            <v>M14</v>
          </cell>
          <cell r="C15" t="str">
            <v>SH14</v>
          </cell>
          <cell r="D15" t="str">
            <v>G14</v>
          </cell>
          <cell r="E15" t="str">
            <v>L14</v>
          </cell>
        </row>
        <row r="16">
          <cell r="A16" t="str">
            <v>DP15</v>
          </cell>
          <cell r="B16" t="str">
            <v>M15</v>
          </cell>
          <cell r="C16" t="str">
            <v>SH15</v>
          </cell>
          <cell r="D16" t="str">
            <v>G15</v>
          </cell>
          <cell r="E16" t="str">
            <v>L15</v>
          </cell>
        </row>
        <row r="17">
          <cell r="A17" t="str">
            <v>DP16</v>
          </cell>
          <cell r="B17" t="str">
            <v>M16</v>
          </cell>
          <cell r="C17" t="str">
            <v>SH16</v>
          </cell>
          <cell r="D17" t="str">
            <v>G16</v>
          </cell>
          <cell r="E17" t="str">
            <v>L16</v>
          </cell>
        </row>
        <row r="18">
          <cell r="A18" t="str">
            <v>DP17</v>
          </cell>
          <cell r="B18" t="str">
            <v>M17</v>
          </cell>
          <cell r="C18" t="str">
            <v>SH17</v>
          </cell>
          <cell r="D18" t="str">
            <v>G17</v>
          </cell>
          <cell r="E18" t="str">
            <v>L17</v>
          </cell>
        </row>
        <row r="19">
          <cell r="A19" t="str">
            <v>DP18</v>
          </cell>
          <cell r="B19" t="str">
            <v>M18</v>
          </cell>
          <cell r="C19" t="str">
            <v>SH18</v>
          </cell>
          <cell r="D19" t="str">
            <v>G18</v>
          </cell>
          <cell r="E19" t="str">
            <v>L18</v>
          </cell>
        </row>
        <row r="20">
          <cell r="A20" t="str">
            <v>DP19</v>
          </cell>
          <cell r="B20" t="str">
            <v>M19</v>
          </cell>
          <cell r="C20" t="str">
            <v>SH19</v>
          </cell>
          <cell r="D20" t="str">
            <v>G19</v>
          </cell>
          <cell r="E20" t="str">
            <v>L19</v>
          </cell>
        </row>
        <row r="21">
          <cell r="A21" t="str">
            <v>DP20</v>
          </cell>
          <cell r="B21" t="str">
            <v>M20</v>
          </cell>
          <cell r="C21" t="str">
            <v>SH20</v>
          </cell>
          <cell r="D21" t="str">
            <v>G20</v>
          </cell>
          <cell r="E21" t="str">
            <v>L20</v>
          </cell>
        </row>
        <row r="22">
          <cell r="A22" t="str">
            <v>DP21</v>
          </cell>
          <cell r="B22" t="str">
            <v>M21</v>
          </cell>
          <cell r="C22" t="str">
            <v>SH21</v>
          </cell>
          <cell r="D22" t="str">
            <v>G21</v>
          </cell>
          <cell r="E22" t="str">
            <v>L21</v>
          </cell>
        </row>
        <row r="23">
          <cell r="A23" t="str">
            <v>DP22</v>
          </cell>
          <cell r="B23" t="str">
            <v>M22</v>
          </cell>
          <cell r="C23" t="str">
            <v>SH22</v>
          </cell>
          <cell r="D23" t="str">
            <v>G22</v>
          </cell>
          <cell r="E23" t="str">
            <v>L22</v>
          </cell>
        </row>
        <row r="24">
          <cell r="A24" t="str">
            <v>DP23</v>
          </cell>
          <cell r="B24" t="str">
            <v>M23</v>
          </cell>
          <cell r="C24" t="str">
            <v>SH23</v>
          </cell>
          <cell r="D24" t="str">
            <v>G23</v>
          </cell>
          <cell r="E24" t="str">
            <v>L23</v>
          </cell>
        </row>
        <row r="25">
          <cell r="A25" t="str">
            <v>DP24</v>
          </cell>
          <cell r="B25" t="str">
            <v>M24</v>
          </cell>
          <cell r="C25" t="str">
            <v>SH24</v>
          </cell>
          <cell r="D25" t="str">
            <v>G24</v>
          </cell>
          <cell r="E25" t="str">
            <v>L24</v>
          </cell>
        </row>
        <row r="26">
          <cell r="A26" t="str">
            <v>DP25</v>
          </cell>
          <cell r="B26" t="str">
            <v>M25</v>
          </cell>
          <cell r="C26" t="str">
            <v>SH25</v>
          </cell>
          <cell r="D26" t="str">
            <v>G25</v>
          </cell>
          <cell r="E26" t="str">
            <v>L25</v>
          </cell>
        </row>
        <row r="27">
          <cell r="A27" t="str">
            <v>DP26</v>
          </cell>
          <cell r="B27" t="str">
            <v>M26</v>
          </cell>
          <cell r="C27" t="str">
            <v>SH26</v>
          </cell>
          <cell r="D27" t="str">
            <v>G26</v>
          </cell>
          <cell r="E27" t="str">
            <v>L26</v>
          </cell>
        </row>
        <row r="28">
          <cell r="A28" t="str">
            <v>DP27</v>
          </cell>
          <cell r="B28" t="str">
            <v>M27</v>
          </cell>
          <cell r="C28" t="str">
            <v>SH27</v>
          </cell>
          <cell r="D28" t="str">
            <v>G27</v>
          </cell>
          <cell r="E28" t="str">
            <v>L27</v>
          </cell>
        </row>
        <row r="29">
          <cell r="A29" t="str">
            <v>DP28</v>
          </cell>
          <cell r="B29" t="str">
            <v>M28</v>
          </cell>
          <cell r="C29" t="str">
            <v>SH28</v>
          </cell>
          <cell r="D29" t="str">
            <v>G28</v>
          </cell>
          <cell r="E29" t="str">
            <v>L28</v>
          </cell>
        </row>
        <row r="30">
          <cell r="A30" t="str">
            <v>DP29</v>
          </cell>
          <cell r="B30" t="str">
            <v>M29</v>
          </cell>
          <cell r="C30" t="str">
            <v>SH29</v>
          </cell>
          <cell r="D30" t="str">
            <v>G29</v>
          </cell>
          <cell r="E30" t="str">
            <v>L29</v>
          </cell>
        </row>
        <row r="31">
          <cell r="A31" t="str">
            <v>DP30</v>
          </cell>
          <cell r="B31" t="str">
            <v>M30</v>
          </cell>
          <cell r="C31" t="str">
            <v>SH30</v>
          </cell>
          <cell r="D31" t="str">
            <v>G30</v>
          </cell>
          <cell r="E31" t="str">
            <v>L30</v>
          </cell>
        </row>
        <row r="32">
          <cell r="A32" t="str">
            <v>DP31</v>
          </cell>
          <cell r="B32" t="str">
            <v>M31</v>
          </cell>
          <cell r="C32" t="str">
            <v>SH31</v>
          </cell>
          <cell r="D32" t="str">
            <v>G31</v>
          </cell>
          <cell r="E32" t="str">
            <v>L31</v>
          </cell>
        </row>
        <row r="33">
          <cell r="A33" t="str">
            <v>DP32</v>
          </cell>
          <cell r="B33" t="str">
            <v>M32</v>
          </cell>
          <cell r="C33" t="str">
            <v>SH32</v>
          </cell>
          <cell r="D33" t="str">
            <v>G32</v>
          </cell>
          <cell r="E33" t="str">
            <v>L32</v>
          </cell>
        </row>
        <row r="34">
          <cell r="A34" t="str">
            <v>DP33</v>
          </cell>
          <cell r="B34" t="str">
            <v>M33</v>
          </cell>
          <cell r="C34" t="str">
            <v>SH33</v>
          </cell>
          <cell r="D34" t="str">
            <v>G33</v>
          </cell>
          <cell r="E34" t="str">
            <v>L33</v>
          </cell>
        </row>
        <row r="35">
          <cell r="A35" t="str">
            <v>DP34</v>
          </cell>
          <cell r="B35" t="str">
            <v>M34</v>
          </cell>
          <cell r="C35" t="str">
            <v>SH34</v>
          </cell>
          <cell r="D35" t="str">
            <v>G34</v>
          </cell>
          <cell r="E35" t="str">
            <v>L34</v>
          </cell>
        </row>
        <row r="36">
          <cell r="A36" t="str">
            <v>DP35</v>
          </cell>
          <cell r="B36" t="str">
            <v>M35</v>
          </cell>
          <cell r="C36" t="str">
            <v>SH35</v>
          </cell>
          <cell r="D36" t="str">
            <v>G35</v>
          </cell>
          <cell r="E36" t="str">
            <v>L35</v>
          </cell>
        </row>
        <row r="37">
          <cell r="A37" t="str">
            <v>DP36</v>
          </cell>
          <cell r="B37" t="str">
            <v>M36</v>
          </cell>
          <cell r="C37" t="str">
            <v>SH36</v>
          </cell>
          <cell r="D37" t="str">
            <v>G36</v>
          </cell>
          <cell r="E37" t="str">
            <v>L36</v>
          </cell>
        </row>
        <row r="38">
          <cell r="A38" t="str">
            <v>DP37</v>
          </cell>
          <cell r="B38" t="str">
            <v>M37</v>
          </cell>
          <cell r="C38" t="str">
            <v>SH37</v>
          </cell>
          <cell r="D38" t="str">
            <v>G37</v>
          </cell>
          <cell r="E38" t="str">
            <v>L37</v>
          </cell>
        </row>
        <row r="39">
          <cell r="A39" t="str">
            <v>DP38</v>
          </cell>
          <cell r="B39" t="str">
            <v>M38</v>
          </cell>
          <cell r="C39" t="str">
            <v>SH38</v>
          </cell>
          <cell r="D39" t="str">
            <v>G38</v>
          </cell>
          <cell r="E39" t="str">
            <v>L38</v>
          </cell>
        </row>
        <row r="40">
          <cell r="A40" t="str">
            <v>DP39</v>
          </cell>
          <cell r="B40" t="str">
            <v>M39</v>
          </cell>
          <cell r="C40" t="str">
            <v>SH39</v>
          </cell>
          <cell r="D40" t="str">
            <v>G39</v>
          </cell>
          <cell r="E40" t="str">
            <v>L39</v>
          </cell>
        </row>
        <row r="41">
          <cell r="A41" t="str">
            <v>DP40</v>
          </cell>
          <cell r="B41" t="str">
            <v>M40</v>
          </cell>
          <cell r="C41" t="str">
            <v>SH40</v>
          </cell>
          <cell r="D41" t="str">
            <v>G40</v>
          </cell>
          <cell r="E41" t="str">
            <v>L40</v>
          </cell>
        </row>
        <row r="42">
          <cell r="A42" t="str">
            <v>DP41</v>
          </cell>
          <cell r="B42" t="str">
            <v>M41</v>
          </cell>
          <cell r="C42" t="str">
            <v>SH41</v>
          </cell>
          <cell r="D42" t="str">
            <v>G41</v>
          </cell>
          <cell r="E42" t="str">
            <v>L41</v>
          </cell>
        </row>
        <row r="43">
          <cell r="A43" t="str">
            <v>DP42</v>
          </cell>
          <cell r="B43" t="str">
            <v>M42</v>
          </cell>
          <cell r="C43" t="str">
            <v>SH42</v>
          </cell>
          <cell r="D43" t="str">
            <v>G42</v>
          </cell>
          <cell r="E43" t="str">
            <v>L42</v>
          </cell>
        </row>
        <row r="44">
          <cell r="A44" t="str">
            <v>DP43</v>
          </cell>
          <cell r="B44" t="str">
            <v>M43</v>
          </cell>
          <cell r="C44" t="str">
            <v>SH43</v>
          </cell>
          <cell r="D44" t="str">
            <v>G43</v>
          </cell>
          <cell r="E44" t="str">
            <v>L43</v>
          </cell>
        </row>
        <row r="45">
          <cell r="A45" t="str">
            <v>DP44</v>
          </cell>
          <cell r="B45" t="str">
            <v>M44</v>
          </cell>
          <cell r="C45" t="str">
            <v>SH44</v>
          </cell>
          <cell r="D45" t="str">
            <v>G44</v>
          </cell>
          <cell r="E45" t="str">
            <v>L44</v>
          </cell>
        </row>
        <row r="46">
          <cell r="A46" t="str">
            <v>DP45</v>
          </cell>
          <cell r="B46" t="str">
            <v>M45</v>
          </cell>
          <cell r="C46" t="str">
            <v>SH45</v>
          </cell>
          <cell r="D46" t="str">
            <v>G45</v>
          </cell>
          <cell r="E46" t="str">
            <v>L45</v>
          </cell>
        </row>
        <row r="47">
          <cell r="A47" t="str">
            <v>DP46</v>
          </cell>
          <cell r="B47" t="str">
            <v>M46</v>
          </cell>
          <cell r="C47" t="str">
            <v>SH46</v>
          </cell>
          <cell r="D47" t="str">
            <v>G46</v>
          </cell>
          <cell r="E47" t="str">
            <v>L46</v>
          </cell>
        </row>
        <row r="48">
          <cell r="A48" t="str">
            <v>DP47</v>
          </cell>
          <cell r="B48" t="str">
            <v>M47</v>
          </cell>
          <cell r="C48" t="str">
            <v>SH47</v>
          </cell>
          <cell r="D48" t="str">
            <v>G47</v>
          </cell>
          <cell r="E48" t="str">
            <v>L47</v>
          </cell>
        </row>
        <row r="49">
          <cell r="A49" t="str">
            <v>DP48</v>
          </cell>
          <cell r="B49" t="str">
            <v>M48</v>
          </cell>
          <cell r="C49" t="str">
            <v>SH48</v>
          </cell>
          <cell r="D49" t="str">
            <v>G48</v>
          </cell>
          <cell r="E49" t="str">
            <v>L48</v>
          </cell>
        </row>
        <row r="50">
          <cell r="A50" t="str">
            <v>DP49</v>
          </cell>
          <cell r="B50" t="str">
            <v>M49</v>
          </cell>
          <cell r="C50" t="str">
            <v>SH49</v>
          </cell>
          <cell r="D50" t="str">
            <v>G49</v>
          </cell>
          <cell r="E50" t="str">
            <v>L49</v>
          </cell>
        </row>
        <row r="51">
          <cell r="A51" t="str">
            <v>DP50</v>
          </cell>
          <cell r="B51" t="str">
            <v>M50</v>
          </cell>
          <cell r="C51" t="str">
            <v>SH50</v>
          </cell>
          <cell r="D51" t="str">
            <v>G50</v>
          </cell>
          <cell r="E51" t="str">
            <v>L50</v>
          </cell>
        </row>
        <row r="52">
          <cell r="A52" t="str">
            <v>DP51</v>
          </cell>
          <cell r="B52" t="str">
            <v>M51</v>
          </cell>
          <cell r="C52" t="str">
            <v>SH51</v>
          </cell>
          <cell r="D52" t="str">
            <v>G51</v>
          </cell>
          <cell r="E52" t="str">
            <v>L51</v>
          </cell>
        </row>
        <row r="53">
          <cell r="A53" t="str">
            <v>DP52</v>
          </cell>
          <cell r="B53" t="str">
            <v>M52</v>
          </cell>
          <cell r="C53" t="str">
            <v>SH52</v>
          </cell>
          <cell r="D53" t="str">
            <v>G52</v>
          </cell>
          <cell r="E53" t="str">
            <v>L52</v>
          </cell>
        </row>
        <row r="54">
          <cell r="A54" t="str">
            <v>DP53</v>
          </cell>
          <cell r="B54" t="str">
            <v>M53</v>
          </cell>
          <cell r="C54" t="str">
            <v>SH53</v>
          </cell>
          <cell r="D54" t="str">
            <v>G53</v>
          </cell>
          <cell r="E54" t="str">
            <v>L53</v>
          </cell>
        </row>
        <row r="55">
          <cell r="A55" t="str">
            <v>DP54</v>
          </cell>
          <cell r="B55" t="str">
            <v>M54</v>
          </cell>
          <cell r="C55" t="str">
            <v>SH54</v>
          </cell>
          <cell r="D55" t="str">
            <v>G54</v>
          </cell>
          <cell r="E55" t="str">
            <v>L54</v>
          </cell>
        </row>
        <row r="56">
          <cell r="A56" t="str">
            <v>DP55</v>
          </cell>
          <cell r="B56" t="str">
            <v>M55</v>
          </cell>
          <cell r="C56" t="str">
            <v>SH55</v>
          </cell>
          <cell r="D56" t="str">
            <v>G55</v>
          </cell>
          <cell r="E56" t="str">
            <v>L55</v>
          </cell>
        </row>
        <row r="57">
          <cell r="A57" t="str">
            <v>DP56</v>
          </cell>
          <cell r="B57" t="str">
            <v>M56</v>
          </cell>
          <cell r="C57" t="str">
            <v>SH56</v>
          </cell>
          <cell r="D57" t="str">
            <v>G56</v>
          </cell>
          <cell r="E57" t="str">
            <v>L56</v>
          </cell>
        </row>
        <row r="58">
          <cell r="A58" t="str">
            <v>DP57</v>
          </cell>
          <cell r="B58" t="str">
            <v>M57</v>
          </cell>
          <cell r="C58" t="str">
            <v>SH57</v>
          </cell>
          <cell r="D58" t="str">
            <v>G57</v>
          </cell>
          <cell r="E58" t="str">
            <v>L57</v>
          </cell>
        </row>
        <row r="59">
          <cell r="A59" t="str">
            <v>DP58</v>
          </cell>
          <cell r="B59" t="str">
            <v>M58</v>
          </cell>
          <cell r="C59" t="str">
            <v>SH58</v>
          </cell>
          <cell r="D59" t="str">
            <v>G58</v>
          </cell>
          <cell r="E59" t="str">
            <v>L58</v>
          </cell>
        </row>
        <row r="60">
          <cell r="A60" t="str">
            <v>DP59</v>
          </cell>
          <cell r="B60" t="str">
            <v>M59</v>
          </cell>
          <cell r="C60" t="str">
            <v>SH59</v>
          </cell>
          <cell r="D60" t="str">
            <v>G59</v>
          </cell>
          <cell r="E60" t="str">
            <v>L59</v>
          </cell>
        </row>
        <row r="61">
          <cell r="A61" t="str">
            <v>DP60</v>
          </cell>
          <cell r="B61" t="str">
            <v>M60</v>
          </cell>
          <cell r="C61" t="str">
            <v>SH60</v>
          </cell>
          <cell r="D61" t="str">
            <v>G60</v>
          </cell>
          <cell r="E61" t="str">
            <v>L60</v>
          </cell>
        </row>
        <row r="62">
          <cell r="A62" t="str">
            <v>DP61</v>
          </cell>
          <cell r="B62" t="str">
            <v>M61</v>
          </cell>
          <cell r="C62" t="str">
            <v>SH61</v>
          </cell>
          <cell r="D62" t="str">
            <v>G61</v>
          </cell>
          <cell r="E62" t="str">
            <v>L61</v>
          </cell>
        </row>
        <row r="63">
          <cell r="A63" t="str">
            <v>DP62</v>
          </cell>
          <cell r="B63" t="str">
            <v>M62</v>
          </cell>
          <cell r="C63" t="str">
            <v>SH62</v>
          </cell>
          <cell r="D63" t="str">
            <v>G62</v>
          </cell>
          <cell r="E63" t="str">
            <v>L62</v>
          </cell>
        </row>
        <row r="64">
          <cell r="A64" t="str">
            <v>DP63</v>
          </cell>
          <cell r="B64" t="str">
            <v>M63</v>
          </cell>
          <cell r="C64" t="str">
            <v>SH63</v>
          </cell>
          <cell r="D64" t="str">
            <v>G63</v>
          </cell>
          <cell r="E64" t="str">
            <v>L63</v>
          </cell>
        </row>
        <row r="65">
          <cell r="A65" t="str">
            <v>DP64</v>
          </cell>
          <cell r="B65" t="str">
            <v>M64</v>
          </cell>
          <cell r="C65" t="str">
            <v>SH64</v>
          </cell>
          <cell r="D65" t="str">
            <v>G64</v>
          </cell>
          <cell r="E65" t="str">
            <v>L64</v>
          </cell>
        </row>
        <row r="66">
          <cell r="A66" t="str">
            <v>DP65</v>
          </cell>
          <cell r="B66" t="str">
            <v>M65</v>
          </cell>
          <cell r="C66" t="str">
            <v>SH65</v>
          </cell>
          <cell r="D66" t="str">
            <v>G65</v>
          </cell>
          <cell r="E66" t="str">
            <v>L65</v>
          </cell>
        </row>
        <row r="67">
          <cell r="A67" t="str">
            <v>DP66</v>
          </cell>
          <cell r="B67" t="str">
            <v>M66</v>
          </cell>
          <cell r="C67" t="str">
            <v>SH66</v>
          </cell>
          <cell r="D67" t="str">
            <v>G66</v>
          </cell>
          <cell r="E67" t="str">
            <v>L66</v>
          </cell>
        </row>
        <row r="68">
          <cell r="A68" t="str">
            <v>DP67</v>
          </cell>
          <cell r="B68" t="str">
            <v>M67</v>
          </cell>
          <cell r="C68" t="str">
            <v>SH67</v>
          </cell>
          <cell r="D68" t="str">
            <v>G67</v>
          </cell>
          <cell r="E68" t="str">
            <v>L67</v>
          </cell>
        </row>
        <row r="69">
          <cell r="A69" t="str">
            <v>DP68</v>
          </cell>
          <cell r="B69" t="str">
            <v>M68</v>
          </cell>
          <cell r="C69" t="str">
            <v>SH68</v>
          </cell>
          <cell r="D69" t="str">
            <v>G68</v>
          </cell>
          <cell r="E69" t="str">
            <v>L68</v>
          </cell>
        </row>
        <row r="70">
          <cell r="A70" t="str">
            <v>DP69</v>
          </cell>
          <cell r="B70" t="str">
            <v>M69</v>
          </cell>
          <cell r="C70" t="str">
            <v>SH69</v>
          </cell>
          <cell r="D70" t="str">
            <v>G69</v>
          </cell>
          <cell r="E70" t="str">
            <v>L69</v>
          </cell>
        </row>
        <row r="71">
          <cell r="A71" t="str">
            <v>DP70</v>
          </cell>
          <cell r="B71" t="str">
            <v>M70</v>
          </cell>
          <cell r="C71" t="str">
            <v>SH70</v>
          </cell>
          <cell r="D71" t="str">
            <v>G70</v>
          </cell>
          <cell r="E71" t="str">
            <v>L70</v>
          </cell>
        </row>
        <row r="72">
          <cell r="A72" t="str">
            <v>DP71</v>
          </cell>
          <cell r="B72" t="str">
            <v>M71</v>
          </cell>
          <cell r="C72" t="str">
            <v>SH71</v>
          </cell>
          <cell r="D72" t="str">
            <v>G71</v>
          </cell>
          <cell r="E72" t="str">
            <v>L71</v>
          </cell>
        </row>
        <row r="73">
          <cell r="A73" t="str">
            <v>DP72</v>
          </cell>
          <cell r="B73" t="str">
            <v>M72</v>
          </cell>
          <cell r="C73" t="str">
            <v>SH72</v>
          </cell>
          <cell r="D73" t="str">
            <v>G72</v>
          </cell>
          <cell r="E73" t="str">
            <v>L72</v>
          </cell>
        </row>
        <row r="74">
          <cell r="A74" t="str">
            <v>DP73</v>
          </cell>
          <cell r="B74" t="str">
            <v>M73</v>
          </cell>
          <cell r="C74" t="str">
            <v>SH73</v>
          </cell>
          <cell r="D74" t="str">
            <v>G73</v>
          </cell>
          <cell r="E74" t="str">
            <v>L73</v>
          </cell>
        </row>
        <row r="75">
          <cell r="A75" t="str">
            <v>DP74</v>
          </cell>
          <cell r="B75" t="str">
            <v>M74</v>
          </cell>
          <cell r="C75" t="str">
            <v>SH74</v>
          </cell>
          <cell r="D75" t="str">
            <v>G74</v>
          </cell>
          <cell r="E75" t="str">
            <v>L74</v>
          </cell>
        </row>
        <row r="76">
          <cell r="A76" t="str">
            <v>DP75</v>
          </cell>
          <cell r="B76" t="str">
            <v>M75</v>
          </cell>
          <cell r="C76" t="str">
            <v>SH75</v>
          </cell>
          <cell r="D76" t="str">
            <v>G75</v>
          </cell>
          <cell r="E76" t="str">
            <v>L75</v>
          </cell>
        </row>
        <row r="77">
          <cell r="A77" t="str">
            <v>DP76</v>
          </cell>
          <cell r="B77" t="str">
            <v>M76</v>
          </cell>
          <cell r="C77" t="str">
            <v>SH76</v>
          </cell>
          <cell r="D77" t="str">
            <v>G76</v>
          </cell>
          <cell r="E77" t="str">
            <v>L76</v>
          </cell>
        </row>
        <row r="78">
          <cell r="A78" t="str">
            <v>DP77</v>
          </cell>
          <cell r="B78" t="str">
            <v>M77</v>
          </cell>
          <cell r="C78" t="str">
            <v>SH77</v>
          </cell>
          <cell r="D78" t="str">
            <v>G77</v>
          </cell>
          <cell r="E78" t="str">
            <v>L77</v>
          </cell>
        </row>
        <row r="79">
          <cell r="A79" t="str">
            <v>DP78</v>
          </cell>
          <cell r="B79" t="str">
            <v>M78</v>
          </cell>
          <cell r="C79" t="str">
            <v>SH78</v>
          </cell>
          <cell r="D79" t="str">
            <v>G78</v>
          </cell>
          <cell r="E79" t="str">
            <v>L78</v>
          </cell>
        </row>
        <row r="80">
          <cell r="A80" t="str">
            <v>DP79</v>
          </cell>
          <cell r="B80" t="str">
            <v>M79</v>
          </cell>
          <cell r="C80" t="str">
            <v>SH79</v>
          </cell>
          <cell r="D80" t="str">
            <v>G79</v>
          </cell>
          <cell r="E80" t="str">
            <v>L79</v>
          </cell>
        </row>
        <row r="81">
          <cell r="A81" t="str">
            <v>DP80</v>
          </cell>
          <cell r="B81" t="str">
            <v>M80</v>
          </cell>
          <cell r="C81" t="str">
            <v>SH80</v>
          </cell>
          <cell r="D81" t="str">
            <v>G80</v>
          </cell>
          <cell r="E81" t="str">
            <v>L80</v>
          </cell>
        </row>
        <row r="82">
          <cell r="A82" t="str">
            <v>DP81</v>
          </cell>
          <cell r="B82" t="str">
            <v>M81</v>
          </cell>
          <cell r="C82" t="str">
            <v>SH81</v>
          </cell>
          <cell r="D82" t="str">
            <v>G81</v>
          </cell>
          <cell r="E82" t="str">
            <v>L81</v>
          </cell>
        </row>
        <row r="83">
          <cell r="A83" t="str">
            <v>DP82</v>
          </cell>
          <cell r="B83" t="str">
            <v>M82</v>
          </cell>
          <cell r="C83" t="str">
            <v>SH82</v>
          </cell>
          <cell r="D83" t="str">
            <v>G82</v>
          </cell>
          <cell r="E83" t="str">
            <v>L82</v>
          </cell>
        </row>
        <row r="84">
          <cell r="A84" t="str">
            <v>DP83</v>
          </cell>
          <cell r="B84" t="str">
            <v>M83</v>
          </cell>
          <cell r="C84" t="str">
            <v>SH83</v>
          </cell>
          <cell r="D84" t="str">
            <v>G83</v>
          </cell>
          <cell r="E84" t="str">
            <v>L83</v>
          </cell>
        </row>
        <row r="85">
          <cell r="A85" t="str">
            <v>DP84</v>
          </cell>
          <cell r="B85" t="str">
            <v>M84</v>
          </cell>
          <cell r="C85" t="str">
            <v>SH84</v>
          </cell>
          <cell r="D85" t="str">
            <v>G84</v>
          </cell>
          <cell r="E85" t="str">
            <v>L84</v>
          </cell>
        </row>
        <row r="86">
          <cell r="A86" t="str">
            <v>DP85</v>
          </cell>
          <cell r="B86" t="str">
            <v>M85</v>
          </cell>
          <cell r="C86" t="str">
            <v>SH85</v>
          </cell>
          <cell r="D86" t="str">
            <v>G85</v>
          </cell>
          <cell r="E86" t="str">
            <v>L85</v>
          </cell>
        </row>
        <row r="87">
          <cell r="A87" t="str">
            <v>DP86</v>
          </cell>
          <cell r="B87" t="str">
            <v>M86</v>
          </cell>
          <cell r="C87" t="str">
            <v>SH86</v>
          </cell>
          <cell r="D87" t="str">
            <v>G86</v>
          </cell>
          <cell r="E87" t="str">
            <v>L86</v>
          </cell>
        </row>
        <row r="88">
          <cell r="A88" t="str">
            <v>DP87</v>
          </cell>
          <cell r="B88" t="str">
            <v>M87</v>
          </cell>
          <cell r="C88" t="str">
            <v>SH87</v>
          </cell>
          <cell r="D88" t="str">
            <v>G87</v>
          </cell>
          <cell r="E88" t="str">
            <v>L87</v>
          </cell>
        </row>
        <row r="89">
          <cell r="A89" t="str">
            <v>DP88</v>
          </cell>
          <cell r="B89" t="str">
            <v>M88</v>
          </cell>
          <cell r="C89" t="str">
            <v>SH88</v>
          </cell>
          <cell r="D89" t="str">
            <v>G88</v>
          </cell>
          <cell r="E89" t="str">
            <v>L88</v>
          </cell>
        </row>
        <row r="90">
          <cell r="A90" t="str">
            <v>DP89</v>
          </cell>
          <cell r="B90" t="str">
            <v>M89</v>
          </cell>
          <cell r="C90" t="str">
            <v>SH89</v>
          </cell>
          <cell r="D90" t="str">
            <v>G89</v>
          </cell>
          <cell r="E90" t="str">
            <v>L89</v>
          </cell>
        </row>
        <row r="91">
          <cell r="A91" t="str">
            <v>DP90</v>
          </cell>
          <cell r="B91" t="str">
            <v>M90</v>
          </cell>
          <cell r="C91" t="str">
            <v>SH90</v>
          </cell>
          <cell r="D91" t="str">
            <v>G90</v>
          </cell>
          <cell r="E91" t="str">
            <v>L90</v>
          </cell>
        </row>
        <row r="92">
          <cell r="A92" t="str">
            <v>DP91</v>
          </cell>
          <cell r="B92" t="str">
            <v>M91</v>
          </cell>
          <cell r="C92" t="str">
            <v>SH91</v>
          </cell>
          <cell r="D92" t="str">
            <v>G91</v>
          </cell>
          <cell r="E92" t="str">
            <v>L91</v>
          </cell>
        </row>
        <row r="93">
          <cell r="A93" t="str">
            <v>DP92</v>
          </cell>
          <cell r="B93" t="str">
            <v>M92</v>
          </cell>
          <cell r="C93" t="str">
            <v>SH92</v>
          </cell>
          <cell r="D93" t="str">
            <v>G92</v>
          </cell>
          <cell r="E93" t="str">
            <v>L92</v>
          </cell>
        </row>
        <row r="94">
          <cell r="A94" t="str">
            <v>DP93</v>
          </cell>
          <cell r="B94" t="str">
            <v>M93</v>
          </cell>
          <cell r="C94" t="str">
            <v>SH93</v>
          </cell>
          <cell r="D94" t="str">
            <v>G93</v>
          </cell>
          <cell r="E94" t="str">
            <v>L93</v>
          </cell>
        </row>
        <row r="95">
          <cell r="A95" t="str">
            <v>DP94</v>
          </cell>
          <cell r="B95" t="str">
            <v>M94</v>
          </cell>
          <cell r="C95" t="str">
            <v>SH94</v>
          </cell>
          <cell r="D95" t="str">
            <v>G94</v>
          </cell>
          <cell r="E95" t="str">
            <v>L94</v>
          </cell>
        </row>
        <row r="96">
          <cell r="A96" t="str">
            <v>DP95</v>
          </cell>
          <cell r="B96" t="str">
            <v>M95</v>
          </cell>
          <cell r="C96" t="str">
            <v>SH95</v>
          </cell>
          <cell r="D96" t="str">
            <v>G95</v>
          </cell>
          <cell r="E96" t="str">
            <v>L95</v>
          </cell>
        </row>
        <row r="97">
          <cell r="A97" t="str">
            <v>DP96</v>
          </cell>
          <cell r="B97" t="str">
            <v>M96</v>
          </cell>
          <cell r="C97" t="str">
            <v>SH96</v>
          </cell>
          <cell r="D97" t="str">
            <v>G96</v>
          </cell>
          <cell r="E97" t="str">
            <v>L96</v>
          </cell>
        </row>
        <row r="98">
          <cell r="A98" t="str">
            <v>DP97</v>
          </cell>
          <cell r="B98" t="str">
            <v>M97</v>
          </cell>
          <cell r="C98" t="str">
            <v>SH97</v>
          </cell>
          <cell r="D98" t="str">
            <v>G97</v>
          </cell>
          <cell r="E98" t="str">
            <v>L97</v>
          </cell>
        </row>
        <row r="99">
          <cell r="A99" t="str">
            <v>DP98</v>
          </cell>
          <cell r="B99" t="str">
            <v>M98</v>
          </cell>
          <cell r="C99" t="str">
            <v>SH98</v>
          </cell>
          <cell r="D99" t="str">
            <v>G98</v>
          </cell>
          <cell r="E99" t="str">
            <v>L98</v>
          </cell>
        </row>
        <row r="100">
          <cell r="A100" t="str">
            <v>DP99</v>
          </cell>
          <cell r="B100" t="str">
            <v>M99</v>
          </cell>
          <cell r="C100" t="str">
            <v>SH99</v>
          </cell>
          <cell r="D100" t="str">
            <v>G99</v>
          </cell>
          <cell r="E100" t="str">
            <v>L99</v>
          </cell>
        </row>
        <row r="101">
          <cell r="A101" t="str">
            <v>DP100</v>
          </cell>
          <cell r="B101" t="str">
            <v>M100</v>
          </cell>
          <cell r="C101" t="str">
            <v>SH100</v>
          </cell>
          <cell r="D101" t="str">
            <v>G100</v>
          </cell>
          <cell r="E101" t="str">
            <v>L100</v>
          </cell>
        </row>
        <row r="102">
          <cell r="A102" t="str">
            <v>DP101</v>
          </cell>
          <cell r="B102" t="str">
            <v>M101</v>
          </cell>
          <cell r="C102" t="str">
            <v>SH101</v>
          </cell>
          <cell r="D102" t="str">
            <v>G101</v>
          </cell>
          <cell r="E102" t="str">
            <v>L101</v>
          </cell>
        </row>
        <row r="103">
          <cell r="A103" t="str">
            <v>DP102</v>
          </cell>
          <cell r="B103" t="str">
            <v>M102</v>
          </cell>
          <cell r="C103" t="str">
            <v>SH102</v>
          </cell>
          <cell r="D103" t="str">
            <v>G102</v>
          </cell>
          <cell r="E103" t="str">
            <v>L102</v>
          </cell>
        </row>
        <row r="104">
          <cell r="A104" t="str">
            <v>DP103</v>
          </cell>
          <cell r="B104" t="str">
            <v>M103</v>
          </cell>
          <cell r="C104" t="str">
            <v>SH103</v>
          </cell>
          <cell r="D104" t="str">
            <v>G103</v>
          </cell>
          <cell r="E104" t="str">
            <v>L103</v>
          </cell>
        </row>
        <row r="105">
          <cell r="A105" t="str">
            <v>DP104</v>
          </cell>
          <cell r="B105" t="str">
            <v>M104</v>
          </cell>
          <cell r="C105" t="str">
            <v>SH104</v>
          </cell>
          <cell r="D105" t="str">
            <v>G104</v>
          </cell>
          <cell r="E105" t="str">
            <v>L104</v>
          </cell>
        </row>
        <row r="106">
          <cell r="A106" t="str">
            <v>DP105</v>
          </cell>
          <cell r="B106" t="str">
            <v>M105</v>
          </cell>
          <cell r="C106" t="str">
            <v>SH105</v>
          </cell>
          <cell r="D106" t="str">
            <v>G105</v>
          </cell>
          <cell r="E106" t="str">
            <v>L105</v>
          </cell>
        </row>
        <row r="107">
          <cell r="A107" t="str">
            <v>DP106</v>
          </cell>
          <cell r="B107" t="str">
            <v>M106</v>
          </cell>
          <cell r="C107" t="str">
            <v>SH106</v>
          </cell>
          <cell r="D107" t="str">
            <v>G106</v>
          </cell>
          <cell r="E107" t="str">
            <v>L106</v>
          </cell>
        </row>
        <row r="108">
          <cell r="A108" t="str">
            <v>DP107</v>
          </cell>
          <cell r="B108" t="str">
            <v>M107</v>
          </cell>
          <cell r="C108" t="str">
            <v>SH107</v>
          </cell>
          <cell r="D108" t="str">
            <v>G107</v>
          </cell>
          <cell r="E108" t="str">
            <v>L107</v>
          </cell>
        </row>
        <row r="109">
          <cell r="A109" t="str">
            <v>DP108</v>
          </cell>
          <cell r="B109" t="str">
            <v>M108</v>
          </cell>
          <cell r="C109" t="str">
            <v>SH108</v>
          </cell>
          <cell r="D109" t="str">
            <v>G108</v>
          </cell>
          <cell r="E109" t="str">
            <v>L108</v>
          </cell>
        </row>
        <row r="110">
          <cell r="A110" t="str">
            <v>DP109</v>
          </cell>
          <cell r="B110" t="str">
            <v>M109</v>
          </cell>
          <cell r="C110" t="str">
            <v>SH109</v>
          </cell>
          <cell r="D110" t="str">
            <v>G109</v>
          </cell>
          <cell r="E110" t="str">
            <v>L109</v>
          </cell>
        </row>
        <row r="111">
          <cell r="A111" t="str">
            <v>DP110</v>
          </cell>
          <cell r="B111" t="str">
            <v>M110</v>
          </cell>
          <cell r="C111" t="str">
            <v>SH110</v>
          </cell>
          <cell r="D111" t="str">
            <v>G110</v>
          </cell>
          <cell r="E111" t="str">
            <v>L110</v>
          </cell>
        </row>
        <row r="112">
          <cell r="A112" t="str">
            <v>DP111</v>
          </cell>
          <cell r="B112" t="str">
            <v>M111</v>
          </cell>
          <cell r="C112" t="str">
            <v>SH111</v>
          </cell>
          <cell r="D112" t="str">
            <v>G111</v>
          </cell>
          <cell r="E112" t="str">
            <v>L111</v>
          </cell>
        </row>
        <row r="113">
          <cell r="A113" t="str">
            <v>DP112</v>
          </cell>
          <cell r="B113" t="str">
            <v>M112</v>
          </cell>
          <cell r="C113" t="str">
            <v>SH112</v>
          </cell>
          <cell r="D113" t="str">
            <v>G112</v>
          </cell>
          <cell r="E113" t="str">
            <v>L112</v>
          </cell>
        </row>
        <row r="114">
          <cell r="A114" t="str">
            <v>DP113</v>
          </cell>
          <cell r="B114" t="str">
            <v>M113</v>
          </cell>
          <cell r="C114" t="str">
            <v>SH113</v>
          </cell>
          <cell r="D114" t="str">
            <v>G113</v>
          </cell>
          <cell r="E114" t="str">
            <v>L113</v>
          </cell>
        </row>
        <row r="115">
          <cell r="A115" t="str">
            <v>DP114</v>
          </cell>
          <cell r="B115" t="str">
            <v>M114</v>
          </cell>
          <cell r="C115" t="str">
            <v>SH114</v>
          </cell>
          <cell r="D115" t="str">
            <v>G114</v>
          </cell>
          <cell r="E115" t="str">
            <v>L114</v>
          </cell>
        </row>
        <row r="116">
          <cell r="A116" t="str">
            <v>DP115</v>
          </cell>
          <cell r="B116" t="str">
            <v>M115</v>
          </cell>
          <cell r="C116" t="str">
            <v>SH115</v>
          </cell>
          <cell r="D116" t="str">
            <v>G115</v>
          </cell>
          <cell r="E116" t="str">
            <v>L115</v>
          </cell>
        </row>
        <row r="117">
          <cell r="A117" t="str">
            <v>DP116</v>
          </cell>
          <cell r="B117" t="str">
            <v>M116</v>
          </cell>
          <cell r="C117" t="str">
            <v>SH116</v>
          </cell>
          <cell r="D117" t="str">
            <v>G116</v>
          </cell>
          <cell r="E117" t="str">
            <v>L116</v>
          </cell>
        </row>
        <row r="118">
          <cell r="A118" t="str">
            <v>DP117</v>
          </cell>
          <cell r="B118" t="str">
            <v>M117</v>
          </cell>
          <cell r="C118" t="str">
            <v>SH117</v>
          </cell>
          <cell r="D118" t="str">
            <v>G117</v>
          </cell>
          <cell r="E118" t="str">
            <v>L117</v>
          </cell>
        </row>
        <row r="119">
          <cell r="A119" t="str">
            <v>DP118</v>
          </cell>
          <cell r="B119" t="str">
            <v>M118</v>
          </cell>
          <cell r="C119" t="str">
            <v>SH118</v>
          </cell>
          <cell r="D119" t="str">
            <v>G118</v>
          </cell>
          <cell r="E119" t="str">
            <v>L118</v>
          </cell>
        </row>
        <row r="120">
          <cell r="A120" t="str">
            <v>DP119</v>
          </cell>
          <cell r="B120" t="str">
            <v>M119</v>
          </cell>
          <cell r="C120" t="str">
            <v>SH119</v>
          </cell>
          <cell r="D120" t="str">
            <v>G119</v>
          </cell>
          <cell r="E120" t="str">
            <v>L119</v>
          </cell>
        </row>
        <row r="121">
          <cell r="A121" t="str">
            <v>DP120</v>
          </cell>
          <cell r="B121" t="str">
            <v>M120</v>
          </cell>
          <cell r="C121" t="str">
            <v>SH120</v>
          </cell>
          <cell r="D121" t="str">
            <v>G120</v>
          </cell>
          <cell r="E121" t="str">
            <v>L120</v>
          </cell>
        </row>
        <row r="122">
          <cell r="A122" t="str">
            <v>DP121</v>
          </cell>
          <cell r="B122" t="str">
            <v>M121</v>
          </cell>
          <cell r="C122" t="str">
            <v>SH121</v>
          </cell>
          <cell r="D122" t="str">
            <v>G121</v>
          </cell>
          <cell r="E122" t="str">
            <v>L121</v>
          </cell>
        </row>
        <row r="123">
          <cell r="A123" t="str">
            <v>DP122</v>
          </cell>
          <cell r="B123" t="str">
            <v>M122</v>
          </cell>
          <cell r="C123" t="str">
            <v>SH122</v>
          </cell>
          <cell r="D123" t="str">
            <v>G122</v>
          </cell>
          <cell r="E123" t="str">
            <v>L122</v>
          </cell>
        </row>
        <row r="124">
          <cell r="A124" t="str">
            <v>DP123</v>
          </cell>
          <cell r="B124" t="str">
            <v>M123</v>
          </cell>
          <cell r="C124" t="str">
            <v>SH123</v>
          </cell>
          <cell r="D124" t="str">
            <v>G123</v>
          </cell>
          <cell r="E124" t="str">
            <v>L123</v>
          </cell>
        </row>
        <row r="125">
          <cell r="A125" t="str">
            <v>DP124</v>
          </cell>
          <cell r="B125" t="str">
            <v>M124</v>
          </cell>
          <cell r="C125" t="str">
            <v>SH124</v>
          </cell>
          <cell r="D125" t="str">
            <v>G124</v>
          </cell>
          <cell r="E125" t="str">
            <v>L124</v>
          </cell>
        </row>
        <row r="126">
          <cell r="A126" t="str">
            <v>DP125</v>
          </cell>
          <cell r="B126" t="str">
            <v>M125</v>
          </cell>
          <cell r="C126" t="str">
            <v>SH125</v>
          </cell>
          <cell r="D126" t="str">
            <v>G125</v>
          </cell>
          <cell r="E126" t="str">
            <v>L125</v>
          </cell>
        </row>
        <row r="127">
          <cell r="A127" t="str">
            <v>DP126</v>
          </cell>
          <cell r="B127" t="str">
            <v>M126</v>
          </cell>
          <cell r="C127" t="str">
            <v>SH126</v>
          </cell>
          <cell r="D127" t="str">
            <v>G126</v>
          </cell>
          <cell r="E127" t="str">
            <v>L126</v>
          </cell>
        </row>
        <row r="128">
          <cell r="A128" t="str">
            <v>DP127</v>
          </cell>
          <cell r="B128" t="str">
            <v>M127</v>
          </cell>
          <cell r="C128" t="str">
            <v>SH127</v>
          </cell>
          <cell r="D128" t="str">
            <v>G127</v>
          </cell>
          <cell r="E128" t="str">
            <v>L127</v>
          </cell>
        </row>
        <row r="129">
          <cell r="A129" t="str">
            <v>DP128</v>
          </cell>
          <cell r="B129" t="str">
            <v>M128</v>
          </cell>
          <cell r="C129" t="str">
            <v>SH128</v>
          </cell>
          <cell r="D129" t="str">
            <v>G128</v>
          </cell>
          <cell r="E129" t="str">
            <v>L128</v>
          </cell>
        </row>
        <row r="130">
          <cell r="A130" t="str">
            <v>DP129</v>
          </cell>
          <cell r="B130" t="str">
            <v>M129</v>
          </cell>
          <cell r="C130" t="str">
            <v>SH129</v>
          </cell>
          <cell r="D130" t="str">
            <v>G129</v>
          </cell>
          <cell r="E130" t="str">
            <v>L129</v>
          </cell>
        </row>
        <row r="131">
          <cell r="A131" t="str">
            <v>DP130</v>
          </cell>
          <cell r="B131" t="str">
            <v>M130</v>
          </cell>
          <cell r="C131" t="str">
            <v>SH130</v>
          </cell>
          <cell r="D131" t="str">
            <v>G130</v>
          </cell>
          <cell r="E131" t="str">
            <v>L130</v>
          </cell>
        </row>
        <row r="132">
          <cell r="A132" t="str">
            <v>DP131</v>
          </cell>
          <cell r="B132" t="str">
            <v>M131</v>
          </cell>
          <cell r="C132" t="str">
            <v>SH131</v>
          </cell>
          <cell r="D132" t="str">
            <v>G131</v>
          </cell>
          <cell r="E132" t="str">
            <v>L131</v>
          </cell>
        </row>
        <row r="133">
          <cell r="A133" t="str">
            <v>DP132</v>
          </cell>
          <cell r="B133" t="str">
            <v>M132</v>
          </cell>
          <cell r="C133" t="str">
            <v>SH132</v>
          </cell>
          <cell r="D133" t="str">
            <v>G132</v>
          </cell>
          <cell r="E133" t="str">
            <v>L132</v>
          </cell>
        </row>
        <row r="134">
          <cell r="A134" t="str">
            <v>DP133</v>
          </cell>
          <cell r="B134" t="str">
            <v>M133</v>
          </cell>
          <cell r="C134" t="str">
            <v>SH133</v>
          </cell>
          <cell r="D134" t="str">
            <v>G133</v>
          </cell>
          <cell r="E134" t="str">
            <v>L133</v>
          </cell>
        </row>
        <row r="135">
          <cell r="A135" t="str">
            <v>DP134</v>
          </cell>
          <cell r="B135" t="str">
            <v>M134</v>
          </cell>
          <cell r="C135" t="str">
            <v>SH134</v>
          </cell>
          <cell r="D135" t="str">
            <v>G134</v>
          </cell>
          <cell r="E135" t="str">
            <v>L134</v>
          </cell>
        </row>
        <row r="136">
          <cell r="A136" t="str">
            <v>DP135</v>
          </cell>
          <cell r="B136" t="str">
            <v>M135</v>
          </cell>
          <cell r="C136" t="str">
            <v>SH135</v>
          </cell>
          <cell r="D136" t="str">
            <v>G135</v>
          </cell>
          <cell r="E136" t="str">
            <v>L135</v>
          </cell>
        </row>
        <row r="137">
          <cell r="A137" t="str">
            <v>DP136</v>
          </cell>
          <cell r="B137" t="str">
            <v>M136</v>
          </cell>
          <cell r="C137" t="str">
            <v>SH136</v>
          </cell>
          <cell r="D137" t="str">
            <v>G136</v>
          </cell>
          <cell r="E137" t="str">
            <v>L136</v>
          </cell>
        </row>
        <row r="138">
          <cell r="A138" t="str">
            <v>DP137</v>
          </cell>
          <cell r="B138" t="str">
            <v>M137</v>
          </cell>
          <cell r="C138" t="str">
            <v>SH137</v>
          </cell>
          <cell r="D138" t="str">
            <v>G137</v>
          </cell>
          <cell r="E138" t="str">
            <v>L137</v>
          </cell>
        </row>
        <row r="139">
          <cell r="A139" t="str">
            <v>DP138</v>
          </cell>
          <cell r="B139" t="str">
            <v>M138</v>
          </cell>
          <cell r="C139" t="str">
            <v>SH138</v>
          </cell>
          <cell r="D139" t="str">
            <v>G138</v>
          </cell>
          <cell r="E139" t="str">
            <v>L138</v>
          </cell>
        </row>
        <row r="140">
          <cell r="A140" t="str">
            <v>DP139</v>
          </cell>
          <cell r="B140" t="str">
            <v>M139</v>
          </cell>
          <cell r="C140" t="str">
            <v>SH139</v>
          </cell>
          <cell r="D140" t="str">
            <v>G139</v>
          </cell>
          <cell r="E140" t="str">
            <v>L139</v>
          </cell>
        </row>
        <row r="141">
          <cell r="A141" t="str">
            <v>DP140</v>
          </cell>
          <cell r="B141" t="str">
            <v>M140</v>
          </cell>
          <cell r="C141" t="str">
            <v>SH140</v>
          </cell>
          <cell r="D141" t="str">
            <v>G140</v>
          </cell>
          <cell r="E141" t="str">
            <v>L140</v>
          </cell>
        </row>
        <row r="142">
          <cell r="A142" t="str">
            <v>DP141</v>
          </cell>
          <cell r="B142" t="str">
            <v>M141</v>
          </cell>
          <cell r="C142" t="str">
            <v>SH141</v>
          </cell>
          <cell r="D142" t="str">
            <v>G141</v>
          </cell>
          <cell r="E142" t="str">
            <v>L141</v>
          </cell>
        </row>
        <row r="143">
          <cell r="A143" t="str">
            <v>DP142</v>
          </cell>
          <cell r="B143" t="str">
            <v>M142</v>
          </cell>
          <cell r="C143" t="str">
            <v>SH142</v>
          </cell>
          <cell r="D143" t="str">
            <v>G142</v>
          </cell>
          <cell r="E143" t="str">
            <v>L142</v>
          </cell>
        </row>
        <row r="144">
          <cell r="A144" t="str">
            <v>DP143</v>
          </cell>
          <cell r="B144" t="str">
            <v>M143</v>
          </cell>
          <cell r="C144" t="str">
            <v>SH143</v>
          </cell>
          <cell r="D144" t="str">
            <v>G143</v>
          </cell>
          <cell r="E144" t="str">
            <v>L143</v>
          </cell>
        </row>
        <row r="145">
          <cell r="A145" t="str">
            <v>DP144</v>
          </cell>
          <cell r="B145" t="str">
            <v>M144</v>
          </cell>
          <cell r="C145" t="str">
            <v>SH144</v>
          </cell>
          <cell r="D145" t="str">
            <v>G144</v>
          </cell>
          <cell r="E145" t="str">
            <v>L144</v>
          </cell>
        </row>
        <row r="146">
          <cell r="A146" t="str">
            <v>DP145</v>
          </cell>
          <cell r="B146" t="str">
            <v>M145</v>
          </cell>
          <cell r="C146" t="str">
            <v>SH145</v>
          </cell>
          <cell r="D146" t="str">
            <v>G145</v>
          </cell>
          <cell r="E146" t="str">
            <v>L145</v>
          </cell>
        </row>
        <row r="147">
          <cell r="A147" t="str">
            <v>DP146</v>
          </cell>
          <cell r="B147" t="str">
            <v>M146</v>
          </cell>
          <cell r="C147" t="str">
            <v>SH146</v>
          </cell>
          <cell r="D147" t="str">
            <v>G146</v>
          </cell>
          <cell r="E147" t="str">
            <v>L146</v>
          </cell>
        </row>
        <row r="148">
          <cell r="A148" t="str">
            <v>DP147</v>
          </cell>
          <cell r="B148" t="str">
            <v>M147</v>
          </cell>
          <cell r="C148" t="str">
            <v>SH147</v>
          </cell>
          <cell r="D148" t="str">
            <v>G147</v>
          </cell>
          <cell r="E148" t="str">
            <v>L147</v>
          </cell>
        </row>
        <row r="149">
          <cell r="A149" t="str">
            <v>DP148</v>
          </cell>
          <cell r="B149" t="str">
            <v>M148</v>
          </cell>
          <cell r="C149" t="str">
            <v>SH148</v>
          </cell>
          <cell r="D149" t="str">
            <v>G148</v>
          </cell>
          <cell r="E149" t="str">
            <v>L148</v>
          </cell>
        </row>
        <row r="150">
          <cell r="A150" t="str">
            <v>DP149</v>
          </cell>
          <cell r="B150" t="str">
            <v>M149</v>
          </cell>
          <cell r="C150" t="str">
            <v>SH149</v>
          </cell>
          <cell r="D150" t="str">
            <v>G149</v>
          </cell>
          <cell r="E150" t="str">
            <v>L149</v>
          </cell>
        </row>
        <row r="151">
          <cell r="A151" t="str">
            <v>DP150</v>
          </cell>
          <cell r="B151" t="str">
            <v>M150</v>
          </cell>
          <cell r="C151" t="str">
            <v>SH150</v>
          </cell>
          <cell r="D151" t="str">
            <v>G150</v>
          </cell>
          <cell r="E151" t="str">
            <v>L150</v>
          </cell>
        </row>
        <row r="152">
          <cell r="A152" t="str">
            <v>DP151</v>
          </cell>
          <cell r="B152" t="str">
            <v>M151</v>
          </cell>
          <cell r="C152" t="str">
            <v>SH151</v>
          </cell>
          <cell r="D152" t="str">
            <v>G151</v>
          </cell>
          <cell r="E152" t="str">
            <v>L151</v>
          </cell>
        </row>
        <row r="153">
          <cell r="A153" t="str">
            <v>DP152</v>
          </cell>
          <cell r="B153" t="str">
            <v>M152</v>
          </cell>
          <cell r="C153" t="str">
            <v>SH152</v>
          </cell>
          <cell r="D153" t="str">
            <v>G152</v>
          </cell>
          <cell r="E153" t="str">
            <v>L152</v>
          </cell>
        </row>
        <row r="154">
          <cell r="A154" t="str">
            <v>DP153</v>
          </cell>
          <cell r="B154" t="str">
            <v>M153</v>
          </cell>
          <cell r="C154" t="str">
            <v>SH153</v>
          </cell>
          <cell r="D154" t="str">
            <v>G153</v>
          </cell>
          <cell r="E154" t="str">
            <v>L153</v>
          </cell>
        </row>
        <row r="155">
          <cell r="A155" t="str">
            <v>DP154</v>
          </cell>
          <cell r="B155" t="str">
            <v>M154</v>
          </cell>
          <cell r="C155" t="str">
            <v>SH154</v>
          </cell>
          <cell r="D155" t="str">
            <v>G154</v>
          </cell>
          <cell r="E155" t="str">
            <v>L154</v>
          </cell>
        </row>
        <row r="156">
          <cell r="A156" t="str">
            <v>DP155</v>
          </cell>
          <cell r="B156" t="str">
            <v>M155</v>
          </cell>
          <cell r="C156" t="str">
            <v>SH155</v>
          </cell>
          <cell r="D156" t="str">
            <v>G155</v>
          </cell>
          <cell r="E156" t="str">
            <v>L155</v>
          </cell>
        </row>
        <row r="157">
          <cell r="A157" t="str">
            <v>DP156</v>
          </cell>
          <cell r="B157" t="str">
            <v>M156</v>
          </cell>
          <cell r="C157" t="str">
            <v>SH156</v>
          </cell>
          <cell r="D157" t="str">
            <v>G156</v>
          </cell>
          <cell r="E157" t="str">
            <v>L156</v>
          </cell>
        </row>
        <row r="158">
          <cell r="A158" t="str">
            <v>DP157</v>
          </cell>
          <cell r="B158" t="str">
            <v>M157</v>
          </cell>
          <cell r="C158" t="str">
            <v>SH157</v>
          </cell>
          <cell r="D158" t="str">
            <v>G157</v>
          </cell>
          <cell r="E158" t="str">
            <v>L157</v>
          </cell>
        </row>
        <row r="159">
          <cell r="A159" t="str">
            <v>DP158</v>
          </cell>
          <cell r="B159" t="str">
            <v>M158</v>
          </cell>
          <cell r="C159" t="str">
            <v>SH158</v>
          </cell>
          <cell r="D159" t="str">
            <v>G158</v>
          </cell>
          <cell r="E159" t="str">
            <v>L158</v>
          </cell>
        </row>
        <row r="160">
          <cell r="A160" t="str">
            <v>DP159</v>
          </cell>
          <cell r="B160" t="str">
            <v>M159</v>
          </cell>
          <cell r="C160" t="str">
            <v>SH159</v>
          </cell>
          <cell r="D160" t="str">
            <v>G159</v>
          </cell>
          <cell r="E160" t="str">
            <v>L159</v>
          </cell>
        </row>
        <row r="161">
          <cell r="A161" t="str">
            <v>DP160</v>
          </cell>
          <cell r="B161" t="str">
            <v>M160</v>
          </cell>
          <cell r="C161" t="str">
            <v>SH160</v>
          </cell>
          <cell r="D161" t="str">
            <v>G160</v>
          </cell>
          <cell r="E161" t="str">
            <v>L160</v>
          </cell>
        </row>
        <row r="162">
          <cell r="A162" t="str">
            <v>DP161</v>
          </cell>
          <cell r="B162" t="str">
            <v>M161</v>
          </cell>
          <cell r="C162" t="str">
            <v>SH161</v>
          </cell>
          <cell r="D162" t="str">
            <v>G161</v>
          </cell>
          <cell r="E162" t="str">
            <v>L161</v>
          </cell>
        </row>
        <row r="163">
          <cell r="A163" t="str">
            <v>DP162</v>
          </cell>
          <cell r="B163" t="str">
            <v>M162</v>
          </cell>
          <cell r="C163" t="str">
            <v>SH162</v>
          </cell>
          <cell r="D163" t="str">
            <v>G162</v>
          </cell>
          <cell r="E163" t="str">
            <v>L162</v>
          </cell>
        </row>
        <row r="164">
          <cell r="A164" t="str">
            <v>DP163</v>
          </cell>
          <cell r="B164" t="str">
            <v>M163</v>
          </cell>
          <cell r="C164" t="str">
            <v>SH163</v>
          </cell>
          <cell r="D164" t="str">
            <v>G163</v>
          </cell>
          <cell r="E164" t="str">
            <v>L163</v>
          </cell>
        </row>
        <row r="165">
          <cell r="A165" t="str">
            <v>DP164</v>
          </cell>
          <cell r="B165" t="str">
            <v>M164</v>
          </cell>
          <cell r="C165" t="str">
            <v>SH164</v>
          </cell>
          <cell r="D165" t="str">
            <v>G164</v>
          </cell>
          <cell r="E165" t="str">
            <v>L164</v>
          </cell>
        </row>
        <row r="166">
          <cell r="A166" t="str">
            <v>DP165</v>
          </cell>
          <cell r="B166" t="str">
            <v>M165</v>
          </cell>
          <cell r="C166" t="str">
            <v>SH165</v>
          </cell>
          <cell r="D166" t="str">
            <v>G165</v>
          </cell>
          <cell r="E166" t="str">
            <v>L165</v>
          </cell>
        </row>
        <row r="167">
          <cell r="A167" t="str">
            <v>DP166</v>
          </cell>
          <cell r="B167" t="str">
            <v>M166</v>
          </cell>
          <cell r="C167" t="str">
            <v>SH166</v>
          </cell>
          <cell r="D167" t="str">
            <v>G166</v>
          </cell>
          <cell r="E167" t="str">
            <v>L166</v>
          </cell>
        </row>
        <row r="168">
          <cell r="A168" t="str">
            <v>DP167</v>
          </cell>
          <cell r="B168" t="str">
            <v>M167</v>
          </cell>
          <cell r="C168" t="str">
            <v>SH167</v>
          </cell>
          <cell r="D168" t="str">
            <v>G167</v>
          </cell>
          <cell r="E168" t="str">
            <v>L167</v>
          </cell>
        </row>
        <row r="169">
          <cell r="A169" t="str">
            <v>DP168</v>
          </cell>
          <cell r="B169" t="str">
            <v>M168</v>
          </cell>
          <cell r="C169" t="str">
            <v>SH168</v>
          </cell>
          <cell r="D169" t="str">
            <v>G168</v>
          </cell>
          <cell r="E169" t="str">
            <v>L168</v>
          </cell>
        </row>
        <row r="170">
          <cell r="A170" t="str">
            <v>DP169</v>
          </cell>
          <cell r="B170" t="str">
            <v>M169</v>
          </cell>
          <cell r="C170" t="str">
            <v>SH169</v>
          </cell>
          <cell r="D170" t="str">
            <v>G169</v>
          </cell>
          <cell r="E170" t="str">
            <v>L169</v>
          </cell>
        </row>
        <row r="171">
          <cell r="A171" t="str">
            <v>DP170</v>
          </cell>
          <cell r="B171" t="str">
            <v>M170</v>
          </cell>
          <cell r="C171" t="str">
            <v>SH170</v>
          </cell>
          <cell r="D171" t="str">
            <v>G170</v>
          </cell>
          <cell r="E171" t="str">
            <v>L170</v>
          </cell>
        </row>
        <row r="172">
          <cell r="A172" t="str">
            <v>DP171</v>
          </cell>
          <cell r="B172" t="str">
            <v>M171</v>
          </cell>
          <cell r="C172" t="str">
            <v>SH171</v>
          </cell>
          <cell r="D172" t="str">
            <v>G171</v>
          </cell>
          <cell r="E172" t="str">
            <v>L171</v>
          </cell>
        </row>
        <row r="173">
          <cell r="A173" t="str">
            <v>DP172</v>
          </cell>
          <cell r="B173" t="str">
            <v>M172</v>
          </cell>
          <cell r="C173" t="str">
            <v>SH172</v>
          </cell>
          <cell r="D173" t="str">
            <v>G172</v>
          </cell>
          <cell r="E173" t="str">
            <v>L172</v>
          </cell>
        </row>
        <row r="174">
          <cell r="A174" t="str">
            <v>DP173</v>
          </cell>
          <cell r="B174" t="str">
            <v>M173</v>
          </cell>
          <cell r="C174" t="str">
            <v>SH173</v>
          </cell>
          <cell r="D174" t="str">
            <v>G173</v>
          </cell>
          <cell r="E174" t="str">
            <v>L173</v>
          </cell>
        </row>
        <row r="175">
          <cell r="A175" t="str">
            <v>DP174</v>
          </cell>
          <cell r="B175" t="str">
            <v>M174</v>
          </cell>
          <cell r="C175" t="str">
            <v>SH174</v>
          </cell>
          <cell r="D175" t="str">
            <v>G174</v>
          </cell>
          <cell r="E175" t="str">
            <v>L174</v>
          </cell>
        </row>
        <row r="176">
          <cell r="A176" t="str">
            <v>DP175</v>
          </cell>
          <cell r="B176" t="str">
            <v>M175</v>
          </cell>
          <cell r="C176" t="str">
            <v>SH175</v>
          </cell>
          <cell r="D176" t="str">
            <v>G175</v>
          </cell>
          <cell r="E176" t="str">
            <v>L175</v>
          </cell>
        </row>
        <row r="177">
          <cell r="A177" t="str">
            <v>DP176</v>
          </cell>
          <cell r="B177" t="str">
            <v>M176</v>
          </cell>
          <cell r="C177" t="str">
            <v>SH176</v>
          </cell>
          <cell r="D177" t="str">
            <v>G176</v>
          </cell>
          <cell r="E177" t="str">
            <v>L176</v>
          </cell>
        </row>
        <row r="178">
          <cell r="A178" t="str">
            <v>DP177</v>
          </cell>
          <cell r="B178" t="str">
            <v>M177</v>
          </cell>
          <cell r="C178" t="str">
            <v>SH177</v>
          </cell>
          <cell r="D178" t="str">
            <v>G177</v>
          </cell>
          <cell r="E178" t="str">
            <v>L177</v>
          </cell>
        </row>
        <row r="179">
          <cell r="A179" t="str">
            <v>DP178</v>
          </cell>
          <cell r="B179" t="str">
            <v>M178</v>
          </cell>
          <cell r="C179" t="str">
            <v>SH178</v>
          </cell>
          <cell r="D179" t="str">
            <v>G178</v>
          </cell>
          <cell r="E179" t="str">
            <v>L178</v>
          </cell>
        </row>
        <row r="180">
          <cell r="A180" t="str">
            <v>DP179</v>
          </cell>
          <cell r="B180" t="str">
            <v>M179</v>
          </cell>
          <cell r="C180" t="str">
            <v>SH179</v>
          </cell>
          <cell r="D180" t="str">
            <v>G179</v>
          </cell>
          <cell r="E180" t="str">
            <v>L179</v>
          </cell>
        </row>
        <row r="181">
          <cell r="A181" t="str">
            <v>DP180</v>
          </cell>
          <cell r="B181" t="str">
            <v>M180</v>
          </cell>
          <cell r="C181" t="str">
            <v>SH180</v>
          </cell>
          <cell r="D181" t="str">
            <v>G180</v>
          </cell>
          <cell r="E181" t="str">
            <v>L180</v>
          </cell>
        </row>
        <row r="182">
          <cell r="A182" t="str">
            <v>DP181</v>
          </cell>
          <cell r="B182" t="str">
            <v>M181</v>
          </cell>
          <cell r="C182" t="str">
            <v>SH181</v>
          </cell>
          <cell r="D182" t="str">
            <v>G181</v>
          </cell>
          <cell r="E182" t="str">
            <v>L181</v>
          </cell>
        </row>
        <row r="183">
          <cell r="A183" t="str">
            <v>DP182</v>
          </cell>
          <cell r="B183" t="str">
            <v>M182</v>
          </cell>
          <cell r="C183" t="str">
            <v>SH182</v>
          </cell>
          <cell r="D183" t="str">
            <v>G182</v>
          </cell>
          <cell r="E183" t="str">
            <v>L182</v>
          </cell>
        </row>
        <row r="184">
          <cell r="A184" t="str">
            <v>DP183</v>
          </cell>
          <cell r="B184" t="str">
            <v>M183</v>
          </cell>
          <cell r="C184" t="str">
            <v>SH183</v>
          </cell>
          <cell r="D184" t="str">
            <v>G183</v>
          </cell>
          <cell r="E184" t="str">
            <v>L183</v>
          </cell>
        </row>
        <row r="185">
          <cell r="A185" t="str">
            <v>DP184</v>
          </cell>
          <cell r="B185" t="str">
            <v>M184</v>
          </cell>
          <cell r="C185" t="str">
            <v>SH184</v>
          </cell>
          <cell r="D185" t="str">
            <v>G184</v>
          </cell>
          <cell r="E185" t="str">
            <v>L184</v>
          </cell>
        </row>
        <row r="186">
          <cell r="A186" t="str">
            <v>DP185</v>
          </cell>
          <cell r="B186" t="str">
            <v>M185</v>
          </cell>
          <cell r="C186" t="str">
            <v>SH185</v>
          </cell>
          <cell r="D186" t="str">
            <v>G185</v>
          </cell>
          <cell r="E186" t="str">
            <v>L185</v>
          </cell>
        </row>
        <row r="187">
          <cell r="A187" t="str">
            <v>DP186</v>
          </cell>
          <cell r="B187" t="str">
            <v>M186</v>
          </cell>
          <cell r="C187" t="str">
            <v>SH186</v>
          </cell>
          <cell r="D187" t="str">
            <v>G186</v>
          </cell>
          <cell r="E187" t="str">
            <v>L186</v>
          </cell>
        </row>
        <row r="188">
          <cell r="A188" t="str">
            <v>DP187</v>
          </cell>
          <cell r="B188" t="str">
            <v>M187</v>
          </cell>
          <cell r="C188" t="str">
            <v>SH187</v>
          </cell>
          <cell r="D188" t="str">
            <v>G187</v>
          </cell>
          <cell r="E188" t="str">
            <v>L187</v>
          </cell>
        </row>
        <row r="189">
          <cell r="A189" t="str">
            <v>DP188</v>
          </cell>
          <cell r="B189" t="str">
            <v>M188</v>
          </cell>
          <cell r="C189" t="str">
            <v>SH188</v>
          </cell>
          <cell r="D189" t="str">
            <v>G188</v>
          </cell>
          <cell r="E189" t="str">
            <v>L188</v>
          </cell>
        </row>
        <row r="190">
          <cell r="A190" t="str">
            <v>DP189</v>
          </cell>
          <cell r="B190" t="str">
            <v>M189</v>
          </cell>
          <cell r="C190" t="str">
            <v>SH189</v>
          </cell>
          <cell r="D190" t="str">
            <v>G189</v>
          </cell>
          <cell r="E190" t="str">
            <v>L189</v>
          </cell>
        </row>
        <row r="191">
          <cell r="A191" t="str">
            <v>DP190</v>
          </cell>
          <cell r="B191" t="str">
            <v>M190</v>
          </cell>
          <cell r="C191" t="str">
            <v>SH190</v>
          </cell>
          <cell r="D191" t="str">
            <v>G190</v>
          </cell>
          <cell r="E191" t="str">
            <v>L190</v>
          </cell>
        </row>
        <row r="192">
          <cell r="A192" t="str">
            <v>DP191</v>
          </cell>
          <cell r="B192" t="str">
            <v>M191</v>
          </cell>
          <cell r="C192" t="str">
            <v>SH191</v>
          </cell>
          <cell r="D192" t="str">
            <v>G191</v>
          </cell>
          <cell r="E192" t="str">
            <v>L191</v>
          </cell>
        </row>
        <row r="193">
          <cell r="A193" t="str">
            <v>DP192</v>
          </cell>
          <cell r="B193" t="str">
            <v>M192</v>
          </cell>
          <cell r="C193" t="str">
            <v>SH192</v>
          </cell>
          <cell r="D193" t="str">
            <v>G192</v>
          </cell>
          <cell r="E193" t="str">
            <v>L192</v>
          </cell>
        </row>
        <row r="194">
          <cell r="A194" t="str">
            <v>DP193</v>
          </cell>
          <cell r="B194" t="str">
            <v>M193</v>
          </cell>
          <cell r="C194" t="str">
            <v>SH193</v>
          </cell>
          <cell r="D194" t="str">
            <v>G193</v>
          </cell>
          <cell r="E194" t="str">
            <v>L193</v>
          </cell>
        </row>
        <row r="195">
          <cell r="A195" t="str">
            <v>DP194</v>
          </cell>
          <cell r="B195" t="str">
            <v>M194</v>
          </cell>
          <cell r="C195" t="str">
            <v>SH194</v>
          </cell>
          <cell r="D195" t="str">
            <v>G194</v>
          </cell>
          <cell r="E195" t="str">
            <v>L194</v>
          </cell>
        </row>
        <row r="196">
          <cell r="A196" t="str">
            <v>DP195</v>
          </cell>
          <cell r="B196" t="str">
            <v>M195</v>
          </cell>
          <cell r="C196" t="str">
            <v>SH195</v>
          </cell>
          <cell r="D196" t="str">
            <v>G195</v>
          </cell>
          <cell r="E196" t="str">
            <v>L195</v>
          </cell>
        </row>
        <row r="197">
          <cell r="A197" t="str">
            <v>DP196</v>
          </cell>
          <cell r="B197" t="str">
            <v>M196</v>
          </cell>
          <cell r="C197" t="str">
            <v>SH196</v>
          </cell>
          <cell r="D197" t="str">
            <v>G196</v>
          </cell>
          <cell r="E197" t="str">
            <v>L196</v>
          </cell>
        </row>
        <row r="198">
          <cell r="A198" t="str">
            <v>DP197</v>
          </cell>
          <cell r="B198" t="str">
            <v>M197</v>
          </cell>
          <cell r="C198" t="str">
            <v>SH197</v>
          </cell>
          <cell r="D198" t="str">
            <v>G197</v>
          </cell>
          <cell r="E198" t="str">
            <v>L197</v>
          </cell>
        </row>
        <row r="199">
          <cell r="A199" t="str">
            <v>DP198</v>
          </cell>
          <cell r="B199" t="str">
            <v>M198</v>
          </cell>
          <cell r="C199" t="str">
            <v>SH198</v>
          </cell>
          <cell r="D199" t="str">
            <v>G198</v>
          </cell>
          <cell r="E199" t="str">
            <v>L198</v>
          </cell>
        </row>
        <row r="200">
          <cell r="A200" t="str">
            <v>DP199</v>
          </cell>
          <cell r="B200" t="str">
            <v>M199</v>
          </cell>
          <cell r="C200" t="str">
            <v>SH199</v>
          </cell>
          <cell r="D200" t="str">
            <v>G199</v>
          </cell>
          <cell r="E200" t="str">
            <v>L199</v>
          </cell>
        </row>
        <row r="201">
          <cell r="A201" t="str">
            <v>DP200</v>
          </cell>
          <cell r="B201" t="str">
            <v>M200</v>
          </cell>
          <cell r="C201" t="str">
            <v>SH200</v>
          </cell>
          <cell r="D201" t="str">
            <v>G200</v>
          </cell>
          <cell r="E201" t="str">
            <v>L200</v>
          </cell>
        </row>
        <row r="202">
          <cell r="A202" t="str">
            <v>DP201</v>
          </cell>
          <cell r="B202" t="str">
            <v>M201</v>
          </cell>
          <cell r="C202" t="str">
            <v>SH201</v>
          </cell>
          <cell r="D202" t="str">
            <v>G201</v>
          </cell>
          <cell r="E202" t="str">
            <v>L201</v>
          </cell>
        </row>
        <row r="203">
          <cell r="A203" t="str">
            <v>DP202</v>
          </cell>
          <cell r="B203" t="str">
            <v>M202</v>
          </cell>
          <cell r="C203" t="str">
            <v>SH202</v>
          </cell>
          <cell r="D203" t="str">
            <v>G202</v>
          </cell>
          <cell r="E203" t="str">
            <v>L202</v>
          </cell>
        </row>
        <row r="204">
          <cell r="A204" t="str">
            <v>DP203</v>
          </cell>
          <cell r="B204" t="str">
            <v>M203</v>
          </cell>
          <cell r="C204" t="str">
            <v>SH203</v>
          </cell>
          <cell r="D204" t="str">
            <v>G203</v>
          </cell>
          <cell r="E204" t="str">
            <v>L203</v>
          </cell>
        </row>
        <row r="205">
          <cell r="A205" t="str">
            <v>DP204</v>
          </cell>
          <cell r="B205" t="str">
            <v>M204</v>
          </cell>
          <cell r="C205" t="str">
            <v>SH204</v>
          </cell>
          <cell r="D205" t="str">
            <v>G204</v>
          </cell>
          <cell r="E205" t="str">
            <v>L204</v>
          </cell>
        </row>
        <row r="206">
          <cell r="A206" t="str">
            <v>DP205</v>
          </cell>
          <cell r="B206" t="str">
            <v>M205</v>
          </cell>
          <cell r="C206" t="str">
            <v>SH205</v>
          </cell>
          <cell r="D206" t="str">
            <v>G205</v>
          </cell>
          <cell r="E206" t="str">
            <v>L205</v>
          </cell>
        </row>
        <row r="207">
          <cell r="A207" t="str">
            <v>DP206</v>
          </cell>
          <cell r="B207" t="str">
            <v>M206</v>
          </cell>
          <cell r="C207" t="str">
            <v>SH206</v>
          </cell>
          <cell r="D207" t="str">
            <v>G206</v>
          </cell>
          <cell r="E207" t="str">
            <v>L206</v>
          </cell>
        </row>
        <row r="208">
          <cell r="A208" t="str">
            <v>DP207</v>
          </cell>
          <cell r="B208" t="str">
            <v>M207</v>
          </cell>
          <cell r="C208" t="str">
            <v>SH207</v>
          </cell>
          <cell r="D208" t="str">
            <v>G207</v>
          </cell>
          <cell r="E208" t="str">
            <v>L207</v>
          </cell>
        </row>
        <row r="209">
          <cell r="A209" t="str">
            <v>DP208</v>
          </cell>
          <cell r="B209" t="str">
            <v>M208</v>
          </cell>
          <cell r="C209" t="str">
            <v>SH208</v>
          </cell>
          <cell r="D209" t="str">
            <v>G208</v>
          </cell>
          <cell r="E209" t="str">
            <v>L208</v>
          </cell>
        </row>
        <row r="210">
          <cell r="A210" t="str">
            <v>DP209</v>
          </cell>
          <cell r="B210" t="str">
            <v>M209</v>
          </cell>
          <cell r="C210" t="str">
            <v>SH209</v>
          </cell>
          <cell r="D210" t="str">
            <v>G209</v>
          </cell>
          <cell r="E210" t="str">
            <v>L209</v>
          </cell>
        </row>
        <row r="211">
          <cell r="A211" t="str">
            <v>DP210</v>
          </cell>
          <cell r="B211" t="str">
            <v>M210</v>
          </cell>
          <cell r="C211" t="str">
            <v>SH210</v>
          </cell>
          <cell r="D211" t="str">
            <v>G210</v>
          </cell>
          <cell r="E211" t="str">
            <v>L210</v>
          </cell>
        </row>
        <row r="212">
          <cell r="A212" t="str">
            <v>DP211</v>
          </cell>
          <cell r="B212" t="str">
            <v>M211</v>
          </cell>
          <cell r="C212" t="str">
            <v>SH211</v>
          </cell>
          <cell r="D212" t="str">
            <v>G211</v>
          </cell>
          <cell r="E212" t="str">
            <v>L211</v>
          </cell>
        </row>
        <row r="213">
          <cell r="A213" t="str">
            <v>DP212</v>
          </cell>
          <cell r="B213" t="str">
            <v>M212</v>
          </cell>
          <cell r="C213" t="str">
            <v>SH212</v>
          </cell>
          <cell r="D213" t="str">
            <v>G212</v>
          </cell>
          <cell r="E213" t="str">
            <v>L212</v>
          </cell>
        </row>
        <row r="214">
          <cell r="A214" t="str">
            <v>DP213</v>
          </cell>
          <cell r="B214" t="str">
            <v>M213</v>
          </cell>
          <cell r="C214" t="str">
            <v>SH213</v>
          </cell>
          <cell r="D214" t="str">
            <v>G213</v>
          </cell>
          <cell r="E214" t="str">
            <v>L213</v>
          </cell>
        </row>
        <row r="215">
          <cell r="A215" t="str">
            <v>DP214</v>
          </cell>
          <cell r="B215" t="str">
            <v>M214</v>
          </cell>
          <cell r="C215" t="str">
            <v>SH214</v>
          </cell>
          <cell r="D215" t="str">
            <v>G214</v>
          </cell>
          <cell r="E215" t="str">
            <v>L214</v>
          </cell>
        </row>
        <row r="216">
          <cell r="A216" t="str">
            <v>DP215</v>
          </cell>
          <cell r="B216" t="str">
            <v>M215</v>
          </cell>
          <cell r="C216" t="str">
            <v>SH215</v>
          </cell>
          <cell r="D216" t="str">
            <v>G215</v>
          </cell>
          <cell r="E216" t="str">
            <v>L215</v>
          </cell>
        </row>
        <row r="217">
          <cell r="A217" t="str">
            <v>DP216</v>
          </cell>
          <cell r="B217" t="str">
            <v>M216</v>
          </cell>
          <cell r="C217" t="str">
            <v>SH216</v>
          </cell>
          <cell r="D217" t="str">
            <v>G216</v>
          </cell>
          <cell r="E217" t="str">
            <v>L216</v>
          </cell>
        </row>
        <row r="218">
          <cell r="A218" t="str">
            <v>DP217</v>
          </cell>
          <cell r="B218" t="str">
            <v>M217</v>
          </cell>
          <cell r="C218" t="str">
            <v>SH217</v>
          </cell>
          <cell r="D218" t="str">
            <v>G217</v>
          </cell>
          <cell r="E218" t="str">
            <v>L217</v>
          </cell>
        </row>
        <row r="219">
          <cell r="A219" t="str">
            <v>DP218</v>
          </cell>
          <cell r="B219" t="str">
            <v>M218</v>
          </cell>
          <cell r="C219" t="str">
            <v>SH218</v>
          </cell>
          <cell r="D219" t="str">
            <v>G218</v>
          </cell>
          <cell r="E219" t="str">
            <v>L218</v>
          </cell>
        </row>
        <row r="220">
          <cell r="A220" t="str">
            <v>DP219</v>
          </cell>
          <cell r="B220" t="str">
            <v>M219</v>
          </cell>
          <cell r="C220" t="str">
            <v>SH219</v>
          </cell>
          <cell r="D220" t="str">
            <v>G219</v>
          </cell>
          <cell r="E220" t="str">
            <v>L219</v>
          </cell>
        </row>
        <row r="221">
          <cell r="A221" t="str">
            <v>DP220</v>
          </cell>
          <cell r="B221" t="str">
            <v>M220</v>
          </cell>
          <cell r="C221" t="str">
            <v>SH220</v>
          </cell>
          <cell r="D221" t="str">
            <v>G220</v>
          </cell>
          <cell r="E221" t="str">
            <v>L220</v>
          </cell>
        </row>
        <row r="222">
          <cell r="A222" t="str">
            <v>DP221</v>
          </cell>
          <cell r="B222" t="str">
            <v>M221</v>
          </cell>
          <cell r="C222" t="str">
            <v>SH221</v>
          </cell>
          <cell r="D222" t="str">
            <v>G221</v>
          </cell>
          <cell r="E222" t="str">
            <v>L221</v>
          </cell>
        </row>
        <row r="223">
          <cell r="A223" t="str">
            <v>DP222</v>
          </cell>
          <cell r="B223" t="str">
            <v>M222</v>
          </cell>
          <cell r="C223" t="str">
            <v>SH222</v>
          </cell>
          <cell r="D223" t="str">
            <v>G222</v>
          </cell>
          <cell r="E223" t="str">
            <v>L222</v>
          </cell>
        </row>
        <row r="224">
          <cell r="A224" t="str">
            <v>DP223</v>
          </cell>
          <cell r="B224" t="str">
            <v>M223</v>
          </cell>
          <cell r="C224" t="str">
            <v>SH223</v>
          </cell>
          <cell r="D224" t="str">
            <v>G223</v>
          </cell>
          <cell r="E224" t="str">
            <v>L223</v>
          </cell>
        </row>
        <row r="225">
          <cell r="A225" t="str">
            <v>DP224</v>
          </cell>
          <cell r="B225" t="str">
            <v>M224</v>
          </cell>
          <cell r="C225" t="str">
            <v>SH224</v>
          </cell>
          <cell r="D225" t="str">
            <v>G224</v>
          </cell>
          <cell r="E225" t="str">
            <v>L224</v>
          </cell>
        </row>
        <row r="226">
          <cell r="A226" t="str">
            <v>DP225</v>
          </cell>
          <cell r="B226" t="str">
            <v>M225</v>
          </cell>
          <cell r="C226" t="str">
            <v>SH225</v>
          </cell>
          <cell r="D226" t="str">
            <v>G225</v>
          </cell>
          <cell r="E226" t="str">
            <v>L225</v>
          </cell>
        </row>
        <row r="227">
          <cell r="A227" t="str">
            <v>DP226</v>
          </cell>
          <cell r="B227" t="str">
            <v>M226</v>
          </cell>
          <cell r="C227" t="str">
            <v>SH226</v>
          </cell>
          <cell r="D227" t="str">
            <v>G226</v>
          </cell>
          <cell r="E227" t="str">
            <v>L226</v>
          </cell>
        </row>
        <row r="228">
          <cell r="A228" t="str">
            <v>DP227</v>
          </cell>
          <cell r="B228" t="str">
            <v>M227</v>
          </cell>
          <cell r="C228" t="str">
            <v>SH227</v>
          </cell>
          <cell r="D228" t="str">
            <v>G227</v>
          </cell>
          <cell r="E228" t="str">
            <v>L227</v>
          </cell>
        </row>
        <row r="229">
          <cell r="A229" t="str">
            <v>DP228</v>
          </cell>
          <cell r="B229" t="str">
            <v>M228</v>
          </cell>
          <cell r="C229" t="str">
            <v>SH228</v>
          </cell>
          <cell r="D229" t="str">
            <v>G228</v>
          </cell>
          <cell r="E229" t="str">
            <v>L228</v>
          </cell>
        </row>
        <row r="230">
          <cell r="A230" t="str">
            <v>DP229</v>
          </cell>
          <cell r="B230" t="str">
            <v>M229</v>
          </cell>
          <cell r="C230" t="str">
            <v>SH229</v>
          </cell>
          <cell r="D230" t="str">
            <v>G229</v>
          </cell>
          <cell r="E230" t="str">
            <v>L229</v>
          </cell>
        </row>
        <row r="231">
          <cell r="A231" t="str">
            <v>DP230</v>
          </cell>
          <cell r="B231" t="str">
            <v>M230</v>
          </cell>
          <cell r="C231" t="str">
            <v>SH230</v>
          </cell>
          <cell r="D231" t="str">
            <v>G230</v>
          </cell>
          <cell r="E231" t="str">
            <v>L230</v>
          </cell>
        </row>
        <row r="232">
          <cell r="A232" t="str">
            <v>DP231</v>
          </cell>
          <cell r="B232" t="str">
            <v>M231</v>
          </cell>
          <cell r="C232" t="str">
            <v>SH231</v>
          </cell>
          <cell r="D232" t="str">
            <v>G231</v>
          </cell>
          <cell r="E232" t="str">
            <v>L231</v>
          </cell>
        </row>
        <row r="233">
          <cell r="A233" t="str">
            <v>DP232</v>
          </cell>
          <cell r="B233" t="str">
            <v>M232</v>
          </cell>
          <cell r="C233" t="str">
            <v>SH232</v>
          </cell>
          <cell r="D233" t="str">
            <v>G232</v>
          </cell>
          <cell r="E233" t="str">
            <v>L232</v>
          </cell>
        </row>
        <row r="234">
          <cell r="A234" t="str">
            <v>DP233</v>
          </cell>
          <cell r="B234" t="str">
            <v>M233</v>
          </cell>
          <cell r="C234" t="str">
            <v>SH233</v>
          </cell>
          <cell r="D234" t="str">
            <v>G233</v>
          </cell>
          <cell r="E234" t="str">
            <v>L233</v>
          </cell>
        </row>
        <row r="235">
          <cell r="A235" t="str">
            <v>DP234</v>
          </cell>
          <cell r="B235" t="str">
            <v>M234</v>
          </cell>
          <cell r="C235" t="str">
            <v>SH234</v>
          </cell>
          <cell r="D235" t="str">
            <v>G234</v>
          </cell>
          <cell r="E235" t="str">
            <v>L234</v>
          </cell>
        </row>
        <row r="236">
          <cell r="A236" t="str">
            <v>DP235</v>
          </cell>
          <cell r="B236" t="str">
            <v>M235</v>
          </cell>
          <cell r="C236" t="str">
            <v>SH235</v>
          </cell>
          <cell r="D236" t="str">
            <v>G235</v>
          </cell>
          <cell r="E236" t="str">
            <v>L235</v>
          </cell>
        </row>
        <row r="237">
          <cell r="A237" t="str">
            <v>DP236</v>
          </cell>
          <cell r="B237" t="str">
            <v>M236</v>
          </cell>
          <cell r="C237" t="str">
            <v>SH236</v>
          </cell>
          <cell r="D237" t="str">
            <v>G236</v>
          </cell>
          <cell r="E237" t="str">
            <v>L236</v>
          </cell>
        </row>
        <row r="238">
          <cell r="A238" t="str">
            <v>DP237</v>
          </cell>
          <cell r="B238" t="str">
            <v>M237</v>
          </cell>
          <cell r="C238" t="str">
            <v>SH237</v>
          </cell>
          <cell r="D238" t="str">
            <v>G237</v>
          </cell>
          <cell r="E238" t="str">
            <v>L237</v>
          </cell>
        </row>
        <row r="239">
          <cell r="A239" t="str">
            <v>DP238</v>
          </cell>
          <cell r="B239" t="str">
            <v>M238</v>
          </cell>
          <cell r="C239" t="str">
            <v>SH238</v>
          </cell>
          <cell r="D239" t="str">
            <v>G238</v>
          </cell>
          <cell r="E239" t="str">
            <v>L238</v>
          </cell>
        </row>
        <row r="240">
          <cell r="A240" t="str">
            <v>DP239</v>
          </cell>
          <cell r="B240" t="str">
            <v>M239</v>
          </cell>
          <cell r="C240" t="str">
            <v>SH239</v>
          </cell>
          <cell r="D240" t="str">
            <v>G239</v>
          </cell>
          <cell r="E240" t="str">
            <v>L239</v>
          </cell>
        </row>
        <row r="241">
          <cell r="A241" t="str">
            <v>DP240</v>
          </cell>
          <cell r="B241" t="str">
            <v>M240</v>
          </cell>
          <cell r="C241" t="str">
            <v>SH240</v>
          </cell>
          <cell r="D241" t="str">
            <v>G240</v>
          </cell>
          <cell r="E241" t="str">
            <v>L240</v>
          </cell>
        </row>
        <row r="242">
          <cell r="A242" t="str">
            <v>DP241</v>
          </cell>
          <cell r="B242" t="str">
            <v>M241</v>
          </cell>
          <cell r="C242" t="str">
            <v>SH241</v>
          </cell>
          <cell r="D242" t="str">
            <v>G241</v>
          </cell>
          <cell r="E242" t="str">
            <v>L241</v>
          </cell>
        </row>
        <row r="243">
          <cell r="A243" t="str">
            <v>DP242</v>
          </cell>
          <cell r="B243" t="str">
            <v>M242</v>
          </cell>
          <cell r="C243" t="str">
            <v>SH242</v>
          </cell>
          <cell r="D243" t="str">
            <v>G242</v>
          </cell>
          <cell r="E243" t="str">
            <v>L242</v>
          </cell>
        </row>
        <row r="244">
          <cell r="A244" t="str">
            <v>DP243</v>
          </cell>
          <cell r="B244" t="str">
            <v>M243</v>
          </cell>
          <cell r="C244" t="str">
            <v>SH243</v>
          </cell>
          <cell r="D244" t="str">
            <v>G243</v>
          </cell>
          <cell r="E244" t="str">
            <v>L243</v>
          </cell>
        </row>
        <row r="245">
          <cell r="A245" t="str">
            <v>DP244</v>
          </cell>
          <cell r="B245" t="str">
            <v>M244</v>
          </cell>
          <cell r="C245" t="str">
            <v>SH244</v>
          </cell>
          <cell r="D245" t="str">
            <v>G244</v>
          </cell>
          <cell r="E245" t="str">
            <v>L244</v>
          </cell>
        </row>
        <row r="246">
          <cell r="A246" t="str">
            <v>DP245</v>
          </cell>
          <cell r="B246" t="str">
            <v>M245</v>
          </cell>
          <cell r="C246" t="str">
            <v>SH245</v>
          </cell>
          <cell r="D246" t="str">
            <v>G245</v>
          </cell>
          <cell r="E246" t="str">
            <v>L245</v>
          </cell>
        </row>
        <row r="247">
          <cell r="A247" t="str">
            <v>DP246</v>
          </cell>
          <cell r="B247" t="str">
            <v>M246</v>
          </cell>
          <cell r="C247" t="str">
            <v>SH246</v>
          </cell>
          <cell r="D247" t="str">
            <v>G246</v>
          </cell>
          <cell r="E247" t="str">
            <v>L246</v>
          </cell>
        </row>
        <row r="248">
          <cell r="A248" t="str">
            <v>DP247</v>
          </cell>
          <cell r="B248" t="str">
            <v>M247</v>
          </cell>
          <cell r="C248" t="str">
            <v>SH247</v>
          </cell>
          <cell r="D248" t="str">
            <v>G247</v>
          </cell>
          <cell r="E248" t="str">
            <v>L247</v>
          </cell>
        </row>
        <row r="249">
          <cell r="A249" t="str">
            <v>DP248</v>
          </cell>
          <cell r="B249" t="str">
            <v>M248</v>
          </cell>
          <cell r="C249" t="str">
            <v>SH248</v>
          </cell>
          <cell r="D249" t="str">
            <v>G248</v>
          </cell>
          <cell r="E249" t="str">
            <v>L248</v>
          </cell>
        </row>
        <row r="250">
          <cell r="A250" t="str">
            <v>DP249</v>
          </cell>
          <cell r="B250" t="str">
            <v>M249</v>
          </cell>
          <cell r="C250" t="str">
            <v>SH249</v>
          </cell>
          <cell r="D250" t="str">
            <v>G249</v>
          </cell>
          <cell r="E250" t="str">
            <v>L249</v>
          </cell>
        </row>
        <row r="251">
          <cell r="A251" t="str">
            <v>DP250</v>
          </cell>
          <cell r="B251" t="str">
            <v>M250</v>
          </cell>
          <cell r="C251" t="str">
            <v>SH250</v>
          </cell>
          <cell r="D251" t="str">
            <v>G250</v>
          </cell>
          <cell r="E251" t="str">
            <v>L250</v>
          </cell>
        </row>
        <row r="252">
          <cell r="A252" t="str">
            <v>DP251</v>
          </cell>
          <cell r="B252" t="str">
            <v>M251</v>
          </cell>
          <cell r="C252" t="str">
            <v>SH251</v>
          </cell>
          <cell r="D252" t="str">
            <v>G251</v>
          </cell>
          <cell r="E252" t="str">
            <v>L251</v>
          </cell>
        </row>
        <row r="253">
          <cell r="A253" t="str">
            <v>DP252</v>
          </cell>
          <cell r="B253" t="str">
            <v>M252</v>
          </cell>
          <cell r="C253" t="str">
            <v>SH252</v>
          </cell>
          <cell r="D253" t="str">
            <v>G252</v>
          </cell>
          <cell r="E253" t="str">
            <v>L252</v>
          </cell>
        </row>
        <row r="254">
          <cell r="A254" t="str">
            <v>DP253</v>
          </cell>
          <cell r="B254" t="str">
            <v>M253</v>
          </cell>
          <cell r="C254" t="str">
            <v>SH253</v>
          </cell>
          <cell r="D254" t="str">
            <v>G253</v>
          </cell>
          <cell r="E254" t="str">
            <v>L253</v>
          </cell>
        </row>
        <row r="255">
          <cell r="A255" t="str">
            <v>DP254</v>
          </cell>
          <cell r="B255" t="str">
            <v>M254</v>
          </cell>
          <cell r="C255" t="str">
            <v>SH254</v>
          </cell>
          <cell r="D255" t="str">
            <v>G254</v>
          </cell>
          <cell r="E255" t="str">
            <v>L254</v>
          </cell>
        </row>
        <row r="256">
          <cell r="A256" t="str">
            <v>DP255</v>
          </cell>
          <cell r="B256" t="str">
            <v>M255</v>
          </cell>
          <cell r="C256" t="str">
            <v>SH255</v>
          </cell>
          <cell r="D256" t="str">
            <v>G255</v>
          </cell>
          <cell r="E256" t="str">
            <v>L255</v>
          </cell>
        </row>
        <row r="257">
          <cell r="A257" t="str">
            <v>DP256</v>
          </cell>
          <cell r="B257" t="str">
            <v>M256</v>
          </cell>
          <cell r="C257" t="str">
            <v>SH256</v>
          </cell>
          <cell r="D257" t="str">
            <v>G256</v>
          </cell>
          <cell r="E257" t="str">
            <v>L256</v>
          </cell>
        </row>
        <row r="258">
          <cell r="A258" t="str">
            <v>DP257</v>
          </cell>
          <cell r="B258" t="str">
            <v>M257</v>
          </cell>
          <cell r="C258" t="str">
            <v>SH257</v>
          </cell>
          <cell r="D258" t="str">
            <v>G257</v>
          </cell>
          <cell r="E258" t="str">
            <v>L257</v>
          </cell>
        </row>
        <row r="259">
          <cell r="A259" t="str">
            <v>DP258</v>
          </cell>
          <cell r="B259" t="str">
            <v>M258</v>
          </cell>
          <cell r="C259" t="str">
            <v>SH258</v>
          </cell>
          <cell r="D259" t="str">
            <v>G258</v>
          </cell>
          <cell r="E259" t="str">
            <v>L258</v>
          </cell>
        </row>
        <row r="260">
          <cell r="A260" t="str">
            <v>DP259</v>
          </cell>
          <cell r="B260" t="str">
            <v>M259</v>
          </cell>
          <cell r="C260" t="str">
            <v>SH259</v>
          </cell>
          <cell r="D260" t="str">
            <v>G259</v>
          </cell>
          <cell r="E260" t="str">
            <v>L259</v>
          </cell>
        </row>
        <row r="261">
          <cell r="A261" t="str">
            <v>DP260</v>
          </cell>
          <cell r="B261" t="str">
            <v>M260</v>
          </cell>
          <cell r="C261" t="str">
            <v>SH260</v>
          </cell>
          <cell r="D261" t="str">
            <v>G260</v>
          </cell>
          <cell r="E261" t="str">
            <v>L260</v>
          </cell>
        </row>
        <row r="262">
          <cell r="A262" t="str">
            <v>DP261</v>
          </cell>
          <cell r="B262" t="str">
            <v>M261</v>
          </cell>
          <cell r="C262" t="str">
            <v>SH261</v>
          </cell>
          <cell r="D262" t="str">
            <v>G261</v>
          </cell>
          <cell r="E262" t="str">
            <v>L261</v>
          </cell>
        </row>
        <row r="263">
          <cell r="A263" t="str">
            <v>DP262</v>
          </cell>
          <cell r="B263" t="str">
            <v>M262</v>
          </cell>
          <cell r="C263" t="str">
            <v>SH262</v>
          </cell>
          <cell r="D263" t="str">
            <v>G262</v>
          </cell>
          <cell r="E263" t="str">
            <v>L262</v>
          </cell>
        </row>
        <row r="264">
          <cell r="A264" t="str">
            <v>DP263</v>
          </cell>
          <cell r="B264" t="str">
            <v>M263</v>
          </cell>
          <cell r="C264" t="str">
            <v>SH263</v>
          </cell>
          <cell r="D264" t="str">
            <v>G263</v>
          </cell>
          <cell r="E264" t="str">
            <v>L263</v>
          </cell>
        </row>
        <row r="265">
          <cell r="A265" t="str">
            <v>DP264</v>
          </cell>
          <cell r="B265" t="str">
            <v>M264</v>
          </cell>
          <cell r="C265" t="str">
            <v>SH264</v>
          </cell>
          <cell r="D265" t="str">
            <v>G264</v>
          </cell>
          <cell r="E265" t="str">
            <v>L264</v>
          </cell>
        </row>
        <row r="266">
          <cell r="A266" t="str">
            <v>DP265</v>
          </cell>
          <cell r="B266" t="str">
            <v>M265</v>
          </cell>
          <cell r="C266" t="str">
            <v>SH265</v>
          </cell>
          <cell r="D266" t="str">
            <v>G265</v>
          </cell>
          <cell r="E266" t="str">
            <v>L265</v>
          </cell>
        </row>
        <row r="267">
          <cell r="A267" t="str">
            <v>DP266</v>
          </cell>
          <cell r="B267" t="str">
            <v>M266</v>
          </cell>
          <cell r="C267" t="str">
            <v>SH266</v>
          </cell>
          <cell r="D267" t="str">
            <v>G266</v>
          </cell>
          <cell r="E267" t="str">
            <v>L266</v>
          </cell>
        </row>
        <row r="268">
          <cell r="A268" t="str">
            <v>DP267</v>
          </cell>
          <cell r="B268" t="str">
            <v>M267</v>
          </cell>
          <cell r="C268" t="str">
            <v>SH267</v>
          </cell>
          <cell r="D268" t="str">
            <v>G267</v>
          </cell>
          <cell r="E268" t="str">
            <v>L267</v>
          </cell>
        </row>
        <row r="269">
          <cell r="A269" t="str">
            <v>DP268</v>
          </cell>
          <cell r="B269" t="str">
            <v>M268</v>
          </cell>
          <cell r="C269" t="str">
            <v>SH268</v>
          </cell>
          <cell r="D269" t="str">
            <v>G268</v>
          </cell>
          <cell r="E269" t="str">
            <v>L268</v>
          </cell>
        </row>
        <row r="270">
          <cell r="A270" t="str">
            <v>DP269</v>
          </cell>
          <cell r="B270" t="str">
            <v>M269</v>
          </cell>
          <cell r="C270" t="str">
            <v>SH269</v>
          </cell>
          <cell r="D270" t="str">
            <v>G269</v>
          </cell>
          <cell r="E270" t="str">
            <v>L269</v>
          </cell>
        </row>
        <row r="271">
          <cell r="A271" t="str">
            <v>DP270</v>
          </cell>
          <cell r="B271" t="str">
            <v>M270</v>
          </cell>
          <cell r="C271" t="str">
            <v>SH270</v>
          </cell>
          <cell r="D271" t="str">
            <v>G270</v>
          </cell>
          <cell r="E271" t="str">
            <v>L270</v>
          </cell>
        </row>
        <row r="272">
          <cell r="A272" t="str">
            <v>DP271</v>
          </cell>
          <cell r="B272" t="str">
            <v>M271</v>
          </cell>
          <cell r="C272" t="str">
            <v>SH271</v>
          </cell>
          <cell r="D272" t="str">
            <v>G271</v>
          </cell>
          <cell r="E272" t="str">
            <v>L271</v>
          </cell>
        </row>
        <row r="273">
          <cell r="A273" t="str">
            <v>DP272</v>
          </cell>
          <cell r="B273" t="str">
            <v>M272</v>
          </cell>
          <cell r="C273" t="str">
            <v>SH272</v>
          </cell>
          <cell r="D273" t="str">
            <v>G272</v>
          </cell>
          <cell r="E273" t="str">
            <v>L272</v>
          </cell>
        </row>
        <row r="274">
          <cell r="A274" t="str">
            <v>DP273</v>
          </cell>
          <cell r="B274" t="str">
            <v>M273</v>
          </cell>
          <cell r="C274" t="str">
            <v>SH273</v>
          </cell>
          <cell r="D274" t="str">
            <v>G273</v>
          </cell>
          <cell r="E274" t="str">
            <v>L273</v>
          </cell>
        </row>
        <row r="275">
          <cell r="A275" t="str">
            <v>DP274</v>
          </cell>
          <cell r="B275" t="str">
            <v>M274</v>
          </cell>
          <cell r="C275" t="str">
            <v>SH274</v>
          </cell>
          <cell r="D275" t="str">
            <v>G274</v>
          </cell>
          <cell r="E275" t="str">
            <v>L274</v>
          </cell>
        </row>
        <row r="276">
          <cell r="A276" t="str">
            <v>DP275</v>
          </cell>
          <cell r="B276" t="str">
            <v>M275</v>
          </cell>
          <cell r="C276" t="str">
            <v>SH275</v>
          </cell>
          <cell r="D276" t="str">
            <v>G275</v>
          </cell>
          <cell r="E276" t="str">
            <v>L275</v>
          </cell>
        </row>
        <row r="277">
          <cell r="A277" t="str">
            <v>DP276</v>
          </cell>
          <cell r="B277" t="str">
            <v>M276</v>
          </cell>
          <cell r="C277" t="str">
            <v>SH276</v>
          </cell>
          <cell r="D277" t="str">
            <v>G276</v>
          </cell>
          <cell r="E277" t="str">
            <v>L276</v>
          </cell>
        </row>
        <row r="278">
          <cell r="A278" t="str">
            <v>DP277</v>
          </cell>
          <cell r="B278" t="str">
            <v>M277</v>
          </cell>
          <cell r="C278" t="str">
            <v>SH277</v>
          </cell>
          <cell r="D278" t="str">
            <v>G277</v>
          </cell>
          <cell r="E278" t="str">
            <v>L277</v>
          </cell>
        </row>
        <row r="279">
          <cell r="A279" t="str">
            <v>DP278</v>
          </cell>
          <cell r="B279" t="str">
            <v>M278</v>
          </cell>
          <cell r="C279" t="str">
            <v>SH278</v>
          </cell>
          <cell r="D279" t="str">
            <v>G278</v>
          </cell>
          <cell r="E279" t="str">
            <v>L278</v>
          </cell>
        </row>
        <row r="280">
          <cell r="A280" t="str">
            <v>DP279</v>
          </cell>
          <cell r="B280" t="str">
            <v>M279</v>
          </cell>
          <cell r="C280" t="str">
            <v>SH279</v>
          </cell>
          <cell r="D280" t="str">
            <v>G279</v>
          </cell>
          <cell r="E280" t="str">
            <v>L279</v>
          </cell>
        </row>
        <row r="281">
          <cell r="A281" t="str">
            <v>DP280</v>
          </cell>
          <cell r="B281" t="str">
            <v>M280</v>
          </cell>
          <cell r="C281" t="str">
            <v>SH280</v>
          </cell>
          <cell r="D281" t="str">
            <v>G280</v>
          </cell>
          <cell r="E281" t="str">
            <v>L280</v>
          </cell>
        </row>
        <row r="282">
          <cell r="A282" t="str">
            <v>DP281</v>
          </cell>
          <cell r="B282" t="str">
            <v>M281</v>
          </cell>
          <cell r="C282" t="str">
            <v>SH281</v>
          </cell>
          <cell r="D282" t="str">
            <v>G281</v>
          </cell>
          <cell r="E282" t="str">
            <v>L281</v>
          </cell>
        </row>
        <row r="283">
          <cell r="A283" t="str">
            <v>DP282</v>
          </cell>
          <cell r="B283" t="str">
            <v>M282</v>
          </cell>
          <cell r="C283" t="str">
            <v>SH282</v>
          </cell>
          <cell r="D283" t="str">
            <v>G282</v>
          </cell>
          <cell r="E283" t="str">
            <v>L282</v>
          </cell>
        </row>
        <row r="284">
          <cell r="A284" t="str">
            <v>DP283</v>
          </cell>
          <cell r="B284" t="str">
            <v>M283</v>
          </cell>
          <cell r="C284" t="str">
            <v>SH283</v>
          </cell>
          <cell r="D284" t="str">
            <v>G283</v>
          </cell>
          <cell r="E284" t="str">
            <v>L283</v>
          </cell>
        </row>
        <row r="285">
          <cell r="A285" t="str">
            <v>DP284</v>
          </cell>
          <cell r="B285" t="str">
            <v>M284</v>
          </cell>
          <cell r="C285" t="str">
            <v>SH284</v>
          </cell>
          <cell r="D285" t="str">
            <v>G284</v>
          </cell>
          <cell r="E285" t="str">
            <v>L284</v>
          </cell>
        </row>
        <row r="286">
          <cell r="A286" t="str">
            <v>DP285</v>
          </cell>
          <cell r="B286" t="str">
            <v>M285</v>
          </cell>
          <cell r="C286" t="str">
            <v>SH285</v>
          </cell>
          <cell r="D286" t="str">
            <v>G285</v>
          </cell>
          <cell r="E286" t="str">
            <v>L285</v>
          </cell>
        </row>
        <row r="287">
          <cell r="A287" t="str">
            <v>DP286</v>
          </cell>
          <cell r="B287" t="str">
            <v>M286</v>
          </cell>
          <cell r="C287" t="str">
            <v>SH286</v>
          </cell>
          <cell r="D287" t="str">
            <v>G286</v>
          </cell>
          <cell r="E287" t="str">
            <v>L286</v>
          </cell>
        </row>
        <row r="288">
          <cell r="A288" t="str">
            <v>DP287</v>
          </cell>
          <cell r="B288" t="str">
            <v>M287</v>
          </cell>
          <cell r="C288" t="str">
            <v>SH287</v>
          </cell>
          <cell r="D288" t="str">
            <v>G287</v>
          </cell>
          <cell r="E288" t="str">
            <v>L287</v>
          </cell>
        </row>
        <row r="289">
          <cell r="A289" t="str">
            <v>DP288</v>
          </cell>
          <cell r="B289" t="str">
            <v>M288</v>
          </cell>
          <cell r="C289" t="str">
            <v>SH288</v>
          </cell>
          <cell r="D289" t="str">
            <v>G288</v>
          </cell>
          <cell r="E289" t="str">
            <v>L288</v>
          </cell>
        </row>
        <row r="290">
          <cell r="A290" t="str">
            <v>DP289</v>
          </cell>
          <cell r="B290" t="str">
            <v>M289</v>
          </cell>
          <cell r="C290" t="str">
            <v>SH289</v>
          </cell>
          <cell r="D290" t="str">
            <v>G289</v>
          </cell>
          <cell r="E290" t="str">
            <v>L289</v>
          </cell>
        </row>
        <row r="291">
          <cell r="A291" t="str">
            <v>DP290</v>
          </cell>
          <cell r="B291" t="str">
            <v>M290</v>
          </cell>
          <cell r="C291" t="str">
            <v>SH290</v>
          </cell>
          <cell r="D291" t="str">
            <v>G290</v>
          </cell>
          <cell r="E291" t="str">
            <v>L290</v>
          </cell>
        </row>
        <row r="292">
          <cell r="A292" t="str">
            <v>DP291</v>
          </cell>
          <cell r="B292" t="str">
            <v>M291</v>
          </cell>
          <cell r="C292" t="str">
            <v>SH291</v>
          </cell>
          <cell r="D292" t="str">
            <v>G291</v>
          </cell>
          <cell r="E292" t="str">
            <v>L291</v>
          </cell>
        </row>
        <row r="293">
          <cell r="A293" t="str">
            <v>DP292</v>
          </cell>
          <cell r="B293" t="str">
            <v>M292</v>
          </cell>
          <cell r="C293" t="str">
            <v>SH292</v>
          </cell>
          <cell r="D293" t="str">
            <v>G292</v>
          </cell>
          <cell r="E293" t="str">
            <v>L292</v>
          </cell>
        </row>
        <row r="294">
          <cell r="A294" t="str">
            <v>DP293</v>
          </cell>
          <cell r="B294" t="str">
            <v>M293</v>
          </cell>
          <cell r="C294" t="str">
            <v>SH293</v>
          </cell>
          <cell r="D294" t="str">
            <v>G293</v>
          </cell>
          <cell r="E294" t="str">
            <v>L293</v>
          </cell>
        </row>
        <row r="295">
          <cell r="A295" t="str">
            <v>DP294</v>
          </cell>
          <cell r="B295" t="str">
            <v>M294</v>
          </cell>
          <cell r="C295" t="str">
            <v>SH294</v>
          </cell>
          <cell r="D295" t="str">
            <v>G294</v>
          </cell>
          <cell r="E295" t="str">
            <v>L294</v>
          </cell>
        </row>
        <row r="296">
          <cell r="A296" t="str">
            <v>DP295</v>
          </cell>
          <cell r="B296" t="str">
            <v>M295</v>
          </cell>
          <cell r="C296" t="str">
            <v>SH295</v>
          </cell>
          <cell r="D296" t="str">
            <v>G295</v>
          </cell>
          <cell r="E296" t="str">
            <v>L295</v>
          </cell>
        </row>
        <row r="297">
          <cell r="A297" t="str">
            <v>DP296</v>
          </cell>
          <cell r="B297" t="str">
            <v>M296</v>
          </cell>
          <cell r="C297" t="str">
            <v>SH296</v>
          </cell>
          <cell r="D297" t="str">
            <v>G296</v>
          </cell>
          <cell r="E297" t="str">
            <v>L296</v>
          </cell>
        </row>
        <row r="298">
          <cell r="A298" t="str">
            <v>DP297</v>
          </cell>
          <cell r="B298" t="str">
            <v>M297</v>
          </cell>
          <cell r="C298" t="str">
            <v>SH297</v>
          </cell>
          <cell r="D298" t="str">
            <v>G297</v>
          </cell>
          <cell r="E298" t="str">
            <v>L297</v>
          </cell>
        </row>
        <row r="299">
          <cell r="A299" t="str">
            <v>DP298</v>
          </cell>
          <cell r="B299" t="str">
            <v>M298</v>
          </cell>
          <cell r="C299" t="str">
            <v>SH298</v>
          </cell>
          <cell r="D299" t="str">
            <v>G298</v>
          </cell>
          <cell r="E299" t="str">
            <v>L298</v>
          </cell>
        </row>
        <row r="300">
          <cell r="A300" t="str">
            <v>DP299</v>
          </cell>
          <cell r="B300" t="str">
            <v>M299</v>
          </cell>
          <cell r="C300" t="str">
            <v>SH299</v>
          </cell>
          <cell r="D300" t="str">
            <v>G299</v>
          </cell>
          <cell r="E300" t="str">
            <v>L299</v>
          </cell>
        </row>
        <row r="301">
          <cell r="A301" t="str">
            <v>DP300</v>
          </cell>
          <cell r="B301" t="str">
            <v>M300</v>
          </cell>
          <cell r="C301" t="str">
            <v>SH300</v>
          </cell>
          <cell r="D301" t="str">
            <v>G300</v>
          </cell>
          <cell r="E301" t="str">
            <v>L300</v>
          </cell>
        </row>
        <row r="302">
          <cell r="A302" t="str">
            <v>DP301</v>
          </cell>
          <cell r="B302" t="str">
            <v>M301</v>
          </cell>
          <cell r="C302" t="str">
            <v>SH301</v>
          </cell>
          <cell r="D302" t="str">
            <v>G301</v>
          </cell>
          <cell r="E302" t="str">
            <v>L301</v>
          </cell>
        </row>
        <row r="303">
          <cell r="A303" t="str">
            <v>DP302</v>
          </cell>
          <cell r="B303" t="str">
            <v>M302</v>
          </cell>
          <cell r="C303" t="str">
            <v>SH302</v>
          </cell>
          <cell r="D303" t="str">
            <v>G302</v>
          </cell>
          <cell r="E303" t="str">
            <v>L302</v>
          </cell>
        </row>
        <row r="304">
          <cell r="A304" t="str">
            <v>DP303</v>
          </cell>
          <cell r="B304" t="str">
            <v>M303</v>
          </cell>
          <cell r="C304" t="str">
            <v>SH303</v>
          </cell>
          <cell r="D304" t="str">
            <v>G303</v>
          </cell>
          <cell r="E304" t="str">
            <v>L303</v>
          </cell>
        </row>
        <row r="305">
          <cell r="A305" t="str">
            <v>DP304</v>
          </cell>
          <cell r="B305" t="str">
            <v>M304</v>
          </cell>
          <cell r="C305" t="str">
            <v>SH304</v>
          </cell>
          <cell r="D305" t="str">
            <v>G304</v>
          </cell>
          <cell r="E305" t="str">
            <v>L304</v>
          </cell>
        </row>
        <row r="306">
          <cell r="A306" t="str">
            <v>DP305</v>
          </cell>
          <cell r="B306" t="str">
            <v>M305</v>
          </cell>
          <cell r="C306" t="str">
            <v>SH305</v>
          </cell>
          <cell r="D306" t="str">
            <v>G305</v>
          </cell>
          <cell r="E306" t="str">
            <v>L305</v>
          </cell>
        </row>
        <row r="307">
          <cell r="A307" t="str">
            <v>DP306</v>
          </cell>
          <cell r="B307" t="str">
            <v>M306</v>
          </cell>
          <cell r="C307" t="str">
            <v>SH306</v>
          </cell>
          <cell r="D307" t="str">
            <v>G306</v>
          </cell>
          <cell r="E307" t="str">
            <v>L306</v>
          </cell>
        </row>
        <row r="308">
          <cell r="A308" t="str">
            <v>DP307</v>
          </cell>
          <cell r="B308" t="str">
            <v>M307</v>
          </cell>
          <cell r="C308" t="str">
            <v>SH307</v>
          </cell>
          <cell r="D308" t="str">
            <v>G307</v>
          </cell>
          <cell r="E308" t="str">
            <v>L307</v>
          </cell>
        </row>
        <row r="309">
          <cell r="A309" t="str">
            <v>DP308</v>
          </cell>
          <cell r="B309" t="str">
            <v>M308</v>
          </cell>
          <cell r="C309" t="str">
            <v>SH308</v>
          </cell>
          <cell r="D309" t="str">
            <v>G308</v>
          </cell>
          <cell r="E309" t="str">
            <v>L308</v>
          </cell>
        </row>
        <row r="310">
          <cell r="A310" t="str">
            <v>DP309</v>
          </cell>
          <cell r="B310" t="str">
            <v>M309</v>
          </cell>
          <cell r="C310" t="str">
            <v>SH309</v>
          </cell>
          <cell r="D310" t="str">
            <v>G309</v>
          </cell>
          <cell r="E310" t="str">
            <v>L309</v>
          </cell>
        </row>
        <row r="311">
          <cell r="A311" t="str">
            <v>DP310</v>
          </cell>
          <cell r="B311" t="str">
            <v>M310</v>
          </cell>
          <cell r="C311" t="str">
            <v>SH310</v>
          </cell>
          <cell r="D311" t="str">
            <v>G310</v>
          </cell>
          <cell r="E311" t="str">
            <v>L310</v>
          </cell>
        </row>
        <row r="312">
          <cell r="A312" t="str">
            <v>DP311</v>
          </cell>
          <cell r="B312" t="str">
            <v>M311</v>
          </cell>
          <cell r="C312" t="str">
            <v>SH311</v>
          </cell>
          <cell r="D312" t="str">
            <v>G311</v>
          </cell>
          <cell r="E312" t="str">
            <v>L311</v>
          </cell>
        </row>
        <row r="313">
          <cell r="A313" t="str">
            <v>DP312</v>
          </cell>
          <cell r="B313" t="str">
            <v>M312</v>
          </cell>
          <cell r="C313" t="str">
            <v>SH312</v>
          </cell>
          <cell r="D313" t="str">
            <v>G312</v>
          </cell>
          <cell r="E313" t="str">
            <v>L312</v>
          </cell>
        </row>
        <row r="314">
          <cell r="A314" t="str">
            <v>DP313</v>
          </cell>
          <cell r="B314" t="str">
            <v>M313</v>
          </cell>
          <cell r="C314" t="str">
            <v>SH313</v>
          </cell>
          <cell r="D314" t="str">
            <v>G313</v>
          </cell>
          <cell r="E314" t="str">
            <v>L313</v>
          </cell>
        </row>
        <row r="315">
          <cell r="A315" t="str">
            <v>DP314</v>
          </cell>
          <cell r="B315" t="str">
            <v>M314</v>
          </cell>
          <cell r="C315" t="str">
            <v>SH314</v>
          </cell>
          <cell r="D315" t="str">
            <v>G314</v>
          </cell>
          <cell r="E315" t="str">
            <v>L314</v>
          </cell>
        </row>
        <row r="316">
          <cell r="A316" t="str">
            <v>DP315</v>
          </cell>
          <cell r="B316" t="str">
            <v>M315</v>
          </cell>
          <cell r="C316" t="str">
            <v>SH315</v>
          </cell>
          <cell r="D316" t="str">
            <v>G315</v>
          </cell>
          <cell r="E316" t="str">
            <v>L315</v>
          </cell>
        </row>
        <row r="317">
          <cell r="A317" t="str">
            <v>DP316</v>
          </cell>
          <cell r="B317" t="str">
            <v>M316</v>
          </cell>
          <cell r="C317" t="str">
            <v>SH316</v>
          </cell>
          <cell r="D317" t="str">
            <v>G316</v>
          </cell>
          <cell r="E317" t="str">
            <v>L316</v>
          </cell>
        </row>
        <row r="318">
          <cell r="A318" t="str">
            <v>DP317</v>
          </cell>
          <cell r="B318" t="str">
            <v>M317</v>
          </cell>
          <cell r="C318" t="str">
            <v>SH317</v>
          </cell>
          <cell r="D318" t="str">
            <v>G317</v>
          </cell>
          <cell r="E318" t="str">
            <v>L317</v>
          </cell>
        </row>
        <row r="319">
          <cell r="A319" t="str">
            <v>DP318</v>
          </cell>
          <cell r="B319" t="str">
            <v>M318</v>
          </cell>
          <cell r="C319" t="str">
            <v>SH318</v>
          </cell>
          <cell r="D319" t="str">
            <v>G318</v>
          </cell>
          <cell r="E319" t="str">
            <v>L318</v>
          </cell>
        </row>
        <row r="320">
          <cell r="A320" t="str">
            <v>DP319</v>
          </cell>
          <cell r="B320" t="str">
            <v>M319</v>
          </cell>
          <cell r="C320" t="str">
            <v>SH319</v>
          </cell>
          <cell r="D320" t="str">
            <v>G319</v>
          </cell>
          <cell r="E320" t="str">
            <v>L319</v>
          </cell>
        </row>
        <row r="321">
          <cell r="A321" t="str">
            <v>DP320</v>
          </cell>
          <cell r="B321" t="str">
            <v>M320</v>
          </cell>
          <cell r="C321" t="str">
            <v>SH320</v>
          </cell>
          <cell r="D321" t="str">
            <v>G320</v>
          </cell>
          <cell r="E321" t="str">
            <v>L320</v>
          </cell>
        </row>
        <row r="322">
          <cell r="A322" t="str">
            <v>DP321</v>
          </cell>
          <cell r="B322" t="str">
            <v>M321</v>
          </cell>
          <cell r="C322" t="str">
            <v>SH321</v>
          </cell>
          <cell r="D322" t="str">
            <v>G321</v>
          </cell>
          <cell r="E322" t="str">
            <v>L321</v>
          </cell>
        </row>
        <row r="323">
          <cell r="A323" t="str">
            <v>DP322</v>
          </cell>
          <cell r="B323" t="str">
            <v>M322</v>
          </cell>
          <cell r="C323" t="str">
            <v>SH322</v>
          </cell>
          <cell r="D323" t="str">
            <v>G322</v>
          </cell>
          <cell r="E323" t="str">
            <v>L322</v>
          </cell>
        </row>
        <row r="324">
          <cell r="A324" t="str">
            <v>DP323</v>
          </cell>
          <cell r="B324" t="str">
            <v>M323</v>
          </cell>
          <cell r="C324" t="str">
            <v>SH323</v>
          </cell>
          <cell r="D324" t="str">
            <v>G323</v>
          </cell>
          <cell r="E324" t="str">
            <v>L323</v>
          </cell>
        </row>
        <row r="325">
          <cell r="A325" t="str">
            <v>DP324</v>
          </cell>
          <cell r="B325" t="str">
            <v>M324</v>
          </cell>
          <cell r="C325" t="str">
            <v>SH324</v>
          </cell>
          <cell r="D325" t="str">
            <v>G324</v>
          </cell>
          <cell r="E325" t="str">
            <v>L324</v>
          </cell>
        </row>
        <row r="326">
          <cell r="A326" t="str">
            <v>DP325</v>
          </cell>
          <cell r="B326" t="str">
            <v>M325</v>
          </cell>
          <cell r="C326" t="str">
            <v>SH325</v>
          </cell>
          <cell r="D326" t="str">
            <v>G325</v>
          </cell>
          <cell r="E326" t="str">
            <v>L325</v>
          </cell>
        </row>
        <row r="327">
          <cell r="A327" t="str">
            <v>DP326</v>
          </cell>
          <cell r="B327" t="str">
            <v>M326</v>
          </cell>
          <cell r="C327" t="str">
            <v>SH326</v>
          </cell>
          <cell r="D327" t="str">
            <v>G326</v>
          </cell>
          <cell r="E327" t="str">
            <v>L326</v>
          </cell>
        </row>
        <row r="328">
          <cell r="A328" t="str">
            <v>DP327</v>
          </cell>
          <cell r="B328" t="str">
            <v>M327</v>
          </cell>
          <cell r="C328" t="str">
            <v>SH327</v>
          </cell>
          <cell r="D328" t="str">
            <v>G327</v>
          </cell>
          <cell r="E328" t="str">
            <v>L327</v>
          </cell>
        </row>
        <row r="329">
          <cell r="A329" t="str">
            <v>DP328</v>
          </cell>
          <cell r="B329" t="str">
            <v>M328</v>
          </cell>
          <cell r="C329" t="str">
            <v>SH328</v>
          </cell>
          <cell r="D329" t="str">
            <v>G328</v>
          </cell>
          <cell r="E329" t="str">
            <v>L328</v>
          </cell>
        </row>
        <row r="330">
          <cell r="A330" t="str">
            <v>DP329</v>
          </cell>
          <cell r="B330" t="str">
            <v>M329</v>
          </cell>
          <cell r="C330" t="str">
            <v>SH329</v>
          </cell>
          <cell r="D330" t="str">
            <v>G329</v>
          </cell>
          <cell r="E330" t="str">
            <v>L329</v>
          </cell>
        </row>
        <row r="331">
          <cell r="A331" t="str">
            <v>DP330</v>
          </cell>
          <cell r="B331" t="str">
            <v>M330</v>
          </cell>
          <cell r="C331" t="str">
            <v>SH330</v>
          </cell>
          <cell r="D331" t="str">
            <v>G330</v>
          </cell>
          <cell r="E331" t="str">
            <v>L330</v>
          </cell>
        </row>
        <row r="332">
          <cell r="A332" t="str">
            <v>DP331</v>
          </cell>
          <cell r="B332" t="str">
            <v>M331</v>
          </cell>
          <cell r="C332" t="str">
            <v>SH331</v>
          </cell>
          <cell r="D332" t="str">
            <v>G331</v>
          </cell>
          <cell r="E332" t="str">
            <v>L331</v>
          </cell>
        </row>
        <row r="333">
          <cell r="A333" t="str">
            <v>DP332</v>
          </cell>
          <cell r="B333" t="str">
            <v>M332</v>
          </cell>
          <cell r="C333" t="str">
            <v>SH332</v>
          </cell>
          <cell r="D333" t="str">
            <v>G332</v>
          </cell>
          <cell r="E333" t="str">
            <v>L332</v>
          </cell>
        </row>
        <row r="334">
          <cell r="A334" t="str">
            <v>DP333</v>
          </cell>
          <cell r="B334" t="str">
            <v>M333</v>
          </cell>
          <cell r="C334" t="str">
            <v>SH333</v>
          </cell>
          <cell r="D334" t="str">
            <v>G333</v>
          </cell>
          <cell r="E334" t="str">
            <v>L333</v>
          </cell>
        </row>
        <row r="335">
          <cell r="A335" t="str">
            <v>DP334</v>
          </cell>
          <cell r="B335" t="str">
            <v>M334</v>
          </cell>
          <cell r="C335" t="str">
            <v>SH334</v>
          </cell>
          <cell r="D335" t="str">
            <v>G334</v>
          </cell>
          <cell r="E335" t="str">
            <v>L334</v>
          </cell>
        </row>
        <row r="336">
          <cell r="A336" t="str">
            <v>DP335</v>
          </cell>
          <cell r="B336" t="str">
            <v>M335</v>
          </cell>
          <cell r="C336" t="str">
            <v>SH335</v>
          </cell>
          <cell r="D336" t="str">
            <v>G335</v>
          </cell>
          <cell r="E336" t="str">
            <v>L335</v>
          </cell>
        </row>
        <row r="337">
          <cell r="A337" t="str">
            <v>DP336</v>
          </cell>
          <cell r="B337" t="str">
            <v>M336</v>
          </cell>
          <cell r="C337" t="str">
            <v>SH336</v>
          </cell>
          <cell r="D337" t="str">
            <v>G336</v>
          </cell>
          <cell r="E337" t="str">
            <v>L336</v>
          </cell>
        </row>
        <row r="338">
          <cell r="A338" t="str">
            <v>DP337</v>
          </cell>
          <cell r="B338" t="str">
            <v>M337</v>
          </cell>
          <cell r="C338" t="str">
            <v>SH337</v>
          </cell>
          <cell r="D338" t="str">
            <v>G337</v>
          </cell>
          <cell r="E338" t="str">
            <v>L337</v>
          </cell>
        </row>
        <row r="339">
          <cell r="A339" t="str">
            <v>DP338</v>
          </cell>
          <cell r="B339" t="str">
            <v>M338</v>
          </cell>
          <cell r="C339" t="str">
            <v>SH338</v>
          </cell>
          <cell r="D339" t="str">
            <v>G338</v>
          </cell>
          <cell r="E339" t="str">
            <v>L338</v>
          </cell>
        </row>
        <row r="340">
          <cell r="A340" t="str">
            <v>DP339</v>
          </cell>
          <cell r="B340" t="str">
            <v>M339</v>
          </cell>
          <cell r="C340" t="str">
            <v>SH339</v>
          </cell>
          <cell r="D340" t="str">
            <v>G339</v>
          </cell>
          <cell r="E340" t="str">
            <v>L339</v>
          </cell>
        </row>
        <row r="341">
          <cell r="A341" t="str">
            <v>DP340</v>
          </cell>
          <cell r="B341" t="str">
            <v>M340</v>
          </cell>
          <cell r="C341" t="str">
            <v>SH340</v>
          </cell>
          <cell r="D341" t="str">
            <v>G340</v>
          </cell>
          <cell r="E341" t="str">
            <v>L340</v>
          </cell>
        </row>
        <row r="342">
          <cell r="A342" t="str">
            <v>DP341</v>
          </cell>
          <cell r="B342" t="str">
            <v>M341</v>
          </cell>
          <cell r="C342" t="str">
            <v>SH341</v>
          </cell>
          <cell r="D342" t="str">
            <v>G341</v>
          </cell>
          <cell r="E342" t="str">
            <v>L341</v>
          </cell>
        </row>
        <row r="343">
          <cell r="A343" t="str">
            <v>DP342</v>
          </cell>
          <cell r="B343" t="str">
            <v>M342</v>
          </cell>
          <cell r="C343" t="str">
            <v>SH342</v>
          </cell>
          <cell r="D343" t="str">
            <v>G342</v>
          </cell>
          <cell r="E343" t="str">
            <v>L342</v>
          </cell>
        </row>
        <row r="344">
          <cell r="A344" t="str">
            <v>DP343</v>
          </cell>
          <cell r="B344" t="str">
            <v>M343</v>
          </cell>
          <cell r="C344" t="str">
            <v>SH343</v>
          </cell>
          <cell r="D344" t="str">
            <v>G343</v>
          </cell>
          <cell r="E344" t="str">
            <v>L343</v>
          </cell>
        </row>
        <row r="345">
          <cell r="A345" t="str">
            <v>DP344</v>
          </cell>
          <cell r="B345" t="str">
            <v>M344</v>
          </cell>
          <cell r="C345" t="str">
            <v>SH344</v>
          </cell>
          <cell r="D345" t="str">
            <v>G344</v>
          </cell>
          <cell r="E345" t="str">
            <v>L344</v>
          </cell>
        </row>
        <row r="346">
          <cell r="A346" t="str">
            <v>DP345</v>
          </cell>
          <cell r="B346" t="str">
            <v>M345</v>
          </cell>
          <cell r="C346" t="str">
            <v>SH345</v>
          </cell>
          <cell r="D346" t="str">
            <v>G345</v>
          </cell>
          <cell r="E346" t="str">
            <v>L345</v>
          </cell>
        </row>
        <row r="347">
          <cell r="A347" t="str">
            <v>DP346</v>
          </cell>
          <cell r="B347" t="str">
            <v>M346</v>
          </cell>
          <cell r="C347" t="str">
            <v>SH346</v>
          </cell>
          <cell r="D347" t="str">
            <v>G346</v>
          </cell>
          <cell r="E347" t="str">
            <v>L346</v>
          </cell>
        </row>
        <row r="348">
          <cell r="A348" t="str">
            <v>DP347</v>
          </cell>
          <cell r="B348" t="str">
            <v>M347</v>
          </cell>
          <cell r="C348" t="str">
            <v>SH347</v>
          </cell>
          <cell r="D348" t="str">
            <v>G347</v>
          </cell>
          <cell r="E348" t="str">
            <v>L347</v>
          </cell>
        </row>
        <row r="349">
          <cell r="A349" t="str">
            <v>DP348</v>
          </cell>
          <cell r="B349" t="str">
            <v>M348</v>
          </cell>
          <cell r="C349" t="str">
            <v>SH348</v>
          </cell>
          <cell r="D349" t="str">
            <v>G348</v>
          </cell>
          <cell r="E349" t="str">
            <v>L348</v>
          </cell>
        </row>
        <row r="350">
          <cell r="A350" t="str">
            <v>DP349</v>
          </cell>
          <cell r="B350" t="str">
            <v>M349</v>
          </cell>
          <cell r="C350" t="str">
            <v>SH349</v>
          </cell>
          <cell r="D350" t="str">
            <v>G349</v>
          </cell>
          <cell r="E350" t="str">
            <v>L349</v>
          </cell>
        </row>
        <row r="351">
          <cell r="A351" t="str">
            <v>DP350</v>
          </cell>
          <cell r="B351" t="str">
            <v>M350</v>
          </cell>
          <cell r="C351" t="str">
            <v>SH350</v>
          </cell>
          <cell r="D351" t="str">
            <v>G350</v>
          </cell>
          <cell r="E351" t="str">
            <v>L350</v>
          </cell>
        </row>
        <row r="352">
          <cell r="A352" t="str">
            <v>DP351</v>
          </cell>
          <cell r="B352" t="str">
            <v>M351</v>
          </cell>
          <cell r="C352" t="str">
            <v>SH351</v>
          </cell>
          <cell r="D352" t="str">
            <v>G351</v>
          </cell>
          <cell r="E352" t="str">
            <v>L351</v>
          </cell>
        </row>
        <row r="353">
          <cell r="A353" t="str">
            <v>DP352</v>
          </cell>
          <cell r="B353" t="str">
            <v>M352</v>
          </cell>
          <cell r="C353" t="str">
            <v>SH352</v>
          </cell>
          <cell r="D353" t="str">
            <v>G352</v>
          </cell>
          <cell r="E353" t="str">
            <v>L352</v>
          </cell>
        </row>
        <row r="354">
          <cell r="A354" t="str">
            <v>DP353</v>
          </cell>
          <cell r="B354" t="str">
            <v>M353</v>
          </cell>
          <cell r="C354" t="str">
            <v>SH353</v>
          </cell>
          <cell r="D354" t="str">
            <v>G353</v>
          </cell>
          <cell r="E354" t="str">
            <v>L353</v>
          </cell>
        </row>
        <row r="355">
          <cell r="A355" t="str">
            <v>DP354</v>
          </cell>
          <cell r="B355" t="str">
            <v>M354</v>
          </cell>
          <cell r="C355" t="str">
            <v>SH354</v>
          </cell>
          <cell r="D355" t="str">
            <v>G354</v>
          </cell>
          <cell r="E355" t="str">
            <v>L354</v>
          </cell>
        </row>
        <row r="356">
          <cell r="A356" t="str">
            <v>DP355</v>
          </cell>
          <cell r="B356" t="str">
            <v>M355</v>
          </cell>
          <cell r="C356" t="str">
            <v>SH355</v>
          </cell>
          <cell r="D356" t="str">
            <v>G355</v>
          </cell>
          <cell r="E356" t="str">
            <v>L355</v>
          </cell>
        </row>
        <row r="357">
          <cell r="A357" t="str">
            <v>DP356</v>
          </cell>
          <cell r="B357" t="str">
            <v>M356</v>
          </cell>
          <cell r="C357" t="str">
            <v>SH356</v>
          </cell>
          <cell r="D357" t="str">
            <v>G356</v>
          </cell>
          <cell r="E357" t="str">
            <v>L356</v>
          </cell>
        </row>
        <row r="358">
          <cell r="A358" t="str">
            <v>DP357</v>
          </cell>
          <cell r="B358" t="str">
            <v>M357</v>
          </cell>
          <cell r="C358" t="str">
            <v>SH357</v>
          </cell>
          <cell r="D358" t="str">
            <v>G357</v>
          </cell>
          <cell r="E358" t="str">
            <v>L357</v>
          </cell>
        </row>
        <row r="359">
          <cell r="A359" t="str">
            <v>DP358</v>
          </cell>
          <cell r="B359" t="str">
            <v>M358</v>
          </cell>
          <cell r="C359" t="str">
            <v>SH358</v>
          </cell>
          <cell r="D359" t="str">
            <v>G358</v>
          </cell>
          <cell r="E359" t="str">
            <v>L358</v>
          </cell>
        </row>
        <row r="360">
          <cell r="A360" t="str">
            <v>DP359</v>
          </cell>
          <cell r="B360" t="str">
            <v>M359</v>
          </cell>
          <cell r="C360" t="str">
            <v>SH359</v>
          </cell>
          <cell r="D360" t="str">
            <v>G359</v>
          </cell>
          <cell r="E360" t="str">
            <v>L359</v>
          </cell>
        </row>
        <row r="361">
          <cell r="A361" t="str">
            <v>DP360</v>
          </cell>
          <cell r="B361" t="str">
            <v>M360</v>
          </cell>
          <cell r="C361" t="str">
            <v>SH360</v>
          </cell>
          <cell r="D361" t="str">
            <v>G360</v>
          </cell>
          <cell r="E361" t="str">
            <v>L360</v>
          </cell>
        </row>
        <row r="362">
          <cell r="A362" t="str">
            <v>DP361</v>
          </cell>
          <cell r="B362" t="str">
            <v>M361</v>
          </cell>
          <cell r="C362" t="str">
            <v>SH361</v>
          </cell>
          <cell r="D362" t="str">
            <v>G361</v>
          </cell>
          <cell r="E362" t="str">
            <v>L361</v>
          </cell>
        </row>
        <row r="363">
          <cell r="A363" t="str">
            <v>DP362</v>
          </cell>
          <cell r="B363" t="str">
            <v>M362</v>
          </cell>
          <cell r="C363" t="str">
            <v>SH362</v>
          </cell>
          <cell r="D363" t="str">
            <v>G362</v>
          </cell>
          <cell r="E363" t="str">
            <v>L362</v>
          </cell>
        </row>
        <row r="364">
          <cell r="A364" t="str">
            <v>DP363</v>
          </cell>
          <cell r="B364" t="str">
            <v>M363</v>
          </cell>
          <cell r="C364" t="str">
            <v>SH363</v>
          </cell>
          <cell r="D364" t="str">
            <v>G363</v>
          </cell>
          <cell r="E364" t="str">
            <v>L363</v>
          </cell>
        </row>
        <row r="365">
          <cell r="A365" t="str">
            <v>DP364</v>
          </cell>
          <cell r="B365" t="str">
            <v>M364</v>
          </cell>
          <cell r="C365" t="str">
            <v>SH364</v>
          </cell>
          <cell r="D365" t="str">
            <v>G364</v>
          </cell>
          <cell r="E365" t="str">
            <v>L364</v>
          </cell>
        </row>
        <row r="366">
          <cell r="A366" t="str">
            <v>DP365</v>
          </cell>
          <cell r="B366" t="str">
            <v>M365</v>
          </cell>
          <cell r="C366" t="str">
            <v>SH365</v>
          </cell>
          <cell r="D366" t="str">
            <v>G365</v>
          </cell>
          <cell r="E366" t="str">
            <v>L365</v>
          </cell>
        </row>
        <row r="367">
          <cell r="A367" t="str">
            <v>DP366</v>
          </cell>
          <cell r="B367" t="str">
            <v>M366</v>
          </cell>
          <cell r="C367" t="str">
            <v>SH366</v>
          </cell>
          <cell r="D367" t="str">
            <v>G366</v>
          </cell>
          <cell r="E367" t="str">
            <v>L366</v>
          </cell>
        </row>
        <row r="368">
          <cell r="A368" t="str">
            <v>DP367</v>
          </cell>
          <cell r="B368" t="str">
            <v>M367</v>
          </cell>
          <cell r="C368" t="str">
            <v>SH367</v>
          </cell>
          <cell r="D368" t="str">
            <v>G367</v>
          </cell>
          <cell r="E368" t="str">
            <v>L367</v>
          </cell>
        </row>
        <row r="369">
          <cell r="A369" t="str">
            <v>DP368</v>
          </cell>
          <cell r="B369" t="str">
            <v>M368</v>
          </cell>
          <cell r="C369" t="str">
            <v>SH368</v>
          </cell>
          <cell r="D369" t="str">
            <v>G368</v>
          </cell>
          <cell r="E369" t="str">
            <v>L368</v>
          </cell>
        </row>
        <row r="370">
          <cell r="A370" t="str">
            <v>DP369</v>
          </cell>
          <cell r="B370" t="str">
            <v>M369</v>
          </cell>
          <cell r="C370" t="str">
            <v>SH369</v>
          </cell>
          <cell r="D370" t="str">
            <v>G369</v>
          </cell>
          <cell r="E370" t="str">
            <v>L369</v>
          </cell>
        </row>
        <row r="371">
          <cell r="A371" t="str">
            <v>DP370</v>
          </cell>
          <cell r="B371" t="str">
            <v>M370</v>
          </cell>
          <cell r="C371" t="str">
            <v>SH370</v>
          </cell>
          <cell r="D371" t="str">
            <v>G370</v>
          </cell>
          <cell r="E371" t="str">
            <v>L370</v>
          </cell>
        </row>
        <row r="372">
          <cell r="A372" t="str">
            <v>DP371</v>
          </cell>
          <cell r="B372" t="str">
            <v>M371</v>
          </cell>
          <cell r="C372" t="str">
            <v>SH371</v>
          </cell>
          <cell r="D372" t="str">
            <v>G371</v>
          </cell>
          <cell r="E372" t="str">
            <v>L371</v>
          </cell>
        </row>
        <row r="373">
          <cell r="A373" t="str">
            <v>DP372</v>
          </cell>
          <cell r="B373" t="str">
            <v>M372</v>
          </cell>
          <cell r="C373" t="str">
            <v>SH372</v>
          </cell>
          <cell r="D373" t="str">
            <v>G372</v>
          </cell>
          <cell r="E373" t="str">
            <v>L372</v>
          </cell>
        </row>
        <row r="374">
          <cell r="A374" t="str">
            <v>DP373</v>
          </cell>
          <cell r="B374" t="str">
            <v>M373</v>
          </cell>
          <cell r="C374" t="str">
            <v>SH373</v>
          </cell>
          <cell r="D374" t="str">
            <v>G373</v>
          </cell>
          <cell r="E374" t="str">
            <v>L373</v>
          </cell>
        </row>
        <row r="375">
          <cell r="A375" t="str">
            <v>DP374</v>
          </cell>
          <cell r="B375" t="str">
            <v>M374</v>
          </cell>
          <cell r="C375" t="str">
            <v>SH374</v>
          </cell>
          <cell r="D375" t="str">
            <v>G374</v>
          </cell>
          <cell r="E375" t="str">
            <v>L374</v>
          </cell>
        </row>
        <row r="376">
          <cell r="A376" t="str">
            <v>DP375</v>
          </cell>
          <cell r="B376" t="str">
            <v>M375</v>
          </cell>
          <cell r="C376" t="str">
            <v>SH375</v>
          </cell>
          <cell r="D376" t="str">
            <v>G375</v>
          </cell>
          <cell r="E376" t="str">
            <v>L375</v>
          </cell>
        </row>
        <row r="377">
          <cell r="A377" t="str">
            <v>DP376</v>
          </cell>
          <cell r="B377" t="str">
            <v>M376</v>
          </cell>
          <cell r="C377" t="str">
            <v>SH376</v>
          </cell>
          <cell r="D377" t="str">
            <v>G376</v>
          </cell>
          <cell r="E377" t="str">
            <v>L376</v>
          </cell>
        </row>
        <row r="378">
          <cell r="A378" t="str">
            <v>DP377</v>
          </cell>
          <cell r="B378" t="str">
            <v>M377</v>
          </cell>
          <cell r="C378" t="str">
            <v>SH377</v>
          </cell>
          <cell r="D378" t="str">
            <v>G377</v>
          </cell>
          <cell r="E378" t="str">
            <v>L377</v>
          </cell>
        </row>
        <row r="379">
          <cell r="A379" t="str">
            <v>DP378</v>
          </cell>
          <cell r="B379" t="str">
            <v>M378</v>
          </cell>
          <cell r="C379" t="str">
            <v>SH378</v>
          </cell>
          <cell r="D379" t="str">
            <v>G378</v>
          </cell>
          <cell r="E379" t="str">
            <v>L378</v>
          </cell>
        </row>
        <row r="380">
          <cell r="A380" t="str">
            <v>DP379</v>
          </cell>
          <cell r="B380" t="str">
            <v>M379</v>
          </cell>
          <cell r="C380" t="str">
            <v>SH379</v>
          </cell>
          <cell r="D380" t="str">
            <v>G379</v>
          </cell>
          <cell r="E380" t="str">
            <v>L379</v>
          </cell>
        </row>
        <row r="381">
          <cell r="A381" t="str">
            <v>DP380</v>
          </cell>
          <cell r="B381" t="str">
            <v>M380</v>
          </cell>
          <cell r="C381" t="str">
            <v>SH380</v>
          </cell>
          <cell r="D381" t="str">
            <v>G380</v>
          </cell>
          <cell r="E381" t="str">
            <v>L380</v>
          </cell>
        </row>
        <row r="382">
          <cell r="A382" t="str">
            <v>DP381</v>
          </cell>
          <cell r="B382" t="str">
            <v>M381</v>
          </cell>
          <cell r="C382" t="str">
            <v>SH381</v>
          </cell>
          <cell r="D382" t="str">
            <v>G381</v>
          </cell>
          <cell r="E382" t="str">
            <v>L381</v>
          </cell>
        </row>
        <row r="383">
          <cell r="A383" t="str">
            <v>DP382</v>
          </cell>
          <cell r="B383" t="str">
            <v>M382</v>
          </cell>
          <cell r="C383" t="str">
            <v>SH382</v>
          </cell>
          <cell r="D383" t="str">
            <v>G382</v>
          </cell>
          <cell r="E383" t="str">
            <v>L382</v>
          </cell>
        </row>
        <row r="384">
          <cell r="A384" t="str">
            <v>DP383</v>
          </cell>
          <cell r="B384" t="str">
            <v>M383</v>
          </cell>
          <cell r="C384" t="str">
            <v>SH383</v>
          </cell>
          <cell r="D384" t="str">
            <v>G383</v>
          </cell>
          <cell r="E384" t="str">
            <v>L383</v>
          </cell>
        </row>
        <row r="385">
          <cell r="A385" t="str">
            <v>DP384</v>
          </cell>
          <cell r="B385" t="str">
            <v>M384</v>
          </cell>
          <cell r="C385" t="str">
            <v>SH384</v>
          </cell>
          <cell r="D385" t="str">
            <v>G384</v>
          </cell>
          <cell r="E385" t="str">
            <v>L384</v>
          </cell>
        </row>
        <row r="386">
          <cell r="A386" t="str">
            <v>DP385</v>
          </cell>
          <cell r="B386" t="str">
            <v>M385</v>
          </cell>
          <cell r="C386" t="str">
            <v>SH385</v>
          </cell>
          <cell r="D386" t="str">
            <v>G385</v>
          </cell>
          <cell r="E386" t="str">
            <v>L385</v>
          </cell>
        </row>
        <row r="387">
          <cell r="A387" t="str">
            <v>DP386</v>
          </cell>
          <cell r="B387" t="str">
            <v>M386</v>
          </cell>
          <cell r="C387" t="str">
            <v>SH386</v>
          </cell>
          <cell r="D387" t="str">
            <v>G386</v>
          </cell>
          <cell r="E387" t="str">
            <v>L386</v>
          </cell>
        </row>
        <row r="388">
          <cell r="A388" t="str">
            <v>DP387</v>
          </cell>
          <cell r="B388" t="str">
            <v>M387</v>
          </cell>
          <cell r="C388" t="str">
            <v>SH387</v>
          </cell>
          <cell r="D388" t="str">
            <v>G387</v>
          </cell>
          <cell r="E388" t="str">
            <v>L387</v>
          </cell>
        </row>
        <row r="389">
          <cell r="A389" t="str">
            <v>DP388</v>
          </cell>
          <cell r="B389" t="str">
            <v>M388</v>
          </cell>
          <cell r="C389" t="str">
            <v>SH388</v>
          </cell>
          <cell r="D389" t="str">
            <v>G388</v>
          </cell>
          <cell r="E389" t="str">
            <v>L388</v>
          </cell>
        </row>
        <row r="390">
          <cell r="A390" t="str">
            <v>DP389</v>
          </cell>
          <cell r="B390" t="str">
            <v>M389</v>
          </cell>
          <cell r="C390" t="str">
            <v>SH389</v>
          </cell>
          <cell r="D390" t="str">
            <v>G389</v>
          </cell>
          <cell r="E390" t="str">
            <v>L389</v>
          </cell>
        </row>
        <row r="391">
          <cell r="A391" t="str">
            <v>DP390</v>
          </cell>
          <cell r="B391" t="str">
            <v>M390</v>
          </cell>
          <cell r="C391" t="str">
            <v>SH390</v>
          </cell>
          <cell r="D391" t="str">
            <v>G390</v>
          </cell>
          <cell r="E391" t="str">
            <v>L390</v>
          </cell>
        </row>
        <row r="392">
          <cell r="A392" t="str">
            <v>DP391</v>
          </cell>
          <cell r="B392" t="str">
            <v>M391</v>
          </cell>
          <cell r="C392" t="str">
            <v>SH391</v>
          </cell>
          <cell r="D392" t="str">
            <v>G391</v>
          </cell>
          <cell r="E392" t="str">
            <v>L391</v>
          </cell>
        </row>
        <row r="393">
          <cell r="A393" t="str">
            <v>DP392</v>
          </cell>
          <cell r="B393" t="str">
            <v>M392</v>
          </cell>
          <cell r="C393" t="str">
            <v>SH392</v>
          </cell>
          <cell r="D393" t="str">
            <v>G392</v>
          </cell>
          <cell r="E393" t="str">
            <v>L392</v>
          </cell>
        </row>
        <row r="394">
          <cell r="A394" t="str">
            <v>DP393</v>
          </cell>
          <cell r="B394" t="str">
            <v>M393</v>
          </cell>
          <cell r="C394" t="str">
            <v>SH393</v>
          </cell>
          <cell r="D394" t="str">
            <v>G393</v>
          </cell>
          <cell r="E394" t="str">
            <v>L393</v>
          </cell>
        </row>
        <row r="395">
          <cell r="A395" t="str">
            <v>DP394</v>
          </cell>
          <cell r="B395" t="str">
            <v>M394</v>
          </cell>
          <cell r="C395" t="str">
            <v>SH394</v>
          </cell>
          <cell r="D395" t="str">
            <v>G394</v>
          </cell>
          <cell r="E395" t="str">
            <v>L394</v>
          </cell>
        </row>
        <row r="396">
          <cell r="A396" t="str">
            <v>DP395</v>
          </cell>
          <cell r="B396" t="str">
            <v>M395</v>
          </cell>
          <cell r="C396" t="str">
            <v>SH395</v>
          </cell>
          <cell r="D396" t="str">
            <v>G395</v>
          </cell>
          <cell r="E396" t="str">
            <v>L395</v>
          </cell>
        </row>
        <row r="397">
          <cell r="A397" t="str">
            <v>DP396</v>
          </cell>
          <cell r="B397" t="str">
            <v>M396</v>
          </cell>
          <cell r="C397" t="str">
            <v>SH396</v>
          </cell>
          <cell r="D397" t="str">
            <v>G396</v>
          </cell>
          <cell r="E397" t="str">
            <v>L396</v>
          </cell>
        </row>
        <row r="398">
          <cell r="A398" t="str">
            <v>DP397</v>
          </cell>
          <cell r="B398" t="str">
            <v>M397</v>
          </cell>
          <cell r="C398" t="str">
            <v>SH397</v>
          </cell>
          <cell r="D398" t="str">
            <v>G397</v>
          </cell>
          <cell r="E398" t="str">
            <v>L397</v>
          </cell>
        </row>
        <row r="399">
          <cell r="A399" t="str">
            <v>DP398</v>
          </cell>
          <cell r="B399" t="str">
            <v>M398</v>
          </cell>
          <cell r="C399" t="str">
            <v>SH398</v>
          </cell>
          <cell r="D399" t="str">
            <v>G398</v>
          </cell>
          <cell r="E399" t="str">
            <v>L398</v>
          </cell>
        </row>
        <row r="400">
          <cell r="A400" t="str">
            <v>DP399</v>
          </cell>
          <cell r="B400" t="str">
            <v>M399</v>
          </cell>
          <cell r="C400" t="str">
            <v>SH399</v>
          </cell>
          <cell r="D400" t="str">
            <v>G399</v>
          </cell>
          <cell r="E400" t="str">
            <v>L399</v>
          </cell>
        </row>
        <row r="401">
          <cell r="A401" t="str">
            <v>DP400</v>
          </cell>
          <cell r="B401" t="str">
            <v>M400</v>
          </cell>
          <cell r="C401" t="str">
            <v>SH400</v>
          </cell>
          <cell r="D401" t="str">
            <v>G400</v>
          </cell>
          <cell r="E401" t="str">
            <v>L400</v>
          </cell>
        </row>
        <row r="402">
          <cell r="A402" t="str">
            <v>DP401</v>
          </cell>
          <cell r="B402" t="str">
            <v>M401</v>
          </cell>
          <cell r="C402" t="str">
            <v>SH401</v>
          </cell>
          <cell r="D402" t="str">
            <v>G401</v>
          </cell>
          <cell r="E402" t="str">
            <v>L401</v>
          </cell>
        </row>
        <row r="403">
          <cell r="A403" t="str">
            <v>DP402</v>
          </cell>
          <cell r="B403" t="str">
            <v>M402</v>
          </cell>
          <cell r="C403" t="str">
            <v>SH402</v>
          </cell>
          <cell r="D403" t="str">
            <v>G402</v>
          </cell>
          <cell r="E403" t="str">
            <v>L402</v>
          </cell>
        </row>
        <row r="404">
          <cell r="A404" t="str">
            <v>DP403</v>
          </cell>
          <cell r="B404" t="str">
            <v>M403</v>
          </cell>
          <cell r="C404" t="str">
            <v>SH403</v>
          </cell>
          <cell r="D404" t="str">
            <v>G403</v>
          </cell>
          <cell r="E404" t="str">
            <v>L403</v>
          </cell>
        </row>
        <row r="405">
          <cell r="A405" t="str">
            <v>DP404</v>
          </cell>
          <cell r="B405" t="str">
            <v>M404</v>
          </cell>
          <cell r="C405" t="str">
            <v>SH404</v>
          </cell>
          <cell r="D405" t="str">
            <v>G404</v>
          </cell>
          <cell r="E405" t="str">
            <v>L404</v>
          </cell>
        </row>
        <row r="406">
          <cell r="A406" t="str">
            <v>DP405</v>
          </cell>
          <cell r="B406" t="str">
            <v>M405</v>
          </cell>
          <cell r="C406" t="str">
            <v>SH405</v>
          </cell>
          <cell r="D406" t="str">
            <v>G405</v>
          </cell>
          <cell r="E406" t="str">
            <v>L405</v>
          </cell>
        </row>
        <row r="407">
          <cell r="A407" t="str">
            <v>DP406</v>
          </cell>
          <cell r="B407" t="str">
            <v>M406</v>
          </cell>
          <cell r="C407" t="str">
            <v>SH406</v>
          </cell>
          <cell r="D407" t="str">
            <v>G406</v>
          </cell>
          <cell r="E407" t="str">
            <v>L406</v>
          </cell>
        </row>
        <row r="408">
          <cell r="A408" t="str">
            <v>DP407</v>
          </cell>
          <cell r="B408" t="str">
            <v>M407</v>
          </cell>
          <cell r="C408" t="str">
            <v>SH407</v>
          </cell>
          <cell r="D408" t="str">
            <v>G407</v>
          </cell>
          <cell r="E408" t="str">
            <v>L407</v>
          </cell>
        </row>
        <row r="409">
          <cell r="A409" t="str">
            <v>DP408</v>
          </cell>
          <cell r="B409" t="str">
            <v>M408</v>
          </cell>
          <cell r="C409" t="str">
            <v>SH408</v>
          </cell>
          <cell r="D409" t="str">
            <v>G408</v>
          </cell>
          <cell r="E409" t="str">
            <v>L408</v>
          </cell>
        </row>
        <row r="410">
          <cell r="A410" t="str">
            <v>DP409</v>
          </cell>
          <cell r="B410" t="str">
            <v>M409</v>
          </cell>
          <cell r="C410" t="str">
            <v>SH409</v>
          </cell>
          <cell r="D410" t="str">
            <v>G409</v>
          </cell>
          <cell r="E410" t="str">
            <v>L409</v>
          </cell>
        </row>
        <row r="411">
          <cell r="A411" t="str">
            <v>DP410</v>
          </cell>
          <cell r="B411" t="str">
            <v>M410</v>
          </cell>
          <cell r="C411" t="str">
            <v>SH410</v>
          </cell>
          <cell r="D411" t="str">
            <v>G410</v>
          </cell>
          <cell r="E411" t="str">
            <v>L410</v>
          </cell>
        </row>
        <row r="412">
          <cell r="A412" t="str">
            <v>DP411</v>
          </cell>
          <cell r="B412" t="str">
            <v>M411</v>
          </cell>
          <cell r="C412" t="str">
            <v>SH411</v>
          </cell>
          <cell r="D412" t="str">
            <v>G411</v>
          </cell>
          <cell r="E412" t="str">
            <v>L411</v>
          </cell>
        </row>
        <row r="413">
          <cell r="A413" t="str">
            <v>DP412</v>
          </cell>
          <cell r="B413" t="str">
            <v>M412</v>
          </cell>
          <cell r="C413" t="str">
            <v>SH412</v>
          </cell>
          <cell r="D413" t="str">
            <v>G412</v>
          </cell>
          <cell r="E413" t="str">
            <v>L412</v>
          </cell>
        </row>
        <row r="414">
          <cell r="A414" t="str">
            <v>DP413</v>
          </cell>
          <cell r="B414" t="str">
            <v>M413</v>
          </cell>
          <cell r="C414" t="str">
            <v>SH413</v>
          </cell>
          <cell r="D414" t="str">
            <v>G413</v>
          </cell>
          <cell r="E414" t="str">
            <v>L413</v>
          </cell>
        </row>
        <row r="415">
          <cell r="A415" t="str">
            <v>DP414</v>
          </cell>
          <cell r="B415" t="str">
            <v>M414</v>
          </cell>
          <cell r="C415" t="str">
            <v>SH414</v>
          </cell>
          <cell r="D415" t="str">
            <v>G414</v>
          </cell>
          <cell r="E415" t="str">
            <v>L414</v>
          </cell>
        </row>
        <row r="416">
          <cell r="A416" t="str">
            <v>DP415</v>
          </cell>
          <cell r="B416" t="str">
            <v>M415</v>
          </cell>
          <cell r="C416" t="str">
            <v>SH415</v>
          </cell>
          <cell r="D416" t="str">
            <v>G415</v>
          </cell>
          <cell r="E416" t="str">
            <v>L415</v>
          </cell>
        </row>
        <row r="417">
          <cell r="A417" t="str">
            <v>DP416</v>
          </cell>
          <cell r="B417" t="str">
            <v>M416</v>
          </cell>
          <cell r="C417" t="str">
            <v>SH416</v>
          </cell>
          <cell r="D417" t="str">
            <v>G416</v>
          </cell>
          <cell r="E417" t="str">
            <v>L416</v>
          </cell>
        </row>
        <row r="418">
          <cell r="A418" t="str">
            <v>DP417</v>
          </cell>
          <cell r="B418" t="str">
            <v>M417</v>
          </cell>
          <cell r="C418" t="str">
            <v>SH417</v>
          </cell>
          <cell r="D418" t="str">
            <v>G417</v>
          </cell>
          <cell r="E418" t="str">
            <v>L417</v>
          </cell>
        </row>
        <row r="419">
          <cell r="A419" t="str">
            <v>DP418</v>
          </cell>
          <cell r="B419" t="str">
            <v>M418</v>
          </cell>
          <cell r="C419" t="str">
            <v>SH418</v>
          </cell>
          <cell r="D419" t="str">
            <v>G418</v>
          </cell>
          <cell r="E419" t="str">
            <v>L418</v>
          </cell>
        </row>
        <row r="420">
          <cell r="A420" t="str">
            <v>DP419</v>
          </cell>
          <cell r="B420" t="str">
            <v>M419</v>
          </cell>
          <cell r="C420" t="str">
            <v>SH419</v>
          </cell>
          <cell r="D420" t="str">
            <v>G419</v>
          </cell>
          <cell r="E420" t="str">
            <v>L419</v>
          </cell>
        </row>
        <row r="421">
          <cell r="A421" t="str">
            <v>DP420</v>
          </cell>
          <cell r="B421" t="str">
            <v>M420</v>
          </cell>
          <cell r="C421" t="str">
            <v>SH420</v>
          </cell>
          <cell r="D421" t="str">
            <v>G420</v>
          </cell>
          <cell r="E421" t="str">
            <v>L420</v>
          </cell>
        </row>
        <row r="422">
          <cell r="A422" t="str">
            <v>DP421</v>
          </cell>
          <cell r="B422" t="str">
            <v>M421</v>
          </cell>
          <cell r="C422" t="str">
            <v>SH421</v>
          </cell>
          <cell r="D422" t="str">
            <v>G421</v>
          </cell>
          <cell r="E422" t="str">
            <v>L421</v>
          </cell>
        </row>
        <row r="423">
          <cell r="A423" t="str">
            <v>DP422</v>
          </cell>
          <cell r="B423" t="str">
            <v>M422</v>
          </cell>
          <cell r="C423" t="str">
            <v>SH422</v>
          </cell>
          <cell r="D423" t="str">
            <v>G422</v>
          </cell>
          <cell r="E423" t="str">
            <v>L422</v>
          </cell>
        </row>
        <row r="424">
          <cell r="A424" t="str">
            <v>DP423</v>
          </cell>
          <cell r="B424" t="str">
            <v>M423</v>
          </cell>
          <cell r="C424" t="str">
            <v>SH423</v>
          </cell>
          <cell r="D424" t="str">
            <v>G423</v>
          </cell>
          <cell r="E424" t="str">
            <v>L423</v>
          </cell>
        </row>
        <row r="425">
          <cell r="A425" t="str">
            <v>DP424</v>
          </cell>
          <cell r="B425" t="str">
            <v>M424</v>
          </cell>
          <cell r="C425" t="str">
            <v>SH424</v>
          </cell>
          <cell r="D425" t="str">
            <v>G424</v>
          </cell>
          <cell r="E425" t="str">
            <v>L424</v>
          </cell>
        </row>
        <row r="426">
          <cell r="A426" t="str">
            <v>DP425</v>
          </cell>
          <cell r="B426" t="str">
            <v>M425</v>
          </cell>
          <cell r="C426" t="str">
            <v>SH425</v>
          </cell>
          <cell r="D426" t="str">
            <v>G425</v>
          </cell>
          <cell r="E426" t="str">
            <v>L425</v>
          </cell>
        </row>
        <row r="427">
          <cell r="A427" t="str">
            <v>DP426</v>
          </cell>
          <cell r="B427" t="str">
            <v>M426</v>
          </cell>
          <cell r="C427" t="str">
            <v>SH426</v>
          </cell>
          <cell r="D427" t="str">
            <v>G426</v>
          </cell>
          <cell r="E427" t="str">
            <v>L426</v>
          </cell>
        </row>
        <row r="428">
          <cell r="A428" t="str">
            <v>DP427</v>
          </cell>
          <cell r="B428" t="str">
            <v>M427</v>
          </cell>
          <cell r="C428" t="str">
            <v>SH427</v>
          </cell>
          <cell r="D428" t="str">
            <v>G427</v>
          </cell>
          <cell r="E428" t="str">
            <v>L427</v>
          </cell>
        </row>
        <row r="429">
          <cell r="A429" t="str">
            <v>DP428</v>
          </cell>
          <cell r="B429" t="str">
            <v>M428</v>
          </cell>
          <cell r="C429" t="str">
            <v>SH428</v>
          </cell>
          <cell r="D429" t="str">
            <v>G428</v>
          </cell>
          <cell r="E429" t="str">
            <v>L428</v>
          </cell>
        </row>
        <row r="430">
          <cell r="A430" t="str">
            <v>DP429</v>
          </cell>
          <cell r="B430" t="str">
            <v>M429</v>
          </cell>
          <cell r="C430" t="str">
            <v>SH429</v>
          </cell>
          <cell r="D430" t="str">
            <v>G429</v>
          </cell>
          <cell r="E430" t="str">
            <v>L429</v>
          </cell>
        </row>
        <row r="431">
          <cell r="A431" t="str">
            <v>DP430</v>
          </cell>
          <cell r="B431" t="str">
            <v>M430</v>
          </cell>
          <cell r="C431" t="str">
            <v>SH430</v>
          </cell>
          <cell r="D431" t="str">
            <v>G430</v>
          </cell>
          <cell r="E431" t="str">
            <v>L430</v>
          </cell>
        </row>
        <row r="432">
          <cell r="A432" t="str">
            <v>DP431</v>
          </cell>
          <cell r="B432" t="str">
            <v>M431</v>
          </cell>
          <cell r="C432" t="str">
            <v>SH431</v>
          </cell>
          <cell r="D432" t="str">
            <v>G431</v>
          </cell>
          <cell r="E432" t="str">
            <v>L431</v>
          </cell>
        </row>
        <row r="433">
          <cell r="A433" t="str">
            <v>DP432</v>
          </cell>
          <cell r="B433" t="str">
            <v>M432</v>
          </cell>
          <cell r="C433" t="str">
            <v>SH432</v>
          </cell>
          <cell r="D433" t="str">
            <v>G432</v>
          </cell>
          <cell r="E433" t="str">
            <v>L432</v>
          </cell>
        </row>
        <row r="434">
          <cell r="A434" t="str">
            <v>DP433</v>
          </cell>
          <cell r="B434" t="str">
            <v>M433</v>
          </cell>
          <cell r="C434" t="str">
            <v>SH433</v>
          </cell>
          <cell r="D434" t="str">
            <v>G433</v>
          </cell>
          <cell r="E434" t="str">
            <v>L433</v>
          </cell>
        </row>
        <row r="435">
          <cell r="A435" t="str">
            <v>DP434</v>
          </cell>
          <cell r="B435" t="str">
            <v>M434</v>
          </cell>
          <cell r="C435" t="str">
            <v>SH434</v>
          </cell>
          <cell r="D435" t="str">
            <v>G434</v>
          </cell>
          <cell r="E435" t="str">
            <v>L434</v>
          </cell>
        </row>
        <row r="436">
          <cell r="A436" t="str">
            <v>DP435</v>
          </cell>
          <cell r="B436" t="str">
            <v>M435</v>
          </cell>
          <cell r="C436" t="str">
            <v>SH435</v>
          </cell>
          <cell r="D436" t="str">
            <v>G435</v>
          </cell>
          <cell r="E436" t="str">
            <v>L435</v>
          </cell>
        </row>
        <row r="437">
          <cell r="A437" t="str">
            <v>DP436</v>
          </cell>
          <cell r="B437" t="str">
            <v>M436</v>
          </cell>
          <cell r="C437" t="str">
            <v>SH436</v>
          </cell>
          <cell r="D437" t="str">
            <v>G436</v>
          </cell>
          <cell r="E437" t="str">
            <v>L436</v>
          </cell>
        </row>
        <row r="438">
          <cell r="A438" t="str">
            <v>DP437</v>
          </cell>
          <cell r="B438" t="str">
            <v>M437</v>
          </cell>
          <cell r="C438" t="str">
            <v>SH437</v>
          </cell>
          <cell r="D438" t="str">
            <v>G437</v>
          </cell>
          <cell r="E438" t="str">
            <v>L437</v>
          </cell>
        </row>
        <row r="439">
          <cell r="A439" t="str">
            <v>DP438</v>
          </cell>
          <cell r="B439" t="str">
            <v>M438</v>
          </cell>
          <cell r="C439" t="str">
            <v>SH438</v>
          </cell>
          <cell r="D439" t="str">
            <v>G438</v>
          </cell>
          <cell r="E439" t="str">
            <v>L438</v>
          </cell>
        </row>
        <row r="440">
          <cell r="A440" t="str">
            <v>DP439</v>
          </cell>
          <cell r="B440" t="str">
            <v>M439</v>
          </cell>
          <cell r="C440" t="str">
            <v>SH439</v>
          </cell>
          <cell r="D440" t="str">
            <v>G439</v>
          </cell>
          <cell r="E440" t="str">
            <v>L439</v>
          </cell>
        </row>
        <row r="441">
          <cell r="A441" t="str">
            <v>DP440</v>
          </cell>
          <cell r="B441" t="str">
            <v>M440</v>
          </cell>
          <cell r="C441" t="str">
            <v>SH440</v>
          </cell>
          <cell r="D441" t="str">
            <v>G440</v>
          </cell>
          <cell r="E441" t="str">
            <v>L440</v>
          </cell>
        </row>
        <row r="442">
          <cell r="A442" t="str">
            <v>DP441</v>
          </cell>
          <cell r="B442" t="str">
            <v>M441</v>
          </cell>
          <cell r="C442" t="str">
            <v>SH441</v>
          </cell>
          <cell r="D442" t="str">
            <v>G441</v>
          </cell>
          <cell r="E442" t="str">
            <v>L441</v>
          </cell>
        </row>
        <row r="443">
          <cell r="A443" t="str">
            <v>DP442</v>
          </cell>
          <cell r="B443" t="str">
            <v>M442</v>
          </cell>
          <cell r="C443" t="str">
            <v>SH442</v>
          </cell>
          <cell r="D443" t="str">
            <v>G442</v>
          </cell>
          <cell r="E443" t="str">
            <v>L442</v>
          </cell>
        </row>
        <row r="444">
          <cell r="A444" t="str">
            <v>DP443</v>
          </cell>
          <cell r="B444" t="str">
            <v>M443</v>
          </cell>
          <cell r="C444" t="str">
            <v>SH443</v>
          </cell>
          <cell r="D444" t="str">
            <v>G443</v>
          </cell>
          <cell r="E444" t="str">
            <v>L443</v>
          </cell>
        </row>
        <row r="445">
          <cell r="A445" t="str">
            <v>DP444</v>
          </cell>
          <cell r="B445" t="str">
            <v>M444</v>
          </cell>
          <cell r="C445" t="str">
            <v>SH444</v>
          </cell>
          <cell r="D445" t="str">
            <v>G444</v>
          </cell>
          <cell r="E445" t="str">
            <v>L444</v>
          </cell>
        </row>
        <row r="446">
          <cell r="A446" t="str">
            <v>DP445</v>
          </cell>
          <cell r="B446" t="str">
            <v>M445</v>
          </cell>
          <cell r="C446" t="str">
            <v>SH445</v>
          </cell>
          <cell r="D446" t="str">
            <v>G445</v>
          </cell>
          <cell r="E446" t="str">
            <v>L445</v>
          </cell>
        </row>
        <row r="447">
          <cell r="A447" t="str">
            <v>DP446</v>
          </cell>
          <cell r="B447" t="str">
            <v>M446</v>
          </cell>
          <cell r="C447" t="str">
            <v>SH446</v>
          </cell>
          <cell r="D447" t="str">
            <v>G446</v>
          </cell>
          <cell r="E447" t="str">
            <v>L446</v>
          </cell>
        </row>
        <row r="448">
          <cell r="A448" t="str">
            <v>DP447</v>
          </cell>
          <cell r="B448" t="str">
            <v>M447</v>
          </cell>
          <cell r="C448" t="str">
            <v>SH447</v>
          </cell>
          <cell r="D448" t="str">
            <v>G447</v>
          </cell>
          <cell r="E448" t="str">
            <v>L447</v>
          </cell>
        </row>
        <row r="449">
          <cell r="A449" t="str">
            <v>DP448</v>
          </cell>
          <cell r="B449" t="str">
            <v>M448</v>
          </cell>
          <cell r="C449" t="str">
            <v>SH448</v>
          </cell>
          <cell r="D449" t="str">
            <v>G448</v>
          </cell>
          <cell r="E449" t="str">
            <v>L448</v>
          </cell>
        </row>
        <row r="450">
          <cell r="A450" t="str">
            <v>DP449</v>
          </cell>
          <cell r="B450" t="str">
            <v>M449</v>
          </cell>
          <cell r="C450" t="str">
            <v>SH449</v>
          </cell>
          <cell r="D450" t="str">
            <v>G449</v>
          </cell>
          <cell r="E450" t="str">
            <v>L449</v>
          </cell>
        </row>
        <row r="451">
          <cell r="A451" t="str">
            <v>DP450</v>
          </cell>
          <cell r="B451" t="str">
            <v>M450</v>
          </cell>
          <cell r="C451" t="str">
            <v>SH450</v>
          </cell>
          <cell r="D451" t="str">
            <v>G450</v>
          </cell>
          <cell r="E451" t="str">
            <v>L450</v>
          </cell>
        </row>
        <row r="452">
          <cell r="A452" t="str">
            <v>DP451</v>
          </cell>
          <cell r="B452" t="str">
            <v>M451</v>
          </cell>
          <cell r="C452" t="str">
            <v>SH451</v>
          </cell>
          <cell r="D452" t="str">
            <v>G451</v>
          </cell>
          <cell r="E452" t="str">
            <v>L451</v>
          </cell>
        </row>
        <row r="453">
          <cell r="A453" t="str">
            <v>DP452</v>
          </cell>
          <cell r="B453" t="str">
            <v>M452</v>
          </cell>
          <cell r="C453" t="str">
            <v>SH452</v>
          </cell>
          <cell r="D453" t="str">
            <v>G452</v>
          </cell>
          <cell r="E453" t="str">
            <v>L452</v>
          </cell>
        </row>
        <row r="454">
          <cell r="A454" t="str">
            <v>DP453</v>
          </cell>
          <cell r="B454" t="str">
            <v>M453</v>
          </cell>
          <cell r="C454" t="str">
            <v>SH453</v>
          </cell>
          <cell r="D454" t="str">
            <v>G453</v>
          </cell>
          <cell r="E454" t="str">
            <v>L453</v>
          </cell>
        </row>
        <row r="455">
          <cell r="A455" t="str">
            <v>DP454</v>
          </cell>
          <cell r="B455" t="str">
            <v>M454</v>
          </cell>
          <cell r="C455" t="str">
            <v>SH454</v>
          </cell>
          <cell r="D455" t="str">
            <v>G454</v>
          </cell>
          <cell r="E455" t="str">
            <v>L454</v>
          </cell>
        </row>
        <row r="456">
          <cell r="A456" t="str">
            <v>DP455</v>
          </cell>
          <cell r="B456" t="str">
            <v>M455</v>
          </cell>
          <cell r="C456" t="str">
            <v>SH455</v>
          </cell>
          <cell r="D456" t="str">
            <v>G455</v>
          </cell>
          <cell r="E456" t="str">
            <v>L455</v>
          </cell>
        </row>
        <row r="457">
          <cell r="A457" t="str">
            <v>DP456</v>
          </cell>
          <cell r="B457" t="str">
            <v>M456</v>
          </cell>
          <cell r="C457" t="str">
            <v>SH456</v>
          </cell>
          <cell r="D457" t="str">
            <v>G456</v>
          </cell>
          <cell r="E457" t="str">
            <v>L456</v>
          </cell>
        </row>
        <row r="458">
          <cell r="A458" t="str">
            <v>DP457</v>
          </cell>
          <cell r="B458" t="str">
            <v>M457</v>
          </cell>
          <cell r="C458" t="str">
            <v>SH457</v>
          </cell>
          <cell r="D458" t="str">
            <v>G457</v>
          </cell>
          <cell r="E458" t="str">
            <v>L457</v>
          </cell>
        </row>
        <row r="459">
          <cell r="A459" t="str">
            <v>DP458</v>
          </cell>
          <cell r="B459" t="str">
            <v>M458</v>
          </cell>
          <cell r="C459" t="str">
            <v>SH458</v>
          </cell>
          <cell r="D459" t="str">
            <v>G458</v>
          </cell>
          <cell r="E459" t="str">
            <v>L458</v>
          </cell>
        </row>
        <row r="460">
          <cell r="A460" t="str">
            <v>DP459</v>
          </cell>
          <cell r="B460" t="str">
            <v>M459</v>
          </cell>
          <cell r="C460" t="str">
            <v>SH459</v>
          </cell>
          <cell r="D460" t="str">
            <v>G459</v>
          </cell>
          <cell r="E460" t="str">
            <v>L459</v>
          </cell>
        </row>
        <row r="461">
          <cell r="A461" t="str">
            <v>DP460</v>
          </cell>
          <cell r="B461" t="str">
            <v>M460</v>
          </cell>
          <cell r="C461" t="str">
            <v>SH460</v>
          </cell>
          <cell r="D461" t="str">
            <v>G460</v>
          </cell>
          <cell r="E461" t="str">
            <v>L460</v>
          </cell>
        </row>
        <row r="462">
          <cell r="A462" t="str">
            <v>DP461</v>
          </cell>
          <cell r="B462" t="str">
            <v>M461</v>
          </cell>
          <cell r="C462" t="str">
            <v>SH461</v>
          </cell>
          <cell r="D462" t="str">
            <v>G461</v>
          </cell>
          <cell r="E462" t="str">
            <v>L461</v>
          </cell>
        </row>
        <row r="463">
          <cell r="A463" t="str">
            <v>DP462</v>
          </cell>
          <cell r="B463" t="str">
            <v>M462</v>
          </cell>
          <cell r="C463" t="str">
            <v>SH462</v>
          </cell>
          <cell r="D463" t="str">
            <v>G462</v>
          </cell>
          <cell r="E463" t="str">
            <v>L462</v>
          </cell>
        </row>
        <row r="464">
          <cell r="A464" t="str">
            <v>DP463</v>
          </cell>
          <cell r="B464" t="str">
            <v>M463</v>
          </cell>
          <cell r="C464" t="str">
            <v>SH463</v>
          </cell>
          <cell r="D464" t="str">
            <v>G463</v>
          </cell>
          <cell r="E464" t="str">
            <v>L463</v>
          </cell>
        </row>
        <row r="465">
          <cell r="A465" t="str">
            <v>DP464</v>
          </cell>
          <cell r="B465" t="str">
            <v>M464</v>
          </cell>
          <cell r="C465" t="str">
            <v>SH464</v>
          </cell>
          <cell r="D465" t="str">
            <v>G464</v>
          </cell>
          <cell r="E465" t="str">
            <v>L464</v>
          </cell>
        </row>
        <row r="466">
          <cell r="A466" t="str">
            <v>DP465</v>
          </cell>
          <cell r="B466" t="str">
            <v>M465</v>
          </cell>
          <cell r="C466" t="str">
            <v>SH465</v>
          </cell>
          <cell r="D466" t="str">
            <v>G465</v>
          </cell>
          <cell r="E466" t="str">
            <v>L465</v>
          </cell>
        </row>
        <row r="467">
          <cell r="A467" t="str">
            <v>DP466</v>
          </cell>
          <cell r="B467" t="str">
            <v>M466</v>
          </cell>
          <cell r="C467" t="str">
            <v>SH466</v>
          </cell>
          <cell r="D467" t="str">
            <v>G466</v>
          </cell>
          <cell r="E467" t="str">
            <v>L466</v>
          </cell>
        </row>
        <row r="468">
          <cell r="A468" t="str">
            <v>DP467</v>
          </cell>
          <cell r="B468" t="str">
            <v>M467</v>
          </cell>
          <cell r="C468" t="str">
            <v>SH467</v>
          </cell>
          <cell r="D468" t="str">
            <v>G467</v>
          </cell>
          <cell r="E468" t="str">
            <v>L467</v>
          </cell>
        </row>
        <row r="469">
          <cell r="A469" t="str">
            <v>DP468</v>
          </cell>
          <cell r="B469" t="str">
            <v>M468</v>
          </cell>
          <cell r="C469" t="str">
            <v>SH468</v>
          </cell>
          <cell r="D469" t="str">
            <v>G468</v>
          </cell>
          <cell r="E469" t="str">
            <v>L468</v>
          </cell>
        </row>
        <row r="470">
          <cell r="A470" t="str">
            <v>DP469</v>
          </cell>
          <cell r="B470" t="str">
            <v>M469</v>
          </cell>
          <cell r="C470" t="str">
            <v>SH469</v>
          </cell>
          <cell r="D470" t="str">
            <v>G469</v>
          </cell>
          <cell r="E470" t="str">
            <v>L469</v>
          </cell>
        </row>
        <row r="471">
          <cell r="A471" t="str">
            <v>DP470</v>
          </cell>
          <cell r="B471" t="str">
            <v>M470</v>
          </cell>
          <cell r="C471" t="str">
            <v>SH470</v>
          </cell>
          <cell r="D471" t="str">
            <v>G470</v>
          </cell>
          <cell r="E471" t="str">
            <v>L470</v>
          </cell>
        </row>
        <row r="472">
          <cell r="A472" t="str">
            <v>DP471</v>
          </cell>
          <cell r="B472" t="str">
            <v>M471</v>
          </cell>
          <cell r="C472" t="str">
            <v>SH471</v>
          </cell>
          <cell r="D472" t="str">
            <v>G471</v>
          </cell>
          <cell r="E472" t="str">
            <v>L471</v>
          </cell>
        </row>
        <row r="473">
          <cell r="A473" t="str">
            <v>DP472</v>
          </cell>
          <cell r="B473" t="str">
            <v>M472</v>
          </cell>
          <cell r="C473" t="str">
            <v>SH472</v>
          </cell>
          <cell r="D473" t="str">
            <v>G472</v>
          </cell>
          <cell r="E473" t="str">
            <v>L472</v>
          </cell>
        </row>
        <row r="474">
          <cell r="A474" t="str">
            <v>DP473</v>
          </cell>
          <cell r="B474" t="str">
            <v>M473</v>
          </cell>
          <cell r="C474" t="str">
            <v>SH473</v>
          </cell>
          <cell r="D474" t="str">
            <v>G473</v>
          </cell>
          <cell r="E474" t="str">
            <v>L473</v>
          </cell>
        </row>
        <row r="475">
          <cell r="A475" t="str">
            <v>DP474</v>
          </cell>
          <cell r="B475" t="str">
            <v>M474</v>
          </cell>
          <cell r="C475" t="str">
            <v>SH474</v>
          </cell>
          <cell r="D475" t="str">
            <v>G474</v>
          </cell>
          <cell r="E475" t="str">
            <v>L474</v>
          </cell>
        </row>
        <row r="476">
          <cell r="A476" t="str">
            <v>DP475</v>
          </cell>
          <cell r="B476" t="str">
            <v>M475</v>
          </cell>
          <cell r="C476" t="str">
            <v>SH475</v>
          </cell>
          <cell r="D476" t="str">
            <v>G475</v>
          </cell>
          <cell r="E476" t="str">
            <v>L475</v>
          </cell>
        </row>
        <row r="477">
          <cell r="A477" t="str">
            <v>DP476</v>
          </cell>
          <cell r="B477" t="str">
            <v>M476</v>
          </cell>
          <cell r="C477" t="str">
            <v>SH476</v>
          </cell>
          <cell r="D477" t="str">
            <v>G476</v>
          </cell>
          <cell r="E477" t="str">
            <v>L476</v>
          </cell>
        </row>
        <row r="478">
          <cell r="A478" t="str">
            <v>DP477</v>
          </cell>
          <cell r="B478" t="str">
            <v>M477</v>
          </cell>
          <cell r="C478" t="str">
            <v>SH477</v>
          </cell>
          <cell r="D478" t="str">
            <v>G477</v>
          </cell>
          <cell r="E478" t="str">
            <v>L477</v>
          </cell>
        </row>
        <row r="479">
          <cell r="A479" t="str">
            <v>DP478</v>
          </cell>
          <cell r="B479" t="str">
            <v>M478</v>
          </cell>
          <cell r="C479" t="str">
            <v>SH478</v>
          </cell>
          <cell r="D479" t="str">
            <v>G478</v>
          </cell>
          <cell r="E479" t="str">
            <v>L478</v>
          </cell>
        </row>
        <row r="480">
          <cell r="A480" t="str">
            <v>DP479</v>
          </cell>
          <cell r="B480" t="str">
            <v>M479</v>
          </cell>
          <cell r="C480" t="str">
            <v>SH479</v>
          </cell>
          <cell r="D480" t="str">
            <v>G479</v>
          </cell>
          <cell r="E480" t="str">
            <v>L479</v>
          </cell>
        </row>
        <row r="481">
          <cell r="A481" t="str">
            <v>DP480</v>
          </cell>
          <cell r="B481" t="str">
            <v>M480</v>
          </cell>
          <cell r="C481" t="str">
            <v>SH480</v>
          </cell>
          <cell r="D481" t="str">
            <v>G480</v>
          </cell>
          <cell r="E481" t="str">
            <v>L480</v>
          </cell>
        </row>
        <row r="482">
          <cell r="A482" t="str">
            <v>DP481</v>
          </cell>
          <cell r="B482" t="str">
            <v>M481</v>
          </cell>
          <cell r="C482" t="str">
            <v>SH481</v>
          </cell>
          <cell r="D482" t="str">
            <v>G481</v>
          </cell>
          <cell r="E482" t="str">
            <v>L481</v>
          </cell>
        </row>
        <row r="483">
          <cell r="A483" t="str">
            <v>DP482</v>
          </cell>
          <cell r="B483" t="str">
            <v>M482</v>
          </cell>
          <cell r="C483" t="str">
            <v>SH482</v>
          </cell>
          <cell r="D483" t="str">
            <v>G482</v>
          </cell>
          <cell r="E483" t="str">
            <v>L482</v>
          </cell>
        </row>
        <row r="484">
          <cell r="A484" t="str">
            <v>DP483</v>
          </cell>
          <cell r="B484" t="str">
            <v>M483</v>
          </cell>
          <cell r="C484" t="str">
            <v>SH483</v>
          </cell>
          <cell r="D484" t="str">
            <v>G483</v>
          </cell>
          <cell r="E484" t="str">
            <v>L483</v>
          </cell>
        </row>
        <row r="485">
          <cell r="A485" t="str">
            <v>DP484</v>
          </cell>
          <cell r="B485" t="str">
            <v>M484</v>
          </cell>
          <cell r="C485" t="str">
            <v>SH484</v>
          </cell>
          <cell r="D485" t="str">
            <v>G484</v>
          </cell>
          <cell r="E485" t="str">
            <v>L484</v>
          </cell>
        </row>
        <row r="486">
          <cell r="A486" t="str">
            <v>DP485</v>
          </cell>
          <cell r="B486" t="str">
            <v>M485</v>
          </cell>
          <cell r="C486" t="str">
            <v>SH485</v>
          </cell>
          <cell r="D486" t="str">
            <v>G485</v>
          </cell>
          <cell r="E486" t="str">
            <v>L485</v>
          </cell>
        </row>
        <row r="487">
          <cell r="A487" t="str">
            <v>DP486</v>
          </cell>
          <cell r="B487" t="str">
            <v>M486</v>
          </cell>
          <cell r="C487" t="str">
            <v>SH486</v>
          </cell>
          <cell r="D487" t="str">
            <v>G486</v>
          </cell>
          <cell r="E487" t="str">
            <v>L486</v>
          </cell>
        </row>
        <row r="488">
          <cell r="A488" t="str">
            <v>DP487</v>
          </cell>
          <cell r="B488" t="str">
            <v>M487</v>
          </cell>
          <cell r="C488" t="str">
            <v>SH487</v>
          </cell>
          <cell r="D488" t="str">
            <v>G487</v>
          </cell>
          <cell r="E488" t="str">
            <v>L487</v>
          </cell>
        </row>
        <row r="489">
          <cell r="A489" t="str">
            <v>DP488</v>
          </cell>
          <cell r="B489" t="str">
            <v>M488</v>
          </cell>
          <cell r="C489" t="str">
            <v>SH488</v>
          </cell>
          <cell r="D489" t="str">
            <v>G488</v>
          </cell>
          <cell r="E489" t="str">
            <v>L488</v>
          </cell>
        </row>
        <row r="490">
          <cell r="A490" t="str">
            <v>DP489</v>
          </cell>
          <cell r="B490" t="str">
            <v>M489</v>
          </cell>
          <cell r="C490" t="str">
            <v>SH489</v>
          </cell>
          <cell r="D490" t="str">
            <v>G489</v>
          </cell>
          <cell r="E490" t="str">
            <v>L489</v>
          </cell>
        </row>
        <row r="491">
          <cell r="A491" t="str">
            <v>DP490</v>
          </cell>
          <cell r="B491" t="str">
            <v>M490</v>
          </cell>
          <cell r="C491" t="str">
            <v>SH490</v>
          </cell>
          <cell r="D491" t="str">
            <v>G490</v>
          </cell>
          <cell r="E491" t="str">
            <v>L490</v>
          </cell>
        </row>
        <row r="492">
          <cell r="A492" t="str">
            <v>DP491</v>
          </cell>
          <cell r="B492" t="str">
            <v>M491</v>
          </cell>
          <cell r="C492" t="str">
            <v>SH491</v>
          </cell>
          <cell r="D492" t="str">
            <v>G491</v>
          </cell>
          <cell r="E492" t="str">
            <v>L491</v>
          </cell>
        </row>
        <row r="493">
          <cell r="A493" t="str">
            <v>DP492</v>
          </cell>
          <cell r="B493" t="str">
            <v>M492</v>
          </cell>
          <cell r="C493" t="str">
            <v>SH492</v>
          </cell>
          <cell r="D493" t="str">
            <v>G492</v>
          </cell>
          <cell r="E493" t="str">
            <v>L492</v>
          </cell>
        </row>
        <row r="494">
          <cell r="A494" t="str">
            <v>DP493</v>
          </cell>
          <cell r="B494" t="str">
            <v>M493</v>
          </cell>
          <cell r="C494" t="str">
            <v>SH493</v>
          </cell>
          <cell r="D494" t="str">
            <v>G493</v>
          </cell>
          <cell r="E494" t="str">
            <v>L493</v>
          </cell>
        </row>
        <row r="495">
          <cell r="A495" t="str">
            <v>DP494</v>
          </cell>
          <cell r="B495" t="str">
            <v>M494</v>
          </cell>
          <cell r="C495" t="str">
            <v>SH494</v>
          </cell>
          <cell r="D495" t="str">
            <v>G494</v>
          </cell>
          <cell r="E495" t="str">
            <v>L494</v>
          </cell>
        </row>
        <row r="496">
          <cell r="A496" t="str">
            <v>DP495</v>
          </cell>
          <cell r="B496" t="str">
            <v>M495</v>
          </cell>
          <cell r="C496" t="str">
            <v>SH495</v>
          </cell>
          <cell r="D496" t="str">
            <v>G495</v>
          </cell>
          <cell r="E496" t="str">
            <v>L495</v>
          </cell>
        </row>
        <row r="497">
          <cell r="A497" t="str">
            <v>DP496</v>
          </cell>
          <cell r="B497" t="str">
            <v>M496</v>
          </cell>
          <cell r="C497" t="str">
            <v>SH496</v>
          </cell>
          <cell r="D497" t="str">
            <v>G496</v>
          </cell>
          <cell r="E497" t="str">
            <v>L496</v>
          </cell>
        </row>
        <row r="498">
          <cell r="A498" t="str">
            <v>DP497</v>
          </cell>
          <cell r="B498" t="str">
            <v>M497</v>
          </cell>
          <cell r="C498" t="str">
            <v>SH497</v>
          </cell>
          <cell r="D498" t="str">
            <v>G497</v>
          </cell>
          <cell r="E498" t="str">
            <v>L497</v>
          </cell>
        </row>
        <row r="499">
          <cell r="A499" t="str">
            <v>DP498</v>
          </cell>
          <cell r="B499" t="str">
            <v>M498</v>
          </cell>
          <cell r="C499" t="str">
            <v>SH498</v>
          </cell>
          <cell r="D499" t="str">
            <v>G498</v>
          </cell>
          <cell r="E499" t="str">
            <v>L498</v>
          </cell>
        </row>
        <row r="500">
          <cell r="A500" t="str">
            <v>DP499</v>
          </cell>
          <cell r="B500" t="str">
            <v>M499</v>
          </cell>
          <cell r="C500" t="str">
            <v>SH499</v>
          </cell>
          <cell r="D500" t="str">
            <v>G499</v>
          </cell>
          <cell r="E500" t="str">
            <v>L499</v>
          </cell>
        </row>
        <row r="501">
          <cell r="A501" t="str">
            <v>DP500</v>
          </cell>
          <cell r="B501" t="str">
            <v>M500</v>
          </cell>
          <cell r="C501" t="str">
            <v>SH500</v>
          </cell>
          <cell r="D501" t="str">
            <v>G500</v>
          </cell>
          <cell r="E501" t="str">
            <v>L500</v>
          </cell>
        </row>
        <row r="502">
          <cell r="A502" t="str">
            <v>DP501</v>
          </cell>
          <cell r="B502" t="str">
            <v>M501</v>
          </cell>
          <cell r="C502" t="str">
            <v>SH501</v>
          </cell>
          <cell r="D502" t="str">
            <v>G501</v>
          </cell>
          <cell r="E502" t="str">
            <v>L501</v>
          </cell>
        </row>
        <row r="503">
          <cell r="A503" t="str">
            <v>DP502</v>
          </cell>
          <cell r="B503" t="str">
            <v>M502</v>
          </cell>
          <cell r="C503" t="str">
            <v>SH502</v>
          </cell>
          <cell r="D503" t="str">
            <v>G502</v>
          </cell>
          <cell r="E503" t="str">
            <v>L502</v>
          </cell>
        </row>
        <row r="504">
          <cell r="A504" t="str">
            <v>DP503</v>
          </cell>
          <cell r="B504" t="str">
            <v>M503</v>
          </cell>
          <cell r="C504" t="str">
            <v>SH503</v>
          </cell>
          <cell r="D504" t="str">
            <v>G503</v>
          </cell>
          <cell r="E504" t="str">
            <v>L503</v>
          </cell>
        </row>
        <row r="505">
          <cell r="A505" t="str">
            <v>DP504</v>
          </cell>
          <cell r="B505" t="str">
            <v>M504</v>
          </cell>
          <cell r="C505" t="str">
            <v>SH504</v>
          </cell>
          <cell r="D505" t="str">
            <v>G504</v>
          </cell>
          <cell r="E505" t="str">
            <v>L504</v>
          </cell>
        </row>
        <row r="506">
          <cell r="A506" t="str">
            <v>DP505</v>
          </cell>
          <cell r="B506" t="str">
            <v>M505</v>
          </cell>
          <cell r="C506" t="str">
            <v>SH505</v>
          </cell>
          <cell r="D506" t="str">
            <v>G505</v>
          </cell>
          <cell r="E506" t="str">
            <v>L505</v>
          </cell>
        </row>
        <row r="507">
          <cell r="A507" t="str">
            <v>DP506</v>
          </cell>
          <cell r="B507" t="str">
            <v>M506</v>
          </cell>
          <cell r="C507" t="str">
            <v>SH506</v>
          </cell>
          <cell r="D507" t="str">
            <v>G506</v>
          </cell>
          <cell r="E507" t="str">
            <v>L506</v>
          </cell>
        </row>
        <row r="508">
          <cell r="A508" t="str">
            <v>DP507</v>
          </cell>
          <cell r="B508" t="str">
            <v>M507</v>
          </cell>
          <cell r="C508" t="str">
            <v>SH507</v>
          </cell>
          <cell r="D508" t="str">
            <v>G507</v>
          </cell>
          <cell r="E508" t="str">
            <v>L507</v>
          </cell>
        </row>
        <row r="509">
          <cell r="A509" t="str">
            <v>DP508</v>
          </cell>
          <cell r="B509" t="str">
            <v>M508</v>
          </cell>
          <cell r="C509" t="str">
            <v>SH508</v>
          </cell>
          <cell r="D509" t="str">
            <v>G508</v>
          </cell>
          <cell r="E509" t="str">
            <v>L508</v>
          </cell>
        </row>
        <row r="510">
          <cell r="A510" t="str">
            <v>DP509</v>
          </cell>
          <cell r="B510" t="str">
            <v>M509</v>
          </cell>
          <cell r="C510" t="str">
            <v>SH509</v>
          </cell>
          <cell r="D510" t="str">
            <v>G509</v>
          </cell>
          <cell r="E510" t="str">
            <v>L509</v>
          </cell>
        </row>
        <row r="511">
          <cell r="A511" t="str">
            <v>DP510</v>
          </cell>
          <cell r="B511" t="str">
            <v>M510</v>
          </cell>
          <cell r="C511" t="str">
            <v>SH510</v>
          </cell>
          <cell r="D511" t="str">
            <v>G510</v>
          </cell>
          <cell r="E511" t="str">
            <v>L510</v>
          </cell>
        </row>
        <row r="512">
          <cell r="A512" t="str">
            <v>DP511</v>
          </cell>
          <cell r="B512" t="str">
            <v>M511</v>
          </cell>
          <cell r="C512" t="str">
            <v>SH511</v>
          </cell>
          <cell r="D512" t="str">
            <v>G511</v>
          </cell>
          <cell r="E512" t="str">
            <v>L511</v>
          </cell>
        </row>
        <row r="513">
          <cell r="A513" t="str">
            <v>DP512</v>
          </cell>
          <cell r="B513" t="str">
            <v>M512</v>
          </cell>
          <cell r="C513" t="str">
            <v>SH512</v>
          </cell>
          <cell r="D513" t="str">
            <v>G512</v>
          </cell>
          <cell r="E513" t="str">
            <v>L512</v>
          </cell>
        </row>
        <row r="514">
          <cell r="A514" t="str">
            <v>DP513</v>
          </cell>
          <cell r="B514" t="str">
            <v>M513</v>
          </cell>
          <cell r="C514" t="str">
            <v>SH513</v>
          </cell>
          <cell r="D514" t="str">
            <v>G513</v>
          </cell>
          <cell r="E514" t="str">
            <v>L513</v>
          </cell>
        </row>
        <row r="515">
          <cell r="A515" t="str">
            <v>DP514</v>
          </cell>
          <cell r="B515" t="str">
            <v>M514</v>
          </cell>
          <cell r="C515" t="str">
            <v>SH514</v>
          </cell>
          <cell r="D515" t="str">
            <v>G514</v>
          </cell>
          <cell r="E515" t="str">
            <v>L514</v>
          </cell>
        </row>
        <row r="516">
          <cell r="A516" t="str">
            <v>DP515</v>
          </cell>
          <cell r="B516" t="str">
            <v>M515</v>
          </cell>
          <cell r="C516" t="str">
            <v>SH515</v>
          </cell>
          <cell r="D516" t="str">
            <v>G515</v>
          </cell>
          <cell r="E516" t="str">
            <v>L515</v>
          </cell>
        </row>
        <row r="517">
          <cell r="A517" t="str">
            <v>DP516</v>
          </cell>
          <cell r="B517" t="str">
            <v>M516</v>
          </cell>
          <cell r="C517" t="str">
            <v>SH516</v>
          </cell>
          <cell r="D517" t="str">
            <v>G516</v>
          </cell>
          <cell r="E517" t="str">
            <v>L516</v>
          </cell>
        </row>
        <row r="518">
          <cell r="A518" t="str">
            <v>DP517</v>
          </cell>
          <cell r="B518" t="str">
            <v>M517</v>
          </cell>
          <cell r="C518" t="str">
            <v>SH517</v>
          </cell>
          <cell r="D518" t="str">
            <v>G517</v>
          </cell>
          <cell r="E518" t="str">
            <v>L517</v>
          </cell>
        </row>
        <row r="519">
          <cell r="A519" t="str">
            <v>DP518</v>
          </cell>
          <cell r="B519" t="str">
            <v>M518</v>
          </cell>
          <cell r="C519" t="str">
            <v>SH518</v>
          </cell>
          <cell r="D519" t="str">
            <v>G518</v>
          </cell>
          <cell r="E519" t="str">
            <v>L518</v>
          </cell>
        </row>
        <row r="520">
          <cell r="A520" t="str">
            <v>DP519</v>
          </cell>
          <cell r="B520" t="str">
            <v>M519</v>
          </cell>
          <cell r="C520" t="str">
            <v>SH519</v>
          </cell>
          <cell r="D520" t="str">
            <v>G519</v>
          </cell>
          <cell r="E520" t="str">
            <v>L519</v>
          </cell>
        </row>
        <row r="521">
          <cell r="A521" t="str">
            <v>DP520</v>
          </cell>
          <cell r="B521" t="str">
            <v>M520</v>
          </cell>
          <cell r="C521" t="str">
            <v>SH520</v>
          </cell>
          <cell r="D521" t="str">
            <v>G520</v>
          </cell>
          <cell r="E521" t="str">
            <v>L520</v>
          </cell>
        </row>
        <row r="522">
          <cell r="A522" t="str">
            <v>DP521</v>
          </cell>
          <cell r="B522" t="str">
            <v>M521</v>
          </cell>
          <cell r="C522" t="str">
            <v>SH521</v>
          </cell>
          <cell r="D522" t="str">
            <v>G521</v>
          </cell>
          <cell r="E522" t="str">
            <v>L521</v>
          </cell>
        </row>
        <row r="523">
          <cell r="A523" t="str">
            <v>DP522</v>
          </cell>
          <cell r="B523" t="str">
            <v>M522</v>
          </cell>
          <cell r="C523" t="str">
            <v>SH522</v>
          </cell>
          <cell r="D523" t="str">
            <v>G522</v>
          </cell>
          <cell r="E523" t="str">
            <v>L522</v>
          </cell>
        </row>
        <row r="524">
          <cell r="A524" t="str">
            <v>DP523</v>
          </cell>
          <cell r="B524" t="str">
            <v>M523</v>
          </cell>
          <cell r="C524" t="str">
            <v>SH523</v>
          </cell>
          <cell r="D524" t="str">
            <v>G523</v>
          </cell>
          <cell r="E524" t="str">
            <v>L523</v>
          </cell>
        </row>
        <row r="525">
          <cell r="A525" t="str">
            <v>DP524</v>
          </cell>
          <cell r="B525" t="str">
            <v>M524</v>
          </cell>
          <cell r="C525" t="str">
            <v>SH524</v>
          </cell>
          <cell r="D525" t="str">
            <v>G524</v>
          </cell>
          <cell r="E525" t="str">
            <v>L524</v>
          </cell>
        </row>
        <row r="526">
          <cell r="A526" t="str">
            <v>DP525</v>
          </cell>
          <cell r="B526" t="str">
            <v>M525</v>
          </cell>
          <cell r="C526" t="str">
            <v>SH525</v>
          </cell>
          <cell r="D526" t="str">
            <v>G525</v>
          </cell>
          <cell r="E526" t="str">
            <v>L525</v>
          </cell>
        </row>
        <row r="527">
          <cell r="A527" t="str">
            <v>DP526</v>
          </cell>
          <cell r="B527" t="str">
            <v>M526</v>
          </cell>
          <cell r="C527" t="str">
            <v>SH526</v>
          </cell>
          <cell r="D527" t="str">
            <v>G526</v>
          </cell>
          <cell r="E527" t="str">
            <v>L526</v>
          </cell>
        </row>
        <row r="528">
          <cell r="A528" t="str">
            <v>DP527</v>
          </cell>
          <cell r="B528" t="str">
            <v>M527</v>
          </cell>
          <cell r="C528" t="str">
            <v>SH527</v>
          </cell>
          <cell r="D528" t="str">
            <v>G527</v>
          </cell>
          <cell r="E528" t="str">
            <v>L527</v>
          </cell>
        </row>
        <row r="529">
          <cell r="A529" t="str">
            <v>DP528</v>
          </cell>
          <cell r="B529" t="str">
            <v>M528</v>
          </cell>
          <cell r="C529" t="str">
            <v>SH528</v>
          </cell>
          <cell r="D529" t="str">
            <v>G528</v>
          </cell>
          <cell r="E529" t="str">
            <v>L528</v>
          </cell>
        </row>
        <row r="530">
          <cell r="A530" t="str">
            <v>DP529</v>
          </cell>
          <cell r="B530" t="str">
            <v>M529</v>
          </cell>
          <cell r="C530" t="str">
            <v>SH529</v>
          </cell>
          <cell r="D530" t="str">
            <v>G529</v>
          </cell>
          <cell r="E530" t="str">
            <v>L529</v>
          </cell>
        </row>
        <row r="531">
          <cell r="A531" t="str">
            <v>DP530</v>
          </cell>
          <cell r="B531" t="str">
            <v>M530</v>
          </cell>
          <cell r="C531" t="str">
            <v>SH530</v>
          </cell>
          <cell r="D531" t="str">
            <v>G530</v>
          </cell>
          <cell r="E531" t="str">
            <v>L530</v>
          </cell>
        </row>
        <row r="532">
          <cell r="A532" t="str">
            <v>DP531</v>
          </cell>
          <cell r="B532" t="str">
            <v>M531</v>
          </cell>
          <cell r="C532" t="str">
            <v>SH531</v>
          </cell>
          <cell r="D532" t="str">
            <v>G531</v>
          </cell>
          <cell r="E532" t="str">
            <v>L531</v>
          </cell>
        </row>
        <row r="533">
          <cell r="A533" t="str">
            <v>DP532</v>
          </cell>
          <cell r="B533" t="str">
            <v>M532</v>
          </cell>
          <cell r="C533" t="str">
            <v>SH532</v>
          </cell>
          <cell r="D533" t="str">
            <v>G532</v>
          </cell>
          <cell r="E533" t="str">
            <v>L532</v>
          </cell>
        </row>
        <row r="534">
          <cell r="A534" t="str">
            <v>DP533</v>
          </cell>
          <cell r="B534" t="str">
            <v>M533</v>
          </cell>
          <cell r="C534" t="str">
            <v>SH533</v>
          </cell>
          <cell r="D534" t="str">
            <v>G533</v>
          </cell>
          <cell r="E534" t="str">
            <v>L533</v>
          </cell>
        </row>
        <row r="535">
          <cell r="A535" t="str">
            <v>DP534</v>
          </cell>
          <cell r="B535" t="str">
            <v>M534</v>
          </cell>
          <cell r="C535" t="str">
            <v>SH534</v>
          </cell>
          <cell r="D535" t="str">
            <v>G534</v>
          </cell>
          <cell r="E535" t="str">
            <v>L534</v>
          </cell>
        </row>
        <row r="536">
          <cell r="A536" t="str">
            <v>DP535</v>
          </cell>
          <cell r="B536" t="str">
            <v>M535</v>
          </cell>
          <cell r="C536" t="str">
            <v>SH535</v>
          </cell>
          <cell r="D536" t="str">
            <v>G535</v>
          </cell>
          <cell r="E536" t="str">
            <v>L535</v>
          </cell>
        </row>
        <row r="537">
          <cell r="A537" t="str">
            <v>DP536</v>
          </cell>
          <cell r="B537" t="str">
            <v>M536</v>
          </cell>
          <cell r="C537" t="str">
            <v>SH536</v>
          </cell>
          <cell r="D537" t="str">
            <v>G536</v>
          </cell>
          <cell r="E537" t="str">
            <v>L536</v>
          </cell>
        </row>
        <row r="538">
          <cell r="A538" t="str">
            <v>DP537</v>
          </cell>
          <cell r="B538" t="str">
            <v>M537</v>
          </cell>
          <cell r="C538" t="str">
            <v>SH537</v>
          </cell>
          <cell r="D538" t="str">
            <v>G537</v>
          </cell>
          <cell r="E538" t="str">
            <v>L537</v>
          </cell>
        </row>
        <row r="539">
          <cell r="A539" t="str">
            <v>DP538</v>
          </cell>
          <cell r="B539" t="str">
            <v>M538</v>
          </cell>
          <cell r="C539" t="str">
            <v>SH538</v>
          </cell>
          <cell r="D539" t="str">
            <v>G538</v>
          </cell>
          <cell r="E539" t="str">
            <v>L538</v>
          </cell>
        </row>
        <row r="540">
          <cell r="A540" t="str">
            <v>DP539</v>
          </cell>
          <cell r="B540" t="str">
            <v>M539</v>
          </cell>
          <cell r="C540" t="str">
            <v>SH539</v>
          </cell>
          <cell r="D540" t="str">
            <v>G539</v>
          </cell>
          <cell r="E540" t="str">
            <v>L539</v>
          </cell>
        </row>
        <row r="541">
          <cell r="A541" t="str">
            <v>DP540</v>
          </cell>
          <cell r="B541" t="str">
            <v>M540</v>
          </cell>
          <cell r="C541" t="str">
            <v>SH540</v>
          </cell>
          <cell r="D541" t="str">
            <v>G540</v>
          </cell>
          <cell r="E541" t="str">
            <v>L540</v>
          </cell>
        </row>
        <row r="542">
          <cell r="A542" t="str">
            <v>DP541</v>
          </cell>
          <cell r="B542" t="str">
            <v>M541</v>
          </cell>
          <cell r="C542" t="str">
            <v>SH541</v>
          </cell>
          <cell r="D542" t="str">
            <v>G541</v>
          </cell>
          <cell r="E542" t="str">
            <v>L541</v>
          </cell>
        </row>
        <row r="543">
          <cell r="A543" t="str">
            <v>DP542</v>
          </cell>
          <cell r="B543" t="str">
            <v>M542</v>
          </cell>
          <cell r="C543" t="str">
            <v>SH542</v>
          </cell>
          <cell r="D543" t="str">
            <v>G542</v>
          </cell>
          <cell r="E543" t="str">
            <v>L542</v>
          </cell>
        </row>
        <row r="544">
          <cell r="A544" t="str">
            <v>DP543</v>
          </cell>
          <cell r="B544" t="str">
            <v>M543</v>
          </cell>
          <cell r="C544" t="str">
            <v>SH543</v>
          </cell>
          <cell r="D544" t="str">
            <v>G543</v>
          </cell>
          <cell r="E544" t="str">
            <v>L543</v>
          </cell>
        </row>
        <row r="545">
          <cell r="A545" t="str">
            <v>DP544</v>
          </cell>
          <cell r="B545" t="str">
            <v>M544</v>
          </cell>
          <cell r="C545" t="str">
            <v>SH544</v>
          </cell>
          <cell r="D545" t="str">
            <v>G544</v>
          </cell>
          <cell r="E545" t="str">
            <v>L544</v>
          </cell>
        </row>
        <row r="546">
          <cell r="A546" t="str">
            <v>DP545</v>
          </cell>
          <cell r="B546" t="str">
            <v>M545</v>
          </cell>
          <cell r="C546" t="str">
            <v>SH545</v>
          </cell>
          <cell r="D546" t="str">
            <v>G545</v>
          </cell>
          <cell r="E546" t="str">
            <v>L545</v>
          </cell>
        </row>
        <row r="547">
          <cell r="A547" t="str">
            <v>DP546</v>
          </cell>
          <cell r="B547" t="str">
            <v>M546</v>
          </cell>
          <cell r="C547" t="str">
            <v>SH546</v>
          </cell>
          <cell r="D547" t="str">
            <v>G546</v>
          </cell>
          <cell r="E547" t="str">
            <v>L546</v>
          </cell>
        </row>
        <row r="548">
          <cell r="A548" t="str">
            <v>DP547</v>
          </cell>
          <cell r="B548" t="str">
            <v>M547</v>
          </cell>
          <cell r="C548" t="str">
            <v>SH547</v>
          </cell>
          <cell r="D548" t="str">
            <v>G547</v>
          </cell>
          <cell r="E548" t="str">
            <v>L547</v>
          </cell>
        </row>
        <row r="549">
          <cell r="A549" t="str">
            <v>DP548</v>
          </cell>
          <cell r="B549" t="str">
            <v>M548</v>
          </cell>
          <cell r="C549" t="str">
            <v>SH548</v>
          </cell>
          <cell r="D549" t="str">
            <v>G548</v>
          </cell>
          <cell r="E549" t="str">
            <v>L548</v>
          </cell>
        </row>
        <row r="550">
          <cell r="A550" t="str">
            <v>DP549</v>
          </cell>
          <cell r="B550" t="str">
            <v>M549</v>
          </cell>
          <cell r="C550" t="str">
            <v>SH549</v>
          </cell>
          <cell r="D550" t="str">
            <v>G549</v>
          </cell>
          <cell r="E550" t="str">
            <v>L549</v>
          </cell>
        </row>
        <row r="551">
          <cell r="A551" t="str">
            <v>DP550</v>
          </cell>
          <cell r="B551" t="str">
            <v>M550</v>
          </cell>
          <cell r="C551" t="str">
            <v>SH550</v>
          </cell>
          <cell r="D551" t="str">
            <v>G550</v>
          </cell>
          <cell r="E551" t="str">
            <v>L550</v>
          </cell>
        </row>
        <row r="552">
          <cell r="A552" t="str">
            <v>DP551</v>
          </cell>
          <cell r="B552" t="str">
            <v>M551</v>
          </cell>
          <cell r="C552" t="str">
            <v>SH551</v>
          </cell>
          <cell r="D552" t="str">
            <v>G551</v>
          </cell>
          <cell r="E552" t="str">
            <v>L551</v>
          </cell>
        </row>
        <row r="553">
          <cell r="A553" t="str">
            <v>DP552</v>
          </cell>
          <cell r="B553" t="str">
            <v>M552</v>
          </cell>
          <cell r="C553" t="str">
            <v>SH552</v>
          </cell>
          <cell r="D553" t="str">
            <v>G552</v>
          </cell>
          <cell r="E553" t="str">
            <v>L552</v>
          </cell>
        </row>
        <row r="554">
          <cell r="A554" t="str">
            <v>DP553</v>
          </cell>
          <cell r="B554" t="str">
            <v>M553</v>
          </cell>
          <cell r="C554" t="str">
            <v>SH553</v>
          </cell>
          <cell r="D554" t="str">
            <v>G553</v>
          </cell>
          <cell r="E554" t="str">
            <v>L553</v>
          </cell>
        </row>
        <row r="555">
          <cell r="A555" t="str">
            <v>DP554</v>
          </cell>
          <cell r="B555" t="str">
            <v>M554</v>
          </cell>
          <cell r="C555" t="str">
            <v>SH554</v>
          </cell>
          <cell r="D555" t="str">
            <v>G554</v>
          </cell>
          <cell r="E555" t="str">
            <v>L554</v>
          </cell>
        </row>
        <row r="556">
          <cell r="A556" t="str">
            <v>DP555</v>
          </cell>
          <cell r="B556" t="str">
            <v>M555</v>
          </cell>
          <cell r="C556" t="str">
            <v>SH555</v>
          </cell>
          <cell r="D556" t="str">
            <v>G555</v>
          </cell>
          <cell r="E556" t="str">
            <v>L555</v>
          </cell>
        </row>
        <row r="557">
          <cell r="A557" t="str">
            <v>DP556</v>
          </cell>
          <cell r="B557" t="str">
            <v>M556</v>
          </cell>
          <cell r="C557" t="str">
            <v>SH556</v>
          </cell>
          <cell r="D557" t="str">
            <v>G556</v>
          </cell>
          <cell r="E557" t="str">
            <v>L556</v>
          </cell>
        </row>
        <row r="558">
          <cell r="A558" t="str">
            <v>DP557</v>
          </cell>
          <cell r="B558" t="str">
            <v>M557</v>
          </cell>
          <cell r="C558" t="str">
            <v>SH557</v>
          </cell>
          <cell r="D558" t="str">
            <v>G557</v>
          </cell>
          <cell r="E558" t="str">
            <v>L557</v>
          </cell>
        </row>
        <row r="559">
          <cell r="A559" t="str">
            <v>DP558</v>
          </cell>
          <cell r="B559" t="str">
            <v>M558</v>
          </cell>
          <cell r="C559" t="str">
            <v>SH558</v>
          </cell>
          <cell r="D559" t="str">
            <v>G558</v>
          </cell>
          <cell r="E559" t="str">
            <v>L558</v>
          </cell>
        </row>
        <row r="560">
          <cell r="A560" t="str">
            <v>DP559</v>
          </cell>
          <cell r="B560" t="str">
            <v>M559</v>
          </cell>
          <cell r="C560" t="str">
            <v>SH559</v>
          </cell>
          <cell r="D560" t="str">
            <v>G559</v>
          </cell>
          <cell r="E560" t="str">
            <v>L559</v>
          </cell>
        </row>
        <row r="561">
          <cell r="A561" t="str">
            <v>DP560</v>
          </cell>
          <cell r="B561" t="str">
            <v>M560</v>
          </cell>
          <cell r="C561" t="str">
            <v>SH560</v>
          </cell>
          <cell r="D561" t="str">
            <v>G560</v>
          </cell>
          <cell r="E561" t="str">
            <v>L560</v>
          </cell>
        </row>
        <row r="562">
          <cell r="A562" t="str">
            <v>DP561</v>
          </cell>
          <cell r="B562" t="str">
            <v>M561</v>
          </cell>
          <cell r="C562" t="str">
            <v>SH561</v>
          </cell>
          <cell r="D562" t="str">
            <v>G561</v>
          </cell>
          <cell r="E562" t="str">
            <v>L561</v>
          </cell>
        </row>
        <row r="563">
          <cell r="A563" t="str">
            <v>DP562</v>
          </cell>
          <cell r="B563" t="str">
            <v>M562</v>
          </cell>
          <cell r="C563" t="str">
            <v>SH562</v>
          </cell>
          <cell r="D563" t="str">
            <v>G562</v>
          </cell>
          <cell r="E563" t="str">
            <v>L562</v>
          </cell>
        </row>
        <row r="564">
          <cell r="A564" t="str">
            <v>DP563</v>
          </cell>
          <cell r="B564" t="str">
            <v>M563</v>
          </cell>
          <cell r="C564" t="str">
            <v>SH563</v>
          </cell>
          <cell r="D564" t="str">
            <v>G563</v>
          </cell>
          <cell r="E564" t="str">
            <v>L563</v>
          </cell>
        </row>
        <row r="565">
          <cell r="A565" t="str">
            <v>DP564</v>
          </cell>
          <cell r="B565" t="str">
            <v>M564</v>
          </cell>
          <cell r="C565" t="str">
            <v>SH564</v>
          </cell>
          <cell r="D565" t="str">
            <v>G564</v>
          </cell>
          <cell r="E565" t="str">
            <v>L564</v>
          </cell>
        </row>
        <row r="566">
          <cell r="A566" t="str">
            <v>DP565</v>
          </cell>
          <cell r="B566" t="str">
            <v>M565</v>
          </cell>
          <cell r="C566" t="str">
            <v>SH565</v>
          </cell>
          <cell r="D566" t="str">
            <v>G565</v>
          </cell>
          <cell r="E566" t="str">
            <v>L565</v>
          </cell>
        </row>
        <row r="567">
          <cell r="A567" t="str">
            <v>DP566</v>
          </cell>
          <cell r="B567" t="str">
            <v>M566</v>
          </cell>
          <cell r="C567" t="str">
            <v>SH566</v>
          </cell>
          <cell r="D567" t="str">
            <v>G566</v>
          </cell>
          <cell r="E567" t="str">
            <v>L566</v>
          </cell>
        </row>
        <row r="568">
          <cell r="A568" t="str">
            <v>DP567</v>
          </cell>
          <cell r="B568" t="str">
            <v>M567</v>
          </cell>
          <cell r="C568" t="str">
            <v>SH567</v>
          </cell>
          <cell r="D568" t="str">
            <v>G567</v>
          </cell>
          <cell r="E568" t="str">
            <v>L567</v>
          </cell>
        </row>
        <row r="569">
          <cell r="A569" t="str">
            <v>DP568</v>
          </cell>
          <cell r="B569" t="str">
            <v>M568</v>
          </cell>
          <cell r="C569" t="str">
            <v>SH568</v>
          </cell>
          <cell r="D569" t="str">
            <v>G568</v>
          </cell>
          <cell r="E569" t="str">
            <v>L568</v>
          </cell>
        </row>
        <row r="570">
          <cell r="A570" t="str">
            <v>DP569</v>
          </cell>
          <cell r="B570" t="str">
            <v>M569</v>
          </cell>
          <cell r="C570" t="str">
            <v>SH569</v>
          </cell>
          <cell r="D570" t="str">
            <v>G569</v>
          </cell>
          <cell r="E570" t="str">
            <v>L569</v>
          </cell>
        </row>
        <row r="571">
          <cell r="A571" t="str">
            <v>DP570</v>
          </cell>
          <cell r="B571" t="str">
            <v>M570</v>
          </cell>
          <cell r="C571" t="str">
            <v>SH570</v>
          </cell>
          <cell r="D571" t="str">
            <v>G570</v>
          </cell>
          <cell r="E571" t="str">
            <v>L570</v>
          </cell>
        </row>
        <row r="572">
          <cell r="A572" t="str">
            <v>DP571</v>
          </cell>
          <cell r="B572" t="str">
            <v>M571</v>
          </cell>
          <cell r="C572" t="str">
            <v>SH571</v>
          </cell>
          <cell r="D572" t="str">
            <v>G571</v>
          </cell>
          <cell r="E572" t="str">
            <v>L571</v>
          </cell>
        </row>
        <row r="573">
          <cell r="A573" t="str">
            <v>DP572</v>
          </cell>
          <cell r="B573" t="str">
            <v>M572</v>
          </cell>
          <cell r="C573" t="str">
            <v>SH572</v>
          </cell>
          <cell r="D573" t="str">
            <v>G572</v>
          </cell>
          <cell r="E573" t="str">
            <v>L572</v>
          </cell>
        </row>
        <row r="574">
          <cell r="A574" t="str">
            <v>DP573</v>
          </cell>
          <cell r="B574" t="str">
            <v>M573</v>
          </cell>
          <cell r="C574" t="str">
            <v>SH573</v>
          </cell>
          <cell r="D574" t="str">
            <v>G573</v>
          </cell>
          <cell r="E574" t="str">
            <v>L573</v>
          </cell>
        </row>
        <row r="575">
          <cell r="A575" t="str">
            <v>DP574</v>
          </cell>
          <cell r="B575" t="str">
            <v>M574</v>
          </cell>
          <cell r="C575" t="str">
            <v>SH574</v>
          </cell>
          <cell r="D575" t="str">
            <v>G574</v>
          </cell>
          <cell r="E575" t="str">
            <v>L574</v>
          </cell>
        </row>
        <row r="576">
          <cell r="A576" t="str">
            <v>DP575</v>
          </cell>
          <cell r="B576" t="str">
            <v>M575</v>
          </cell>
          <cell r="C576" t="str">
            <v>SH575</v>
          </cell>
          <cell r="D576" t="str">
            <v>G575</v>
          </cell>
          <cell r="E576" t="str">
            <v>L575</v>
          </cell>
        </row>
        <row r="577">
          <cell r="A577" t="str">
            <v>DP576</v>
          </cell>
          <cell r="B577" t="str">
            <v>M576</v>
          </cell>
          <cell r="C577" t="str">
            <v>SH576</v>
          </cell>
          <cell r="D577" t="str">
            <v>G576</v>
          </cell>
          <cell r="E577" t="str">
            <v>L576</v>
          </cell>
        </row>
        <row r="578">
          <cell r="A578" t="str">
            <v>DP577</v>
          </cell>
          <cell r="B578" t="str">
            <v>M577</v>
          </cell>
          <cell r="C578" t="str">
            <v>SH577</v>
          </cell>
          <cell r="D578" t="str">
            <v>G577</v>
          </cell>
          <cell r="E578" t="str">
            <v>L577</v>
          </cell>
        </row>
        <row r="579">
          <cell r="A579" t="str">
            <v>DP578</v>
          </cell>
          <cell r="B579" t="str">
            <v>M578</v>
          </cell>
          <cell r="C579" t="str">
            <v>SH578</v>
          </cell>
          <cell r="D579" t="str">
            <v>G578</v>
          </cell>
          <cell r="E579" t="str">
            <v>L578</v>
          </cell>
        </row>
        <row r="580">
          <cell r="A580" t="str">
            <v>DP579</v>
          </cell>
          <cell r="B580" t="str">
            <v>M579</v>
          </cell>
          <cell r="C580" t="str">
            <v>SH579</v>
          </cell>
          <cell r="D580" t="str">
            <v>G579</v>
          </cell>
          <cell r="E580" t="str">
            <v>L579</v>
          </cell>
        </row>
        <row r="581">
          <cell r="A581" t="str">
            <v>DP580</v>
          </cell>
          <cell r="B581" t="str">
            <v>M580</v>
          </cell>
          <cell r="C581" t="str">
            <v>SH580</v>
          </cell>
          <cell r="D581" t="str">
            <v>G580</v>
          </cell>
          <cell r="E581" t="str">
            <v>L580</v>
          </cell>
        </row>
        <row r="582">
          <cell r="A582" t="str">
            <v>DP581</v>
          </cell>
          <cell r="B582" t="str">
            <v>M581</v>
          </cell>
          <cell r="C582" t="str">
            <v>SH581</v>
          </cell>
          <cell r="D582" t="str">
            <v>G581</v>
          </cell>
          <cell r="E582" t="str">
            <v>L581</v>
          </cell>
        </row>
        <row r="583">
          <cell r="A583" t="str">
            <v>DP582</v>
          </cell>
          <cell r="B583" t="str">
            <v>M582</v>
          </cell>
          <cell r="C583" t="str">
            <v>SH582</v>
          </cell>
          <cell r="D583" t="str">
            <v>G582</v>
          </cell>
          <cell r="E583" t="str">
            <v>L582</v>
          </cell>
        </row>
        <row r="584">
          <cell r="A584" t="str">
            <v>DP583</v>
          </cell>
          <cell r="B584" t="str">
            <v>M583</v>
          </cell>
          <cell r="C584" t="str">
            <v>SH583</v>
          </cell>
          <cell r="D584" t="str">
            <v>G583</v>
          </cell>
          <cell r="E584" t="str">
            <v>L583</v>
          </cell>
        </row>
        <row r="585">
          <cell r="A585" t="str">
            <v>DP584</v>
          </cell>
          <cell r="B585" t="str">
            <v>M584</v>
          </cell>
          <cell r="C585" t="str">
            <v>SH584</v>
          </cell>
          <cell r="D585" t="str">
            <v>G584</v>
          </cell>
          <cell r="E585" t="str">
            <v>L584</v>
          </cell>
        </row>
        <row r="586">
          <cell r="A586" t="str">
            <v>DP585</v>
          </cell>
          <cell r="B586" t="str">
            <v>M585</v>
          </cell>
          <cell r="C586" t="str">
            <v>SH585</v>
          </cell>
          <cell r="D586" t="str">
            <v>G585</v>
          </cell>
          <cell r="E586" t="str">
            <v>L585</v>
          </cell>
        </row>
        <row r="587">
          <cell r="A587" t="str">
            <v>DP586</v>
          </cell>
          <cell r="B587" t="str">
            <v>M586</v>
          </cell>
          <cell r="C587" t="str">
            <v>SH586</v>
          </cell>
          <cell r="D587" t="str">
            <v>G586</v>
          </cell>
          <cell r="E587" t="str">
            <v>L586</v>
          </cell>
        </row>
        <row r="588">
          <cell r="A588" t="str">
            <v>DP587</v>
          </cell>
          <cell r="B588" t="str">
            <v>M587</v>
          </cell>
          <cell r="C588" t="str">
            <v>SH587</v>
          </cell>
          <cell r="D588" t="str">
            <v>G587</v>
          </cell>
          <cell r="E588" t="str">
            <v>L587</v>
          </cell>
        </row>
        <row r="589">
          <cell r="A589" t="str">
            <v>DP588</v>
          </cell>
          <cell r="B589" t="str">
            <v>M588</v>
          </cell>
          <cell r="C589" t="str">
            <v>SH588</v>
          </cell>
          <cell r="D589" t="str">
            <v>G588</v>
          </cell>
          <cell r="E589" t="str">
            <v>L588</v>
          </cell>
        </row>
        <row r="590">
          <cell r="A590" t="str">
            <v>DP589</v>
          </cell>
          <cell r="B590" t="str">
            <v>M589</v>
          </cell>
          <cell r="C590" t="str">
            <v>SH589</v>
          </cell>
          <cell r="D590" t="str">
            <v>G589</v>
          </cell>
          <cell r="E590" t="str">
            <v>L589</v>
          </cell>
        </row>
        <row r="591">
          <cell r="A591" t="str">
            <v>DP590</v>
          </cell>
          <cell r="B591" t="str">
            <v>M590</v>
          </cell>
          <cell r="C591" t="str">
            <v>SH590</v>
          </cell>
          <cell r="D591" t="str">
            <v>G590</v>
          </cell>
          <cell r="E591" t="str">
            <v>L590</v>
          </cell>
        </row>
        <row r="592">
          <cell r="A592" t="str">
            <v>DP591</v>
          </cell>
          <cell r="B592" t="str">
            <v>M591</v>
          </cell>
          <cell r="C592" t="str">
            <v>SH591</v>
          </cell>
          <cell r="D592" t="str">
            <v>G591</v>
          </cell>
          <cell r="E592" t="str">
            <v>L591</v>
          </cell>
        </row>
        <row r="593">
          <cell r="A593" t="str">
            <v>DP592</v>
          </cell>
          <cell r="B593" t="str">
            <v>M592</v>
          </cell>
          <cell r="C593" t="str">
            <v>SH592</v>
          </cell>
          <cell r="D593" t="str">
            <v>G592</v>
          </cell>
          <cell r="E593" t="str">
            <v>L592</v>
          </cell>
        </row>
        <row r="594">
          <cell r="A594" t="str">
            <v>DP593</v>
          </cell>
          <cell r="B594" t="str">
            <v>M593</v>
          </cell>
          <cell r="C594" t="str">
            <v>SH593</v>
          </cell>
          <cell r="D594" t="str">
            <v>G593</v>
          </cell>
          <cell r="E594" t="str">
            <v>L593</v>
          </cell>
        </row>
        <row r="595">
          <cell r="A595" t="str">
            <v>DP594</v>
          </cell>
          <cell r="B595" t="str">
            <v>M594</v>
          </cell>
          <cell r="C595" t="str">
            <v>SH594</v>
          </cell>
          <cell r="D595" t="str">
            <v>G594</v>
          </cell>
          <cell r="E595" t="str">
            <v>L594</v>
          </cell>
        </row>
        <row r="596">
          <cell r="A596" t="str">
            <v>DP595</v>
          </cell>
          <cell r="B596" t="str">
            <v>M595</v>
          </cell>
          <cell r="C596" t="str">
            <v>SH595</v>
          </cell>
          <cell r="D596" t="str">
            <v>G595</v>
          </cell>
          <cell r="E596" t="str">
            <v>L595</v>
          </cell>
        </row>
        <row r="597">
          <cell r="A597" t="str">
            <v>DP596</v>
          </cell>
          <cell r="B597" t="str">
            <v>M596</v>
          </cell>
          <cell r="C597" t="str">
            <v>SH596</v>
          </cell>
          <cell r="D597" t="str">
            <v>G596</v>
          </cell>
          <cell r="E597" t="str">
            <v>L596</v>
          </cell>
        </row>
        <row r="598">
          <cell r="A598" t="str">
            <v>DP597</v>
          </cell>
          <cell r="B598" t="str">
            <v>M597</v>
          </cell>
          <cell r="C598" t="str">
            <v>SH597</v>
          </cell>
          <cell r="D598" t="str">
            <v>G597</v>
          </cell>
          <cell r="E598" t="str">
            <v>L597</v>
          </cell>
        </row>
        <row r="599">
          <cell r="A599" t="str">
            <v>DP598</v>
          </cell>
          <cell r="B599" t="str">
            <v>M598</v>
          </cell>
          <cell r="C599" t="str">
            <v>SH598</v>
          </cell>
          <cell r="D599" t="str">
            <v>G598</v>
          </cell>
          <cell r="E599" t="str">
            <v>L598</v>
          </cell>
        </row>
        <row r="600">
          <cell r="A600" t="str">
            <v>DP599</v>
          </cell>
          <cell r="B600" t="str">
            <v>M599</v>
          </cell>
          <cell r="C600" t="str">
            <v>SH599</v>
          </cell>
          <cell r="D600" t="str">
            <v>G599</v>
          </cell>
          <cell r="E600" t="str">
            <v>L599</v>
          </cell>
        </row>
        <row r="601">
          <cell r="A601" t="str">
            <v>DP600</v>
          </cell>
          <cell r="B601" t="str">
            <v>M600</v>
          </cell>
          <cell r="C601" t="str">
            <v>SH600</v>
          </cell>
          <cell r="D601" t="str">
            <v>G600</v>
          </cell>
          <cell r="E601" t="str">
            <v>L600</v>
          </cell>
        </row>
        <row r="602">
          <cell r="A602" t="str">
            <v>DP601</v>
          </cell>
          <cell r="B602" t="str">
            <v>M601</v>
          </cell>
          <cell r="C602" t="str">
            <v>SH601</v>
          </cell>
          <cell r="D602" t="str">
            <v>G601</v>
          </cell>
          <cell r="E602" t="str">
            <v>L601</v>
          </cell>
        </row>
        <row r="603">
          <cell r="A603" t="str">
            <v>DP602</v>
          </cell>
          <cell r="B603" t="str">
            <v>M602</v>
          </cell>
          <cell r="C603" t="str">
            <v>SH602</v>
          </cell>
          <cell r="D603" t="str">
            <v>G602</v>
          </cell>
          <cell r="E603" t="str">
            <v>L602</v>
          </cell>
        </row>
        <row r="604">
          <cell r="A604" t="str">
            <v>DP603</v>
          </cell>
          <cell r="B604" t="str">
            <v>M603</v>
          </cell>
          <cell r="C604" t="str">
            <v>SH603</v>
          </cell>
          <cell r="D604" t="str">
            <v>G603</v>
          </cell>
          <cell r="E604" t="str">
            <v>L603</v>
          </cell>
        </row>
        <row r="605">
          <cell r="A605" t="str">
            <v>DP604</v>
          </cell>
          <cell r="B605" t="str">
            <v>M604</v>
          </cell>
          <cell r="C605" t="str">
            <v>SH604</v>
          </cell>
          <cell r="D605" t="str">
            <v>G604</v>
          </cell>
          <cell r="E605" t="str">
            <v>L604</v>
          </cell>
        </row>
        <row r="606">
          <cell r="A606" t="str">
            <v>DP605</v>
          </cell>
          <cell r="B606" t="str">
            <v>M605</v>
          </cell>
          <cell r="C606" t="str">
            <v>SH605</v>
          </cell>
          <cell r="D606" t="str">
            <v>G605</v>
          </cell>
          <cell r="E606" t="str">
            <v>L605</v>
          </cell>
        </row>
        <row r="607">
          <cell r="A607" t="str">
            <v>DP606</v>
          </cell>
          <cell r="B607" t="str">
            <v>M606</v>
          </cell>
          <cell r="C607" t="str">
            <v>SH606</v>
          </cell>
          <cell r="D607" t="str">
            <v>G606</v>
          </cell>
          <cell r="E607" t="str">
            <v>L606</v>
          </cell>
        </row>
        <row r="608">
          <cell r="A608" t="str">
            <v>DP607</v>
          </cell>
          <cell r="B608" t="str">
            <v>M607</v>
          </cell>
          <cell r="C608" t="str">
            <v>SH607</v>
          </cell>
          <cell r="D608" t="str">
            <v>G607</v>
          </cell>
          <cell r="E608" t="str">
            <v>L607</v>
          </cell>
        </row>
        <row r="609">
          <cell r="A609" t="str">
            <v>DP608</v>
          </cell>
          <cell r="B609" t="str">
            <v>M608</v>
          </cell>
          <cell r="C609" t="str">
            <v>SH608</v>
          </cell>
          <cell r="D609" t="str">
            <v>G608</v>
          </cell>
          <cell r="E609" t="str">
            <v>L608</v>
          </cell>
        </row>
        <row r="610">
          <cell r="A610" t="str">
            <v>DP609</v>
          </cell>
          <cell r="B610" t="str">
            <v>M609</v>
          </cell>
          <cell r="C610" t="str">
            <v>SH609</v>
          </cell>
          <cell r="D610" t="str">
            <v>G609</v>
          </cell>
          <cell r="E610" t="str">
            <v>L609</v>
          </cell>
        </row>
        <row r="611">
          <cell r="A611" t="str">
            <v>DP610</v>
          </cell>
          <cell r="B611" t="str">
            <v>M610</v>
          </cell>
          <cell r="C611" t="str">
            <v>SH610</v>
          </cell>
          <cell r="D611" t="str">
            <v>G610</v>
          </cell>
          <cell r="E611" t="str">
            <v>L610</v>
          </cell>
        </row>
        <row r="612">
          <cell r="A612" t="str">
            <v>DP611</v>
          </cell>
          <cell r="B612" t="str">
            <v>M611</v>
          </cell>
          <cell r="C612" t="str">
            <v>SH611</v>
          </cell>
          <cell r="D612" t="str">
            <v>G611</v>
          </cell>
          <cell r="E612" t="str">
            <v>L611</v>
          </cell>
        </row>
        <row r="613">
          <cell r="A613" t="str">
            <v>DP612</v>
          </cell>
          <cell r="B613" t="str">
            <v>M612</v>
          </cell>
          <cell r="C613" t="str">
            <v>SH612</v>
          </cell>
          <cell r="D613" t="str">
            <v>G612</v>
          </cell>
          <cell r="E613" t="str">
            <v>L612</v>
          </cell>
        </row>
        <row r="614">
          <cell r="A614" t="str">
            <v>DP613</v>
          </cell>
          <cell r="B614" t="str">
            <v>M613</v>
          </cell>
          <cell r="C614" t="str">
            <v>SH613</v>
          </cell>
          <cell r="D614" t="str">
            <v>G613</v>
          </cell>
          <cell r="E614" t="str">
            <v>L613</v>
          </cell>
        </row>
        <row r="615">
          <cell r="A615" t="str">
            <v>DP614</v>
          </cell>
          <cell r="B615" t="str">
            <v>M614</v>
          </cell>
          <cell r="C615" t="str">
            <v>SH614</v>
          </cell>
          <cell r="D615" t="str">
            <v>G614</v>
          </cell>
          <cell r="E615" t="str">
            <v>L614</v>
          </cell>
        </row>
        <row r="616">
          <cell r="A616" t="str">
            <v>DP615</v>
          </cell>
          <cell r="B616" t="str">
            <v>M615</v>
          </cell>
          <cell r="C616" t="str">
            <v>SH615</v>
          </cell>
          <cell r="D616" t="str">
            <v>G615</v>
          </cell>
          <cell r="E616" t="str">
            <v>L615</v>
          </cell>
        </row>
        <row r="617">
          <cell r="A617" t="str">
            <v>DP616</v>
          </cell>
          <cell r="B617" t="str">
            <v>M616</v>
          </cell>
          <cell r="C617" t="str">
            <v>SH616</v>
          </cell>
          <cell r="D617" t="str">
            <v>G616</v>
          </cell>
          <cell r="E617" t="str">
            <v>L616</v>
          </cell>
        </row>
        <row r="618">
          <cell r="A618" t="str">
            <v>DP617</v>
          </cell>
          <cell r="B618" t="str">
            <v>M617</v>
          </cell>
          <cell r="C618" t="str">
            <v>SH617</v>
          </cell>
          <cell r="D618" t="str">
            <v>G617</v>
          </cell>
          <cell r="E618" t="str">
            <v>L617</v>
          </cell>
        </row>
        <row r="619">
          <cell r="A619" t="str">
            <v>DP618</v>
          </cell>
          <cell r="B619" t="str">
            <v>M618</v>
          </cell>
          <cell r="C619" t="str">
            <v>SH618</v>
          </cell>
          <cell r="D619" t="str">
            <v>G618</v>
          </cell>
          <cell r="E619" t="str">
            <v>L618</v>
          </cell>
        </row>
        <row r="620">
          <cell r="A620" t="str">
            <v>DP619</v>
          </cell>
          <cell r="B620" t="str">
            <v>M619</v>
          </cell>
          <cell r="C620" t="str">
            <v>SH619</v>
          </cell>
          <cell r="D620" t="str">
            <v>G619</v>
          </cell>
          <cell r="E620" t="str">
            <v>L619</v>
          </cell>
        </row>
        <row r="621">
          <cell r="A621" t="str">
            <v>DP620</v>
          </cell>
          <cell r="B621" t="str">
            <v>M620</v>
          </cell>
          <cell r="C621" t="str">
            <v>SH620</v>
          </cell>
          <cell r="D621" t="str">
            <v>G620</v>
          </cell>
          <cell r="E621" t="str">
            <v>L620</v>
          </cell>
        </row>
        <row r="622">
          <cell r="A622" t="str">
            <v>DP621</v>
          </cell>
          <cell r="B622" t="str">
            <v>M621</v>
          </cell>
          <cell r="C622" t="str">
            <v>SH621</v>
          </cell>
          <cell r="D622" t="str">
            <v>G621</v>
          </cell>
          <cell r="E622" t="str">
            <v>L621</v>
          </cell>
        </row>
        <row r="623">
          <cell r="A623" t="str">
            <v>DP622</v>
          </cell>
          <cell r="B623" t="str">
            <v>M622</v>
          </cell>
          <cell r="C623" t="str">
            <v>SH622</v>
          </cell>
          <cell r="D623" t="str">
            <v>G622</v>
          </cell>
          <cell r="E623" t="str">
            <v>L622</v>
          </cell>
        </row>
        <row r="624">
          <cell r="A624" t="str">
            <v>DP623</v>
          </cell>
          <cell r="B624" t="str">
            <v>M623</v>
          </cell>
          <cell r="C624" t="str">
            <v>SH623</v>
          </cell>
          <cell r="D624" t="str">
            <v>G623</v>
          </cell>
          <cell r="E624" t="str">
            <v>L623</v>
          </cell>
        </row>
        <row r="625">
          <cell r="A625" t="str">
            <v>DP624</v>
          </cell>
          <cell r="B625" t="str">
            <v>M624</v>
          </cell>
          <cell r="C625" t="str">
            <v>SH624</v>
          </cell>
          <cell r="D625" t="str">
            <v>G624</v>
          </cell>
          <cell r="E625" t="str">
            <v>L624</v>
          </cell>
        </row>
        <row r="626">
          <cell r="A626" t="str">
            <v>DP625</v>
          </cell>
          <cell r="B626" t="str">
            <v>M625</v>
          </cell>
          <cell r="C626" t="str">
            <v>SH625</v>
          </cell>
          <cell r="D626" t="str">
            <v>G625</v>
          </cell>
          <cell r="E626" t="str">
            <v>L625</v>
          </cell>
        </row>
        <row r="627">
          <cell r="A627" t="str">
            <v>DP626</v>
          </cell>
          <cell r="B627" t="str">
            <v>M626</v>
          </cell>
          <cell r="C627" t="str">
            <v>SH626</v>
          </cell>
          <cell r="D627" t="str">
            <v>G626</v>
          </cell>
          <cell r="E627" t="str">
            <v>L626</v>
          </cell>
        </row>
        <row r="628">
          <cell r="A628" t="str">
            <v>DP627</v>
          </cell>
          <cell r="B628" t="str">
            <v>M627</v>
          </cell>
          <cell r="C628" t="str">
            <v>SH627</v>
          </cell>
          <cell r="D628" t="str">
            <v>G627</v>
          </cell>
          <cell r="E628" t="str">
            <v>L627</v>
          </cell>
        </row>
        <row r="629">
          <cell r="A629" t="str">
            <v>DP628</v>
          </cell>
          <cell r="B629" t="str">
            <v>M628</v>
          </cell>
          <cell r="C629" t="str">
            <v>SH628</v>
          </cell>
          <cell r="D629" t="str">
            <v>G628</v>
          </cell>
          <cell r="E629" t="str">
            <v>L628</v>
          </cell>
        </row>
        <row r="630">
          <cell r="A630" t="str">
            <v>DP629</v>
          </cell>
          <cell r="B630" t="str">
            <v>M629</v>
          </cell>
          <cell r="C630" t="str">
            <v>SH629</v>
          </cell>
          <cell r="D630" t="str">
            <v>G629</v>
          </cell>
          <cell r="E630" t="str">
            <v>L629</v>
          </cell>
        </row>
        <row r="631">
          <cell r="A631" t="str">
            <v>DP630</v>
          </cell>
          <cell r="B631" t="str">
            <v>M630</v>
          </cell>
          <cell r="C631" t="str">
            <v>SH630</v>
          </cell>
          <cell r="D631" t="str">
            <v>G630</v>
          </cell>
          <cell r="E631" t="str">
            <v>L630</v>
          </cell>
        </row>
        <row r="632">
          <cell r="A632" t="str">
            <v>DP631</v>
          </cell>
          <cell r="B632" t="str">
            <v>M631</v>
          </cell>
          <cell r="C632" t="str">
            <v>SH631</v>
          </cell>
          <cell r="D632" t="str">
            <v>G631</v>
          </cell>
          <cell r="E632" t="str">
            <v>L631</v>
          </cell>
        </row>
        <row r="633">
          <cell r="A633" t="str">
            <v>DP632</v>
          </cell>
          <cell r="B633" t="str">
            <v>M632</v>
          </cell>
          <cell r="C633" t="str">
            <v>SH632</v>
          </cell>
          <cell r="D633" t="str">
            <v>G632</v>
          </cell>
          <cell r="E633" t="str">
            <v>L632</v>
          </cell>
        </row>
        <row r="634">
          <cell r="A634" t="str">
            <v>DP633</v>
          </cell>
          <cell r="B634" t="str">
            <v>M633</v>
          </cell>
          <cell r="C634" t="str">
            <v>SH633</v>
          </cell>
          <cell r="D634" t="str">
            <v>G633</v>
          </cell>
          <cell r="E634" t="str">
            <v>L633</v>
          </cell>
        </row>
        <row r="635">
          <cell r="A635" t="str">
            <v>DP634</v>
          </cell>
          <cell r="B635" t="str">
            <v>M634</v>
          </cell>
          <cell r="C635" t="str">
            <v>SH634</v>
          </cell>
          <cell r="D635" t="str">
            <v>G634</v>
          </cell>
          <cell r="E635" t="str">
            <v>L634</v>
          </cell>
        </row>
        <row r="636">
          <cell r="A636" t="str">
            <v>DP635</v>
          </cell>
          <cell r="B636" t="str">
            <v>M635</v>
          </cell>
          <cell r="C636" t="str">
            <v>SH635</v>
          </cell>
          <cell r="D636" t="str">
            <v>G635</v>
          </cell>
          <cell r="E636" t="str">
            <v>L635</v>
          </cell>
        </row>
        <row r="637">
          <cell r="A637" t="str">
            <v>DP636</v>
          </cell>
          <cell r="B637" t="str">
            <v>M636</v>
          </cell>
          <cell r="C637" t="str">
            <v>SH636</v>
          </cell>
          <cell r="D637" t="str">
            <v>G636</v>
          </cell>
          <cell r="E637" t="str">
            <v>L636</v>
          </cell>
        </row>
        <row r="638">
          <cell r="A638" t="str">
            <v>DP637</v>
          </cell>
          <cell r="B638" t="str">
            <v>M637</v>
          </cell>
          <cell r="C638" t="str">
            <v>SH637</v>
          </cell>
          <cell r="D638" t="str">
            <v>G637</v>
          </cell>
          <cell r="E638" t="str">
            <v>L637</v>
          </cell>
        </row>
        <row r="639">
          <cell r="A639" t="str">
            <v>DP638</v>
          </cell>
          <cell r="B639" t="str">
            <v>M638</v>
          </cell>
          <cell r="C639" t="str">
            <v>SH638</v>
          </cell>
          <cell r="D639" t="str">
            <v>G638</v>
          </cell>
          <cell r="E639" t="str">
            <v>L638</v>
          </cell>
        </row>
        <row r="640">
          <cell r="A640" t="str">
            <v>DP639</v>
          </cell>
          <cell r="B640" t="str">
            <v>M639</v>
          </cell>
          <cell r="C640" t="str">
            <v>SH639</v>
          </cell>
          <cell r="D640" t="str">
            <v>G639</v>
          </cell>
          <cell r="E640" t="str">
            <v>L639</v>
          </cell>
        </row>
        <row r="641">
          <cell r="A641" t="str">
            <v>DP640</v>
          </cell>
          <cell r="B641" t="str">
            <v>M640</v>
          </cell>
          <cell r="C641" t="str">
            <v>SH640</v>
          </cell>
          <cell r="D641" t="str">
            <v>G640</v>
          </cell>
          <cell r="E641" t="str">
            <v>L640</v>
          </cell>
        </row>
        <row r="642">
          <cell r="A642" t="str">
            <v>DP641</v>
          </cell>
          <cell r="B642" t="str">
            <v>M641</v>
          </cell>
          <cell r="C642" t="str">
            <v>SH641</v>
          </cell>
          <cell r="D642" t="str">
            <v>G641</v>
          </cell>
          <cell r="E642" t="str">
            <v>L641</v>
          </cell>
        </row>
        <row r="643">
          <cell r="A643" t="str">
            <v>DP642</v>
          </cell>
          <cell r="B643" t="str">
            <v>M642</v>
          </cell>
          <cell r="C643" t="str">
            <v>SH642</v>
          </cell>
          <cell r="D643" t="str">
            <v>G642</v>
          </cell>
          <cell r="E643" t="str">
            <v>L642</v>
          </cell>
        </row>
        <row r="644">
          <cell r="A644" t="str">
            <v>DP643</v>
          </cell>
          <cell r="B644" t="str">
            <v>M643</v>
          </cell>
          <cell r="C644" t="str">
            <v>SH643</v>
          </cell>
          <cell r="D644" t="str">
            <v>G643</v>
          </cell>
          <cell r="E644" t="str">
            <v>L643</v>
          </cell>
        </row>
        <row r="645">
          <cell r="A645" t="str">
            <v>DP644</v>
          </cell>
          <cell r="B645" t="str">
            <v>M644</v>
          </cell>
          <cell r="C645" t="str">
            <v>SH644</v>
          </cell>
          <cell r="D645" t="str">
            <v>G644</v>
          </cell>
          <cell r="E645" t="str">
            <v>L644</v>
          </cell>
        </row>
        <row r="646">
          <cell r="A646" t="str">
            <v>DP645</v>
          </cell>
          <cell r="B646" t="str">
            <v>M645</v>
          </cell>
          <cell r="C646" t="str">
            <v>SH645</v>
          </cell>
          <cell r="D646" t="str">
            <v>G645</v>
          </cell>
          <cell r="E646" t="str">
            <v>L645</v>
          </cell>
        </row>
        <row r="647">
          <cell r="A647" t="str">
            <v>DP646</v>
          </cell>
          <cell r="B647" t="str">
            <v>M646</v>
          </cell>
          <cell r="C647" t="str">
            <v>SH646</v>
          </cell>
          <cell r="D647" t="str">
            <v>G646</v>
          </cell>
          <cell r="E647" t="str">
            <v>L646</v>
          </cell>
        </row>
        <row r="648">
          <cell r="A648" t="str">
            <v>DP647</v>
          </cell>
          <cell r="B648" t="str">
            <v>M647</v>
          </cell>
          <cell r="C648" t="str">
            <v>SH647</v>
          </cell>
          <cell r="D648" t="str">
            <v>G647</v>
          </cell>
          <cell r="E648" t="str">
            <v>L647</v>
          </cell>
        </row>
        <row r="649">
          <cell r="A649" t="str">
            <v>DP648</v>
          </cell>
          <cell r="B649" t="str">
            <v>M648</v>
          </cell>
          <cell r="C649" t="str">
            <v>SH648</v>
          </cell>
          <cell r="D649" t="str">
            <v>G648</v>
          </cell>
          <cell r="E649" t="str">
            <v>L648</v>
          </cell>
        </row>
        <row r="650">
          <cell r="A650" t="str">
            <v>DP649</v>
          </cell>
          <cell r="B650" t="str">
            <v>M649</v>
          </cell>
          <cell r="C650" t="str">
            <v>SH649</v>
          </cell>
          <cell r="D650" t="str">
            <v>G649</v>
          </cell>
          <cell r="E650" t="str">
            <v>L649</v>
          </cell>
        </row>
        <row r="651">
          <cell r="A651" t="str">
            <v>DP650</v>
          </cell>
          <cell r="B651" t="str">
            <v>M650</v>
          </cell>
          <cell r="C651" t="str">
            <v>SH650</v>
          </cell>
          <cell r="D651" t="str">
            <v>G650</v>
          </cell>
          <cell r="E651" t="str">
            <v>L650</v>
          </cell>
        </row>
        <row r="652">
          <cell r="A652" t="str">
            <v>DP651</v>
          </cell>
          <cell r="B652" t="str">
            <v>M651</v>
          </cell>
          <cell r="C652" t="str">
            <v>SH651</v>
          </cell>
          <cell r="D652" t="str">
            <v>G651</v>
          </cell>
          <cell r="E652" t="str">
            <v>L651</v>
          </cell>
        </row>
        <row r="653">
          <cell r="A653" t="str">
            <v>DP652</v>
          </cell>
          <cell r="B653" t="str">
            <v>M652</v>
          </cell>
          <cell r="C653" t="str">
            <v>SH652</v>
          </cell>
          <cell r="D653" t="str">
            <v>G652</v>
          </cell>
          <cell r="E653" t="str">
            <v>L652</v>
          </cell>
        </row>
        <row r="654">
          <cell r="A654" t="str">
            <v>DP653</v>
          </cell>
          <cell r="B654" t="str">
            <v>M653</v>
          </cell>
          <cell r="C654" t="str">
            <v>SH653</v>
          </cell>
          <cell r="D654" t="str">
            <v>G653</v>
          </cell>
          <cell r="E654" t="str">
            <v>L653</v>
          </cell>
        </row>
        <row r="655">
          <cell r="A655" t="str">
            <v>DP654</v>
          </cell>
          <cell r="B655" t="str">
            <v>M654</v>
          </cell>
          <cell r="C655" t="str">
            <v>SH654</v>
          </cell>
          <cell r="D655" t="str">
            <v>G654</v>
          </cell>
          <cell r="E655" t="str">
            <v>L654</v>
          </cell>
        </row>
        <row r="656">
          <cell r="A656" t="str">
            <v>DP655</v>
          </cell>
          <cell r="B656" t="str">
            <v>M655</v>
          </cell>
          <cell r="C656" t="str">
            <v>SH655</v>
          </cell>
          <cell r="D656" t="str">
            <v>G655</v>
          </cell>
          <cell r="E656" t="str">
            <v>L655</v>
          </cell>
        </row>
        <row r="657">
          <cell r="A657" t="str">
            <v>DP656</v>
          </cell>
          <cell r="B657" t="str">
            <v>M656</v>
          </cell>
          <cell r="C657" t="str">
            <v>SH656</v>
          </cell>
          <cell r="D657" t="str">
            <v>G656</v>
          </cell>
          <cell r="E657" t="str">
            <v>L656</v>
          </cell>
        </row>
        <row r="658">
          <cell r="A658" t="str">
            <v>DP657</v>
          </cell>
          <cell r="B658" t="str">
            <v>M657</v>
          </cell>
          <cell r="C658" t="str">
            <v>SH657</v>
          </cell>
          <cell r="D658" t="str">
            <v>G657</v>
          </cell>
          <cell r="E658" t="str">
            <v>L657</v>
          </cell>
        </row>
        <row r="659">
          <cell r="A659" t="str">
            <v>DP658</v>
          </cell>
          <cell r="B659" t="str">
            <v>M658</v>
          </cell>
          <cell r="C659" t="str">
            <v>SH658</v>
          </cell>
          <cell r="D659" t="str">
            <v>G658</v>
          </cell>
          <cell r="E659" t="str">
            <v>L658</v>
          </cell>
        </row>
        <row r="660">
          <cell r="A660" t="str">
            <v>DP659</v>
          </cell>
          <cell r="B660" t="str">
            <v>M659</v>
          </cell>
          <cell r="C660" t="str">
            <v>SH659</v>
          </cell>
          <cell r="D660" t="str">
            <v>G659</v>
          </cell>
          <cell r="E660" t="str">
            <v>L659</v>
          </cell>
        </row>
        <row r="661">
          <cell r="A661" t="str">
            <v>DP660</v>
          </cell>
          <cell r="B661" t="str">
            <v>M660</v>
          </cell>
          <cell r="C661" t="str">
            <v>SH660</v>
          </cell>
          <cell r="D661" t="str">
            <v>G660</v>
          </cell>
          <cell r="E661" t="str">
            <v>L660</v>
          </cell>
        </row>
        <row r="662">
          <cell r="A662" t="str">
            <v>DP661</v>
          </cell>
          <cell r="B662" t="str">
            <v>M661</v>
          </cell>
          <cell r="C662" t="str">
            <v>SH661</v>
          </cell>
          <cell r="D662" t="str">
            <v>G661</v>
          </cell>
          <cell r="E662" t="str">
            <v>L661</v>
          </cell>
        </row>
        <row r="663">
          <cell r="A663" t="str">
            <v>DP662</v>
          </cell>
          <cell r="B663" t="str">
            <v>M662</v>
          </cell>
          <cell r="C663" t="str">
            <v>SH662</v>
          </cell>
          <cell r="D663" t="str">
            <v>G662</v>
          </cell>
          <cell r="E663" t="str">
            <v>L662</v>
          </cell>
        </row>
        <row r="664">
          <cell r="A664" t="str">
            <v>DP663</v>
          </cell>
          <cell r="B664" t="str">
            <v>M663</v>
          </cell>
          <cell r="C664" t="str">
            <v>SH663</v>
          </cell>
          <cell r="D664" t="str">
            <v>G663</v>
          </cell>
          <cell r="E664" t="str">
            <v>L663</v>
          </cell>
        </row>
        <row r="665">
          <cell r="A665" t="str">
            <v>DP664</v>
          </cell>
          <cell r="B665" t="str">
            <v>M664</v>
          </cell>
          <cell r="C665" t="str">
            <v>SH664</v>
          </cell>
          <cell r="D665" t="str">
            <v>G664</v>
          </cell>
          <cell r="E665" t="str">
            <v>L664</v>
          </cell>
        </row>
        <row r="666">
          <cell r="A666" t="str">
            <v>DP665</v>
          </cell>
          <cell r="B666" t="str">
            <v>M665</v>
          </cell>
          <cell r="C666" t="str">
            <v>SH665</v>
          </cell>
          <cell r="D666" t="str">
            <v>G665</v>
          </cell>
          <cell r="E666" t="str">
            <v>L665</v>
          </cell>
        </row>
        <row r="667">
          <cell r="A667" t="str">
            <v>DP666</v>
          </cell>
          <cell r="B667" t="str">
            <v>M666</v>
          </cell>
          <cell r="C667" t="str">
            <v>SH666</v>
          </cell>
          <cell r="D667" t="str">
            <v>G666</v>
          </cell>
          <cell r="E667" t="str">
            <v>L666</v>
          </cell>
        </row>
        <row r="668">
          <cell r="A668" t="str">
            <v>DP667</v>
          </cell>
          <cell r="B668" t="str">
            <v>M667</v>
          </cell>
          <cell r="C668" t="str">
            <v>SH667</v>
          </cell>
          <cell r="D668" t="str">
            <v>G667</v>
          </cell>
          <cell r="E668" t="str">
            <v>L667</v>
          </cell>
        </row>
        <row r="669">
          <cell r="A669" t="str">
            <v>DP668</v>
          </cell>
          <cell r="B669" t="str">
            <v>M668</v>
          </cell>
          <cell r="C669" t="str">
            <v>SH668</v>
          </cell>
          <cell r="D669" t="str">
            <v>G668</v>
          </cell>
          <cell r="E669" t="str">
            <v>L668</v>
          </cell>
        </row>
        <row r="670">
          <cell r="A670" t="str">
            <v>DP669</v>
          </cell>
          <cell r="B670" t="str">
            <v>M669</v>
          </cell>
          <cell r="C670" t="str">
            <v>SH669</v>
          </cell>
          <cell r="D670" t="str">
            <v>G669</v>
          </cell>
          <cell r="E670" t="str">
            <v>L669</v>
          </cell>
        </row>
        <row r="671">
          <cell r="A671" t="str">
            <v>DP670</v>
          </cell>
          <cell r="B671" t="str">
            <v>M670</v>
          </cell>
          <cell r="C671" t="str">
            <v>SH670</v>
          </cell>
          <cell r="D671" t="str">
            <v>G670</v>
          </cell>
          <cell r="E671" t="str">
            <v>L670</v>
          </cell>
        </row>
        <row r="672">
          <cell r="A672" t="str">
            <v>DP671</v>
          </cell>
          <cell r="B672" t="str">
            <v>M671</v>
          </cell>
          <cell r="C672" t="str">
            <v>SH671</v>
          </cell>
          <cell r="D672" t="str">
            <v>G671</v>
          </cell>
          <cell r="E672" t="str">
            <v>L671</v>
          </cell>
        </row>
        <row r="673">
          <cell r="A673" t="str">
            <v>DP672</v>
          </cell>
          <cell r="B673" t="str">
            <v>M672</v>
          </cell>
          <cell r="C673" t="str">
            <v>SH672</v>
          </cell>
          <cell r="D673" t="str">
            <v>G672</v>
          </cell>
          <cell r="E673" t="str">
            <v>L672</v>
          </cell>
        </row>
        <row r="674">
          <cell r="A674" t="str">
            <v>DP673</v>
          </cell>
          <cell r="B674" t="str">
            <v>M673</v>
          </cell>
          <cell r="C674" t="str">
            <v>SH673</v>
          </cell>
          <cell r="D674" t="str">
            <v>G673</v>
          </cell>
          <cell r="E674" t="str">
            <v>L673</v>
          </cell>
        </row>
        <row r="675">
          <cell r="A675" t="str">
            <v>DP674</v>
          </cell>
          <cell r="B675" t="str">
            <v>M674</v>
          </cell>
          <cell r="C675" t="str">
            <v>SH674</v>
          </cell>
          <cell r="D675" t="str">
            <v>G674</v>
          </cell>
          <cell r="E675" t="str">
            <v>L674</v>
          </cell>
        </row>
        <row r="676">
          <cell r="A676" t="str">
            <v>DP675</v>
          </cell>
          <cell r="B676" t="str">
            <v>M675</v>
          </cell>
          <cell r="C676" t="str">
            <v>SH675</v>
          </cell>
          <cell r="D676" t="str">
            <v>G675</v>
          </cell>
          <cell r="E676" t="str">
            <v>L675</v>
          </cell>
        </row>
        <row r="677">
          <cell r="A677" t="str">
            <v>DP676</v>
          </cell>
          <cell r="B677" t="str">
            <v>M676</v>
          </cell>
          <cell r="C677" t="str">
            <v>SH676</v>
          </cell>
          <cell r="D677" t="str">
            <v>G676</v>
          </cell>
          <cell r="E677" t="str">
            <v>L676</v>
          </cell>
        </row>
        <row r="678">
          <cell r="A678" t="str">
            <v>DP677</v>
          </cell>
          <cell r="B678" t="str">
            <v>M677</v>
          </cell>
          <cell r="C678" t="str">
            <v>SH677</v>
          </cell>
          <cell r="D678" t="str">
            <v>G677</v>
          </cell>
          <cell r="E678" t="str">
            <v>L677</v>
          </cell>
        </row>
        <row r="679">
          <cell r="A679" t="str">
            <v>DP678</v>
          </cell>
          <cell r="B679" t="str">
            <v>M678</v>
          </cell>
          <cell r="C679" t="str">
            <v>SH678</v>
          </cell>
          <cell r="D679" t="str">
            <v>G678</v>
          </cell>
          <cell r="E679" t="str">
            <v>L678</v>
          </cell>
        </row>
        <row r="680">
          <cell r="A680" t="str">
            <v>DP679</v>
          </cell>
          <cell r="B680" t="str">
            <v>M679</v>
          </cell>
          <cell r="C680" t="str">
            <v>SH679</v>
          </cell>
          <cell r="D680" t="str">
            <v>G679</v>
          </cell>
          <cell r="E680" t="str">
            <v>L679</v>
          </cell>
        </row>
        <row r="681">
          <cell r="A681" t="str">
            <v>DP680</v>
          </cell>
          <cell r="B681" t="str">
            <v>M680</v>
          </cell>
          <cell r="C681" t="str">
            <v>SH680</v>
          </cell>
          <cell r="D681" t="str">
            <v>G680</v>
          </cell>
          <cell r="E681" t="str">
            <v>L680</v>
          </cell>
        </row>
        <row r="682">
          <cell r="A682" t="str">
            <v>DP681</v>
          </cell>
          <cell r="B682" t="str">
            <v>M681</v>
          </cell>
          <cell r="C682" t="str">
            <v>SH681</v>
          </cell>
          <cell r="D682" t="str">
            <v>G681</v>
          </cell>
          <cell r="E682" t="str">
            <v>L681</v>
          </cell>
        </row>
        <row r="683">
          <cell r="A683" t="str">
            <v>DP682</v>
          </cell>
          <cell r="B683" t="str">
            <v>M682</v>
          </cell>
          <cell r="C683" t="str">
            <v>SH682</v>
          </cell>
          <cell r="D683" t="str">
            <v>G682</v>
          </cell>
          <cell r="E683" t="str">
            <v>L682</v>
          </cell>
        </row>
        <row r="684">
          <cell r="A684" t="str">
            <v>DP683</v>
          </cell>
          <cell r="B684" t="str">
            <v>M683</v>
          </cell>
          <cell r="C684" t="str">
            <v>SH683</v>
          </cell>
          <cell r="D684" t="str">
            <v>G683</v>
          </cell>
          <cell r="E684" t="str">
            <v>L683</v>
          </cell>
        </row>
        <row r="685">
          <cell r="A685" t="str">
            <v>DP684</v>
          </cell>
          <cell r="B685" t="str">
            <v>M684</v>
          </cell>
          <cell r="C685" t="str">
            <v>SH684</v>
          </cell>
          <cell r="D685" t="str">
            <v>G684</v>
          </cell>
          <cell r="E685" t="str">
            <v>L684</v>
          </cell>
        </row>
        <row r="686">
          <cell r="A686" t="str">
            <v>DP685</v>
          </cell>
          <cell r="B686" t="str">
            <v>M685</v>
          </cell>
          <cell r="C686" t="str">
            <v>SH685</v>
          </cell>
          <cell r="D686" t="str">
            <v>G685</v>
          </cell>
          <cell r="E686" t="str">
            <v>L685</v>
          </cell>
        </row>
        <row r="687">
          <cell r="A687" t="str">
            <v>DP686</v>
          </cell>
          <cell r="B687" t="str">
            <v>M686</v>
          </cell>
          <cell r="C687" t="str">
            <v>SH686</v>
          </cell>
          <cell r="D687" t="str">
            <v>G686</v>
          </cell>
          <cell r="E687" t="str">
            <v>L686</v>
          </cell>
        </row>
        <row r="688">
          <cell r="A688" t="str">
            <v>DP687</v>
          </cell>
          <cell r="B688" t="str">
            <v>M687</v>
          </cell>
          <cell r="C688" t="str">
            <v>SH687</v>
          </cell>
          <cell r="D688" t="str">
            <v>G687</v>
          </cell>
          <cell r="E688" t="str">
            <v>L687</v>
          </cell>
        </row>
        <row r="689">
          <cell r="A689" t="str">
            <v>DP688</v>
          </cell>
          <cell r="B689" t="str">
            <v>M688</v>
          </cell>
          <cell r="C689" t="str">
            <v>SH688</v>
          </cell>
          <cell r="D689" t="str">
            <v>G688</v>
          </cell>
          <cell r="E689" t="str">
            <v>L688</v>
          </cell>
        </row>
        <row r="690">
          <cell r="A690" t="str">
            <v>DP689</v>
          </cell>
          <cell r="B690" t="str">
            <v>M689</v>
          </cell>
          <cell r="C690" t="str">
            <v>SH689</v>
          </cell>
          <cell r="D690" t="str">
            <v>G689</v>
          </cell>
          <cell r="E690" t="str">
            <v>L689</v>
          </cell>
        </row>
        <row r="691">
          <cell r="A691" t="str">
            <v>DP690</v>
          </cell>
          <cell r="B691" t="str">
            <v>M690</v>
          </cell>
          <cell r="C691" t="str">
            <v>SH690</v>
          </cell>
          <cell r="D691" t="str">
            <v>G690</v>
          </cell>
          <cell r="E691" t="str">
            <v>L690</v>
          </cell>
        </row>
        <row r="692">
          <cell r="A692" t="str">
            <v>DP691</v>
          </cell>
          <cell r="B692" t="str">
            <v>M691</v>
          </cell>
          <cell r="C692" t="str">
            <v>SH691</v>
          </cell>
          <cell r="D692" t="str">
            <v>G691</v>
          </cell>
          <cell r="E692" t="str">
            <v>L691</v>
          </cell>
        </row>
        <row r="693">
          <cell r="A693" t="str">
            <v>DP692</v>
          </cell>
          <cell r="B693" t="str">
            <v>M692</v>
          </cell>
          <cell r="C693" t="str">
            <v>SH692</v>
          </cell>
          <cell r="D693" t="str">
            <v>G692</v>
          </cell>
          <cell r="E693" t="str">
            <v>L692</v>
          </cell>
        </row>
        <row r="694">
          <cell r="A694" t="str">
            <v>DP693</v>
          </cell>
          <cell r="B694" t="str">
            <v>M693</v>
          </cell>
          <cell r="C694" t="str">
            <v>SH693</v>
          </cell>
          <cell r="D694" t="str">
            <v>G693</v>
          </cell>
          <cell r="E694" t="str">
            <v>L693</v>
          </cell>
        </row>
        <row r="695">
          <cell r="A695" t="str">
            <v>DP694</v>
          </cell>
          <cell r="B695" t="str">
            <v>M694</v>
          </cell>
          <cell r="C695" t="str">
            <v>SH694</v>
          </cell>
          <cell r="D695" t="str">
            <v>G694</v>
          </cell>
          <cell r="E695" t="str">
            <v>L694</v>
          </cell>
        </row>
        <row r="696">
          <cell r="A696" t="str">
            <v>DP695</v>
          </cell>
          <cell r="B696" t="str">
            <v>M695</v>
          </cell>
          <cell r="C696" t="str">
            <v>SH695</v>
          </cell>
          <cell r="D696" t="str">
            <v>G695</v>
          </cell>
          <cell r="E696" t="str">
            <v>L695</v>
          </cell>
        </row>
        <row r="697">
          <cell r="A697" t="str">
            <v>DP696</v>
          </cell>
          <cell r="B697" t="str">
            <v>M696</v>
          </cell>
          <cell r="C697" t="str">
            <v>SH696</v>
          </cell>
          <cell r="D697" t="str">
            <v>G696</v>
          </cell>
          <cell r="E697" t="str">
            <v>L696</v>
          </cell>
        </row>
        <row r="698">
          <cell r="A698" t="str">
            <v>DP697</v>
          </cell>
          <cell r="B698" t="str">
            <v>M697</v>
          </cell>
          <cell r="C698" t="str">
            <v>SH697</v>
          </cell>
          <cell r="D698" t="str">
            <v>G697</v>
          </cell>
          <cell r="E698" t="str">
            <v>L697</v>
          </cell>
        </row>
        <row r="699">
          <cell r="A699" t="str">
            <v>DP698</v>
          </cell>
          <cell r="B699" t="str">
            <v>M698</v>
          </cell>
          <cell r="C699" t="str">
            <v>SH698</v>
          </cell>
          <cell r="D699" t="str">
            <v>G698</v>
          </cell>
          <cell r="E699" t="str">
            <v>L698</v>
          </cell>
        </row>
        <row r="700">
          <cell r="A700" t="str">
            <v>DP699</v>
          </cell>
          <cell r="B700" t="str">
            <v>M699</v>
          </cell>
          <cell r="C700" t="str">
            <v>SH699</v>
          </cell>
          <cell r="D700" t="str">
            <v>G699</v>
          </cell>
          <cell r="E700" t="str">
            <v>L699</v>
          </cell>
        </row>
        <row r="701">
          <cell r="A701" t="str">
            <v>DP700</v>
          </cell>
          <cell r="B701" t="str">
            <v>M700</v>
          </cell>
          <cell r="C701" t="str">
            <v>SH700</v>
          </cell>
          <cell r="D701" t="str">
            <v>G700</v>
          </cell>
          <cell r="E701" t="str">
            <v>L700</v>
          </cell>
        </row>
        <row r="702">
          <cell r="A702" t="str">
            <v>DP701</v>
          </cell>
          <cell r="B702" t="str">
            <v>M701</v>
          </cell>
          <cell r="C702" t="str">
            <v>SH701</v>
          </cell>
          <cell r="D702" t="str">
            <v>G701</v>
          </cell>
          <cell r="E702" t="str">
            <v>L701</v>
          </cell>
        </row>
        <row r="703">
          <cell r="A703" t="str">
            <v>DP702</v>
          </cell>
          <cell r="B703" t="str">
            <v>M702</v>
          </cell>
          <cell r="C703" t="str">
            <v>SH702</v>
          </cell>
          <cell r="D703" t="str">
            <v>G702</v>
          </cell>
          <cell r="E703" t="str">
            <v>L702</v>
          </cell>
        </row>
        <row r="704">
          <cell r="A704" t="str">
            <v>DP703</v>
          </cell>
          <cell r="B704" t="str">
            <v>M703</v>
          </cell>
          <cell r="C704" t="str">
            <v>SH703</v>
          </cell>
          <cell r="D704" t="str">
            <v>G703</v>
          </cell>
          <cell r="E704" t="str">
            <v>L703</v>
          </cell>
        </row>
        <row r="705">
          <cell r="A705" t="str">
            <v>DP704</v>
          </cell>
          <cell r="B705" t="str">
            <v>M704</v>
          </cell>
          <cell r="C705" t="str">
            <v>SH704</v>
          </cell>
          <cell r="D705" t="str">
            <v>G704</v>
          </cell>
          <cell r="E705" t="str">
            <v>L704</v>
          </cell>
        </row>
        <row r="706">
          <cell r="A706" t="str">
            <v>DP705</v>
          </cell>
          <cell r="B706" t="str">
            <v>M705</v>
          </cell>
          <cell r="C706" t="str">
            <v>SH705</v>
          </cell>
          <cell r="D706" t="str">
            <v>G705</v>
          </cell>
          <cell r="E706" t="str">
            <v>L705</v>
          </cell>
        </row>
        <row r="707">
          <cell r="A707" t="str">
            <v>DP706</v>
          </cell>
          <cell r="B707" t="str">
            <v>M706</v>
          </cell>
          <cell r="C707" t="str">
            <v>SH706</v>
          </cell>
          <cell r="D707" t="str">
            <v>G706</v>
          </cell>
          <cell r="E707" t="str">
            <v>L706</v>
          </cell>
        </row>
        <row r="708">
          <cell r="A708" t="str">
            <v>DP707</v>
          </cell>
          <cell r="B708" t="str">
            <v>M707</v>
          </cell>
          <cell r="C708" t="str">
            <v>SH707</v>
          </cell>
          <cell r="D708" t="str">
            <v>G707</v>
          </cell>
          <cell r="E708" t="str">
            <v>L707</v>
          </cell>
        </row>
        <row r="709">
          <cell r="A709" t="str">
            <v>DP708</v>
          </cell>
          <cell r="B709" t="str">
            <v>M708</v>
          </cell>
          <cell r="C709" t="str">
            <v>SH708</v>
          </cell>
          <cell r="D709" t="str">
            <v>G708</v>
          </cell>
          <cell r="E709" t="str">
            <v>L708</v>
          </cell>
        </row>
        <row r="710">
          <cell r="A710" t="str">
            <v>DP709</v>
          </cell>
          <cell r="B710" t="str">
            <v>M709</v>
          </cell>
          <cell r="C710" t="str">
            <v>SH709</v>
          </cell>
          <cell r="D710" t="str">
            <v>G709</v>
          </cell>
          <cell r="E710" t="str">
            <v>L709</v>
          </cell>
        </row>
        <row r="711">
          <cell r="A711" t="str">
            <v>DP710</v>
          </cell>
          <cell r="B711" t="str">
            <v>M710</v>
          </cell>
          <cell r="C711" t="str">
            <v>SH710</v>
          </cell>
          <cell r="D711" t="str">
            <v>G710</v>
          </cell>
          <cell r="E711" t="str">
            <v>L710</v>
          </cell>
        </row>
        <row r="712">
          <cell r="A712" t="str">
            <v>DP711</v>
          </cell>
          <cell r="B712" t="str">
            <v>M711</v>
          </cell>
          <cell r="C712" t="str">
            <v>SH711</v>
          </cell>
          <cell r="D712" t="str">
            <v>G711</v>
          </cell>
          <cell r="E712" t="str">
            <v>L711</v>
          </cell>
        </row>
        <row r="713">
          <cell r="A713" t="str">
            <v>DP712</v>
          </cell>
          <cell r="B713" t="str">
            <v>M712</v>
          </cell>
          <cell r="C713" t="str">
            <v>SH712</v>
          </cell>
          <cell r="D713" t="str">
            <v>G712</v>
          </cell>
          <cell r="E713" t="str">
            <v>L712</v>
          </cell>
        </row>
        <row r="714">
          <cell r="A714" t="str">
            <v>DP713</v>
          </cell>
          <cell r="B714" t="str">
            <v>M713</v>
          </cell>
          <cell r="C714" t="str">
            <v>SH713</v>
          </cell>
          <cell r="D714" t="str">
            <v>G713</v>
          </cell>
          <cell r="E714" t="str">
            <v>L713</v>
          </cell>
        </row>
        <row r="715">
          <cell r="A715" t="str">
            <v>DP714</v>
          </cell>
          <cell r="B715" t="str">
            <v>M714</v>
          </cell>
          <cell r="C715" t="str">
            <v>SH714</v>
          </cell>
          <cell r="D715" t="str">
            <v>G714</v>
          </cell>
          <cell r="E715" t="str">
            <v>L714</v>
          </cell>
        </row>
        <row r="716">
          <cell r="A716" t="str">
            <v>DP715</v>
          </cell>
          <cell r="B716" t="str">
            <v>M715</v>
          </cell>
          <cell r="C716" t="str">
            <v>SH715</v>
          </cell>
          <cell r="D716" t="str">
            <v>G715</v>
          </cell>
          <cell r="E716" t="str">
            <v>L715</v>
          </cell>
        </row>
        <row r="717">
          <cell r="A717" t="str">
            <v>DP716</v>
          </cell>
          <cell r="B717" t="str">
            <v>M716</v>
          </cell>
          <cell r="C717" t="str">
            <v>SH716</v>
          </cell>
          <cell r="D717" t="str">
            <v>G716</v>
          </cell>
          <cell r="E717" t="str">
            <v>L716</v>
          </cell>
        </row>
        <row r="718">
          <cell r="A718" t="str">
            <v>DP717</v>
          </cell>
          <cell r="B718" t="str">
            <v>M717</v>
          </cell>
          <cell r="C718" t="str">
            <v>SH717</v>
          </cell>
          <cell r="D718" t="str">
            <v>G717</v>
          </cell>
          <cell r="E718" t="str">
            <v>L717</v>
          </cell>
        </row>
        <row r="719">
          <cell r="A719" t="str">
            <v>DP718</v>
          </cell>
          <cell r="B719" t="str">
            <v>M718</v>
          </cell>
          <cell r="C719" t="str">
            <v>SH718</v>
          </cell>
          <cell r="D719" t="str">
            <v>G718</v>
          </cell>
          <cell r="E719" t="str">
            <v>L718</v>
          </cell>
        </row>
        <row r="720">
          <cell r="A720" t="str">
            <v>DP719</v>
          </cell>
          <cell r="B720" t="str">
            <v>M719</v>
          </cell>
          <cell r="C720" t="str">
            <v>SH719</v>
          </cell>
          <cell r="D720" t="str">
            <v>G719</v>
          </cell>
          <cell r="E720" t="str">
            <v>L719</v>
          </cell>
        </row>
        <row r="721">
          <cell r="A721" t="str">
            <v>DP720</v>
          </cell>
          <cell r="B721" t="str">
            <v>M720</v>
          </cell>
          <cell r="C721" t="str">
            <v>SH720</v>
          </cell>
          <cell r="D721" t="str">
            <v>G720</v>
          </cell>
          <cell r="E721" t="str">
            <v>L720</v>
          </cell>
        </row>
        <row r="722">
          <cell r="A722" t="str">
            <v>DP721</v>
          </cell>
          <cell r="B722" t="str">
            <v>M721</v>
          </cell>
          <cell r="C722" t="str">
            <v>SH721</v>
          </cell>
          <cell r="D722" t="str">
            <v>G721</v>
          </cell>
          <cell r="E722" t="str">
            <v>L721</v>
          </cell>
        </row>
        <row r="723">
          <cell r="A723" t="str">
            <v>DP722</v>
          </cell>
          <cell r="B723" t="str">
            <v>M722</v>
          </cell>
          <cell r="C723" t="str">
            <v>SH722</v>
          </cell>
          <cell r="D723" t="str">
            <v>G722</v>
          </cell>
          <cell r="E723" t="str">
            <v>L722</v>
          </cell>
        </row>
        <row r="724">
          <cell r="A724" t="str">
            <v>DP723</v>
          </cell>
          <cell r="B724" t="str">
            <v>M723</v>
          </cell>
          <cell r="C724" t="str">
            <v>SH723</v>
          </cell>
          <cell r="D724" t="str">
            <v>G723</v>
          </cell>
          <cell r="E724" t="str">
            <v>L723</v>
          </cell>
        </row>
        <row r="725">
          <cell r="A725" t="str">
            <v>DP724</v>
          </cell>
          <cell r="B725" t="str">
            <v>M724</v>
          </cell>
          <cell r="C725" t="str">
            <v>SH724</v>
          </cell>
          <cell r="D725" t="str">
            <v>G724</v>
          </cell>
          <cell r="E725" t="str">
            <v>L724</v>
          </cell>
        </row>
        <row r="726">
          <cell r="A726" t="str">
            <v>DP725</v>
          </cell>
          <cell r="B726" t="str">
            <v>M725</v>
          </cell>
          <cell r="C726" t="str">
            <v>SH725</v>
          </cell>
          <cell r="D726" t="str">
            <v>G725</v>
          </cell>
          <cell r="E726" t="str">
            <v>L725</v>
          </cell>
        </row>
        <row r="727">
          <cell r="A727" t="str">
            <v>DP726</v>
          </cell>
          <cell r="B727" t="str">
            <v>M726</v>
          </cell>
          <cell r="C727" t="str">
            <v>SH726</v>
          </cell>
          <cell r="D727" t="str">
            <v>G726</v>
          </cell>
          <cell r="E727" t="str">
            <v>L726</v>
          </cell>
        </row>
        <row r="728">
          <cell r="A728" t="str">
            <v>DP727</v>
          </cell>
          <cell r="B728" t="str">
            <v>M727</v>
          </cell>
          <cell r="C728" t="str">
            <v>SH727</v>
          </cell>
          <cell r="D728" t="str">
            <v>G727</v>
          </cell>
          <cell r="E728" t="str">
            <v>L727</v>
          </cell>
        </row>
        <row r="729">
          <cell r="A729" t="str">
            <v>DP728</v>
          </cell>
          <cell r="B729" t="str">
            <v>M728</v>
          </cell>
          <cell r="C729" t="str">
            <v>SH728</v>
          </cell>
          <cell r="D729" t="str">
            <v>G728</v>
          </cell>
          <cell r="E729" t="str">
            <v>L728</v>
          </cell>
        </row>
        <row r="730">
          <cell r="A730" t="str">
            <v>DP729</v>
          </cell>
          <cell r="B730" t="str">
            <v>M729</v>
          </cell>
          <cell r="C730" t="str">
            <v>SH729</v>
          </cell>
          <cell r="D730" t="str">
            <v>G729</v>
          </cell>
          <cell r="E730" t="str">
            <v>L729</v>
          </cell>
        </row>
        <row r="731">
          <cell r="A731" t="str">
            <v>DP730</v>
          </cell>
          <cell r="B731" t="str">
            <v>M730</v>
          </cell>
          <cell r="C731" t="str">
            <v>SH730</v>
          </cell>
          <cell r="D731" t="str">
            <v>G730</v>
          </cell>
          <cell r="E731" t="str">
            <v>L730</v>
          </cell>
        </row>
        <row r="732">
          <cell r="A732" t="str">
            <v>DP731</v>
          </cell>
          <cell r="B732" t="str">
            <v>M731</v>
          </cell>
          <cell r="C732" t="str">
            <v>SH731</v>
          </cell>
          <cell r="D732" t="str">
            <v>G731</v>
          </cell>
          <cell r="E732" t="str">
            <v>L731</v>
          </cell>
        </row>
        <row r="733">
          <cell r="A733" t="str">
            <v>DP732</v>
          </cell>
          <cell r="B733" t="str">
            <v>M732</v>
          </cell>
          <cell r="C733" t="str">
            <v>SH732</v>
          </cell>
          <cell r="D733" t="str">
            <v>G732</v>
          </cell>
          <cell r="E733" t="str">
            <v>L732</v>
          </cell>
        </row>
        <row r="734">
          <cell r="A734" t="str">
            <v>DP733</v>
          </cell>
          <cell r="B734" t="str">
            <v>M733</v>
          </cell>
          <cell r="C734" t="str">
            <v>SH733</v>
          </cell>
          <cell r="D734" t="str">
            <v>G733</v>
          </cell>
          <cell r="E734" t="str">
            <v>L733</v>
          </cell>
        </row>
        <row r="735">
          <cell r="A735" t="str">
            <v>DP734</v>
          </cell>
          <cell r="B735" t="str">
            <v>M734</v>
          </cell>
          <cell r="C735" t="str">
            <v>SH734</v>
          </cell>
          <cell r="D735" t="str">
            <v>G734</v>
          </cell>
          <cell r="E735" t="str">
            <v>L734</v>
          </cell>
        </row>
        <row r="736">
          <cell r="A736" t="str">
            <v>DP735</v>
          </cell>
          <cell r="B736" t="str">
            <v>M735</v>
          </cell>
          <cell r="C736" t="str">
            <v>SH735</v>
          </cell>
          <cell r="D736" t="str">
            <v>G735</v>
          </cell>
          <cell r="E736" t="str">
            <v>L735</v>
          </cell>
        </row>
        <row r="737">
          <cell r="A737" t="str">
            <v>DP736</v>
          </cell>
          <cell r="B737" t="str">
            <v>M736</v>
          </cell>
          <cell r="C737" t="str">
            <v>SH736</v>
          </cell>
          <cell r="D737" t="str">
            <v>G736</v>
          </cell>
          <cell r="E737" t="str">
            <v>L736</v>
          </cell>
        </row>
        <row r="738">
          <cell r="A738" t="str">
            <v>DP737</v>
          </cell>
          <cell r="B738" t="str">
            <v>M737</v>
          </cell>
          <cell r="C738" t="str">
            <v>SH737</v>
          </cell>
          <cell r="D738" t="str">
            <v>G737</v>
          </cell>
          <cell r="E738" t="str">
            <v>L737</v>
          </cell>
        </row>
        <row r="739">
          <cell r="A739" t="str">
            <v>DP738</v>
          </cell>
          <cell r="B739" t="str">
            <v>M738</v>
          </cell>
          <cell r="C739" t="str">
            <v>SH738</v>
          </cell>
          <cell r="D739" t="str">
            <v>G738</v>
          </cell>
          <cell r="E739" t="str">
            <v>L738</v>
          </cell>
        </row>
        <row r="740">
          <cell r="A740" t="str">
            <v>DP739</v>
          </cell>
          <cell r="B740" t="str">
            <v>M739</v>
          </cell>
          <cell r="C740" t="str">
            <v>SH739</v>
          </cell>
          <cell r="D740" t="str">
            <v>G739</v>
          </cell>
          <cell r="E740" t="str">
            <v>L739</v>
          </cell>
        </row>
        <row r="741">
          <cell r="A741" t="str">
            <v>DP740</v>
          </cell>
          <cell r="B741" t="str">
            <v>M740</v>
          </cell>
          <cell r="C741" t="str">
            <v>SH740</v>
          </cell>
          <cell r="D741" t="str">
            <v>G740</v>
          </cell>
          <cell r="E741" t="str">
            <v>L740</v>
          </cell>
        </row>
        <row r="742">
          <cell r="A742" t="str">
            <v>DP741</v>
          </cell>
          <cell r="B742" t="str">
            <v>M741</v>
          </cell>
          <cell r="C742" t="str">
            <v>SH741</v>
          </cell>
          <cell r="D742" t="str">
            <v>G741</v>
          </cell>
          <cell r="E742" t="str">
            <v>L741</v>
          </cell>
        </row>
        <row r="743">
          <cell r="A743" t="str">
            <v>DP742</v>
          </cell>
          <cell r="B743" t="str">
            <v>M742</v>
          </cell>
          <cell r="C743" t="str">
            <v>SH742</v>
          </cell>
          <cell r="D743" t="str">
            <v>G742</v>
          </cell>
          <cell r="E743" t="str">
            <v>L742</v>
          </cell>
        </row>
        <row r="744">
          <cell r="A744" t="str">
            <v>DP743</v>
          </cell>
          <cell r="B744" t="str">
            <v>M743</v>
          </cell>
          <cell r="C744" t="str">
            <v>SH743</v>
          </cell>
          <cell r="D744" t="str">
            <v>G743</v>
          </cell>
          <cell r="E744" t="str">
            <v>L743</v>
          </cell>
        </row>
        <row r="745">
          <cell r="A745" t="str">
            <v>DP744</v>
          </cell>
          <cell r="B745" t="str">
            <v>M744</v>
          </cell>
          <cell r="C745" t="str">
            <v>SH744</v>
          </cell>
          <cell r="D745" t="str">
            <v>G744</v>
          </cell>
          <cell r="E745" t="str">
            <v>L744</v>
          </cell>
        </row>
        <row r="746">
          <cell r="A746" t="str">
            <v>DP745</v>
          </cell>
          <cell r="B746" t="str">
            <v>M745</v>
          </cell>
          <cell r="C746" t="str">
            <v>SH745</v>
          </cell>
          <cell r="D746" t="str">
            <v>G745</v>
          </cell>
          <cell r="E746" t="str">
            <v>L745</v>
          </cell>
        </row>
        <row r="747">
          <cell r="A747" t="str">
            <v>DP746</v>
          </cell>
          <cell r="B747" t="str">
            <v>M746</v>
          </cell>
          <cell r="C747" t="str">
            <v>SH746</v>
          </cell>
          <cell r="D747" t="str">
            <v>G746</v>
          </cell>
          <cell r="E747" t="str">
            <v>L746</v>
          </cell>
        </row>
        <row r="748">
          <cell r="A748" t="str">
            <v>DP747</v>
          </cell>
          <cell r="B748" t="str">
            <v>M747</v>
          </cell>
          <cell r="C748" t="str">
            <v>SH747</v>
          </cell>
          <cell r="D748" t="str">
            <v>G747</v>
          </cell>
          <cell r="E748" t="str">
            <v>L747</v>
          </cell>
        </row>
        <row r="749">
          <cell r="A749" t="str">
            <v>DP748</v>
          </cell>
          <cell r="B749" t="str">
            <v>M748</v>
          </cell>
          <cell r="C749" t="str">
            <v>SH748</v>
          </cell>
          <cell r="D749" t="str">
            <v>G748</v>
          </cell>
          <cell r="E749" t="str">
            <v>L748</v>
          </cell>
        </row>
        <row r="750">
          <cell r="A750" t="str">
            <v>DP749</v>
          </cell>
          <cell r="B750" t="str">
            <v>M749</v>
          </cell>
          <cell r="C750" t="str">
            <v>SH749</v>
          </cell>
          <cell r="D750" t="str">
            <v>G749</v>
          </cell>
          <cell r="E750" t="str">
            <v>L749</v>
          </cell>
        </row>
        <row r="751">
          <cell r="A751" t="str">
            <v>DP750</v>
          </cell>
          <cell r="B751" t="str">
            <v>M750</v>
          </cell>
          <cell r="C751" t="str">
            <v>SH750</v>
          </cell>
          <cell r="D751" t="str">
            <v>G750</v>
          </cell>
          <cell r="E751" t="str">
            <v>L750</v>
          </cell>
        </row>
        <row r="752">
          <cell r="A752" t="str">
            <v>DP751</v>
          </cell>
          <cell r="B752" t="str">
            <v>M751</v>
          </cell>
          <cell r="C752" t="str">
            <v>SH751</v>
          </cell>
          <cell r="D752" t="str">
            <v>G751</v>
          </cell>
          <cell r="E752" t="str">
            <v>L751</v>
          </cell>
        </row>
        <row r="753">
          <cell r="A753" t="str">
            <v>DP752</v>
          </cell>
          <cell r="B753" t="str">
            <v>M752</v>
          </cell>
          <cell r="C753" t="str">
            <v>SH752</v>
          </cell>
          <cell r="D753" t="str">
            <v>G752</v>
          </cell>
          <cell r="E753" t="str">
            <v>L752</v>
          </cell>
        </row>
        <row r="754">
          <cell r="A754" t="str">
            <v>DP753</v>
          </cell>
          <cell r="B754" t="str">
            <v>M753</v>
          </cell>
          <cell r="C754" t="str">
            <v>SH753</v>
          </cell>
          <cell r="D754" t="str">
            <v>G753</v>
          </cell>
          <cell r="E754" t="str">
            <v>L753</v>
          </cell>
        </row>
        <row r="755">
          <cell r="A755" t="str">
            <v>DP754</v>
          </cell>
          <cell r="B755" t="str">
            <v>M754</v>
          </cell>
          <cell r="C755" t="str">
            <v>SH754</v>
          </cell>
          <cell r="D755" t="str">
            <v>G754</v>
          </cell>
          <cell r="E755" t="str">
            <v>L754</v>
          </cell>
        </row>
        <row r="756">
          <cell r="A756" t="str">
            <v>DP755</v>
          </cell>
          <cell r="B756" t="str">
            <v>M755</v>
          </cell>
          <cell r="C756" t="str">
            <v>SH755</v>
          </cell>
          <cell r="D756" t="str">
            <v>G755</v>
          </cell>
          <cell r="E756" t="str">
            <v>L755</v>
          </cell>
        </row>
        <row r="757">
          <cell r="A757" t="str">
            <v>DP756</v>
          </cell>
          <cell r="B757" t="str">
            <v>M756</v>
          </cell>
          <cell r="C757" t="str">
            <v>SH756</v>
          </cell>
          <cell r="D757" t="str">
            <v>G756</v>
          </cell>
          <cell r="E757" t="str">
            <v>L756</v>
          </cell>
        </row>
        <row r="758">
          <cell r="A758" t="str">
            <v>DP757</v>
          </cell>
          <cell r="B758" t="str">
            <v>M757</v>
          </cell>
          <cell r="C758" t="str">
            <v>SH757</v>
          </cell>
          <cell r="D758" t="str">
            <v>G757</v>
          </cell>
          <cell r="E758" t="str">
            <v>L757</v>
          </cell>
        </row>
        <row r="759">
          <cell r="A759" t="str">
            <v>DP758</v>
          </cell>
          <cell r="B759" t="str">
            <v>M758</v>
          </cell>
          <cell r="C759" t="str">
            <v>SH758</v>
          </cell>
          <cell r="D759" t="str">
            <v>G758</v>
          </cell>
          <cell r="E759" t="str">
            <v>L758</v>
          </cell>
        </row>
        <row r="760">
          <cell r="A760" t="str">
            <v>DP759</v>
          </cell>
          <cell r="B760" t="str">
            <v>M759</v>
          </cell>
          <cell r="C760" t="str">
            <v>SH759</v>
          </cell>
          <cell r="D760" t="str">
            <v>G759</v>
          </cell>
          <cell r="E760" t="str">
            <v>L759</v>
          </cell>
        </row>
        <row r="761">
          <cell r="A761" t="str">
            <v>DP760</v>
          </cell>
          <cell r="B761" t="str">
            <v>M760</v>
          </cell>
          <cell r="C761" t="str">
            <v>SH760</v>
          </cell>
          <cell r="D761" t="str">
            <v>G760</v>
          </cell>
          <cell r="E761" t="str">
            <v>L760</v>
          </cell>
        </row>
        <row r="762">
          <cell r="A762" t="str">
            <v>DP761</v>
          </cell>
          <cell r="B762" t="str">
            <v>M761</v>
          </cell>
          <cell r="C762" t="str">
            <v>SH761</v>
          </cell>
          <cell r="D762" t="str">
            <v>G761</v>
          </cell>
          <cell r="E762" t="str">
            <v>L761</v>
          </cell>
        </row>
        <row r="763">
          <cell r="A763" t="str">
            <v>DP762</v>
          </cell>
          <cell r="B763" t="str">
            <v>M762</v>
          </cell>
          <cell r="C763" t="str">
            <v>SH762</v>
          </cell>
          <cell r="D763" t="str">
            <v>G762</v>
          </cell>
          <cell r="E763" t="str">
            <v>L762</v>
          </cell>
        </row>
        <row r="764">
          <cell r="A764" t="str">
            <v>DP763</v>
          </cell>
          <cell r="B764" t="str">
            <v>M763</v>
          </cell>
          <cell r="C764" t="str">
            <v>SH763</v>
          </cell>
          <cell r="D764" t="str">
            <v>G763</v>
          </cell>
          <cell r="E764" t="str">
            <v>L763</v>
          </cell>
        </row>
        <row r="765">
          <cell r="A765" t="str">
            <v>DP764</v>
          </cell>
          <cell r="B765" t="str">
            <v>M764</v>
          </cell>
          <cell r="C765" t="str">
            <v>SH764</v>
          </cell>
          <cell r="D765" t="str">
            <v>G764</v>
          </cell>
          <cell r="E765" t="str">
            <v>L764</v>
          </cell>
        </row>
        <row r="766">
          <cell r="A766" t="str">
            <v>DP765</v>
          </cell>
          <cell r="B766" t="str">
            <v>M765</v>
          </cell>
          <cell r="C766" t="str">
            <v>SH765</v>
          </cell>
          <cell r="D766" t="str">
            <v>G765</v>
          </cell>
          <cell r="E766" t="str">
            <v>L765</v>
          </cell>
        </row>
        <row r="767">
          <cell r="A767" t="str">
            <v>DP766</v>
          </cell>
          <cell r="B767" t="str">
            <v>M766</v>
          </cell>
          <cell r="C767" t="str">
            <v>SH766</v>
          </cell>
          <cell r="D767" t="str">
            <v>G766</v>
          </cell>
          <cell r="E767" t="str">
            <v>L766</v>
          </cell>
        </row>
        <row r="768">
          <cell r="A768" t="str">
            <v>DP767</v>
          </cell>
          <cell r="B768" t="str">
            <v>M767</v>
          </cell>
          <cell r="C768" t="str">
            <v>SH767</v>
          </cell>
          <cell r="D768" t="str">
            <v>G767</v>
          </cell>
          <cell r="E768" t="str">
            <v>L767</v>
          </cell>
        </row>
        <row r="769">
          <cell r="A769" t="str">
            <v>DP768</v>
          </cell>
          <cell r="B769" t="str">
            <v>M768</v>
          </cell>
          <cell r="C769" t="str">
            <v>SH768</v>
          </cell>
          <cell r="D769" t="str">
            <v>G768</v>
          </cell>
          <cell r="E769" t="str">
            <v>L768</v>
          </cell>
        </row>
        <row r="770">
          <cell r="A770" t="str">
            <v>DP769</v>
          </cell>
          <cell r="B770" t="str">
            <v>M769</v>
          </cell>
          <cell r="C770" t="str">
            <v>SH769</v>
          </cell>
          <cell r="D770" t="str">
            <v>G769</v>
          </cell>
          <cell r="E770" t="str">
            <v>L769</v>
          </cell>
        </row>
        <row r="771">
          <cell r="A771" t="str">
            <v>DP770</v>
          </cell>
          <cell r="B771" t="str">
            <v>M770</v>
          </cell>
          <cell r="C771" t="str">
            <v>SH770</v>
          </cell>
          <cell r="D771" t="str">
            <v>G770</v>
          </cell>
          <cell r="E771" t="str">
            <v>L770</v>
          </cell>
        </row>
        <row r="772">
          <cell r="A772" t="str">
            <v>DP771</v>
          </cell>
          <cell r="B772" t="str">
            <v>M771</v>
          </cell>
          <cell r="C772" t="str">
            <v>SH771</v>
          </cell>
          <cell r="D772" t="str">
            <v>G771</v>
          </cell>
          <cell r="E772" t="str">
            <v>L771</v>
          </cell>
        </row>
        <row r="773">
          <cell r="A773" t="str">
            <v>DP772</v>
          </cell>
          <cell r="B773" t="str">
            <v>M772</v>
          </cell>
          <cell r="C773" t="str">
            <v>SH772</v>
          </cell>
          <cell r="D773" t="str">
            <v>G772</v>
          </cell>
          <cell r="E773" t="str">
            <v>L772</v>
          </cell>
        </row>
        <row r="774">
          <cell r="A774" t="str">
            <v>DP773</v>
          </cell>
          <cell r="B774" t="str">
            <v>M773</v>
          </cell>
          <cell r="C774" t="str">
            <v>SH773</v>
          </cell>
          <cell r="D774" t="str">
            <v>G773</v>
          </cell>
          <cell r="E774" t="str">
            <v>L773</v>
          </cell>
        </row>
        <row r="775">
          <cell r="A775" t="str">
            <v>DP774</v>
          </cell>
          <cell r="B775" t="str">
            <v>M774</v>
          </cell>
          <cell r="C775" t="str">
            <v>SH774</v>
          </cell>
          <cell r="D775" t="str">
            <v>G774</v>
          </cell>
          <cell r="E775" t="str">
            <v>L774</v>
          </cell>
        </row>
        <row r="776">
          <cell r="A776" t="str">
            <v>DP775</v>
          </cell>
          <cell r="B776" t="str">
            <v>M775</v>
          </cell>
          <cell r="C776" t="str">
            <v>SH775</v>
          </cell>
          <cell r="D776" t="str">
            <v>G775</v>
          </cell>
          <cell r="E776" t="str">
            <v>L775</v>
          </cell>
        </row>
        <row r="777">
          <cell r="A777" t="str">
            <v>DP776</v>
          </cell>
          <cell r="B777" t="str">
            <v>M776</v>
          </cell>
          <cell r="C777" t="str">
            <v>SH776</v>
          </cell>
          <cell r="D777" t="str">
            <v>G776</v>
          </cell>
          <cell r="E777" t="str">
            <v>L776</v>
          </cell>
        </row>
        <row r="778">
          <cell r="A778" t="str">
            <v>DP777</v>
          </cell>
          <cell r="B778" t="str">
            <v>M777</v>
          </cell>
          <cell r="C778" t="str">
            <v>SH777</v>
          </cell>
          <cell r="D778" t="str">
            <v>G777</v>
          </cell>
          <cell r="E778" t="str">
            <v>L777</v>
          </cell>
        </row>
        <row r="779">
          <cell r="A779" t="str">
            <v>DP778</v>
          </cell>
          <cell r="B779" t="str">
            <v>M778</v>
          </cell>
          <cell r="C779" t="str">
            <v>SH778</v>
          </cell>
          <cell r="D779" t="str">
            <v>G778</v>
          </cell>
          <cell r="E779" t="str">
            <v>L778</v>
          </cell>
        </row>
        <row r="780">
          <cell r="A780" t="str">
            <v>DP779</v>
          </cell>
          <cell r="B780" t="str">
            <v>M779</v>
          </cell>
          <cell r="C780" t="str">
            <v>SH779</v>
          </cell>
          <cell r="D780" t="str">
            <v>G779</v>
          </cell>
          <cell r="E780" t="str">
            <v>L779</v>
          </cell>
        </row>
        <row r="781">
          <cell r="A781" t="str">
            <v>DP780</v>
          </cell>
          <cell r="B781" t="str">
            <v>M780</v>
          </cell>
          <cell r="C781" t="str">
            <v>SH780</v>
          </cell>
          <cell r="D781" t="str">
            <v>G780</v>
          </cell>
          <cell r="E781" t="str">
            <v>L780</v>
          </cell>
        </row>
        <row r="782">
          <cell r="A782" t="str">
            <v>DP781</v>
          </cell>
          <cell r="B782" t="str">
            <v>M781</v>
          </cell>
          <cell r="C782" t="str">
            <v>SH781</v>
          </cell>
          <cell r="D782" t="str">
            <v>G781</v>
          </cell>
          <cell r="E782" t="str">
            <v>L781</v>
          </cell>
        </row>
        <row r="783">
          <cell r="A783" t="str">
            <v>DP782</v>
          </cell>
          <cell r="B783" t="str">
            <v>M782</v>
          </cell>
          <cell r="C783" t="str">
            <v>SH782</v>
          </cell>
          <cell r="D783" t="str">
            <v>G782</v>
          </cell>
          <cell r="E783" t="str">
            <v>L782</v>
          </cell>
        </row>
        <row r="784">
          <cell r="A784" t="str">
            <v>DP783</v>
          </cell>
          <cell r="B784" t="str">
            <v>M783</v>
          </cell>
          <cell r="C784" t="str">
            <v>SH783</v>
          </cell>
          <cell r="D784" t="str">
            <v>G783</v>
          </cell>
          <cell r="E784" t="str">
            <v>L783</v>
          </cell>
        </row>
        <row r="785">
          <cell r="A785" t="str">
            <v>DP784</v>
          </cell>
          <cell r="B785" t="str">
            <v>M784</v>
          </cell>
          <cell r="C785" t="str">
            <v>SH784</v>
          </cell>
          <cell r="D785" t="str">
            <v>G784</v>
          </cell>
          <cell r="E785" t="str">
            <v>L784</v>
          </cell>
        </row>
        <row r="786">
          <cell r="A786" t="str">
            <v>DP785</v>
          </cell>
          <cell r="B786" t="str">
            <v>M785</v>
          </cell>
          <cell r="C786" t="str">
            <v>SH785</v>
          </cell>
          <cell r="D786" t="str">
            <v>G785</v>
          </cell>
          <cell r="E786" t="str">
            <v>L785</v>
          </cell>
        </row>
        <row r="787">
          <cell r="A787" t="str">
            <v>DP786</v>
          </cell>
          <cell r="B787" t="str">
            <v>M786</v>
          </cell>
          <cell r="C787" t="str">
            <v>SH786</v>
          </cell>
          <cell r="D787" t="str">
            <v>G786</v>
          </cell>
          <cell r="E787" t="str">
            <v>L786</v>
          </cell>
        </row>
        <row r="788">
          <cell r="A788" t="str">
            <v>DP787</v>
          </cell>
          <cell r="B788" t="str">
            <v>M787</v>
          </cell>
          <cell r="C788" t="str">
            <v>SH787</v>
          </cell>
          <cell r="D788" t="str">
            <v>G787</v>
          </cell>
          <cell r="E788" t="str">
            <v>L787</v>
          </cell>
        </row>
        <row r="789">
          <cell r="A789" t="str">
            <v>DP788</v>
          </cell>
          <cell r="B789" t="str">
            <v>M788</v>
          </cell>
          <cell r="C789" t="str">
            <v>SH788</v>
          </cell>
          <cell r="D789" t="str">
            <v>G788</v>
          </cell>
          <cell r="E789" t="str">
            <v>L788</v>
          </cell>
        </row>
        <row r="790">
          <cell r="A790" t="str">
            <v>DP789</v>
          </cell>
          <cell r="B790" t="str">
            <v>M789</v>
          </cell>
          <cell r="C790" t="str">
            <v>SH789</v>
          </cell>
          <cell r="D790" t="str">
            <v>G789</v>
          </cell>
          <cell r="E790" t="str">
            <v>L789</v>
          </cell>
        </row>
        <row r="791">
          <cell r="A791" t="str">
            <v>DP790</v>
          </cell>
          <cell r="B791" t="str">
            <v>M790</v>
          </cell>
          <cell r="C791" t="str">
            <v>SH790</v>
          </cell>
          <cell r="D791" t="str">
            <v>G790</v>
          </cell>
          <cell r="E791" t="str">
            <v>L790</v>
          </cell>
        </row>
        <row r="792">
          <cell r="A792" t="str">
            <v>DP791</v>
          </cell>
          <cell r="B792" t="str">
            <v>M791</v>
          </cell>
          <cell r="C792" t="str">
            <v>SH791</v>
          </cell>
          <cell r="D792" t="str">
            <v>G791</v>
          </cell>
          <cell r="E792" t="str">
            <v>L791</v>
          </cell>
        </row>
        <row r="793">
          <cell r="A793" t="str">
            <v>DP792</v>
          </cell>
          <cell r="B793" t="str">
            <v>M792</v>
          </cell>
          <cell r="C793" t="str">
            <v>SH792</v>
          </cell>
          <cell r="D793" t="str">
            <v>G792</v>
          </cell>
          <cell r="E793" t="str">
            <v>L792</v>
          </cell>
        </row>
        <row r="794">
          <cell r="A794" t="str">
            <v>DP793</v>
          </cell>
          <cell r="B794" t="str">
            <v>M793</v>
          </cell>
          <cell r="C794" t="str">
            <v>SH793</v>
          </cell>
          <cell r="D794" t="str">
            <v>G793</v>
          </cell>
          <cell r="E794" t="str">
            <v>L793</v>
          </cell>
        </row>
        <row r="795">
          <cell r="A795" t="str">
            <v>DP794</v>
          </cell>
          <cell r="B795" t="str">
            <v>M794</v>
          </cell>
          <cell r="C795" t="str">
            <v>SH794</v>
          </cell>
          <cell r="D795" t="str">
            <v>G794</v>
          </cell>
          <cell r="E795" t="str">
            <v>L794</v>
          </cell>
        </row>
        <row r="796">
          <cell r="A796" t="str">
            <v>DP795</v>
          </cell>
          <cell r="B796" t="str">
            <v>M795</v>
          </cell>
          <cell r="C796" t="str">
            <v>SH795</v>
          </cell>
          <cell r="D796" t="str">
            <v>G795</v>
          </cell>
          <cell r="E796" t="str">
            <v>L795</v>
          </cell>
        </row>
        <row r="797">
          <cell r="A797" t="str">
            <v>DP796</v>
          </cell>
          <cell r="B797" t="str">
            <v>M796</v>
          </cell>
          <cell r="C797" t="str">
            <v>SH796</v>
          </cell>
          <cell r="D797" t="str">
            <v>G796</v>
          </cell>
          <cell r="E797" t="str">
            <v>L796</v>
          </cell>
        </row>
        <row r="798">
          <cell r="A798" t="str">
            <v>DP797</v>
          </cell>
          <cell r="B798" t="str">
            <v>M797</v>
          </cell>
          <cell r="C798" t="str">
            <v>SH797</v>
          </cell>
          <cell r="D798" t="str">
            <v>G797</v>
          </cell>
          <cell r="E798" t="str">
            <v>L797</v>
          </cell>
        </row>
        <row r="799">
          <cell r="A799" t="str">
            <v>DP798</v>
          </cell>
          <cell r="B799" t="str">
            <v>M798</v>
          </cell>
          <cell r="C799" t="str">
            <v>SH798</v>
          </cell>
          <cell r="D799" t="str">
            <v>G798</v>
          </cell>
          <cell r="E799" t="str">
            <v>L798</v>
          </cell>
        </row>
        <row r="800">
          <cell r="A800" t="str">
            <v>DP799</v>
          </cell>
          <cell r="B800" t="str">
            <v>M799</v>
          </cell>
          <cell r="C800" t="str">
            <v>SH799</v>
          </cell>
          <cell r="D800" t="str">
            <v>G799</v>
          </cell>
          <cell r="E800" t="str">
            <v>L799</v>
          </cell>
        </row>
        <row r="801">
          <cell r="A801" t="str">
            <v>DP800</v>
          </cell>
          <cell r="B801" t="str">
            <v>M800</v>
          </cell>
          <cell r="C801" t="str">
            <v>SH800</v>
          </cell>
          <cell r="D801" t="str">
            <v>G800</v>
          </cell>
          <cell r="E801" t="str">
            <v>L800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946-31AD-4A29-AF84-803FAE9F024A}">
  <dimension ref="A1:K14"/>
  <sheetViews>
    <sheetView zoomScale="85" zoomScaleNormal="85" workbookViewId="0">
      <selection activeCell="D7" sqref="D7"/>
    </sheetView>
  </sheetViews>
  <sheetFormatPr defaultRowHeight="15"/>
  <cols>
    <col min="1" max="1" width="16.7109375" customWidth="1"/>
    <col min="2" max="2" width="12" customWidth="1"/>
    <col min="3" max="3" width="17.42578125" customWidth="1"/>
    <col min="4" max="4" width="54.42578125" customWidth="1"/>
    <col min="5" max="5" width="11.140625" customWidth="1"/>
    <col min="6" max="6" width="12.7109375" customWidth="1"/>
    <col min="7" max="7" width="12.28515625" customWidth="1"/>
    <col min="8" max="8" width="20" customWidth="1"/>
    <col min="10" max="10" width="16" customWidth="1"/>
  </cols>
  <sheetData>
    <row r="1" spans="1:11">
      <c r="A1" s="350" t="s">
        <v>4367</v>
      </c>
      <c r="B1" s="351" t="s">
        <v>4368</v>
      </c>
      <c r="C1" s="351" t="s">
        <v>4369</v>
      </c>
      <c r="D1" s="352" t="s">
        <v>4370</v>
      </c>
    </row>
    <row r="2" spans="1:11" ht="18" customHeight="1">
      <c r="A2" s="353">
        <v>43048</v>
      </c>
      <c r="B2" s="354">
        <v>1</v>
      </c>
      <c r="C2" s="355" t="s">
        <v>4371</v>
      </c>
      <c r="D2" s="356" t="s">
        <v>4372</v>
      </c>
    </row>
    <row r="3" spans="1:11" ht="45">
      <c r="A3" s="353">
        <v>43077</v>
      </c>
      <c r="B3" s="354">
        <v>2</v>
      </c>
      <c r="C3" s="355" t="s">
        <v>4371</v>
      </c>
      <c r="D3" s="356" t="s">
        <v>4383</v>
      </c>
    </row>
    <row r="4" spans="1:11">
      <c r="A4" s="368"/>
      <c r="B4" s="369"/>
      <c r="C4" s="370"/>
      <c r="D4" s="377"/>
    </row>
    <row r="5" spans="1:11" ht="25.5">
      <c r="A5" s="20" t="s">
        <v>4357</v>
      </c>
      <c r="B5" s="21"/>
      <c r="C5" s="21" t="s">
        <v>4358</v>
      </c>
      <c r="D5" s="21" t="s">
        <v>4358</v>
      </c>
      <c r="E5" s="22" t="s">
        <v>4359</v>
      </c>
      <c r="F5" s="22" t="s">
        <v>4360</v>
      </c>
      <c r="G5" s="22" t="s">
        <v>4361</v>
      </c>
      <c r="H5" s="23" t="s">
        <v>4362</v>
      </c>
      <c r="I5" s="6" t="s">
        <v>2</v>
      </c>
      <c r="J5" s="6" t="s">
        <v>3</v>
      </c>
      <c r="K5" t="s">
        <v>4384</v>
      </c>
    </row>
    <row r="6" spans="1:11">
      <c r="A6" s="371" t="s">
        <v>1544</v>
      </c>
      <c r="B6" s="372" t="s">
        <v>1545</v>
      </c>
      <c r="C6" s="373" t="s">
        <v>1507</v>
      </c>
      <c r="D6" s="372" t="s">
        <v>4373</v>
      </c>
      <c r="E6" s="374">
        <v>4255.535433070866</v>
      </c>
      <c r="F6" s="374">
        <v>13932.062992125984</v>
      </c>
      <c r="G6" s="374">
        <f>SUM(E6:F6)</f>
        <v>18187.598425196851</v>
      </c>
      <c r="H6" s="375" t="s">
        <v>1525</v>
      </c>
      <c r="I6" s="25" t="s">
        <v>1504</v>
      </c>
      <c r="J6" s="378" t="s">
        <v>1505</v>
      </c>
      <c r="K6" s="340" t="s">
        <v>4381</v>
      </c>
    </row>
    <row r="7" spans="1:11">
      <c r="A7" s="376" t="s">
        <v>1550</v>
      </c>
      <c r="B7" s="365" t="s">
        <v>1551</v>
      </c>
      <c r="C7" s="46" t="s">
        <v>1511</v>
      </c>
      <c r="D7" s="365" t="s">
        <v>4374</v>
      </c>
      <c r="E7" s="366">
        <v>4255.8031496062995</v>
      </c>
      <c r="F7" s="366">
        <v>13932.28346456693</v>
      </c>
      <c r="G7" s="366">
        <f>SUM(E7:F7)</f>
        <v>18188.086614173229</v>
      </c>
      <c r="H7" s="367" t="s">
        <v>1531</v>
      </c>
      <c r="I7" s="25" t="s">
        <v>1508</v>
      </c>
      <c r="J7" s="378" t="s">
        <v>1509</v>
      </c>
      <c r="K7" s="340" t="s">
        <v>4381</v>
      </c>
    </row>
    <row r="8" spans="1:11">
      <c r="A8" s="376" t="s">
        <v>1556</v>
      </c>
      <c r="B8" s="365" t="s">
        <v>1557</v>
      </c>
      <c r="C8" s="46" t="s">
        <v>1515</v>
      </c>
      <c r="D8" s="365" t="s">
        <v>4375</v>
      </c>
      <c r="E8" s="366">
        <v>4256.3346456692916</v>
      </c>
      <c r="F8" s="366">
        <v>13934.13779527559</v>
      </c>
      <c r="G8" s="366">
        <f>SUM(E8:F8)</f>
        <v>18190.472440944883</v>
      </c>
      <c r="H8" s="367" t="s">
        <v>1525</v>
      </c>
      <c r="I8" s="25" t="s">
        <v>1512</v>
      </c>
      <c r="J8" s="378" t="s">
        <v>1513</v>
      </c>
      <c r="K8" s="340" t="s">
        <v>4381</v>
      </c>
    </row>
    <row r="9" spans="1:11">
      <c r="A9" s="376" t="s">
        <v>1562</v>
      </c>
      <c r="B9" s="365" t="s">
        <v>1563</v>
      </c>
      <c r="C9" s="46" t="s">
        <v>1519</v>
      </c>
      <c r="D9" s="365" t="s">
        <v>4376</v>
      </c>
      <c r="E9" s="366">
        <v>4255.9330708661419</v>
      </c>
      <c r="F9" s="366">
        <v>13933.200787401576</v>
      </c>
      <c r="G9" s="366">
        <f>SUM(E9:F9)</f>
        <v>18189.13385826772</v>
      </c>
      <c r="H9" s="367" t="s">
        <v>1531</v>
      </c>
      <c r="I9" s="25" t="s">
        <v>1516</v>
      </c>
      <c r="J9" s="378" t="s">
        <v>1517</v>
      </c>
      <c r="K9" s="340" t="s">
        <v>4381</v>
      </c>
    </row>
    <row r="10" spans="1:11">
      <c r="A10" s="368"/>
    </row>
    <row r="11" spans="1:11">
      <c r="A11" s="371" t="s">
        <v>3686</v>
      </c>
      <c r="B11" s="372" t="s">
        <v>3687</v>
      </c>
      <c r="C11" s="373" t="s">
        <v>3671</v>
      </c>
      <c r="D11" s="372" t="s">
        <v>4377</v>
      </c>
      <c r="E11" s="374">
        <v>4255.7559055118109</v>
      </c>
      <c r="F11" s="374">
        <v>13932.968503937009</v>
      </c>
      <c r="G11" s="374">
        <f>SUM(E11:F11)</f>
        <v>18188.72440944882</v>
      </c>
      <c r="H11" s="375" t="s">
        <v>3677</v>
      </c>
      <c r="I11" s="25" t="s">
        <v>1504</v>
      </c>
      <c r="J11" s="378" t="s">
        <v>1505</v>
      </c>
      <c r="K11" s="340" t="s">
        <v>4382</v>
      </c>
    </row>
    <row r="12" spans="1:11">
      <c r="A12" s="376" t="s">
        <v>3690</v>
      </c>
      <c r="B12" s="365" t="s">
        <v>3691</v>
      </c>
      <c r="C12" s="46" t="s">
        <v>3672</v>
      </c>
      <c r="D12" s="365" t="s">
        <v>4378</v>
      </c>
      <c r="E12" s="366">
        <v>4255.9330708661419</v>
      </c>
      <c r="F12" s="366">
        <v>13935.79133858268</v>
      </c>
      <c r="G12" s="366">
        <f>SUM(E12:F12)</f>
        <v>18191.72440944882</v>
      </c>
      <c r="H12" s="367" t="s">
        <v>2071</v>
      </c>
      <c r="I12" s="25" t="s">
        <v>1508</v>
      </c>
      <c r="J12" s="378" t="s">
        <v>1509</v>
      </c>
      <c r="K12" s="340" t="s">
        <v>4382</v>
      </c>
    </row>
    <row r="13" spans="1:11">
      <c r="A13" s="376" t="s">
        <v>3694</v>
      </c>
      <c r="B13" s="365" t="s">
        <v>3695</v>
      </c>
      <c r="C13" s="46" t="s">
        <v>3673</v>
      </c>
      <c r="D13" s="365" t="s">
        <v>4379</v>
      </c>
      <c r="E13" s="366">
        <v>4255.3307086614177</v>
      </c>
      <c r="F13" s="366">
        <v>13934.22440944882</v>
      </c>
      <c r="G13" s="366">
        <f>SUM(E13:F13)</f>
        <v>18189.555118110238</v>
      </c>
      <c r="H13" s="367" t="s">
        <v>3682</v>
      </c>
      <c r="I13" s="25" t="s">
        <v>1512</v>
      </c>
      <c r="J13" s="378" t="s">
        <v>1513</v>
      </c>
      <c r="K13" s="340" t="s">
        <v>4382</v>
      </c>
    </row>
    <row r="14" spans="1:11">
      <c r="A14" s="376" t="s">
        <v>3698</v>
      </c>
      <c r="B14" s="365" t="s">
        <v>3699</v>
      </c>
      <c r="C14" s="46" t="s">
        <v>3674</v>
      </c>
      <c r="D14" s="365" t="s">
        <v>4380</v>
      </c>
      <c r="E14" s="366">
        <v>4255.5393700787399</v>
      </c>
      <c r="F14" s="366">
        <v>13933.476377952757</v>
      </c>
      <c r="G14" s="366">
        <f>SUM(E14:F14)</f>
        <v>18189.015748031496</v>
      </c>
      <c r="H14" s="367" t="s">
        <v>3685</v>
      </c>
      <c r="I14" s="25" t="s">
        <v>1516</v>
      </c>
      <c r="J14" s="378" t="s">
        <v>1517</v>
      </c>
      <c r="K14" s="340" t="s">
        <v>4382</v>
      </c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1F14-FA63-468B-BF8B-37C5A84DDC9F}">
  <dimension ref="A1:J1171"/>
  <sheetViews>
    <sheetView tabSelected="1" topLeftCell="A1144" workbookViewId="0">
      <selection activeCell="Q1159" sqref="Q1159"/>
    </sheetView>
  </sheetViews>
  <sheetFormatPr defaultRowHeight="15"/>
  <sheetData>
    <row r="1" spans="1:10">
      <c r="A1" t="s">
        <v>2573</v>
      </c>
      <c r="B1" t="str">
        <f>_xlfn.XLOOKUP(A1,site1!$J$8:$J$1158,site1!$K$8:$K$1158,"")</f>
        <v>VSS</v>
      </c>
      <c r="C1" t="str" cm="1">
        <f t="array" ref="C1">_xlfn.TEXTJOIN(",",TRUE,_xlfn.UNIQUE(TRANSPOSE(_xlfn.MAP(_xlfn.XLOOKUP(A1,site1!$J$8:$J$1178,site1!$C$8:$D$1178,""),_xlfn.LAMBDA(_xlpm.x,IF(_xlpm.x&lt;&gt;"",TRIM(CLEAN(LEFT(_xlpm.x,FIND(".",_xlpm.x &amp; ".")-1))),""))))))</f>
        <v/>
      </c>
      <c r="D1">
        <v>33.119999999999997</v>
      </c>
      <c r="E1">
        <v>0</v>
      </c>
      <c r="F1" t="str">
        <f>_xlfn.LET(_xlpm.raw,_xlfn.XLOOKUP(A1,site1!$J$8:$J$1178,site1!$A$8:$A$1178,""),_xlpm.cleanRaw,SUBSTITUTE(SUBSTITUTE(_xlpm.raw,"_PIN","."),"PIN","."),_xlpm.mainPart,MID(_xlpm.cleanRaw,2,FIND(".",_xlpm.cleanRaw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" t="str">
        <f>_xlfn.LET(_xlpm.raw,_xlfn.XLOOKUP(A1,site3!$J$8:$J$1178,site3!$A$8:$A$1178,""),_xlpm.cleanRaw,SUBSTITUTE(SUBSTITUTE(_xlpm.raw,"_PIN","."),"PIN","."),_xlpm.mainPart,MID(_xlpm.cleanRaw,2,FIND(".",_xlpm.cleanRaw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" t="str">
        <f>""</f>
        <v/>
      </c>
      <c r="I1" t="str">
        <f>""</f>
        <v/>
      </c>
      <c r="J1" t="str">
        <f>A1&amp;";"&amp;B1&amp;";"&amp;C1&amp;";"&amp;D1&amp;";"&amp;E1&amp;";"&amp;F1&amp;";"&amp;G1&amp;";"&amp;H1&amp;";"&amp;I1</f>
        <v>A4;VSS;;33.12;0;;;;</v>
      </c>
    </row>
    <row r="2" spans="1:10">
      <c r="A2" t="s">
        <v>2128</v>
      </c>
      <c r="B2" t="str">
        <f>_xlfn.XLOOKUP(A2,site1!$J$8:$J$1158,site1!$K$8:$K$1158,"")</f>
        <v>PCITXP[0]</v>
      </c>
      <c r="C2" t="str" cm="1">
        <f t="array" ref="C2">_xlfn.TEXTJOIN(",",TRUE,_xlfn.UNIQUE(TRANSPOSE(_xlfn.MAP(_xlfn.XLOOKUP(A2,site1!$J$8:$J$1178,site1!$C$8:$D$1178,""),_xlfn.LAMBDA(_xlpm.x,IF(_xlpm.x&lt;&gt;"",TRIM(CLEAN(LEFT(_xlpm.x,FIND(".",_xlpm.x &amp; ".")-1))),""))))))</f>
        <v>LA102</v>
      </c>
      <c r="D2">
        <v>32.199999999999903</v>
      </c>
      <c r="E2">
        <v>0</v>
      </c>
      <c r="F2" t="str">
        <f>_xlfn.LET(_xlpm.raw,_xlfn.XLOOKUP(A2,site1!$J$8:$J$1178,site1!$A$8:$A$1178,""),_xlpm.cleanRaw,SUBSTITUTE(SUBSTITUTE(_xlpm.raw,"_PIN","."),"PIN","."),_xlpm.mainPart,MID(_xlpm.cleanRaw,2,FIND(".",_xlpm.cleanRaw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504092</v>
      </c>
      <c r="G2" t="str">
        <f>_xlfn.LET(_xlpm.raw,_xlfn.XLOOKUP(A2,site3!$J$8:$J$1178,site3!$A$8:$A$1178,""),_xlpm.cleanRaw,SUBSTITUTE(SUBSTITUTE(_xlpm.raw,"_PIN","."),"PIN","."),_xlpm.mainPart,MID(_xlpm.cleanRaw,2,FIND(".",_xlpm.cleanRaw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503006</v>
      </c>
      <c r="H2" t="str">
        <f>""</f>
        <v/>
      </c>
      <c r="I2" t="str">
        <f>""</f>
        <v/>
      </c>
      <c r="J2" t="str">
        <f t="shared" ref="J2:J65" si="0">A2&amp;";"&amp;B2&amp;";"&amp;C2&amp;";"&amp;D2&amp;";"&amp;E2&amp;";"&amp;F2&amp;";"&amp;G2&amp;";"&amp;H2&amp;";"&amp;I2</f>
        <v>A5;PCITXP[0];LA102;32.1999999999999;0;504092;503006;;</v>
      </c>
    </row>
    <row r="3" spans="1:10">
      <c r="A3" t="s">
        <v>2043</v>
      </c>
      <c r="B3" t="str">
        <f>_xlfn.XLOOKUP(A3,site1!$J$8:$J$1158,site1!$K$8:$K$1158,"")</f>
        <v>PCITXN[0]</v>
      </c>
      <c r="C3" t="str" cm="1">
        <f t="array" ref="C3">_xlfn.TEXTJOIN(",",TRUE,_xlfn.UNIQUE(TRANSPOSE(_xlfn.MAP(_xlfn.XLOOKUP(A3,site1!$J$8:$J$1178,site1!$C$8:$D$1178,""),_xlfn.LAMBDA(_xlpm.x,IF(_xlpm.x&lt;&gt;"",TRIM(CLEAN(LEFT(_xlpm.x,FIND(".",_xlpm.x &amp; ".")-1))),""))))))</f>
        <v>LA101</v>
      </c>
      <c r="D3">
        <v>31.279999999999902</v>
      </c>
      <c r="E3">
        <v>0</v>
      </c>
      <c r="F3" t="str">
        <f>_xlfn.LET(_xlpm.raw,_xlfn.XLOOKUP(A3,site1!$J$8:$J$1178,site1!$A$8:$A$1178,""),_xlpm.cleanRaw,SUBSTITUTE(SUBSTITUTE(_xlpm.raw,"_PIN","."),"PIN","."),_xlpm.mainPart,MID(_xlpm.cleanRaw,2,FIND(".",_xlpm.cleanRaw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504094</v>
      </c>
      <c r="G3" t="str">
        <f>_xlfn.LET(_xlpm.raw,_xlfn.XLOOKUP(A3,site3!$J$8:$J$1178,site3!$A$8:$A$1178,""),_xlpm.cleanRaw,SUBSTITUTE(SUBSTITUTE(_xlpm.raw,"_PIN","."),"PIN","."),_xlpm.mainPart,MID(_xlpm.cleanRaw,2,FIND(".",_xlpm.cleanRaw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503005</v>
      </c>
      <c r="H3" t="str">
        <f>""</f>
        <v/>
      </c>
      <c r="I3" t="str">
        <f>""</f>
        <v/>
      </c>
      <c r="J3" t="str">
        <f t="shared" si="0"/>
        <v>A6;PCITXN[0];LA101;31.2799999999999;0;504094;503005;;</v>
      </c>
    </row>
    <row r="4" spans="1:10">
      <c r="A4" t="s">
        <v>2574</v>
      </c>
      <c r="B4" t="str">
        <f>_xlfn.XLOOKUP(A4,site1!$J$8:$J$1158,site1!$K$8:$K$1158,"")</f>
        <v>VSS</v>
      </c>
      <c r="C4" t="str" cm="1">
        <f t="array" ref="C4">_xlfn.TEXTJOIN(",",TRUE,_xlfn.UNIQUE(TRANSPOSE(_xlfn.MAP(_xlfn.XLOOKUP(A4,site1!$J$8:$J$1178,site1!$C$8:$D$1178,""),_xlfn.LAMBDA(_xlpm.x,IF(_xlpm.x&lt;&gt;"",TRIM(CLEAN(LEFT(_xlpm.x,FIND(".",_xlpm.x &amp; ".")-1))),""))))))</f>
        <v/>
      </c>
      <c r="D4">
        <v>30.36</v>
      </c>
      <c r="E4">
        <v>0</v>
      </c>
      <c r="F4" t="str">
        <f>_xlfn.LET(_xlpm.raw,_xlfn.XLOOKUP(A4,site1!$J$8:$J$1178,site1!$A$8:$A$1178,""),_xlpm.cleanRaw,SUBSTITUTE(SUBSTITUTE(_xlpm.raw,"_PIN","."),"PIN","."),_xlpm.mainPart,MID(_xlpm.cleanRaw,2,FIND(".",_xlpm.cleanRaw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" t="str">
        <f>_xlfn.LET(_xlpm.raw,_xlfn.XLOOKUP(A4,site3!$J$8:$J$1178,site3!$A$8:$A$1178,""),_xlpm.cleanRaw,SUBSTITUTE(SUBSTITUTE(_xlpm.raw,"_PIN","."),"PIN","."),_xlpm.mainPart,MID(_xlpm.cleanRaw,2,FIND(".",_xlpm.cleanRaw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" t="str">
        <f>""</f>
        <v/>
      </c>
      <c r="I4" t="str">
        <f>""</f>
        <v/>
      </c>
      <c r="J4" t="str">
        <f t="shared" si="0"/>
        <v>A7;VSS;;30.36;0;;;;</v>
      </c>
    </row>
    <row r="5" spans="1:10">
      <c r="A5" t="s">
        <v>2566</v>
      </c>
      <c r="B5" t="str">
        <f>_xlfn.XLOOKUP(A5,site1!$J$8:$J$1158,site1!$K$8:$K$1158,"")</f>
        <v>VSS</v>
      </c>
      <c r="C5" t="str" cm="1">
        <f t="array" ref="C5">_xlfn.TEXTJOIN(",",TRUE,_xlfn.UNIQUE(TRANSPOSE(_xlfn.MAP(_xlfn.XLOOKUP(A5,site1!$J$8:$J$1178,site1!$C$8:$D$1178,""),_xlfn.LAMBDA(_xlpm.x,IF(_xlpm.x&lt;&gt;"",TRIM(CLEAN(LEFT(_xlpm.x,FIND(".",_xlpm.x &amp; ".")-1))),""))))))</f>
        <v/>
      </c>
      <c r="D5">
        <v>26.68</v>
      </c>
      <c r="E5">
        <v>0</v>
      </c>
      <c r="F5" t="str">
        <f>_xlfn.LET(_xlpm.raw,_xlfn.XLOOKUP(A5,site1!$J$8:$J$1178,site1!$A$8:$A$1178,""),_xlpm.cleanRaw,SUBSTITUTE(SUBSTITUTE(_xlpm.raw,"_PIN","."),"PIN","."),_xlpm.mainPart,MID(_xlpm.cleanRaw,2,FIND(".",_xlpm.cleanRaw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" t="str">
        <f>_xlfn.LET(_xlpm.raw,_xlfn.XLOOKUP(A5,site3!$J$8:$J$1178,site3!$A$8:$A$1178,""),_xlpm.cleanRaw,SUBSTITUTE(SUBSTITUTE(_xlpm.raw,"_PIN","."),"PIN","."),_xlpm.mainPart,MID(_xlpm.cleanRaw,2,FIND(".",_xlpm.cleanRaw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" t="str">
        <f>""</f>
        <v/>
      </c>
      <c r="I5" t="str">
        <f>""</f>
        <v/>
      </c>
      <c r="J5" t="str">
        <f t="shared" si="0"/>
        <v>A11;VSS;;26.68;0;;;;</v>
      </c>
    </row>
    <row r="6" spans="1:10">
      <c r="A6" t="s">
        <v>199</v>
      </c>
      <c r="B6" t="str">
        <f>_xlfn.XLOOKUP(A6,site1!$J$8:$J$1158,site1!$K$8:$K$1158,"")</f>
        <v>DDI2_AUXP</v>
      </c>
      <c r="C6" t="str" cm="1">
        <f t="array" ref="C6">_xlfn.TEXTJOIN(",",TRUE,_xlfn.UNIQUE(TRANSPOSE(_xlfn.MAP(_xlfn.XLOOKUP(A6,site1!$J$8:$J$1178,site1!$C$8:$D$1178,""),_xlfn.LAMBDA(_xlpm.x,IF(_xlpm.x&lt;&gt;"",TRIM(CLEAN(LEFT(_xlpm.x,FIND(".",_xlpm.x &amp; ".")-1))),""))))))</f>
        <v/>
      </c>
      <c r="D6">
        <v>25.759999999999899</v>
      </c>
      <c r="E6">
        <v>0</v>
      </c>
      <c r="F6" t="str">
        <f>_xlfn.LET(_xlpm.raw,_xlfn.XLOOKUP(A6,site1!$J$8:$J$1178,site1!$A$8:$A$1178,""),_xlpm.cleanRaw,SUBSTITUTE(SUBSTITUTE(_xlpm.raw,"_PIN","."),"PIN","."),_xlpm.mainPart,MID(_xlpm.cleanRaw,2,FIND(".",_xlpm.cleanRaw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507107</v>
      </c>
      <c r="G6" t="str">
        <f>_xlfn.LET(_xlpm.raw,_xlfn.XLOOKUP(A6,site3!$J$8:$J$1178,site3!$A$8:$A$1178,""),_xlpm.cleanRaw,SUBSTITUTE(SUBSTITUTE(_xlpm.raw,"_PIN","."),"PIN","."),_xlpm.mainPart,MID(_xlpm.cleanRaw,2,FIND(".",_xlpm.cleanRaw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503034</v>
      </c>
      <c r="H6" t="str">
        <f>""</f>
        <v/>
      </c>
      <c r="I6" t="str">
        <f>""</f>
        <v/>
      </c>
      <c r="J6" t="str">
        <f t="shared" si="0"/>
        <v>A12;DDI2_AUXP;;25.7599999999999;0;507107;503034;;</v>
      </c>
    </row>
    <row r="7" spans="1:10">
      <c r="A7" t="s">
        <v>2569</v>
      </c>
      <c r="B7" t="str">
        <f>_xlfn.XLOOKUP(A7,site1!$J$8:$J$1158,site1!$K$8:$K$1158,"")</f>
        <v>VSS</v>
      </c>
      <c r="C7" t="str" cm="1">
        <f t="array" ref="C7">_xlfn.TEXTJOIN(",",TRUE,_xlfn.UNIQUE(TRANSPOSE(_xlfn.MAP(_xlfn.XLOOKUP(A7,site1!$J$8:$J$1178,site1!$C$8:$D$1178,""),_xlfn.LAMBDA(_xlpm.x,IF(_xlpm.x&lt;&gt;"",TRIM(CLEAN(LEFT(_xlpm.x,FIND(".",_xlpm.x &amp; ".")-1))),""))))))</f>
        <v/>
      </c>
      <c r="D7">
        <v>24.8399999999999</v>
      </c>
      <c r="E7">
        <v>0</v>
      </c>
      <c r="F7" t="str">
        <f>_xlfn.LET(_xlpm.raw,_xlfn.XLOOKUP(A7,site1!$J$8:$J$1178,site1!$A$8:$A$1178,""),_xlpm.cleanRaw,SUBSTITUTE(SUBSTITUTE(_xlpm.raw,"_PIN","."),"PIN","."),_xlpm.mainPart,MID(_xlpm.cleanRaw,2,FIND(".",_xlpm.cleanRaw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" t="str">
        <f>_xlfn.LET(_xlpm.raw,_xlfn.XLOOKUP(A7,site3!$J$8:$J$1178,site3!$A$8:$A$1178,""),_xlpm.cleanRaw,SUBSTITUTE(SUBSTITUTE(_xlpm.raw,"_PIN","."),"PIN","."),_xlpm.mainPart,MID(_xlpm.cleanRaw,2,FIND(".",_xlpm.cleanRaw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" t="str">
        <f>""</f>
        <v/>
      </c>
      <c r="I7" t="str">
        <f>""</f>
        <v/>
      </c>
      <c r="J7" t="str">
        <f t="shared" si="0"/>
        <v>A13;VSS;;24.8399999999999;0;;;;</v>
      </c>
    </row>
    <row r="8" spans="1:10">
      <c r="A8" t="s">
        <v>266</v>
      </c>
      <c r="B8" t="str">
        <f>_xlfn.XLOOKUP(A8,site1!$J$8:$J$1158,site1!$K$8:$K$1158,"")</f>
        <v>DDI3_TXN[0]</v>
      </c>
      <c r="C8" t="str" cm="1">
        <f t="array" ref="C8">_xlfn.TEXTJOIN(",",TRUE,_xlfn.UNIQUE(TRANSPOSE(_xlfn.MAP(_xlfn.XLOOKUP(A8,site1!$J$8:$J$1178,site1!$C$8:$D$1178,""),_xlfn.LAMBDA(_xlpm.x,IF(_xlpm.x&lt;&gt;"",TRIM(CLEAN(LEFT(_xlpm.x,FIND(".",_xlpm.x &amp; ".")-1))),""))))))</f>
        <v>LA145</v>
      </c>
      <c r="D8">
        <v>23.919999999999899</v>
      </c>
      <c r="E8">
        <v>0</v>
      </c>
      <c r="F8" t="str">
        <f>_xlfn.LET(_xlpm.raw,_xlfn.XLOOKUP(A8,site1!$J$8:$J$1178,site1!$A$8:$A$1178,""),_xlpm.cleanRaw,SUBSTITUTE(SUBSTITUTE(_xlpm.raw,"_PIN","."),"PIN","."),_xlpm.mainPart,MID(_xlpm.cleanRaw,2,FIND(".",_xlpm.cleanRaw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506024</v>
      </c>
      <c r="G8" t="str">
        <f>_xlfn.LET(_xlpm.raw,_xlfn.XLOOKUP(A8,site3!$J$8:$J$1178,site3!$A$8:$A$1178,""),_xlpm.cleanRaw,SUBSTITUTE(SUBSTITUTE(_xlpm.raw,"_PIN","."),"PIN","."),_xlpm.mainPart,MID(_xlpm.cleanRaw,2,FIND(".",_xlpm.cleanRaw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502051</v>
      </c>
      <c r="H8" t="str">
        <f>""</f>
        <v/>
      </c>
      <c r="I8" t="str">
        <f>""</f>
        <v/>
      </c>
      <c r="J8" t="str">
        <f t="shared" si="0"/>
        <v>A14;DDI3_TXN[0];LA145;23.9199999999999;0;506024;502051;;</v>
      </c>
    </row>
    <row r="9" spans="1:10">
      <c r="A9" t="s">
        <v>2570</v>
      </c>
      <c r="B9" t="str">
        <f>_xlfn.XLOOKUP(A9,site1!$J$8:$J$1158,site1!$K$8:$K$1158,"")</f>
        <v>VSS</v>
      </c>
      <c r="C9" t="str" cm="1">
        <f t="array" ref="C9">_xlfn.TEXTJOIN(",",TRUE,_xlfn.UNIQUE(TRANSPOSE(_xlfn.MAP(_xlfn.XLOOKUP(A9,site1!$J$8:$J$1178,site1!$C$8:$D$1178,""),_xlfn.LAMBDA(_xlpm.x,IF(_xlpm.x&lt;&gt;"",TRIM(CLEAN(LEFT(_xlpm.x,FIND(".",_xlpm.x &amp; ".")-1))),""))))))</f>
        <v/>
      </c>
      <c r="D9">
        <v>22.999999999999901</v>
      </c>
      <c r="E9">
        <v>0</v>
      </c>
      <c r="F9" t="str">
        <f>_xlfn.LET(_xlpm.raw,_xlfn.XLOOKUP(A9,site1!$J$8:$J$1178,site1!$A$8:$A$1178,""),_xlpm.cleanRaw,SUBSTITUTE(SUBSTITUTE(_xlpm.raw,"_PIN","."),"PIN","."),_xlpm.mainPart,MID(_xlpm.cleanRaw,2,FIND(".",_xlpm.cleanRaw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" t="str">
        <f>_xlfn.LET(_xlpm.raw,_xlfn.XLOOKUP(A9,site3!$J$8:$J$1178,site3!$A$8:$A$1178,""),_xlpm.cleanRaw,SUBSTITUTE(SUBSTITUTE(_xlpm.raw,"_PIN","."),"PIN","."),_xlpm.mainPart,MID(_xlpm.cleanRaw,2,FIND(".",_xlpm.cleanRaw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" t="str">
        <f>""</f>
        <v/>
      </c>
      <c r="I9" t="str">
        <f>""</f>
        <v/>
      </c>
      <c r="J9" t="str">
        <f t="shared" si="0"/>
        <v>A15;VSS;;22.9999999999999;0;;;;</v>
      </c>
    </row>
    <row r="10" spans="1:10">
      <c r="A10" t="s">
        <v>280</v>
      </c>
      <c r="B10" t="str">
        <f>_xlfn.XLOOKUP(A10,site1!$J$8:$J$1158,site1!$K$8:$K$1158,"")</f>
        <v>DDI3_TXN[2]</v>
      </c>
      <c r="C10" t="str" cm="1">
        <f t="array" ref="C10">_xlfn.TEXTJOIN(",",TRUE,_xlfn.UNIQUE(TRANSPOSE(_xlfn.MAP(_xlfn.XLOOKUP(A10,site1!$J$8:$J$1178,site1!$C$8:$D$1178,""),_xlfn.LAMBDA(_xlpm.x,IF(_xlpm.x&lt;&gt;"",TRIM(CLEAN(LEFT(_xlpm.x,FIND(".",_xlpm.x &amp; ".")-1))),""))))))</f>
        <v>LA146</v>
      </c>
      <c r="D10">
        <v>22.08</v>
      </c>
      <c r="E10">
        <v>0</v>
      </c>
      <c r="F10" t="str">
        <f>_xlfn.LET(_xlpm.raw,_xlfn.XLOOKUP(A10,site1!$J$8:$J$1178,site1!$A$8:$A$1178,""),_xlpm.cleanRaw,SUBSTITUTE(SUBSTITUTE(_xlpm.raw,"_PIN","."),"PIN","."),_xlpm.mainPart,MID(_xlpm.cleanRaw,2,FIND(".",_xlpm.cleanRaw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507098</v>
      </c>
      <c r="G10" t="str">
        <f>_xlfn.LET(_xlpm.raw,_xlfn.XLOOKUP(A10,site3!$J$8:$J$1178,site3!$A$8:$A$1178,""),_xlpm.cleanRaw,SUBSTITUTE(SUBSTITUTE(_xlpm.raw,"_PIN","."),"PIN","."),_xlpm.mainPart,MID(_xlpm.cleanRaw,2,FIND(".",_xlpm.cleanRaw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502045</v>
      </c>
      <c r="H10" t="str">
        <f>""</f>
        <v/>
      </c>
      <c r="I10" t="str">
        <f>""</f>
        <v/>
      </c>
      <c r="J10" t="str">
        <f t="shared" si="0"/>
        <v>A16;DDI3_TXN[2];LA146;22.08;0;507098;502045;;</v>
      </c>
    </row>
    <row r="11" spans="1:10">
      <c r="A11" t="s">
        <v>2571</v>
      </c>
      <c r="B11" t="str">
        <f>_xlfn.XLOOKUP(A11,site1!$J$8:$J$1158,site1!$K$8:$K$1158,"")</f>
        <v>VSS</v>
      </c>
      <c r="C11" t="str" cm="1">
        <f t="array" ref="C11">_xlfn.TEXTJOIN(",",TRUE,_xlfn.UNIQUE(TRANSPOSE(_xlfn.MAP(_xlfn.XLOOKUP(A11,site1!$J$8:$J$1178,site1!$C$8:$D$1178,""),_xlfn.LAMBDA(_xlpm.x,IF(_xlpm.x&lt;&gt;"",TRIM(CLEAN(LEFT(_xlpm.x,FIND(".",_xlpm.x &amp; ".")-1))),""))))))</f>
        <v/>
      </c>
      <c r="D11">
        <v>21.159999999999901</v>
      </c>
      <c r="E11">
        <v>0</v>
      </c>
      <c r="F11" t="str">
        <f>_xlfn.LET(_xlpm.raw,_xlfn.XLOOKUP(A11,site1!$J$8:$J$1178,site1!$A$8:$A$1178,""),_xlpm.cleanRaw,SUBSTITUTE(SUBSTITUTE(_xlpm.raw,"_PIN","."),"PIN","."),_xlpm.mainPart,MID(_xlpm.cleanRaw,2,FIND(".",_xlpm.cleanRaw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" t="str">
        <f>_xlfn.LET(_xlpm.raw,_xlfn.XLOOKUP(A11,site3!$J$8:$J$1178,site3!$A$8:$A$1178,""),_xlpm.cleanRaw,SUBSTITUTE(SUBSTITUTE(_xlpm.raw,"_PIN","."),"PIN","."),_xlpm.mainPart,MID(_xlpm.cleanRaw,2,FIND(".",_xlpm.cleanRaw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" t="str">
        <f>""</f>
        <v/>
      </c>
      <c r="I11" t="str">
        <f>""</f>
        <v/>
      </c>
      <c r="J11" t="str">
        <f t="shared" si="0"/>
        <v>A17;VSS;;21.1599999999999;0;;;;</v>
      </c>
    </row>
    <row r="12" spans="1:10">
      <c r="A12" t="s">
        <v>203</v>
      </c>
      <c r="B12" t="str">
        <f>_xlfn.XLOOKUP(A12,site1!$J$8:$J$1158,site1!$K$8:$K$1158,"")</f>
        <v>DDI2_TXN[0]</v>
      </c>
      <c r="C12" t="str" cm="1">
        <f t="array" ref="C12">_xlfn.TEXTJOIN(",",TRUE,_xlfn.UNIQUE(TRANSPOSE(_xlfn.MAP(_xlfn.XLOOKUP(A12,site1!$J$8:$J$1178,site1!$C$8:$D$1178,""),_xlfn.LAMBDA(_xlpm.x,IF(_xlpm.x&lt;&gt;"",TRIM(CLEAN(LEFT(_xlpm.x,FIND(".",_xlpm.x &amp; ".")-1))),""))))))</f>
        <v>LA143</v>
      </c>
      <c r="D12">
        <v>20.239999999999899</v>
      </c>
      <c r="E12">
        <v>0</v>
      </c>
      <c r="F12" t="str">
        <f>_xlfn.LET(_xlpm.raw,_xlfn.XLOOKUP(A12,site1!$J$8:$J$1178,site1!$A$8:$A$1178,""),_xlpm.cleanRaw,SUBSTITUTE(SUBSTITUTE(_xlpm.raw,"_PIN","."),"PIN","."),_xlpm.mainPart,MID(_xlpm.cleanRaw,2,FIND(".",_xlpm.cleanRaw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505074</v>
      </c>
      <c r="G12" t="str">
        <f>_xlfn.LET(_xlpm.raw,_xlfn.XLOOKUP(A12,site3!$J$8:$J$1178,site3!$A$8:$A$1178,""),_xlpm.cleanRaw,SUBSTITUTE(SUBSTITUTE(_xlpm.raw,"_PIN","."),"PIN","."),_xlpm.mainPart,MID(_xlpm.cleanRaw,2,FIND(".",_xlpm.cleanRaw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503022</v>
      </c>
      <c r="H12" t="str">
        <f>""</f>
        <v/>
      </c>
      <c r="I12" t="str">
        <f>""</f>
        <v/>
      </c>
      <c r="J12" t="str">
        <f t="shared" si="0"/>
        <v>A18;DDI2_TXN[0];LA143;20.2399999999999;0;505074;503022;;</v>
      </c>
    </row>
    <row r="13" spans="1:10">
      <c r="A13" t="s">
        <v>153</v>
      </c>
      <c r="B13" t="str">
        <f>_xlfn.XLOOKUP(A13,site1!$J$8:$J$1158,site1!$K$8:$K$1158,"")</f>
        <v>DDI1_TXN[2]</v>
      </c>
      <c r="C13" t="str" cm="1">
        <f t="array" ref="C13">_xlfn.TEXTJOIN(",",TRUE,_xlfn.UNIQUE(TRANSPOSE(_xlfn.MAP(_xlfn.XLOOKUP(A13,site1!$J$8:$J$1178,site1!$C$8:$D$1178,""),_xlfn.LAMBDA(_xlpm.x,IF(_xlpm.x&lt;&gt;"",TRIM(CLEAN(LEFT(_xlpm.x,FIND(".",_xlpm.x &amp; ".")-1))),""))))))</f>
        <v>LA142</v>
      </c>
      <c r="D13">
        <v>15.639999999999899</v>
      </c>
      <c r="E13">
        <v>0</v>
      </c>
      <c r="F13" t="str">
        <f>_xlfn.LET(_xlpm.raw,_xlfn.XLOOKUP(A13,site1!$J$8:$J$1178,site1!$A$8:$A$1178,""),_xlpm.cleanRaw,SUBSTITUTE(SUBSTITUTE(_xlpm.raw,"_PIN","."),"PIN","."),_xlpm.mainPart,MID(_xlpm.cleanRaw,2,FIND(".",_xlpm.cleanRaw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504127</v>
      </c>
      <c r="G13" t="str">
        <f>_xlfn.LET(_xlpm.raw,_xlfn.XLOOKUP(A13,site3!$J$8:$J$1178,site3!$A$8:$A$1178,""),_xlpm.cleanRaw,SUBSTITUTE(SUBSTITUTE(_xlpm.raw,"_PIN","."),"PIN","."),_xlpm.mainPart,MID(_xlpm.cleanRaw,2,FIND(".",_xlpm.cleanRaw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503039</v>
      </c>
      <c r="H13" t="str">
        <f>""</f>
        <v/>
      </c>
      <c r="I13" t="str">
        <f>""</f>
        <v/>
      </c>
      <c r="J13" t="str">
        <f t="shared" si="0"/>
        <v>A23;DDI1_TXN[2];LA142;15.6399999999999;0;504127;503039;;</v>
      </c>
    </row>
    <row r="14" spans="1:10">
      <c r="A14" t="s">
        <v>2572</v>
      </c>
      <c r="B14" t="str">
        <f>_xlfn.XLOOKUP(A14,site1!$J$8:$J$1158,site1!$K$8:$K$1158,"")</f>
        <v>VSS</v>
      </c>
      <c r="C14" t="str" cm="1">
        <f t="array" ref="C14">_xlfn.TEXTJOIN(",",TRUE,_xlfn.UNIQUE(TRANSPOSE(_xlfn.MAP(_xlfn.XLOOKUP(A14,site1!$J$8:$J$1178,site1!$C$8:$D$1178,""),_xlfn.LAMBDA(_xlpm.x,IF(_xlpm.x&lt;&gt;"",TRIM(CLEAN(LEFT(_xlpm.x,FIND(".",_xlpm.x &amp; ".")-1))),""))))))</f>
        <v/>
      </c>
      <c r="D14">
        <v>14.719999999999899</v>
      </c>
      <c r="E14">
        <v>0</v>
      </c>
      <c r="F14" t="str">
        <f>_xlfn.LET(_xlpm.raw,_xlfn.XLOOKUP(A14,site1!$J$8:$J$1178,site1!$A$8:$A$1178,""),_xlpm.cleanRaw,SUBSTITUTE(SUBSTITUTE(_xlpm.raw,"_PIN","."),"PIN","."),_xlpm.mainPart,MID(_xlpm.cleanRaw,2,FIND(".",_xlpm.cleanRaw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" t="str">
        <f>_xlfn.LET(_xlpm.raw,_xlfn.XLOOKUP(A14,site3!$J$8:$J$1178,site3!$A$8:$A$1178,""),_xlpm.cleanRaw,SUBSTITUTE(SUBSTITUTE(_xlpm.raw,"_PIN","."),"PIN","."),_xlpm.mainPart,MID(_xlpm.cleanRaw,2,FIND(".",_xlpm.cleanRaw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" t="str">
        <f>""</f>
        <v/>
      </c>
      <c r="I14" t="str">
        <f>""</f>
        <v/>
      </c>
      <c r="J14" t="str">
        <f t="shared" si="0"/>
        <v>A24;VSS;;14.7199999999999;0;;;;</v>
      </c>
    </row>
    <row r="15" spans="1:10">
      <c r="A15" t="s">
        <v>2280</v>
      </c>
      <c r="B15" t="str">
        <f>_xlfn.XLOOKUP(A15,site1!$J$8:$J$1158,site1!$K$8:$K$1158,"")</f>
        <v>VCCCORE</v>
      </c>
      <c r="C15" t="str" cm="1">
        <f t="array" ref="C15">_xlfn.TEXTJOIN(",",TRUE,_xlfn.UNIQUE(TRANSPOSE(_xlfn.MAP(_xlfn.XLOOKUP(A15,site1!$J$8:$J$1178,site1!$C$8:$D$1178,""),_xlfn.LAMBDA(_xlpm.x,IF(_xlpm.x&lt;&gt;"",TRIM(CLEAN(LEFT(_xlpm.x,FIND(".",_xlpm.x &amp; ".")-1))),""))))))</f>
        <v/>
      </c>
      <c r="D15">
        <v>13.799999999999899</v>
      </c>
      <c r="E15">
        <v>0</v>
      </c>
      <c r="F15" t="str">
        <f>_xlfn.LET(_xlpm.raw,_xlfn.XLOOKUP(A15,site1!$J$8:$J$1178,site1!$A$8:$A$1178,""),_xlpm.cleanRaw,SUBSTITUTE(SUBSTITUTE(_xlpm.raw,"_PIN","."),"PIN","."),_xlpm.mainPart,MID(_xlpm.cleanRaw,2,FIND(".",_xlpm.cleanRaw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" t="str">
        <f>_xlfn.LET(_xlpm.raw,_xlfn.XLOOKUP(A15,site3!$J$8:$J$1178,site3!$A$8:$A$1178,""),_xlpm.cleanRaw,SUBSTITUTE(SUBSTITUTE(_xlpm.raw,"_PIN","."),"PIN","."),_xlpm.mainPart,MID(_xlpm.cleanRaw,2,FIND(".",_xlpm.cleanRaw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" t="str">
        <f>""</f>
        <v/>
      </c>
      <c r="I15" t="str">
        <f>""</f>
        <v/>
      </c>
      <c r="J15" t="str">
        <f t="shared" si="0"/>
        <v>A25;VCCCORE;;13.7999999999999;0;;;;</v>
      </c>
    </row>
    <row r="16" spans="1:10">
      <c r="A16" t="s">
        <v>2283</v>
      </c>
      <c r="B16" t="str">
        <f>_xlfn.XLOOKUP(A16,site1!$J$8:$J$1158,site1!$K$8:$K$1158,"")</f>
        <v>VCCCORE</v>
      </c>
      <c r="C16" t="str" cm="1">
        <f t="array" ref="C16">_xlfn.TEXTJOIN(",",TRUE,_xlfn.UNIQUE(TRANSPOSE(_xlfn.MAP(_xlfn.XLOOKUP(A16,site1!$J$8:$J$1178,site1!$C$8:$D$1178,""),_xlfn.LAMBDA(_xlpm.x,IF(_xlpm.x&lt;&gt;"",TRIM(CLEAN(LEFT(_xlpm.x,FIND(".",_xlpm.x &amp; ".")-1))),""))))))</f>
        <v/>
      </c>
      <c r="D16">
        <v>12.8799999999999</v>
      </c>
      <c r="E16">
        <v>0</v>
      </c>
      <c r="F16" t="str">
        <f>_xlfn.LET(_xlpm.raw,_xlfn.XLOOKUP(A16,site1!$J$8:$J$1178,site1!$A$8:$A$1178,""),_xlpm.cleanRaw,SUBSTITUTE(SUBSTITUTE(_xlpm.raw,"_PIN","."),"PIN","."),_xlpm.mainPart,MID(_xlpm.cleanRaw,2,FIND(".",_xlpm.cleanRaw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" t="str">
        <f>_xlfn.LET(_xlpm.raw,_xlfn.XLOOKUP(A16,site3!$J$8:$J$1178,site3!$A$8:$A$1178,""),_xlpm.cleanRaw,SUBSTITUTE(SUBSTITUTE(_xlpm.raw,"_PIN","."),"PIN","."),_xlpm.mainPart,MID(_xlpm.cleanRaw,2,FIND(".",_xlpm.cleanRaw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" t="str">
        <f>""</f>
        <v/>
      </c>
      <c r="I16" t="str">
        <f>""</f>
        <v/>
      </c>
      <c r="J16" t="str">
        <f t="shared" si="0"/>
        <v>A26;VCCCORE;;12.8799999999999;0;;;;</v>
      </c>
    </row>
    <row r="17" spans="1:10">
      <c r="A17" t="s">
        <v>2284</v>
      </c>
      <c r="B17" t="str">
        <f>_xlfn.XLOOKUP(A17,site1!$J$8:$J$1158,site1!$K$8:$K$1158,"")</f>
        <v>VCCCORE</v>
      </c>
      <c r="C17" t="str" cm="1">
        <f t="array" ref="C17">_xlfn.TEXTJOIN(",",TRUE,_xlfn.UNIQUE(TRANSPOSE(_xlfn.MAP(_xlfn.XLOOKUP(A17,site1!$J$8:$J$1178,site1!$C$8:$D$1178,""),_xlfn.LAMBDA(_xlpm.x,IF(_xlpm.x&lt;&gt;"",TRIM(CLEAN(LEFT(_xlpm.x,FIND(".",_xlpm.x &amp; ".")-1))),""))))))</f>
        <v/>
      </c>
      <c r="D17">
        <v>11.9599999999999</v>
      </c>
      <c r="E17">
        <v>0</v>
      </c>
      <c r="F17" t="str">
        <f>_xlfn.LET(_xlpm.raw,_xlfn.XLOOKUP(A17,site1!$J$8:$J$1178,site1!$A$8:$A$1178,""),_xlpm.cleanRaw,SUBSTITUTE(SUBSTITUTE(_xlpm.raw,"_PIN","."),"PIN","."),_xlpm.mainPart,MID(_xlpm.cleanRaw,2,FIND(".",_xlpm.cleanRaw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" t="str">
        <f>_xlfn.LET(_xlpm.raw,_xlfn.XLOOKUP(A17,site3!$J$8:$J$1178,site3!$A$8:$A$1178,""),_xlpm.cleanRaw,SUBSTITUTE(SUBSTITUTE(_xlpm.raw,"_PIN","."),"PIN","."),_xlpm.mainPart,MID(_xlpm.cleanRaw,2,FIND(".",_xlpm.cleanRaw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" t="str">
        <f>""</f>
        <v/>
      </c>
      <c r="I17" t="str">
        <f>""</f>
        <v/>
      </c>
      <c r="J17" t="str">
        <f t="shared" si="0"/>
        <v>A27;VCCCORE;;11.9599999999999;0;;;;</v>
      </c>
    </row>
    <row r="18" spans="1:10">
      <c r="A18" t="s">
        <v>2285</v>
      </c>
      <c r="B18" t="str">
        <f>_xlfn.XLOOKUP(A18,site1!$J$8:$J$1158,site1!$K$8:$K$1158,"")</f>
        <v>VCCCORE</v>
      </c>
      <c r="C18" t="str" cm="1">
        <f t="array" ref="C18">_xlfn.TEXTJOIN(",",TRUE,_xlfn.UNIQUE(TRANSPOSE(_xlfn.MAP(_xlfn.XLOOKUP(A18,site1!$J$8:$J$1178,site1!$C$8:$D$1178,""),_xlfn.LAMBDA(_xlpm.x,IF(_xlpm.x&lt;&gt;"",TRIM(CLEAN(LEFT(_xlpm.x,FIND(".",_xlpm.x &amp; ".")-1))),""))))))</f>
        <v/>
      </c>
      <c r="D18">
        <v>11.04</v>
      </c>
      <c r="E18">
        <v>0</v>
      </c>
      <c r="F18" t="str">
        <f>_xlfn.LET(_xlpm.raw,_xlfn.XLOOKUP(A18,site1!$J$8:$J$1178,site1!$A$8:$A$1178,""),_xlpm.cleanRaw,SUBSTITUTE(SUBSTITUTE(_xlpm.raw,"_PIN","."),"PIN","."),_xlpm.mainPart,MID(_xlpm.cleanRaw,2,FIND(".",_xlpm.cleanRaw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" t="str">
        <f>_xlfn.LET(_xlpm.raw,_xlfn.XLOOKUP(A18,site3!$J$8:$J$1178,site3!$A$8:$A$1178,""),_xlpm.cleanRaw,SUBSTITUTE(SUBSTITUTE(_xlpm.raw,"_PIN","."),"PIN","."),_xlpm.mainPart,MID(_xlpm.cleanRaw,2,FIND(".",_xlpm.cleanRaw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" t="str">
        <f>""</f>
        <v/>
      </c>
      <c r="I18" t="str">
        <f>""</f>
        <v/>
      </c>
      <c r="J18" t="str">
        <f t="shared" si="0"/>
        <v>A28;VCCCORE;;11.04;0;;;;</v>
      </c>
    </row>
    <row r="19" spans="1:10">
      <c r="A19" t="s">
        <v>2286</v>
      </c>
      <c r="B19" t="str">
        <f>_xlfn.XLOOKUP(A19,site1!$J$8:$J$1158,site1!$K$8:$K$1158,"")</f>
        <v>VCCCORE</v>
      </c>
      <c r="C19" t="str" cm="1">
        <f t="array" ref="C19">_xlfn.TEXTJOIN(",",TRUE,_xlfn.UNIQUE(TRANSPOSE(_xlfn.MAP(_xlfn.XLOOKUP(A19,site1!$J$8:$J$1178,site1!$C$8:$D$1178,""),_xlfn.LAMBDA(_xlpm.x,IF(_xlpm.x&lt;&gt;"",TRIM(CLEAN(LEFT(_xlpm.x,FIND(".",_xlpm.x &amp; ".")-1))),""))))))</f>
        <v/>
      </c>
      <c r="D19">
        <v>10.1199999999999</v>
      </c>
      <c r="E19">
        <v>0</v>
      </c>
      <c r="F19" t="str">
        <f>_xlfn.LET(_xlpm.raw,_xlfn.XLOOKUP(A19,site1!$J$8:$J$1178,site1!$A$8:$A$1178,""),_xlpm.cleanRaw,SUBSTITUTE(SUBSTITUTE(_xlpm.raw,"_PIN","."),"PIN","."),_xlpm.mainPart,MID(_xlpm.cleanRaw,2,FIND(".",_xlpm.cleanRaw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" t="str">
        <f>_xlfn.LET(_xlpm.raw,_xlfn.XLOOKUP(A19,site3!$J$8:$J$1178,site3!$A$8:$A$1178,""),_xlpm.cleanRaw,SUBSTITUTE(SUBSTITUTE(_xlpm.raw,"_PIN","."),"PIN","."),_xlpm.mainPart,MID(_xlpm.cleanRaw,2,FIND(".",_xlpm.cleanRaw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" t="str">
        <f>""</f>
        <v/>
      </c>
      <c r="I19" t="str">
        <f>""</f>
        <v/>
      </c>
      <c r="J19" t="str">
        <f t="shared" si="0"/>
        <v>A29;VCCCORE;;10.1199999999999;0;;;;</v>
      </c>
    </row>
    <row r="20" spans="1:10">
      <c r="A20" t="s">
        <v>2287</v>
      </c>
      <c r="B20" t="str">
        <f>_xlfn.XLOOKUP(A20,site1!$J$8:$J$1158,site1!$K$8:$K$1158,"")</f>
        <v>VCCCORE</v>
      </c>
      <c r="C20" t="str" cm="1">
        <f t="array" ref="C20">_xlfn.TEXTJOIN(",",TRUE,_xlfn.UNIQUE(TRANSPOSE(_xlfn.MAP(_xlfn.XLOOKUP(A20,site1!$J$8:$J$1178,site1!$C$8:$D$1178,""),_xlfn.LAMBDA(_xlpm.x,IF(_xlpm.x&lt;&gt;"",TRIM(CLEAN(LEFT(_xlpm.x,FIND(".",_xlpm.x &amp; ".")-1))),""))))))</f>
        <v/>
      </c>
      <c r="D20">
        <v>9.1999999999999904</v>
      </c>
      <c r="E20">
        <v>0</v>
      </c>
      <c r="F20" t="str">
        <f>_xlfn.LET(_xlpm.raw,_xlfn.XLOOKUP(A20,site1!$J$8:$J$1178,site1!$A$8:$A$1178,""),_xlpm.cleanRaw,SUBSTITUTE(SUBSTITUTE(_xlpm.raw,"_PIN","."),"PIN","."),_xlpm.mainPart,MID(_xlpm.cleanRaw,2,FIND(".",_xlpm.cleanRaw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" t="str">
        <f>_xlfn.LET(_xlpm.raw,_xlfn.XLOOKUP(A20,site3!$J$8:$J$1178,site3!$A$8:$A$1178,""),_xlpm.cleanRaw,SUBSTITUTE(SUBSTITUTE(_xlpm.raw,"_PIN","."),"PIN","."),_xlpm.mainPart,MID(_xlpm.cleanRaw,2,FIND(".",_xlpm.cleanRaw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" t="str">
        <f>""</f>
        <v/>
      </c>
      <c r="I20" t="str">
        <f>""</f>
        <v/>
      </c>
      <c r="J20" t="str">
        <f t="shared" si="0"/>
        <v>A30;VCCCORE;;9.19999999999999;0;;;;</v>
      </c>
    </row>
    <row r="21" spans="1:10">
      <c r="A21" t="s">
        <v>2274</v>
      </c>
      <c r="B21" t="str">
        <f>_xlfn.XLOOKUP(A21,site1!$J$8:$J$1158,site1!$K$8:$K$1158,"")</f>
        <v>TRIGGER_CPU2PCH</v>
      </c>
      <c r="C21" t="str" cm="1">
        <f t="array" ref="C21">_xlfn.TEXTJOIN(",",TRUE,_xlfn.UNIQUE(TRANSPOSE(_xlfn.MAP(_xlfn.XLOOKUP(A21,site1!$J$8:$J$1178,site1!$C$8:$D$1178,""),_xlfn.LAMBDA(_xlpm.x,IF(_xlpm.x&lt;&gt;"",TRIM(CLEAN(LEFT(_xlpm.x,FIND(".",_xlpm.x &amp; ".")-1))),""))))))</f>
        <v/>
      </c>
      <c r="D21">
        <v>34.04</v>
      </c>
      <c r="E21">
        <v>0.91999999999999804</v>
      </c>
      <c r="F21" t="str">
        <f>_xlfn.LET(_xlpm.raw,_xlfn.XLOOKUP(A21,site1!$J$8:$J$1178,site1!$A$8:$A$1178,""),_xlpm.cleanRaw,SUBSTITUTE(SUBSTITUTE(_xlpm.raw,"_PIN","."),"PIN","."),_xlpm.mainPart,MID(_xlpm.cleanRaw,2,FIND(".",_xlpm.cleanRaw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505069</v>
      </c>
      <c r="G21" t="str">
        <f>_xlfn.LET(_xlpm.raw,_xlfn.XLOOKUP(A21,site3!$J$8:$J$1178,site3!$A$8:$A$1178,""),_xlpm.cleanRaw,SUBSTITUTE(SUBSTITUTE(_xlpm.raw,"_PIN","."),"PIN","."),_xlpm.mainPart,MID(_xlpm.cleanRaw,2,FIND(".",_xlpm.cleanRaw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808066</v>
      </c>
      <c r="H21" t="str">
        <f>""</f>
        <v/>
      </c>
      <c r="I21" t="str">
        <f>""</f>
        <v/>
      </c>
      <c r="J21" t="str">
        <f t="shared" si="0"/>
        <v>B3;TRIGGER_CPU2PCH;;34.04;0.919999999999998;505069;808066;;</v>
      </c>
    </row>
    <row r="22" spans="1:10">
      <c r="A22" t="s">
        <v>2132</v>
      </c>
      <c r="B22" t="str">
        <f>_xlfn.XLOOKUP(A22,site1!$J$8:$J$1158,site1!$K$8:$K$1158,"")</f>
        <v>PCITXP[1]</v>
      </c>
      <c r="C22" t="str" cm="1">
        <f t="array" ref="C22">_xlfn.TEXTJOIN(",",TRUE,_xlfn.UNIQUE(TRANSPOSE(_xlfn.MAP(_xlfn.XLOOKUP(A22,site1!$J$8:$J$1178,site1!$C$8:$D$1178,""),_xlfn.LAMBDA(_xlpm.x,IF(_xlpm.x&lt;&gt;"",TRIM(CLEAN(LEFT(_xlpm.x,FIND(".",_xlpm.x &amp; ".")-1))),""))))))</f>
        <v>LA104</v>
      </c>
      <c r="D22">
        <v>33.119999999999997</v>
      </c>
      <c r="E22">
        <v>0.91999999999999804</v>
      </c>
      <c r="F22" t="str">
        <f>_xlfn.LET(_xlpm.raw,_xlfn.XLOOKUP(A22,site1!$J$8:$J$1178,site1!$A$8:$A$1178,""),_xlpm.cleanRaw,SUBSTITUTE(SUBSTITUTE(_xlpm.raw,"_PIN","."),"PIN","."),_xlpm.mainPart,MID(_xlpm.cleanRaw,2,FIND(".",_xlpm.cleanRaw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505048</v>
      </c>
      <c r="G22" t="str">
        <f>_xlfn.LET(_xlpm.raw,_xlfn.XLOOKUP(A22,site3!$J$8:$J$1178,site3!$A$8:$A$1178,""),_xlpm.cleanRaw,SUBSTITUTE(SUBSTITUTE(_xlpm.raw,"_PIN","."),"PIN","."),_xlpm.mainPart,MID(_xlpm.cleanRaw,2,FIND(".",_xlpm.cleanRaw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503001</v>
      </c>
      <c r="H22" t="str">
        <f>""</f>
        <v/>
      </c>
      <c r="I22" t="str">
        <f>""</f>
        <v/>
      </c>
      <c r="J22" t="str">
        <f t="shared" si="0"/>
        <v>B4;PCITXP[1];LA104;33.12;0.919999999999998;505048;503001;;</v>
      </c>
    </row>
    <row r="23" spans="1:10">
      <c r="A23" t="s">
        <v>2050</v>
      </c>
      <c r="B23" t="str">
        <f>_xlfn.XLOOKUP(A23,site1!$J$8:$J$1158,site1!$K$8:$K$1158,"")</f>
        <v>PCITXN[1]</v>
      </c>
      <c r="C23" t="str" cm="1">
        <f t="array" ref="C23">_xlfn.TEXTJOIN(",",TRUE,_xlfn.UNIQUE(TRANSPOSE(_xlfn.MAP(_xlfn.XLOOKUP(A23,site1!$J$8:$J$1178,site1!$C$8:$D$1178,""),_xlfn.LAMBDA(_xlpm.x,IF(_xlpm.x&lt;&gt;"",TRIM(CLEAN(LEFT(_xlpm.x,FIND(".",_xlpm.x &amp; ".")-1))),""))))))</f>
        <v>LA103</v>
      </c>
      <c r="D23">
        <v>32.199999999999903</v>
      </c>
      <c r="E23">
        <v>0.91999999999999804</v>
      </c>
      <c r="F23" t="str">
        <f>_xlfn.LET(_xlpm.raw,_xlfn.XLOOKUP(A23,site1!$J$8:$J$1178,site1!$A$8:$A$1178,""),_xlpm.cleanRaw,SUBSTITUTE(SUBSTITUTE(_xlpm.raw,"_PIN","."),"PIN","."),_xlpm.mainPart,MID(_xlpm.cleanRaw,2,FIND(".",_xlpm.cleanRaw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505050</v>
      </c>
      <c r="G23" t="str">
        <f>_xlfn.LET(_xlpm.raw,_xlfn.XLOOKUP(A23,site3!$J$8:$J$1178,site3!$A$8:$A$1178,""),_xlpm.cleanRaw,SUBSTITUTE(SUBSTITUTE(_xlpm.raw,"_PIN","."),"PIN","."),_xlpm.mainPart,MID(_xlpm.cleanRaw,2,FIND(".",_xlpm.cleanRaw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503003</v>
      </c>
      <c r="H23" t="str">
        <f>""</f>
        <v/>
      </c>
      <c r="I23" t="str">
        <f>""</f>
        <v/>
      </c>
      <c r="J23" t="str">
        <f t="shared" si="0"/>
        <v>B5;PCITXN[1];LA103;32.1999999999999;0.919999999999998;505050;503003;;</v>
      </c>
    </row>
    <row r="24" spans="1:10">
      <c r="A24" t="s">
        <v>2808</v>
      </c>
      <c r="B24" t="str">
        <f>_xlfn.XLOOKUP(A24,site1!$J$8:$J$1158,site1!$K$8:$K$1158,"")</f>
        <v>VSS</v>
      </c>
      <c r="C24" t="str" cm="1">
        <f t="array" ref="C24">_xlfn.TEXTJOIN(",",TRUE,_xlfn.UNIQUE(TRANSPOSE(_xlfn.MAP(_xlfn.XLOOKUP(A24,site1!$J$8:$J$1178,site1!$C$8:$D$1178,""),_xlfn.LAMBDA(_xlpm.x,IF(_xlpm.x&lt;&gt;"",TRIM(CLEAN(LEFT(_xlpm.x,FIND(".",_xlpm.x &amp; ".")-1))),""))))))</f>
        <v/>
      </c>
      <c r="D24">
        <v>31.279999999999902</v>
      </c>
      <c r="E24">
        <v>0.91999999999999804</v>
      </c>
      <c r="F24" t="str">
        <f>_xlfn.LET(_xlpm.raw,_xlfn.XLOOKUP(A24,site1!$J$8:$J$1178,site1!$A$8:$A$1178,""),_xlpm.cleanRaw,SUBSTITUTE(SUBSTITUTE(_xlpm.raw,"_PIN","."),"PIN","."),_xlpm.mainPart,MID(_xlpm.cleanRaw,2,FIND(".",_xlpm.cleanRaw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" t="str">
        <f>_xlfn.LET(_xlpm.raw,_xlfn.XLOOKUP(A24,site3!$J$8:$J$1178,site3!$A$8:$A$1178,""),_xlpm.cleanRaw,SUBSTITUTE(SUBSTITUTE(_xlpm.raw,"_PIN","."),"PIN","."),_xlpm.mainPart,MID(_xlpm.cleanRaw,2,FIND(".",_xlpm.cleanRaw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" t="str">
        <f>""</f>
        <v/>
      </c>
      <c r="I24" t="str">
        <f>""</f>
        <v/>
      </c>
      <c r="J24" t="str">
        <f t="shared" si="0"/>
        <v>B6;VSS;;31.2799999999999;0.919999999999998;;;;</v>
      </c>
    </row>
    <row r="25" spans="1:10">
      <c r="A25" t="s">
        <v>1799</v>
      </c>
      <c r="B25" t="str">
        <f>_xlfn.XLOOKUP(A25,site1!$J$8:$J$1158,site1!$K$8:$K$1158,"")</f>
        <v>PCIRXN[0]</v>
      </c>
      <c r="C25" t="str" cm="1">
        <f t="array" ref="C25">_xlfn.TEXTJOIN(",",TRUE,_xlfn.UNIQUE(TRANSPOSE(_xlfn.MAP(_xlfn.XLOOKUP(A25,site1!$J$8:$J$1178,site1!$C$8:$D$1178,""),_xlfn.LAMBDA(_xlpm.x,IF(_xlpm.x&lt;&gt;"",TRIM(CLEAN(LEFT(_xlpm.x,FIND(".",_xlpm.x &amp; ".")-1))),""))))))</f>
        <v>KA101</v>
      </c>
      <c r="D25">
        <v>30.36</v>
      </c>
      <c r="E25">
        <v>0.91999999999999804</v>
      </c>
      <c r="F25" t="str">
        <f>_xlfn.LET(_xlpm.raw,_xlfn.XLOOKUP(A25,site1!$J$8:$J$1178,site1!$A$8:$A$1178,""),_xlpm.cleanRaw,SUBSTITUTE(SUBSTITUTE(_xlpm.raw,"_PIN","."),"PIN","."),_xlpm.mainPart,MID(_xlpm.cleanRaw,2,FIND(".",_xlpm.cleanRaw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504094</v>
      </c>
      <c r="G25" t="str">
        <f>_xlfn.LET(_xlpm.raw,_xlfn.XLOOKUP(A25,site3!$J$8:$J$1178,site3!$A$8:$A$1178,""),_xlpm.cleanRaw,SUBSTITUTE(SUBSTITUTE(_xlpm.raw,"_PIN","."),"PIN","."),_xlpm.mainPart,MID(_xlpm.cleanRaw,2,FIND(".",_xlpm.cleanRaw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503005</v>
      </c>
      <c r="H25" t="str">
        <f>""</f>
        <v/>
      </c>
      <c r="I25" t="str">
        <f>""</f>
        <v/>
      </c>
      <c r="J25" t="str">
        <f t="shared" si="0"/>
        <v>B7;PCIRXN[0];KA101;30.36;0.919999999999998;504094;503005;;</v>
      </c>
    </row>
    <row r="26" spans="1:10">
      <c r="A26" t="s">
        <v>1931</v>
      </c>
      <c r="B26" t="str">
        <f>_xlfn.XLOOKUP(A26,site1!$J$8:$J$1158,site1!$K$8:$K$1158,"")</f>
        <v>PCIRXP[0]</v>
      </c>
      <c r="C26" t="str" cm="1">
        <f t="array" ref="C26">_xlfn.TEXTJOIN(",",TRUE,_xlfn.UNIQUE(TRANSPOSE(_xlfn.MAP(_xlfn.XLOOKUP(A26,site1!$J$8:$J$1178,site1!$C$8:$D$1178,""),_xlfn.LAMBDA(_xlpm.x,IF(_xlpm.x&lt;&gt;"",TRIM(CLEAN(LEFT(_xlpm.x,FIND(".",_xlpm.x &amp; ".")-1))),""))))))</f>
        <v>KA101</v>
      </c>
      <c r="D26">
        <v>29.439999999999898</v>
      </c>
      <c r="E26">
        <v>0.91999999999999804</v>
      </c>
      <c r="F26" t="str">
        <f>_xlfn.LET(_xlpm.raw,_xlfn.XLOOKUP(A26,site1!$J$8:$J$1178,site1!$A$8:$A$1178,""),_xlpm.cleanRaw,SUBSTITUTE(SUBSTITUTE(_xlpm.raw,"_PIN","."),"PIN","."),_xlpm.mainPart,MID(_xlpm.cleanRaw,2,FIND(".",_xlpm.cleanRaw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504092</v>
      </c>
      <c r="G26" t="str">
        <f>_xlfn.LET(_xlpm.raw,_xlfn.XLOOKUP(A26,site3!$J$8:$J$1178,site3!$A$8:$A$1178,""),_xlpm.cleanRaw,SUBSTITUTE(SUBSTITUTE(_xlpm.raw,"_PIN","."),"PIN","."),_xlpm.mainPart,MID(_xlpm.cleanRaw,2,FIND(".",_xlpm.cleanRaw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503006</v>
      </c>
      <c r="H26" t="str">
        <f>""</f>
        <v/>
      </c>
      <c r="I26" t="str">
        <f>""</f>
        <v/>
      </c>
      <c r="J26" t="str">
        <f t="shared" si="0"/>
        <v>B8;PCIRXP[0];KA101;29.4399999999999;0.919999999999998;504092;503006;;</v>
      </c>
    </row>
    <row r="27" spans="1:10">
      <c r="A27" t="s">
        <v>2233</v>
      </c>
      <c r="B27" t="str">
        <f>_xlfn.XLOOKUP(A27,site1!$J$8:$J$1158,site1!$K$8:$K$1158,"")</f>
        <v>PREQ_N</v>
      </c>
      <c r="C27" t="str" cm="1">
        <f t="array" ref="C27">_xlfn.TEXTJOIN(",",TRUE,_xlfn.UNIQUE(TRANSPOSE(_xlfn.MAP(_xlfn.XLOOKUP(A27,site1!$J$8:$J$1178,site1!$C$8:$D$1178,""),_xlfn.LAMBDA(_xlpm.x,IF(_xlpm.x&lt;&gt;"",TRIM(CLEAN(LEFT(_xlpm.x,FIND(".",_xlpm.x &amp; ".")-1))),""))))))</f>
        <v/>
      </c>
      <c r="D27">
        <v>28.5199999999999</v>
      </c>
      <c r="E27">
        <v>0.91999999999999804</v>
      </c>
      <c r="F27" t="str">
        <f>_xlfn.LET(_xlpm.raw,_xlfn.XLOOKUP(A27,site1!$J$8:$J$1178,site1!$A$8:$A$1178,""),_xlpm.cleanRaw,SUBSTITUTE(SUBSTITUTE(_xlpm.raw,"_PIN","."),"PIN","."),_xlpm.mainPart,MID(_xlpm.cleanRaw,2,FIND(".",_xlpm.cleanRaw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507115</v>
      </c>
      <c r="G27" t="str">
        <f>_xlfn.LET(_xlpm.raw,_xlfn.XLOOKUP(A27,site3!$J$8:$J$1178,site3!$A$8:$A$1178,""),_xlpm.cleanRaw,SUBSTITUTE(SUBSTITUTE(_xlpm.raw,"_PIN","."),"PIN","."),_xlpm.mainPart,MID(_xlpm.cleanRaw,2,FIND(".",_xlpm.cleanRaw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807015</v>
      </c>
      <c r="H27" t="str">
        <f>""</f>
        <v/>
      </c>
      <c r="I27" t="str">
        <f>""</f>
        <v/>
      </c>
      <c r="J27" t="str">
        <f t="shared" si="0"/>
        <v>B9;PREQ_N;;28.5199999999999;0.919999999999998;507115;807015;;</v>
      </c>
    </row>
    <row r="28" spans="1:10">
      <c r="A28" t="s">
        <v>2229</v>
      </c>
      <c r="B28" t="str">
        <f>_xlfn.XLOOKUP(A28,site1!$J$8:$J$1158,site1!$K$8:$K$1158,"")</f>
        <v>PRDY_N</v>
      </c>
      <c r="C28" t="str" cm="1">
        <f t="array" ref="C28">_xlfn.TEXTJOIN(",",TRUE,_xlfn.UNIQUE(TRANSPOSE(_xlfn.MAP(_xlfn.XLOOKUP(A28,site1!$J$8:$J$1178,site1!$C$8:$D$1178,""),_xlfn.LAMBDA(_xlpm.x,IF(_xlpm.x&lt;&gt;"",TRIM(CLEAN(LEFT(_xlpm.x,FIND(".",_xlpm.x &amp; ".")-1))),""))))))</f>
        <v/>
      </c>
      <c r="D28">
        <v>27.599999999999898</v>
      </c>
      <c r="E28">
        <v>0.91999999999999804</v>
      </c>
      <c r="F28" t="str">
        <f>_xlfn.LET(_xlpm.raw,_xlfn.XLOOKUP(A28,site1!$J$8:$J$1178,site1!$A$8:$A$1178,""),_xlpm.cleanRaw,SUBSTITUTE(SUBSTITUTE(_xlpm.raw,"_PIN","."),"PIN","."),_xlpm.mainPart,MID(_xlpm.cleanRaw,2,FIND(".",_xlpm.cleanRaw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507105</v>
      </c>
      <c r="G28" t="str">
        <f>_xlfn.LET(_xlpm.raw,_xlfn.XLOOKUP(A28,site3!$J$8:$J$1178,site3!$A$8:$A$1178,""),_xlpm.cleanRaw,SUBSTITUTE(SUBSTITUTE(_xlpm.raw,"_PIN","."),"PIN","."),_xlpm.mainPart,MID(_xlpm.cleanRaw,2,FIND(".",_xlpm.cleanRaw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807016</v>
      </c>
      <c r="H28" t="str">
        <f>""</f>
        <v/>
      </c>
      <c r="I28" t="str">
        <f>""</f>
        <v/>
      </c>
      <c r="J28" t="str">
        <f t="shared" si="0"/>
        <v>B10;PRDY_N;;27.5999999999999;0.919999999999998;507105;807016;;</v>
      </c>
    </row>
    <row r="29" spans="1:10">
      <c r="A29" t="s">
        <v>262</v>
      </c>
      <c r="B29" t="str">
        <f>_xlfn.XLOOKUP(A29,site1!$J$8:$J$1158,site1!$K$8:$K$1158,"")</f>
        <v>DDI3_AUXP</v>
      </c>
      <c r="C29" t="str" cm="1">
        <f t="array" ref="C29">_xlfn.TEXTJOIN(",",TRUE,_xlfn.UNIQUE(TRANSPOSE(_xlfn.MAP(_xlfn.XLOOKUP(A29,site1!$J$8:$J$1178,site1!$C$8:$D$1178,""),_xlfn.LAMBDA(_xlpm.x,IF(_xlpm.x&lt;&gt;"",TRIM(CLEAN(LEFT(_xlpm.x,FIND(".",_xlpm.x &amp; ".")-1))),""))))))</f>
        <v/>
      </c>
      <c r="D29">
        <v>26.68</v>
      </c>
      <c r="E29">
        <v>0.91999999999999804</v>
      </c>
      <c r="F29" t="str">
        <f>_xlfn.LET(_xlpm.raw,_xlfn.XLOOKUP(A29,site1!$J$8:$J$1178,site1!$A$8:$A$1178,""),_xlpm.cleanRaw,SUBSTITUTE(SUBSTITUTE(_xlpm.raw,"_PIN","."),"PIN","."),_xlpm.mainPart,MID(_xlpm.cleanRaw,2,FIND(".",_xlpm.cleanRaw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506022</v>
      </c>
      <c r="G29" t="str">
        <f>_xlfn.LET(_xlpm.raw,_xlfn.XLOOKUP(A29,site3!$J$8:$J$1178,site3!$A$8:$A$1178,""),_xlpm.cleanRaw,SUBSTITUTE(SUBSTITUTE(_xlpm.raw,"_PIN","."),"PIN","."),_xlpm.mainPart,MID(_xlpm.cleanRaw,2,FIND(".",_xlpm.cleanRaw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809118</v>
      </c>
      <c r="H29" t="str">
        <f>""</f>
        <v/>
      </c>
      <c r="I29" t="str">
        <f>""</f>
        <v/>
      </c>
      <c r="J29" t="str">
        <f t="shared" si="0"/>
        <v>B11;DDI3_AUXP;;26.68;0.919999999999998;506022;809118;;</v>
      </c>
    </row>
    <row r="30" spans="1:10">
      <c r="A30" t="s">
        <v>193</v>
      </c>
      <c r="B30" t="str">
        <f>_xlfn.XLOOKUP(A30,site1!$J$8:$J$1158,site1!$K$8:$K$1158,"")</f>
        <v>DDI2_AUXN</v>
      </c>
      <c r="C30" t="str" cm="1">
        <f t="array" ref="C30">_xlfn.TEXTJOIN(",",TRUE,_xlfn.UNIQUE(TRANSPOSE(_xlfn.MAP(_xlfn.XLOOKUP(A30,site1!$J$8:$J$1178,site1!$C$8:$D$1178,""),_xlfn.LAMBDA(_xlpm.x,IF(_xlpm.x&lt;&gt;"",TRIM(CLEAN(LEFT(_xlpm.x,FIND(".",_xlpm.x &amp; ".")-1))),""))))))</f>
        <v/>
      </c>
      <c r="D30">
        <v>25.759999999999899</v>
      </c>
      <c r="E30">
        <v>0.91999999999999804</v>
      </c>
      <c r="F30" t="str">
        <f>_xlfn.LET(_xlpm.raw,_xlfn.XLOOKUP(A30,site1!$J$8:$J$1178,site1!$A$8:$A$1178,""),_xlpm.cleanRaw,SUBSTITUTE(SUBSTITUTE(_xlpm.raw,"_PIN","."),"PIN","."),_xlpm.mainPart,MID(_xlpm.cleanRaw,2,FIND(".",_xlpm.cleanRaw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507109</v>
      </c>
      <c r="G30" t="str">
        <f>_xlfn.LET(_xlpm.raw,_xlfn.XLOOKUP(A30,site3!$J$8:$J$1178,site3!$A$8:$A$1178,""),_xlpm.cleanRaw,SUBSTITUTE(SUBSTITUTE(_xlpm.raw,"_PIN","."),"PIN","."),_xlpm.mainPart,MID(_xlpm.cleanRaw,2,FIND(".",_xlpm.cleanRaw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503032</v>
      </c>
      <c r="H30" t="str">
        <f>""</f>
        <v/>
      </c>
      <c r="I30" t="str">
        <f>""</f>
        <v/>
      </c>
      <c r="J30" t="str">
        <f t="shared" si="0"/>
        <v>B12;DDI2_AUXN;;25.7599999999999;0.919999999999998;507109;503032;;</v>
      </c>
    </row>
    <row r="31" spans="1:10">
      <c r="A31" t="s">
        <v>133</v>
      </c>
      <c r="B31" t="str">
        <f>_xlfn.XLOOKUP(A31,site1!$J$8:$J$1158,site1!$K$8:$K$1158,"")</f>
        <v>DDI1_AUXP</v>
      </c>
      <c r="C31" t="str" cm="1">
        <f t="array" ref="C31">_xlfn.TEXTJOIN(",",TRUE,_xlfn.UNIQUE(TRANSPOSE(_xlfn.MAP(_xlfn.XLOOKUP(A31,site1!$J$8:$J$1178,site1!$C$8:$D$1178,""),_xlfn.LAMBDA(_xlpm.x,IF(_xlpm.x&lt;&gt;"",TRIM(CLEAN(LEFT(_xlpm.x,FIND(".",_xlpm.x &amp; ".")-1))),""))))))</f>
        <v/>
      </c>
      <c r="D31">
        <v>24.8399999999999</v>
      </c>
      <c r="E31">
        <v>0.91999999999999804</v>
      </c>
      <c r="F31" t="str">
        <f>_xlfn.LET(_xlpm.raw,_xlfn.XLOOKUP(A31,site1!$J$8:$J$1178,site1!$A$8:$A$1178,""),_xlpm.cleanRaw,SUBSTITUTE(SUBSTITUTE(_xlpm.raw,"_PIN","."),"PIN","."),_xlpm.mainPart,MID(_xlpm.cleanRaw,2,FIND(".",_xlpm.cleanRaw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505063</v>
      </c>
      <c r="G31" t="str">
        <f>_xlfn.LET(_xlpm.raw,_xlfn.XLOOKUP(A31,site3!$J$8:$J$1178,site3!$A$8:$A$1178,""),_xlpm.cleanRaw,SUBSTITUTE(SUBSTITUTE(_xlpm.raw,"_PIN","."),"PIN","."),_xlpm.mainPart,MID(_xlpm.cleanRaw,2,FIND(".",_xlpm.cleanRaw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809112</v>
      </c>
      <c r="H31" t="str">
        <f>""</f>
        <v/>
      </c>
      <c r="I31" t="str">
        <f>""</f>
        <v/>
      </c>
      <c r="J31" t="str">
        <f t="shared" si="0"/>
        <v>B13;DDI1_AUXP;;24.8399999999999;0.919999999999998;505063;809112;;</v>
      </c>
    </row>
    <row r="32" spans="1:10">
      <c r="A32" t="s">
        <v>295</v>
      </c>
      <c r="B32" t="str">
        <f>_xlfn.XLOOKUP(A32,site1!$J$8:$J$1158,site1!$K$8:$K$1158,"")</f>
        <v>DDI3_TXP[0]</v>
      </c>
      <c r="C32" t="str" cm="1">
        <f t="array" ref="C32">_xlfn.TEXTJOIN(",",TRUE,_xlfn.UNIQUE(TRANSPOSE(_xlfn.MAP(_xlfn.XLOOKUP(A32,site1!$J$8:$J$1178,site1!$C$8:$D$1178,""),_xlfn.LAMBDA(_xlpm.x,IF(_xlpm.x&lt;&gt;"",TRIM(CLEAN(LEFT(_xlpm.x,FIND(".",_xlpm.x &amp; ".")-1))),""))))))</f>
        <v>LA145</v>
      </c>
      <c r="D32">
        <v>23.919999999999899</v>
      </c>
      <c r="E32">
        <v>0.91999999999999804</v>
      </c>
      <c r="F32" t="str">
        <f>_xlfn.LET(_xlpm.raw,_xlfn.XLOOKUP(A32,site1!$J$8:$J$1178,site1!$A$8:$A$1178,""),_xlpm.cleanRaw,SUBSTITUTE(SUBSTITUTE(_xlpm.raw,"_PIN","."),"PIN","."),_xlpm.mainPart,MID(_xlpm.cleanRaw,2,FIND(".",_xlpm.cleanRaw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506026</v>
      </c>
      <c r="G32" t="str">
        <f>_xlfn.LET(_xlpm.raw,_xlfn.XLOOKUP(A32,site3!$J$8:$J$1178,site3!$A$8:$A$1178,""),_xlpm.cleanRaw,SUBSTITUTE(SUBSTITUTE(_xlpm.raw,"_PIN","."),"PIN","."),_xlpm.mainPart,MID(_xlpm.cleanRaw,2,FIND(".",_xlpm.cleanRaw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502049</v>
      </c>
      <c r="H32" t="str">
        <f>""</f>
        <v/>
      </c>
      <c r="I32" t="str">
        <f>""</f>
        <v/>
      </c>
      <c r="J32" t="str">
        <f t="shared" si="0"/>
        <v>B14;DDI3_TXP[0];LA145;23.9199999999999;0.919999999999998;506026;502049;;</v>
      </c>
    </row>
    <row r="33" spans="1:10">
      <c r="A33" t="s">
        <v>273</v>
      </c>
      <c r="B33" t="str">
        <f>_xlfn.XLOOKUP(A33,site1!$J$8:$J$1158,site1!$K$8:$K$1158,"")</f>
        <v>DDI3_TXN[1]</v>
      </c>
      <c r="C33" t="str" cm="1">
        <f t="array" ref="C33">_xlfn.TEXTJOIN(",",TRUE,_xlfn.UNIQUE(TRANSPOSE(_xlfn.MAP(_xlfn.XLOOKUP(A33,site1!$J$8:$J$1178,site1!$C$8:$D$1178,""),_xlfn.LAMBDA(_xlpm.x,IF(_xlpm.x&lt;&gt;"",TRIM(CLEAN(LEFT(_xlpm.x,FIND(".",_xlpm.x &amp; ".")-1))),""))))))</f>
        <v>LA145</v>
      </c>
      <c r="D33">
        <v>22.999999999999901</v>
      </c>
      <c r="E33">
        <v>0.91999999999999804</v>
      </c>
      <c r="F33" t="str">
        <f>_xlfn.LET(_xlpm.raw,_xlfn.XLOOKUP(A33,site1!$J$8:$J$1178,site1!$A$8:$A$1178,""),_xlpm.cleanRaw,SUBSTITUTE(SUBSTITUTE(_xlpm.raw,"_PIN","."),"PIN","."),_xlpm.mainPart,MID(_xlpm.cleanRaw,2,FIND(".",_xlpm.cleanRaw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505073</v>
      </c>
      <c r="G33" t="str">
        <f>_xlfn.LET(_xlpm.raw,_xlfn.XLOOKUP(A33,site3!$J$8:$J$1178,site3!$A$8:$A$1178,""),_xlpm.cleanRaw,SUBSTITUTE(SUBSTITUTE(_xlpm.raw,"_PIN","."),"PIN","."),_xlpm.mainPart,MID(_xlpm.cleanRaw,2,FIND(".",_xlpm.cleanRaw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503016</v>
      </c>
      <c r="H33" t="str">
        <f>""</f>
        <v/>
      </c>
      <c r="I33" t="str">
        <f>""</f>
        <v/>
      </c>
      <c r="J33" t="str">
        <f t="shared" si="0"/>
        <v>B15;DDI3_TXN[1];LA145;22.9999999999999;0.919999999999998;505073;503016;;</v>
      </c>
    </row>
    <row r="34" spans="1:10">
      <c r="A34" t="s">
        <v>307</v>
      </c>
      <c r="B34" t="str">
        <f>_xlfn.XLOOKUP(A34,site1!$J$8:$J$1158,site1!$K$8:$K$1158,"")</f>
        <v>DDI3_TXP[2]</v>
      </c>
      <c r="C34" t="str" cm="1">
        <f t="array" ref="C34">_xlfn.TEXTJOIN(",",TRUE,_xlfn.UNIQUE(TRANSPOSE(_xlfn.MAP(_xlfn.XLOOKUP(A34,site1!$J$8:$J$1178,site1!$C$8:$D$1178,""),_xlfn.LAMBDA(_xlpm.x,IF(_xlpm.x&lt;&gt;"",TRIM(CLEAN(LEFT(_xlpm.x,FIND(".",_xlpm.x &amp; ".")-1))),""))))))</f>
        <v>LA146</v>
      </c>
      <c r="D34">
        <v>22.08</v>
      </c>
      <c r="E34">
        <v>0.91999999999999804</v>
      </c>
      <c r="F34" t="str">
        <f>_xlfn.LET(_xlpm.raw,_xlfn.XLOOKUP(A34,site1!$J$8:$J$1178,site1!$A$8:$A$1178,""),_xlpm.cleanRaw,SUBSTITUTE(SUBSTITUTE(_xlpm.raw,"_PIN","."),"PIN","."),_xlpm.mainPart,MID(_xlpm.cleanRaw,2,FIND(".",_xlpm.cleanRaw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507096</v>
      </c>
      <c r="G34" t="str">
        <f>_xlfn.LET(_xlpm.raw,_xlfn.XLOOKUP(A34,site3!$J$8:$J$1178,site3!$A$8:$A$1178,""),_xlpm.cleanRaw,SUBSTITUTE(SUBSTITUTE(_xlpm.raw,"_PIN","."),"PIN","."),_xlpm.mainPart,MID(_xlpm.cleanRaw,2,FIND(".",_xlpm.cleanRaw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502043</v>
      </c>
      <c r="H34" t="str">
        <f>""</f>
        <v/>
      </c>
      <c r="I34" t="str">
        <f>""</f>
        <v/>
      </c>
      <c r="J34" t="str">
        <f t="shared" si="0"/>
        <v>B16;DDI3_TXP[2];LA146;22.08;0.919999999999998;507096;502043;;</v>
      </c>
    </row>
    <row r="35" spans="1:10">
      <c r="A35" t="s">
        <v>288</v>
      </c>
      <c r="B35" t="str">
        <f>_xlfn.XLOOKUP(A35,site1!$J$8:$J$1158,site1!$K$8:$K$1158,"")</f>
        <v>DDI3_TXN[3]</v>
      </c>
      <c r="C35" t="str" cm="1">
        <f t="array" ref="C35">_xlfn.TEXTJOIN(",",TRUE,_xlfn.UNIQUE(TRANSPOSE(_xlfn.MAP(_xlfn.XLOOKUP(A35,site1!$J$8:$J$1178,site1!$C$8:$D$1178,""),_xlfn.LAMBDA(_xlpm.x,IF(_xlpm.x&lt;&gt;"",TRIM(CLEAN(LEFT(_xlpm.x,FIND(".",_xlpm.x &amp; ".")-1))),""))))))</f>
        <v>LA146</v>
      </c>
      <c r="D35">
        <v>21.159999999999901</v>
      </c>
      <c r="E35">
        <v>0.91999999999999804</v>
      </c>
      <c r="F35" t="str">
        <f>_xlfn.LET(_xlpm.raw,_xlfn.XLOOKUP(A35,site1!$J$8:$J$1178,site1!$A$8:$A$1178,""),_xlpm.cleanRaw,SUBSTITUTE(SUBSTITUTE(_xlpm.raw,"_PIN","."),"PIN","."),_xlpm.mainPart,MID(_xlpm.cleanRaw,2,FIND(".",_xlpm.cleanRaw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505062</v>
      </c>
      <c r="G35" t="str">
        <f>_xlfn.LET(_xlpm.raw,_xlfn.XLOOKUP(A35,site3!$J$8:$J$1178,site3!$A$8:$A$1178,""),_xlpm.cleanRaw,SUBSTITUTE(SUBSTITUTE(_xlpm.raw,"_PIN","."),"PIN","."),_xlpm.mainPart,MID(_xlpm.cleanRaw,2,FIND(".",_xlpm.cleanRaw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503031</v>
      </c>
      <c r="H35" t="str">
        <f>""</f>
        <v/>
      </c>
      <c r="I35" t="str">
        <f>""</f>
        <v/>
      </c>
      <c r="J35" t="str">
        <f t="shared" si="0"/>
        <v>B17;DDI3_TXN[3];LA146;21.1599999999999;0.919999999999998;505062;503031;;</v>
      </c>
    </row>
    <row r="36" spans="1:10">
      <c r="A36" t="s">
        <v>232</v>
      </c>
      <c r="B36" t="str">
        <f>_xlfn.XLOOKUP(A36,site1!$J$8:$J$1158,site1!$K$8:$K$1158,"")</f>
        <v>DDI2_TXP[0]</v>
      </c>
      <c r="C36" t="str" cm="1">
        <f t="array" ref="C36">_xlfn.TEXTJOIN(",",TRUE,_xlfn.UNIQUE(TRANSPOSE(_xlfn.MAP(_xlfn.XLOOKUP(A36,site1!$J$8:$J$1178,site1!$C$8:$D$1178,""),_xlfn.LAMBDA(_xlpm.x,IF(_xlpm.x&lt;&gt;"",TRIM(CLEAN(LEFT(_xlpm.x,FIND(".",_xlpm.x &amp; ".")-1))),""))))))</f>
        <v>LA143</v>
      </c>
      <c r="D36">
        <v>20.239999999999899</v>
      </c>
      <c r="E36">
        <v>0.91999999999999804</v>
      </c>
      <c r="F36" t="str">
        <f>_xlfn.LET(_xlpm.raw,_xlfn.XLOOKUP(A36,site1!$J$8:$J$1178,site1!$A$8:$A$1178,""),_xlpm.cleanRaw,SUBSTITUTE(SUBSTITUTE(_xlpm.raw,"_PIN","."),"PIN","."),_xlpm.mainPart,MID(_xlpm.cleanRaw,2,FIND(".",_xlpm.cleanRaw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505076</v>
      </c>
      <c r="G36" t="str">
        <f>_xlfn.LET(_xlpm.raw,_xlfn.XLOOKUP(A36,site3!$J$8:$J$1178,site3!$A$8:$A$1178,""),_xlpm.cleanRaw,SUBSTITUTE(SUBSTITUTE(_xlpm.raw,"_PIN","."),"PIN","."),_xlpm.mainPart,MID(_xlpm.cleanRaw,2,FIND(".",_xlpm.cleanRaw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503021</v>
      </c>
      <c r="H36" t="str">
        <f>""</f>
        <v/>
      </c>
      <c r="I36" t="str">
        <f>""</f>
        <v/>
      </c>
      <c r="J36" t="str">
        <f t="shared" si="0"/>
        <v>B18;DDI2_TXP[0];LA143;20.2399999999999;0.919999999999998;505076;503021;;</v>
      </c>
    </row>
    <row r="37" spans="1:10">
      <c r="A37" t="s">
        <v>181</v>
      </c>
      <c r="B37" t="str">
        <f>_xlfn.XLOOKUP(A37,site1!$J$8:$J$1158,site1!$K$8:$K$1158,"")</f>
        <v>DDI1_TXP[2]</v>
      </c>
      <c r="C37" t="str" cm="1">
        <f t="array" ref="C37">_xlfn.TEXTJOIN(",",TRUE,_xlfn.UNIQUE(TRANSPOSE(_xlfn.MAP(_xlfn.XLOOKUP(A37,site1!$J$8:$J$1178,site1!$C$8:$D$1178,""),_xlfn.LAMBDA(_xlpm.x,IF(_xlpm.x&lt;&gt;"",TRIM(CLEAN(LEFT(_xlpm.x,FIND(".",_xlpm.x &amp; ".")-1))),""))))))</f>
        <v>LA142</v>
      </c>
      <c r="D37">
        <v>15.639999999999899</v>
      </c>
      <c r="E37">
        <v>0.91999999999999804</v>
      </c>
      <c r="F37" t="str">
        <f>_xlfn.LET(_xlpm.raw,_xlfn.XLOOKUP(A37,site1!$J$8:$J$1178,site1!$A$8:$A$1178,""),_xlpm.cleanRaw,SUBSTITUTE(SUBSTITUTE(_xlpm.raw,"_PIN","."),"PIN","."),_xlpm.mainPart,MID(_xlpm.cleanRaw,2,FIND(".",_xlpm.cleanRaw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504128</v>
      </c>
      <c r="G37" t="str">
        <f>_xlfn.LET(_xlpm.raw,_xlfn.XLOOKUP(A37,site3!$J$8:$J$1178,site3!$A$8:$A$1178,""),_xlpm.cleanRaw,SUBSTITUTE(SUBSTITUTE(_xlpm.raw,"_PIN","."),"PIN","."),_xlpm.mainPart,MID(_xlpm.cleanRaw,2,FIND(".",_xlpm.cleanRaw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503040</v>
      </c>
      <c r="H37" t="str">
        <f>""</f>
        <v/>
      </c>
      <c r="I37" t="str">
        <f>""</f>
        <v/>
      </c>
      <c r="J37" t="str">
        <f t="shared" si="0"/>
        <v>B23;DDI1_TXP[2];LA142;15.6399999999999;0.919999999999998;504128;503040;;</v>
      </c>
    </row>
    <row r="38" spans="1:10">
      <c r="A38" t="s">
        <v>2803</v>
      </c>
      <c r="B38" t="str">
        <f>_xlfn.XLOOKUP(A38,site1!$J$8:$J$1158,site1!$K$8:$K$1158,"")</f>
        <v>VSS</v>
      </c>
      <c r="C38" t="str" cm="1">
        <f t="array" ref="C38">_xlfn.TEXTJOIN(",",TRUE,_xlfn.UNIQUE(TRANSPOSE(_xlfn.MAP(_xlfn.XLOOKUP(A38,site1!$J$8:$J$1178,site1!$C$8:$D$1178,""),_xlfn.LAMBDA(_xlpm.x,IF(_xlpm.x&lt;&gt;"",TRIM(CLEAN(LEFT(_xlpm.x,FIND(".",_xlpm.x &amp; ".")-1))),""))))))</f>
        <v/>
      </c>
      <c r="D38">
        <v>14.719999999999899</v>
      </c>
      <c r="E38">
        <v>0.91999999999999804</v>
      </c>
      <c r="F38" t="str">
        <f>_xlfn.LET(_xlpm.raw,_xlfn.XLOOKUP(A38,site1!$J$8:$J$1178,site1!$A$8:$A$1178,""),_xlpm.cleanRaw,SUBSTITUTE(SUBSTITUTE(_xlpm.raw,"_PIN","."),"PIN","."),_xlpm.mainPart,MID(_xlpm.cleanRaw,2,FIND(".",_xlpm.cleanRaw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" t="str">
        <f>_xlfn.LET(_xlpm.raw,_xlfn.XLOOKUP(A38,site3!$J$8:$J$1178,site3!$A$8:$A$1178,""),_xlpm.cleanRaw,SUBSTITUTE(SUBSTITUTE(_xlpm.raw,"_PIN","."),"PIN","."),_xlpm.mainPart,MID(_xlpm.cleanRaw,2,FIND(".",_xlpm.cleanRaw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" t="str">
        <f>""</f>
        <v/>
      </c>
      <c r="I38" t="str">
        <f>""</f>
        <v/>
      </c>
      <c r="J38" t="str">
        <f t="shared" si="0"/>
        <v>B24;VSS;;14.7199999999999;0.919999999999998;;;;</v>
      </c>
    </row>
    <row r="39" spans="1:10">
      <c r="A39" t="s">
        <v>2305</v>
      </c>
      <c r="B39" t="str">
        <f>_xlfn.XLOOKUP(A39,site1!$J$8:$J$1158,site1!$K$8:$K$1158,"")</f>
        <v>VCCCORE</v>
      </c>
      <c r="C39" t="str" cm="1">
        <f t="array" ref="C39">_xlfn.TEXTJOIN(",",TRUE,_xlfn.UNIQUE(TRANSPOSE(_xlfn.MAP(_xlfn.XLOOKUP(A39,site1!$J$8:$J$1178,site1!$C$8:$D$1178,""),_xlfn.LAMBDA(_xlpm.x,IF(_xlpm.x&lt;&gt;"",TRIM(CLEAN(LEFT(_xlpm.x,FIND(".",_xlpm.x &amp; ".")-1))),""))))))</f>
        <v/>
      </c>
      <c r="D39">
        <v>13.799999999999899</v>
      </c>
      <c r="E39">
        <v>0.91999999999999804</v>
      </c>
      <c r="F39" t="str">
        <f>_xlfn.LET(_xlpm.raw,_xlfn.XLOOKUP(A39,site1!$J$8:$J$1178,site1!$A$8:$A$1178,""),_xlpm.cleanRaw,SUBSTITUTE(SUBSTITUTE(_xlpm.raw,"_PIN","."),"PIN","."),_xlpm.mainPart,MID(_xlpm.cleanRaw,2,FIND(".",_xlpm.cleanRaw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" t="str">
        <f>_xlfn.LET(_xlpm.raw,_xlfn.XLOOKUP(A39,site3!$J$8:$J$1178,site3!$A$8:$A$1178,""),_xlpm.cleanRaw,SUBSTITUTE(SUBSTITUTE(_xlpm.raw,"_PIN","."),"PIN","."),_xlpm.mainPart,MID(_xlpm.cleanRaw,2,FIND(".",_xlpm.cleanRaw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" t="str">
        <f>""</f>
        <v/>
      </c>
      <c r="I39" t="str">
        <f>""</f>
        <v/>
      </c>
      <c r="J39" t="str">
        <f t="shared" si="0"/>
        <v>B25;VCCCORE;;13.7999999999999;0.919999999999998;;;;</v>
      </c>
    </row>
    <row r="40" spans="1:10">
      <c r="A40" t="s">
        <v>2804</v>
      </c>
      <c r="B40" t="str">
        <f>_xlfn.XLOOKUP(A40,site1!$J$8:$J$1158,site1!$K$8:$K$1158,"")</f>
        <v>VSS</v>
      </c>
      <c r="C40" t="str" cm="1">
        <f t="array" ref="C40">_xlfn.TEXTJOIN(",",TRUE,_xlfn.UNIQUE(TRANSPOSE(_xlfn.MAP(_xlfn.XLOOKUP(A40,site1!$J$8:$J$1178,site1!$C$8:$D$1178,""),_xlfn.LAMBDA(_xlpm.x,IF(_xlpm.x&lt;&gt;"",TRIM(CLEAN(LEFT(_xlpm.x,FIND(".",_xlpm.x &amp; ".")-1))),""))))))</f>
        <v/>
      </c>
      <c r="D40">
        <v>12.8799999999999</v>
      </c>
      <c r="E40">
        <v>0.91999999999999804</v>
      </c>
      <c r="F40" t="str">
        <f>_xlfn.LET(_xlpm.raw,_xlfn.XLOOKUP(A40,site1!$J$8:$J$1178,site1!$A$8:$A$1178,""),_xlpm.cleanRaw,SUBSTITUTE(SUBSTITUTE(_xlpm.raw,"_PIN","."),"PIN","."),_xlpm.mainPart,MID(_xlpm.cleanRaw,2,FIND(".",_xlpm.cleanRaw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" t="str">
        <f>_xlfn.LET(_xlpm.raw,_xlfn.XLOOKUP(A40,site3!$J$8:$J$1178,site3!$A$8:$A$1178,""),_xlpm.cleanRaw,SUBSTITUTE(SUBSTITUTE(_xlpm.raw,"_PIN","."),"PIN","."),_xlpm.mainPart,MID(_xlpm.cleanRaw,2,FIND(".",_xlpm.cleanRaw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" t="str">
        <f>""</f>
        <v/>
      </c>
      <c r="I40" t="str">
        <f>""</f>
        <v/>
      </c>
      <c r="J40" t="str">
        <f t="shared" si="0"/>
        <v>B26;VSS;;12.8799999999999;0.919999999999998;;;;</v>
      </c>
    </row>
    <row r="41" spans="1:10">
      <c r="A41" t="s">
        <v>2306</v>
      </c>
      <c r="B41" t="str">
        <f>_xlfn.XLOOKUP(A41,site1!$J$8:$J$1158,site1!$K$8:$K$1158,"")</f>
        <v>VCCCORE</v>
      </c>
      <c r="C41" t="str" cm="1">
        <f t="array" ref="C41">_xlfn.TEXTJOIN(",",TRUE,_xlfn.UNIQUE(TRANSPOSE(_xlfn.MAP(_xlfn.XLOOKUP(A41,site1!$J$8:$J$1178,site1!$C$8:$D$1178,""),_xlfn.LAMBDA(_xlpm.x,IF(_xlpm.x&lt;&gt;"",TRIM(CLEAN(LEFT(_xlpm.x,FIND(".",_xlpm.x &amp; ".")-1))),""))))))</f>
        <v/>
      </c>
      <c r="D41">
        <v>11.9599999999999</v>
      </c>
      <c r="E41">
        <v>0.91999999999999804</v>
      </c>
      <c r="F41" t="str">
        <f>_xlfn.LET(_xlpm.raw,_xlfn.XLOOKUP(A41,site1!$J$8:$J$1178,site1!$A$8:$A$1178,""),_xlpm.cleanRaw,SUBSTITUTE(SUBSTITUTE(_xlpm.raw,"_PIN","."),"PIN","."),_xlpm.mainPart,MID(_xlpm.cleanRaw,2,FIND(".",_xlpm.cleanRaw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" t="str">
        <f>_xlfn.LET(_xlpm.raw,_xlfn.XLOOKUP(A41,site3!$J$8:$J$1178,site3!$A$8:$A$1178,""),_xlpm.cleanRaw,SUBSTITUTE(SUBSTITUTE(_xlpm.raw,"_PIN","."),"PIN","."),_xlpm.mainPart,MID(_xlpm.cleanRaw,2,FIND(".",_xlpm.cleanRaw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" t="str">
        <f>""</f>
        <v/>
      </c>
      <c r="I41" t="str">
        <f>""</f>
        <v/>
      </c>
      <c r="J41" t="str">
        <f t="shared" si="0"/>
        <v>B27;VCCCORE;;11.9599999999999;0.919999999999998;;;;</v>
      </c>
    </row>
    <row r="42" spans="1:10">
      <c r="A42" t="s">
        <v>2805</v>
      </c>
      <c r="B42" t="str">
        <f>_xlfn.XLOOKUP(A42,site1!$J$8:$J$1158,site1!$K$8:$K$1158,"")</f>
        <v>VSS</v>
      </c>
      <c r="C42" t="str" cm="1">
        <f t="array" ref="C42">_xlfn.TEXTJOIN(",",TRUE,_xlfn.UNIQUE(TRANSPOSE(_xlfn.MAP(_xlfn.XLOOKUP(A42,site1!$J$8:$J$1178,site1!$C$8:$D$1178,""),_xlfn.LAMBDA(_xlpm.x,IF(_xlpm.x&lt;&gt;"",TRIM(CLEAN(LEFT(_xlpm.x,FIND(".",_xlpm.x &amp; ".")-1))),""))))))</f>
        <v/>
      </c>
      <c r="D42">
        <v>11.04</v>
      </c>
      <c r="E42">
        <v>0.91999999999999804</v>
      </c>
      <c r="F42" t="str">
        <f>_xlfn.LET(_xlpm.raw,_xlfn.XLOOKUP(A42,site1!$J$8:$J$1178,site1!$A$8:$A$1178,""),_xlpm.cleanRaw,SUBSTITUTE(SUBSTITUTE(_xlpm.raw,"_PIN","."),"PIN","."),_xlpm.mainPart,MID(_xlpm.cleanRaw,2,FIND(".",_xlpm.cleanRaw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" t="str">
        <f>_xlfn.LET(_xlpm.raw,_xlfn.XLOOKUP(A42,site3!$J$8:$J$1178,site3!$A$8:$A$1178,""),_xlpm.cleanRaw,SUBSTITUTE(SUBSTITUTE(_xlpm.raw,"_PIN","."),"PIN","."),_xlpm.mainPart,MID(_xlpm.cleanRaw,2,FIND(".",_xlpm.cleanRaw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" t="str">
        <f>""</f>
        <v/>
      </c>
      <c r="I42" t="str">
        <f>""</f>
        <v/>
      </c>
      <c r="J42" t="str">
        <f t="shared" si="0"/>
        <v>B28;VSS;;11.04;0.919999999999998;;;;</v>
      </c>
    </row>
    <row r="43" spans="1:10">
      <c r="A43" t="s">
        <v>2307</v>
      </c>
      <c r="B43" t="str">
        <f>_xlfn.XLOOKUP(A43,site1!$J$8:$J$1158,site1!$K$8:$K$1158,"")</f>
        <v>VCCCORE</v>
      </c>
      <c r="C43" t="str" cm="1">
        <f t="array" ref="C43">_xlfn.TEXTJOIN(",",TRUE,_xlfn.UNIQUE(TRANSPOSE(_xlfn.MAP(_xlfn.XLOOKUP(A43,site1!$J$8:$J$1178,site1!$C$8:$D$1178,""),_xlfn.LAMBDA(_xlpm.x,IF(_xlpm.x&lt;&gt;"",TRIM(CLEAN(LEFT(_xlpm.x,FIND(".",_xlpm.x &amp; ".")-1))),""))))))</f>
        <v/>
      </c>
      <c r="D43">
        <v>10.1199999999999</v>
      </c>
      <c r="E43">
        <v>0.91999999999999804</v>
      </c>
      <c r="F43" t="str">
        <f>_xlfn.LET(_xlpm.raw,_xlfn.XLOOKUP(A43,site1!$J$8:$J$1178,site1!$A$8:$A$1178,""),_xlpm.cleanRaw,SUBSTITUTE(SUBSTITUTE(_xlpm.raw,"_PIN","."),"PIN","."),_xlpm.mainPart,MID(_xlpm.cleanRaw,2,FIND(".",_xlpm.cleanRaw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" t="str">
        <f>_xlfn.LET(_xlpm.raw,_xlfn.XLOOKUP(A43,site3!$J$8:$J$1178,site3!$A$8:$A$1178,""),_xlpm.cleanRaw,SUBSTITUTE(SUBSTITUTE(_xlpm.raw,"_PIN","."),"PIN","."),_xlpm.mainPart,MID(_xlpm.cleanRaw,2,FIND(".",_xlpm.cleanRaw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" t="str">
        <f>""</f>
        <v/>
      </c>
      <c r="I43" t="str">
        <f>""</f>
        <v/>
      </c>
      <c r="J43" t="str">
        <f t="shared" si="0"/>
        <v>B29;VCCCORE;;10.1199999999999;0.919999999999998;;;;</v>
      </c>
    </row>
    <row r="44" spans="1:10">
      <c r="A44" t="s">
        <v>2806</v>
      </c>
      <c r="B44" t="str">
        <f>_xlfn.XLOOKUP(A44,site1!$J$8:$J$1158,site1!$K$8:$K$1158,"")</f>
        <v>VSS</v>
      </c>
      <c r="C44" t="str" cm="1">
        <f t="array" ref="C44">_xlfn.TEXTJOIN(",",TRUE,_xlfn.UNIQUE(TRANSPOSE(_xlfn.MAP(_xlfn.XLOOKUP(A44,site1!$J$8:$J$1178,site1!$C$8:$D$1178,""),_xlfn.LAMBDA(_xlpm.x,IF(_xlpm.x&lt;&gt;"",TRIM(CLEAN(LEFT(_xlpm.x,FIND(".",_xlpm.x &amp; ".")-1))),""))))))</f>
        <v/>
      </c>
      <c r="D44">
        <v>9.1999999999999904</v>
      </c>
      <c r="E44">
        <v>0.91999999999999804</v>
      </c>
      <c r="F44" t="str">
        <f>_xlfn.LET(_xlpm.raw,_xlfn.XLOOKUP(A44,site1!$J$8:$J$1178,site1!$A$8:$A$1178,""),_xlpm.cleanRaw,SUBSTITUTE(SUBSTITUTE(_xlpm.raw,"_PIN","."),"PIN","."),_xlpm.mainPart,MID(_xlpm.cleanRaw,2,FIND(".",_xlpm.cleanRaw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" t="str">
        <f>_xlfn.LET(_xlpm.raw,_xlfn.XLOOKUP(A44,site3!$J$8:$J$1178,site3!$A$8:$A$1178,""),_xlpm.cleanRaw,SUBSTITUTE(SUBSTITUTE(_xlpm.raw,"_PIN","."),"PIN","."),_xlpm.mainPart,MID(_xlpm.cleanRaw,2,FIND(".",_xlpm.cleanRaw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" t="str">
        <f>""</f>
        <v/>
      </c>
      <c r="I44" t="str">
        <f>""</f>
        <v/>
      </c>
      <c r="J44" t="str">
        <f t="shared" si="0"/>
        <v>B30;VSS;;9.19999999999999;0.919999999999998;;;;</v>
      </c>
    </row>
    <row r="45" spans="1:10">
      <c r="A45" t="s">
        <v>2308</v>
      </c>
      <c r="B45" t="str">
        <f>_xlfn.XLOOKUP(A45,site1!$J$8:$J$1158,site1!$K$8:$K$1158,"")</f>
        <v>VCCCORE</v>
      </c>
      <c r="C45" t="str" cm="1">
        <f t="array" ref="C45">_xlfn.TEXTJOIN(",",TRUE,_xlfn.UNIQUE(TRANSPOSE(_xlfn.MAP(_xlfn.XLOOKUP(A45,site1!$J$8:$J$1178,site1!$C$8:$D$1178,""),_xlfn.LAMBDA(_xlpm.x,IF(_xlpm.x&lt;&gt;"",TRIM(CLEAN(LEFT(_xlpm.x,FIND(".",_xlpm.x &amp; ".")-1))),""))))))</f>
        <v/>
      </c>
      <c r="D45">
        <v>8.2799999999999905</v>
      </c>
      <c r="E45">
        <v>0.91999999999999804</v>
      </c>
      <c r="F45" t="str">
        <f>_xlfn.LET(_xlpm.raw,_xlfn.XLOOKUP(A45,site1!$J$8:$J$1178,site1!$A$8:$A$1178,""),_xlpm.cleanRaw,SUBSTITUTE(SUBSTITUTE(_xlpm.raw,"_PIN","."),"PIN","."),_xlpm.mainPart,MID(_xlpm.cleanRaw,2,FIND(".",_xlpm.cleanRaw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" t="str">
        <f>_xlfn.LET(_xlpm.raw,_xlfn.XLOOKUP(A45,site3!$J$8:$J$1178,site3!$A$8:$A$1178,""),_xlpm.cleanRaw,SUBSTITUTE(SUBSTITUTE(_xlpm.raw,"_PIN","."),"PIN","."),_xlpm.mainPart,MID(_xlpm.cleanRaw,2,FIND(".",_xlpm.cleanRaw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" t="str">
        <f>""</f>
        <v/>
      </c>
      <c r="I45" t="str">
        <f>""</f>
        <v/>
      </c>
      <c r="J45" t="str">
        <f t="shared" si="0"/>
        <v>B31;VCCCORE;;8.27999999999999;0.919999999999998;;;;</v>
      </c>
    </row>
    <row r="46" spans="1:10">
      <c r="A46" t="s">
        <v>2309</v>
      </c>
      <c r="B46" t="str">
        <f>_xlfn.XLOOKUP(A46,site1!$J$8:$J$1158,site1!$K$8:$K$1158,"")</f>
        <v>VCCCORE</v>
      </c>
      <c r="C46" t="str" cm="1">
        <f t="array" ref="C46">_xlfn.TEXTJOIN(",",TRUE,_xlfn.UNIQUE(TRANSPOSE(_xlfn.MAP(_xlfn.XLOOKUP(A46,site1!$J$8:$J$1178,site1!$C$8:$D$1178,""),_xlfn.LAMBDA(_xlpm.x,IF(_xlpm.x&lt;&gt;"",TRIM(CLEAN(LEFT(_xlpm.x,FIND(".",_xlpm.x &amp; ".")-1))),""))))))</f>
        <v/>
      </c>
      <c r="D46">
        <v>7.3599999999999897</v>
      </c>
      <c r="E46">
        <v>0.91999999999999804</v>
      </c>
      <c r="F46" t="str">
        <f>_xlfn.LET(_xlpm.raw,_xlfn.XLOOKUP(A46,site1!$J$8:$J$1178,site1!$A$8:$A$1178,""),_xlpm.cleanRaw,SUBSTITUTE(SUBSTITUTE(_xlpm.raw,"_PIN","."),"PIN","."),_xlpm.mainPart,MID(_xlpm.cleanRaw,2,FIND(".",_xlpm.cleanRaw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" t="str">
        <f>_xlfn.LET(_xlpm.raw,_xlfn.XLOOKUP(A46,site3!$J$8:$J$1178,site3!$A$8:$A$1178,""),_xlpm.cleanRaw,SUBSTITUTE(SUBSTITUTE(_xlpm.raw,"_PIN","."),"PIN","."),_xlpm.mainPart,MID(_xlpm.cleanRaw,2,FIND(".",_xlpm.cleanRaw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" t="str">
        <f>""</f>
        <v/>
      </c>
      <c r="I46" t="str">
        <f>""</f>
        <v/>
      </c>
      <c r="J46" t="str">
        <f t="shared" si="0"/>
        <v>B32;VCCCORE;;7.35999999999999;0.919999999999998;;;;</v>
      </c>
    </row>
    <row r="47" spans="1:10">
      <c r="A47" t="s">
        <v>2310</v>
      </c>
      <c r="B47" t="str">
        <f>_xlfn.XLOOKUP(A47,site1!$J$8:$J$1158,site1!$K$8:$K$1158,"")</f>
        <v>VCCCORE</v>
      </c>
      <c r="C47" t="str" cm="1">
        <f t="array" ref="C47">_xlfn.TEXTJOIN(",",TRUE,_xlfn.UNIQUE(TRANSPOSE(_xlfn.MAP(_xlfn.XLOOKUP(A47,site1!$J$8:$J$1178,site1!$C$8:$D$1178,""),_xlfn.LAMBDA(_xlpm.x,IF(_xlpm.x&lt;&gt;"",TRIM(CLEAN(LEFT(_xlpm.x,FIND(".",_xlpm.x &amp; ".")-1))),""))))))</f>
        <v/>
      </c>
      <c r="D47">
        <v>6.4399999999999897</v>
      </c>
      <c r="E47">
        <v>0.91999999999999804</v>
      </c>
      <c r="F47" t="str">
        <f>_xlfn.LET(_xlpm.raw,_xlfn.XLOOKUP(A47,site1!$J$8:$J$1178,site1!$A$8:$A$1178,""),_xlpm.cleanRaw,SUBSTITUTE(SUBSTITUTE(_xlpm.raw,"_PIN","."),"PIN","."),_xlpm.mainPart,MID(_xlpm.cleanRaw,2,FIND(".",_xlpm.cleanRaw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" t="str">
        <f>_xlfn.LET(_xlpm.raw,_xlfn.XLOOKUP(A47,site3!$J$8:$J$1178,site3!$A$8:$A$1178,""),_xlpm.cleanRaw,SUBSTITUTE(SUBSTITUTE(_xlpm.raw,"_PIN","."),"PIN","."),_xlpm.mainPart,MID(_xlpm.cleanRaw,2,FIND(".",_xlpm.cleanRaw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" t="str">
        <f>""</f>
        <v/>
      </c>
      <c r="I47" t="str">
        <f>""</f>
        <v/>
      </c>
      <c r="J47" t="str">
        <f t="shared" si="0"/>
        <v>B33;VCCCORE;;6.43999999999999;0.919999999999998;;;;</v>
      </c>
    </row>
    <row r="48" spans="1:10">
      <c r="A48" t="s">
        <v>2311</v>
      </c>
      <c r="B48" t="str">
        <f>_xlfn.XLOOKUP(A48,site1!$J$8:$J$1158,site1!$K$8:$K$1158,"")</f>
        <v>VCCCORE</v>
      </c>
      <c r="C48" t="str" cm="1">
        <f t="array" ref="C48">_xlfn.TEXTJOIN(",",TRUE,_xlfn.UNIQUE(TRANSPOSE(_xlfn.MAP(_xlfn.XLOOKUP(A48,site1!$J$8:$J$1178,site1!$C$8:$D$1178,""),_xlfn.LAMBDA(_xlpm.x,IF(_xlpm.x&lt;&gt;"",TRIM(CLEAN(LEFT(_xlpm.x,FIND(".",_xlpm.x &amp; ".")-1))),""))))))</f>
        <v/>
      </c>
      <c r="D48">
        <v>5.5199999999999898</v>
      </c>
      <c r="E48">
        <v>0.91999999999999804</v>
      </c>
      <c r="F48" t="str">
        <f>_xlfn.LET(_xlpm.raw,_xlfn.XLOOKUP(A48,site1!$J$8:$J$1178,site1!$A$8:$A$1178,""),_xlpm.cleanRaw,SUBSTITUTE(SUBSTITUTE(_xlpm.raw,"_PIN","."),"PIN","."),_xlpm.mainPart,MID(_xlpm.cleanRaw,2,FIND(".",_xlpm.cleanRaw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" t="str">
        <f>_xlfn.LET(_xlpm.raw,_xlfn.XLOOKUP(A48,site3!$J$8:$J$1178,site3!$A$8:$A$1178,""),_xlpm.cleanRaw,SUBSTITUTE(SUBSTITUTE(_xlpm.raw,"_PIN","."),"PIN","."),_xlpm.mainPart,MID(_xlpm.cleanRaw,2,FIND(".",_xlpm.cleanRaw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" t="str">
        <f>""</f>
        <v/>
      </c>
      <c r="I48" t="str">
        <f>""</f>
        <v/>
      </c>
      <c r="J48" t="str">
        <f t="shared" si="0"/>
        <v>B34;VCCCORE;;5.51999999999999;0.919999999999998;;;;</v>
      </c>
    </row>
    <row r="49" spans="1:10">
      <c r="A49" t="s">
        <v>2312</v>
      </c>
      <c r="B49" t="str">
        <f>_xlfn.XLOOKUP(A49,site1!$J$8:$J$1158,site1!$K$8:$K$1158,"")</f>
        <v>VCCCORE</v>
      </c>
      <c r="C49" t="str" cm="1">
        <f t="array" ref="C49">_xlfn.TEXTJOIN(",",TRUE,_xlfn.UNIQUE(TRANSPOSE(_xlfn.MAP(_xlfn.XLOOKUP(A49,site1!$J$8:$J$1178,site1!$C$8:$D$1178,""),_xlfn.LAMBDA(_xlpm.x,IF(_xlpm.x&lt;&gt;"",TRIM(CLEAN(LEFT(_xlpm.x,FIND(".",_xlpm.x &amp; ".")-1))),""))))))</f>
        <v/>
      </c>
      <c r="D49">
        <v>4.5999999999999899</v>
      </c>
      <c r="E49">
        <v>0.91999999999999804</v>
      </c>
      <c r="F49" t="str">
        <f>_xlfn.LET(_xlpm.raw,_xlfn.XLOOKUP(A49,site1!$J$8:$J$1178,site1!$A$8:$A$1178,""),_xlpm.cleanRaw,SUBSTITUTE(SUBSTITUTE(_xlpm.raw,"_PIN","."),"PIN","."),_xlpm.mainPart,MID(_xlpm.cleanRaw,2,FIND(".",_xlpm.cleanRaw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" t="str">
        <f>_xlfn.LET(_xlpm.raw,_xlfn.XLOOKUP(A49,site3!$J$8:$J$1178,site3!$A$8:$A$1178,""),_xlpm.cleanRaw,SUBSTITUTE(SUBSTITUTE(_xlpm.raw,"_PIN","."),"PIN","."),_xlpm.mainPart,MID(_xlpm.cleanRaw,2,FIND(".",_xlpm.cleanRaw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" t="str">
        <f>""</f>
        <v/>
      </c>
      <c r="I49" t="str">
        <f>""</f>
        <v/>
      </c>
      <c r="J49" t="str">
        <f t="shared" si="0"/>
        <v>B35;VCCCORE;;4.59999999999999;0.919999999999998;;;;</v>
      </c>
    </row>
    <row r="50" spans="1:10">
      <c r="A50" t="s">
        <v>2313</v>
      </c>
      <c r="B50" t="str">
        <f>_xlfn.XLOOKUP(A50,site1!$J$8:$J$1158,site1!$K$8:$K$1158,"")</f>
        <v>VCCCORE</v>
      </c>
      <c r="C50" t="str" cm="1">
        <f t="array" ref="C50">_xlfn.TEXTJOIN(",",TRUE,_xlfn.UNIQUE(TRANSPOSE(_xlfn.MAP(_xlfn.XLOOKUP(A50,site1!$J$8:$J$1178,site1!$C$8:$D$1178,""),_xlfn.LAMBDA(_xlpm.x,IF(_xlpm.x&lt;&gt;"",TRIM(CLEAN(LEFT(_xlpm.x,FIND(".",_xlpm.x &amp; ".")-1))),""))))))</f>
        <v/>
      </c>
      <c r="D50">
        <v>3.6799999999999899</v>
      </c>
      <c r="E50">
        <v>0.91999999999999804</v>
      </c>
      <c r="F50" t="str">
        <f>_xlfn.LET(_xlpm.raw,_xlfn.XLOOKUP(A50,site1!$J$8:$J$1178,site1!$A$8:$A$1178,""),_xlpm.cleanRaw,SUBSTITUTE(SUBSTITUTE(_xlpm.raw,"_PIN","."),"PIN","."),_xlpm.mainPart,MID(_xlpm.cleanRaw,2,FIND(".",_xlpm.cleanRaw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" t="str">
        <f>_xlfn.LET(_xlpm.raw,_xlfn.XLOOKUP(A50,site3!$J$8:$J$1178,site3!$A$8:$A$1178,""),_xlpm.cleanRaw,SUBSTITUTE(SUBSTITUTE(_xlpm.raw,"_PIN","."),"PIN","."),_xlpm.mainPart,MID(_xlpm.cleanRaw,2,FIND(".",_xlpm.cleanRaw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" t="str">
        <f>""</f>
        <v/>
      </c>
      <c r="I50" t="str">
        <f>""</f>
        <v/>
      </c>
      <c r="J50" t="str">
        <f t="shared" si="0"/>
        <v>B36;VCCCORE;;3.67999999999999;0.919999999999998;;;;</v>
      </c>
    </row>
    <row r="51" spans="1:10">
      <c r="A51" t="s">
        <v>2314</v>
      </c>
      <c r="B51" t="str">
        <f>_xlfn.XLOOKUP(A51,site1!$J$8:$J$1158,site1!$K$8:$K$1158,"")</f>
        <v>VCCCORE</v>
      </c>
      <c r="C51" t="str" cm="1">
        <f t="array" ref="C51">_xlfn.TEXTJOIN(",",TRUE,_xlfn.UNIQUE(TRANSPOSE(_xlfn.MAP(_xlfn.XLOOKUP(A51,site1!$J$8:$J$1178,site1!$C$8:$D$1178,""),_xlfn.LAMBDA(_xlpm.x,IF(_xlpm.x&lt;&gt;"",TRIM(CLEAN(LEFT(_xlpm.x,FIND(".",_xlpm.x &amp; ".")-1))),""))))))</f>
        <v/>
      </c>
      <c r="D51">
        <v>2.75999999999999</v>
      </c>
      <c r="E51">
        <v>0.91999999999999804</v>
      </c>
      <c r="F51" t="str">
        <f>_xlfn.LET(_xlpm.raw,_xlfn.XLOOKUP(A51,site1!$J$8:$J$1178,site1!$A$8:$A$1178,""),_xlpm.cleanRaw,SUBSTITUTE(SUBSTITUTE(_xlpm.raw,"_PIN","."),"PIN","."),_xlpm.mainPart,MID(_xlpm.cleanRaw,2,FIND(".",_xlpm.cleanRaw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" t="str">
        <f>_xlfn.LET(_xlpm.raw,_xlfn.XLOOKUP(A51,site3!$J$8:$J$1178,site3!$A$8:$A$1178,""),_xlpm.cleanRaw,SUBSTITUTE(SUBSTITUTE(_xlpm.raw,"_PIN","."),"PIN","."),_xlpm.mainPart,MID(_xlpm.cleanRaw,2,FIND(".",_xlpm.cleanRaw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" t="str">
        <f>""</f>
        <v/>
      </c>
      <c r="I51" t="str">
        <f>""</f>
        <v/>
      </c>
      <c r="J51" t="str">
        <f t="shared" si="0"/>
        <v>B37;VCCCORE;;2.75999999999999;0.919999999999998;;;;</v>
      </c>
    </row>
    <row r="52" spans="1:10">
      <c r="A52" t="s">
        <v>2807</v>
      </c>
      <c r="B52" t="str">
        <f>_xlfn.XLOOKUP(A52,site1!$J$8:$J$1158,site1!$K$8:$K$1158,"")</f>
        <v>VSS</v>
      </c>
      <c r="C52" t="str" cm="1">
        <f t="array" ref="C52">_xlfn.TEXTJOIN(",",TRUE,_xlfn.UNIQUE(TRANSPOSE(_xlfn.MAP(_xlfn.XLOOKUP(A52,site1!$J$8:$J$1178,site1!$C$8:$D$1178,""),_xlfn.LAMBDA(_xlpm.x,IF(_xlpm.x&lt;&gt;"",TRIM(CLEAN(LEFT(_xlpm.x,FIND(".",_xlpm.x &amp; ".")-1))),""))))))</f>
        <v/>
      </c>
      <c r="D52">
        <v>1.8399999999999901</v>
      </c>
      <c r="E52">
        <v>0.91999999999999804</v>
      </c>
      <c r="F52" t="str">
        <f>_xlfn.LET(_xlpm.raw,_xlfn.XLOOKUP(A52,site1!$J$8:$J$1178,site1!$A$8:$A$1178,""),_xlpm.cleanRaw,SUBSTITUTE(SUBSTITUTE(_xlpm.raw,"_PIN","."),"PIN","."),_xlpm.mainPart,MID(_xlpm.cleanRaw,2,FIND(".",_xlpm.cleanRaw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" t="str">
        <f>_xlfn.LET(_xlpm.raw,_xlfn.XLOOKUP(A52,site3!$J$8:$J$1178,site3!$A$8:$A$1178,""),_xlpm.cleanRaw,SUBSTITUTE(SUBSTITUTE(_xlpm.raw,"_PIN","."),"PIN","."),_xlpm.mainPart,MID(_xlpm.cleanRaw,2,FIND(".",_xlpm.cleanRaw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" t="str">
        <f>""</f>
        <v/>
      </c>
      <c r="I52" t="str">
        <f>""</f>
        <v/>
      </c>
      <c r="J52" t="str">
        <f t="shared" si="0"/>
        <v>B38;VSS;;1.83999999999999;0.919999999999998;;;;</v>
      </c>
    </row>
    <row r="53" spans="1:10">
      <c r="A53" t="s">
        <v>2407</v>
      </c>
      <c r="B53" t="str">
        <f>_xlfn.XLOOKUP(A53,site1!$J$8:$J$1158,site1!$K$8:$K$1158,"")</f>
        <v>VCCCOREG1_VAL_LGA</v>
      </c>
      <c r="C53" t="str" cm="1">
        <f t="array" ref="C53">_xlfn.TEXTJOIN(",",TRUE,_xlfn.UNIQUE(TRANSPOSE(_xlfn.MAP(_xlfn.XLOOKUP(A53,site1!$J$8:$J$1178,site1!$C$8:$D$1178,""),_xlfn.LAMBDA(_xlpm.x,IF(_xlpm.x&lt;&gt;"",TRIM(CLEAN(LEFT(_xlpm.x,FIND(".",_xlpm.x &amp; ".")-1))),""))))))</f>
        <v/>
      </c>
      <c r="D53">
        <v>0.92000000000000104</v>
      </c>
      <c r="E53">
        <v>0.91999999999999804</v>
      </c>
      <c r="F53" t="str">
        <f>_xlfn.LET(_xlpm.raw,_xlfn.XLOOKUP(A53,site1!$J$8:$J$1178,site1!$A$8:$A$1178,""),_xlpm.cleanRaw,SUBSTITUTE(SUBSTITUTE(_xlpm.raw,"_PIN","."),"PIN","."),_xlpm.mainPart,MID(_xlpm.cleanRaw,2,FIND(".",_xlpm.cleanRaw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" t="str">
        <f>_xlfn.LET(_xlpm.raw,_xlfn.XLOOKUP(A53,site3!$J$8:$J$1178,site3!$A$8:$A$1178,""),_xlpm.cleanRaw,SUBSTITUTE(SUBSTITUTE(_xlpm.raw,"_PIN","."),"PIN","."),_xlpm.mainPart,MID(_xlpm.cleanRaw,2,FIND(".",_xlpm.cleanRaw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" t="str">
        <f>""</f>
        <v/>
      </c>
      <c r="I53" t="str">
        <f>""</f>
        <v/>
      </c>
      <c r="J53" t="str">
        <f t="shared" si="0"/>
        <v>B39;VCCCOREG1_VAL_LGA;;0.920000000000001;0.919999999999998;;;;</v>
      </c>
    </row>
    <row r="54" spans="1:10">
      <c r="A54" t="s">
        <v>2814</v>
      </c>
      <c r="B54" t="str">
        <f>_xlfn.XLOOKUP(A54,site1!$J$8:$J$1158,site1!$K$8:$K$1158,"")</f>
        <v>VSS</v>
      </c>
      <c r="C54" t="str" cm="1">
        <f t="array" ref="C54">_xlfn.TEXTJOIN(",",TRUE,_xlfn.UNIQUE(TRANSPOSE(_xlfn.MAP(_xlfn.XLOOKUP(A54,site1!$J$8:$J$1178,site1!$C$8:$D$1178,""),_xlfn.LAMBDA(_xlpm.x,IF(_xlpm.x&lt;&gt;"",TRIM(CLEAN(LEFT(_xlpm.x,FIND(".",_xlpm.x &amp; ".")-1))),""))))))</f>
        <v/>
      </c>
      <c r="D54">
        <v>34.959999999999901</v>
      </c>
      <c r="E54">
        <v>1.8399999999999901</v>
      </c>
      <c r="F54" t="str">
        <f>_xlfn.LET(_xlpm.raw,_xlfn.XLOOKUP(A54,site1!$J$8:$J$1178,site1!$A$8:$A$1178,""),_xlpm.cleanRaw,SUBSTITUTE(SUBSTITUTE(_xlpm.raw,"_PIN","."),"PIN","."),_xlpm.mainPart,MID(_xlpm.cleanRaw,2,FIND(".",_xlpm.cleanRaw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" t="str">
        <f>_xlfn.LET(_xlpm.raw,_xlfn.XLOOKUP(A54,site3!$J$8:$J$1178,site3!$A$8:$A$1178,""),_xlpm.cleanRaw,SUBSTITUTE(SUBSTITUTE(_xlpm.raw,"_PIN","."),"PIN","."),_xlpm.mainPart,MID(_xlpm.cleanRaw,2,FIND(".",_xlpm.cleanRaw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" t="str">
        <f>""</f>
        <v/>
      </c>
      <c r="I54" t="str">
        <f>""</f>
        <v/>
      </c>
      <c r="J54" t="str">
        <f t="shared" si="0"/>
        <v>C2;VSS;;34.9599999999999;1.83999999999999;;;;</v>
      </c>
    </row>
    <row r="55" spans="1:10">
      <c r="A55" t="s">
        <v>2160</v>
      </c>
      <c r="B55" t="str">
        <f>_xlfn.XLOOKUP(A55,site1!$J$8:$J$1158,site1!$K$8:$K$1158,"")</f>
        <v>PCITXP[2]</v>
      </c>
      <c r="C55" t="str" cm="1">
        <f t="array" ref="C55">_xlfn.TEXTJOIN(",",TRUE,_xlfn.UNIQUE(TRANSPOSE(_xlfn.MAP(_xlfn.XLOOKUP(A55,site1!$J$8:$J$1178,site1!$C$8:$D$1178,""),_xlfn.LAMBDA(_xlpm.x,IF(_xlpm.x&lt;&gt;"",TRIM(CLEAN(LEFT(_xlpm.x,FIND(".",_xlpm.x &amp; ".")-1))),""))))))</f>
        <v>LA106</v>
      </c>
      <c r="D55">
        <v>34.04</v>
      </c>
      <c r="E55">
        <v>1.8399999999999901</v>
      </c>
      <c r="F55" t="str">
        <f>_xlfn.LET(_xlpm.raw,_xlfn.XLOOKUP(A55,site1!$J$8:$J$1178,site1!$A$8:$A$1178,""),_xlpm.cleanRaw,SUBSTITUTE(SUBSTITUTE(_xlpm.raw,"_PIN","."),"PIN","."),_xlpm.mainPart,MID(_xlpm.cleanRaw,2,FIND(".",_xlpm.cleanRaw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504093</v>
      </c>
      <c r="G55" t="str">
        <f>_xlfn.LET(_xlpm.raw,_xlfn.XLOOKUP(A55,site3!$J$8:$J$1178,site3!$A$8:$A$1178,""),_xlpm.cleanRaw,SUBSTITUTE(SUBSTITUTE(_xlpm.raw,"_PIN","."),"PIN","."),_xlpm.mainPart,MID(_xlpm.cleanRaw,2,FIND(".",_xlpm.cleanRaw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502046</v>
      </c>
      <c r="H55" t="str">
        <f>""</f>
        <v/>
      </c>
      <c r="I55" t="str">
        <f>""</f>
        <v/>
      </c>
      <c r="J55" t="str">
        <f t="shared" si="0"/>
        <v>C3;PCITXP[2];LA106;34.04;1.83999999999999;504093;502046;;</v>
      </c>
    </row>
    <row r="56" spans="1:10">
      <c r="A56" t="s">
        <v>2088</v>
      </c>
      <c r="B56" t="str">
        <f>_xlfn.XLOOKUP(A56,site1!$J$8:$J$1158,site1!$K$8:$K$1158,"")</f>
        <v>PCITXN[2]</v>
      </c>
      <c r="C56" t="str" cm="1">
        <f t="array" ref="C56">_xlfn.TEXTJOIN(",",TRUE,_xlfn.UNIQUE(TRANSPOSE(_xlfn.MAP(_xlfn.XLOOKUP(A56,site1!$J$8:$J$1178,site1!$C$8:$D$1178,""),_xlfn.LAMBDA(_xlpm.x,IF(_xlpm.x&lt;&gt;"",TRIM(CLEAN(LEFT(_xlpm.x,FIND(".",_xlpm.x &amp; ".")-1))),""))))))</f>
        <v>LA105</v>
      </c>
      <c r="D56">
        <v>33.119999999999997</v>
      </c>
      <c r="E56">
        <v>1.8399999999999901</v>
      </c>
      <c r="F56" t="str">
        <f>_xlfn.LET(_xlpm.raw,_xlfn.XLOOKUP(A56,site1!$J$8:$J$1178,site1!$A$8:$A$1178,""),_xlpm.cleanRaw,SUBSTITUTE(SUBSTITUTE(_xlpm.raw,"_PIN","."),"PIN","."),_xlpm.mainPart,MID(_xlpm.cleanRaw,2,FIND(".",_xlpm.cleanRaw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504091</v>
      </c>
      <c r="G56" t="str">
        <f>_xlfn.LET(_xlpm.raw,_xlfn.XLOOKUP(A56,site3!$J$8:$J$1178,site3!$A$8:$A$1178,""),_xlpm.cleanRaw,SUBSTITUTE(SUBSTITUTE(_xlpm.raw,"_PIN","."),"PIN","."),_xlpm.mainPart,MID(_xlpm.cleanRaw,2,FIND(".",_xlpm.cleanRaw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502048</v>
      </c>
      <c r="H56" t="str">
        <f>""</f>
        <v/>
      </c>
      <c r="I56" t="str">
        <f>""</f>
        <v/>
      </c>
      <c r="J56" t="str">
        <f t="shared" si="0"/>
        <v>C4;PCITXN[2];LA105;33.12;1.83999999999999;504091;502048;;</v>
      </c>
    </row>
    <row r="57" spans="1:10">
      <c r="A57" t="s">
        <v>2822</v>
      </c>
      <c r="B57" t="str">
        <f>_xlfn.XLOOKUP(A57,site1!$J$8:$J$1158,site1!$K$8:$K$1158,"")</f>
        <v>VSS</v>
      </c>
      <c r="C57" t="str" cm="1">
        <f t="array" ref="C57">_xlfn.TEXTJOIN(",",TRUE,_xlfn.UNIQUE(TRANSPOSE(_xlfn.MAP(_xlfn.XLOOKUP(A57,site1!$J$8:$J$1178,site1!$C$8:$D$1178,""),_xlfn.LAMBDA(_xlpm.x,IF(_xlpm.x&lt;&gt;"",TRIM(CLEAN(LEFT(_xlpm.x,FIND(".",_xlpm.x &amp; ".")-1))),""))))))</f>
        <v/>
      </c>
      <c r="D57">
        <v>32.199999999999903</v>
      </c>
      <c r="E57">
        <v>1.8399999999999901</v>
      </c>
      <c r="F57" t="str">
        <f>_xlfn.LET(_xlpm.raw,_xlfn.XLOOKUP(A57,site1!$J$8:$J$1178,site1!$A$8:$A$1178,""),_xlpm.cleanRaw,SUBSTITUTE(SUBSTITUTE(_xlpm.raw,"_PIN","."),"PIN","."),_xlpm.mainPart,MID(_xlpm.cleanRaw,2,FIND(".",_xlpm.cleanRaw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" t="str">
        <f>_xlfn.LET(_xlpm.raw,_xlfn.XLOOKUP(A57,site3!$J$8:$J$1178,site3!$A$8:$A$1178,""),_xlpm.cleanRaw,SUBSTITUTE(SUBSTITUTE(_xlpm.raw,"_PIN","."),"PIN","."),_xlpm.mainPart,MID(_xlpm.cleanRaw,2,FIND(".",_xlpm.cleanRaw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" t="str">
        <f>""</f>
        <v/>
      </c>
      <c r="I57" t="str">
        <f>""</f>
        <v/>
      </c>
      <c r="J57" t="str">
        <f t="shared" si="0"/>
        <v>C5;VSS;;32.1999999999999;1.83999999999999;;;;</v>
      </c>
    </row>
    <row r="58" spans="1:10">
      <c r="A58" t="s">
        <v>1810</v>
      </c>
      <c r="B58" t="str">
        <f>_xlfn.XLOOKUP(A58,site1!$J$8:$J$1158,site1!$K$8:$K$1158,"")</f>
        <v>PCIRXN[1]</v>
      </c>
      <c r="C58" t="str" cm="1">
        <f t="array" ref="C58">_xlfn.TEXTJOIN(",",TRUE,_xlfn.UNIQUE(TRANSPOSE(_xlfn.MAP(_xlfn.XLOOKUP(A58,site1!$J$8:$J$1178,site1!$C$8:$D$1178,""),_xlfn.LAMBDA(_xlpm.x,IF(_xlpm.x&lt;&gt;"",TRIM(CLEAN(LEFT(_xlpm.x,FIND(".",_xlpm.x &amp; ".")-1))),""))))))</f>
        <v>KA102</v>
      </c>
      <c r="D58">
        <v>31.279999999999902</v>
      </c>
      <c r="E58">
        <v>1.8399999999999901</v>
      </c>
      <c r="F58" t="str">
        <f>_xlfn.LET(_xlpm.raw,_xlfn.XLOOKUP(A58,site1!$J$8:$J$1178,site1!$A$8:$A$1178,""),_xlpm.cleanRaw,SUBSTITUTE(SUBSTITUTE(_xlpm.raw,"_PIN","."),"PIN","."),_xlpm.mainPart,MID(_xlpm.cleanRaw,2,FIND(".",_xlpm.cleanRaw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505050</v>
      </c>
      <c r="G58" t="str">
        <f>_xlfn.LET(_xlpm.raw,_xlfn.XLOOKUP(A58,site3!$J$8:$J$1178,site3!$A$8:$A$1178,""),_xlpm.cleanRaw,SUBSTITUTE(SUBSTITUTE(_xlpm.raw,"_PIN","."),"PIN","."),_xlpm.mainPart,MID(_xlpm.cleanRaw,2,FIND(".",_xlpm.cleanRaw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503003</v>
      </c>
      <c r="H58" t="str">
        <f>""</f>
        <v/>
      </c>
      <c r="I58" t="str">
        <f>""</f>
        <v/>
      </c>
      <c r="J58" t="str">
        <f t="shared" si="0"/>
        <v>C6;PCIRXN[1];KA102;31.2799999999999;1.83999999999999;505050;503003;;</v>
      </c>
    </row>
    <row r="59" spans="1:10">
      <c r="A59" t="s">
        <v>1938</v>
      </c>
      <c r="B59" t="str">
        <f>_xlfn.XLOOKUP(A59,site1!$J$8:$J$1158,site1!$K$8:$K$1158,"")</f>
        <v>PCIRXP[1]</v>
      </c>
      <c r="C59" t="str" cm="1">
        <f t="array" ref="C59">_xlfn.TEXTJOIN(",",TRUE,_xlfn.UNIQUE(TRANSPOSE(_xlfn.MAP(_xlfn.XLOOKUP(A59,site1!$J$8:$J$1178,site1!$C$8:$D$1178,""),_xlfn.LAMBDA(_xlpm.x,IF(_xlpm.x&lt;&gt;"",TRIM(CLEAN(LEFT(_xlpm.x,FIND(".",_xlpm.x &amp; ".")-1))),""))))))</f>
        <v>KA102</v>
      </c>
      <c r="D59">
        <v>30.36</v>
      </c>
      <c r="E59">
        <v>1.8399999999999901</v>
      </c>
      <c r="F59" t="str">
        <f>_xlfn.LET(_xlpm.raw,_xlfn.XLOOKUP(A59,site1!$J$8:$J$1178,site1!$A$8:$A$1178,""),_xlpm.cleanRaw,SUBSTITUTE(SUBSTITUTE(_xlpm.raw,"_PIN","."),"PIN","."),_xlpm.mainPart,MID(_xlpm.cleanRaw,2,FIND(".",_xlpm.cleanRaw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505048</v>
      </c>
      <c r="G59" t="str">
        <f>_xlfn.LET(_xlpm.raw,_xlfn.XLOOKUP(A59,site3!$J$8:$J$1178,site3!$A$8:$A$1178,""),_xlpm.cleanRaw,SUBSTITUTE(SUBSTITUTE(_xlpm.raw,"_PIN","."),"PIN","."),_xlpm.mainPart,MID(_xlpm.cleanRaw,2,FIND(".",_xlpm.cleanRaw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503001</v>
      </c>
      <c r="H59" t="str">
        <f>""</f>
        <v/>
      </c>
      <c r="I59" t="str">
        <f>""</f>
        <v/>
      </c>
      <c r="J59" t="str">
        <f t="shared" si="0"/>
        <v>C7;PCIRXP[1];KA102;30.36;1.83999999999999;505048;503001;;</v>
      </c>
    </row>
    <row r="60" spans="1:10">
      <c r="A60" t="s">
        <v>2823</v>
      </c>
      <c r="B60" t="str">
        <f>_xlfn.XLOOKUP(A60,site1!$J$8:$J$1158,site1!$K$8:$K$1158,"")</f>
        <v>VSS</v>
      </c>
      <c r="C60" t="str" cm="1">
        <f t="array" ref="C60">_xlfn.TEXTJOIN(",",TRUE,_xlfn.UNIQUE(TRANSPOSE(_xlfn.MAP(_xlfn.XLOOKUP(A60,site1!$J$8:$J$1178,site1!$C$8:$D$1178,""),_xlfn.LAMBDA(_xlpm.x,IF(_xlpm.x&lt;&gt;"",TRIM(CLEAN(LEFT(_xlpm.x,FIND(".",_xlpm.x &amp; ".")-1))),""))))))</f>
        <v/>
      </c>
      <c r="D60">
        <v>29.439999999999898</v>
      </c>
      <c r="E60">
        <v>1.8399999999999901</v>
      </c>
      <c r="F60" t="str">
        <f>_xlfn.LET(_xlpm.raw,_xlfn.XLOOKUP(A60,site1!$J$8:$J$1178,site1!$A$8:$A$1178,""),_xlpm.cleanRaw,SUBSTITUTE(SUBSTITUTE(_xlpm.raw,"_PIN","."),"PIN","."),_xlpm.mainPart,MID(_xlpm.cleanRaw,2,FIND(".",_xlpm.cleanRaw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" t="str">
        <f>_xlfn.LET(_xlpm.raw,_xlfn.XLOOKUP(A60,site3!$J$8:$J$1178,site3!$A$8:$A$1178,""),_xlpm.cleanRaw,SUBSTITUTE(SUBSTITUTE(_xlpm.raw,"_PIN","."),"PIN","."),_xlpm.mainPart,MID(_xlpm.cleanRaw,2,FIND(".",_xlpm.cleanRaw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" t="str">
        <f>""</f>
        <v/>
      </c>
      <c r="I60" t="str">
        <f>""</f>
        <v/>
      </c>
      <c r="J60" t="str">
        <f t="shared" si="0"/>
        <v>C8;VSS;;29.4399999999999;1.83999999999999;;;;</v>
      </c>
    </row>
    <row r="61" spans="1:10">
      <c r="A61" t="s">
        <v>1596</v>
      </c>
      <c r="B61" t="str">
        <f>_xlfn.XLOOKUP(A61,site1!$J$8:$J$1158,site1!$K$8:$K$1158,"")</f>
        <v>EDP_TXN[1]</v>
      </c>
      <c r="C61" t="str" cm="1">
        <f t="array" ref="C61">_xlfn.TEXTJOIN(",",TRUE,_xlfn.UNIQUE(TRANSPOSE(_xlfn.MAP(_xlfn.XLOOKUP(A61,site1!$J$8:$J$1178,site1!$C$8:$D$1178,""),_xlfn.LAMBDA(_xlpm.x,IF(_xlpm.x&lt;&gt;"",TRIM(CLEAN(LEFT(_xlpm.x,FIND(".",_xlpm.x &amp; ".")-1))),""))))))</f>
        <v>LA147</v>
      </c>
      <c r="D61">
        <v>28.5199999999999</v>
      </c>
      <c r="E61">
        <v>1.8399999999999901</v>
      </c>
      <c r="F61" t="str">
        <f>_xlfn.LET(_xlpm.raw,_xlfn.XLOOKUP(A61,site1!$J$8:$J$1178,site1!$A$8:$A$1178,""),_xlpm.cleanRaw,SUBSTITUTE(SUBSTITUTE(_xlpm.raw,"_PIN","."),"PIN","."),_xlpm.mainPart,MID(_xlpm.cleanRaw,2,FIND(".",_xlpm.cleanRaw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508052</v>
      </c>
      <c r="G61" t="str">
        <f>_xlfn.LET(_xlpm.raw,_xlfn.XLOOKUP(A61,site3!$J$8:$J$1178,site3!$A$8:$A$1178,""),_xlpm.cleanRaw,SUBSTITUTE(SUBSTITUTE(_xlpm.raw,"_PIN","."),"PIN","."),_xlpm.mainPart,MID(_xlpm.cleanRaw,2,FIND(".",_xlpm.cleanRaw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502075</v>
      </c>
      <c r="H61" t="str">
        <f>""</f>
        <v/>
      </c>
      <c r="I61" t="str">
        <f>""</f>
        <v/>
      </c>
      <c r="J61" t="str">
        <f t="shared" si="0"/>
        <v>C9;EDP_TXN[1];LA147;28.5199999999999;1.83999999999999;508052;502075;;</v>
      </c>
    </row>
    <row r="62" spans="1:10">
      <c r="A62" t="s">
        <v>2809</v>
      </c>
      <c r="B62" t="str">
        <f>_xlfn.XLOOKUP(A62,site1!$J$8:$J$1158,site1!$K$8:$K$1158,"")</f>
        <v>VSS</v>
      </c>
      <c r="C62" t="str" cm="1">
        <f t="array" ref="C62">_xlfn.TEXTJOIN(",",TRUE,_xlfn.UNIQUE(TRANSPOSE(_xlfn.MAP(_xlfn.XLOOKUP(A62,site1!$J$8:$J$1178,site1!$C$8:$D$1178,""),_xlfn.LAMBDA(_xlpm.x,IF(_xlpm.x&lt;&gt;"",TRIM(CLEAN(LEFT(_xlpm.x,FIND(".",_xlpm.x &amp; ".")-1))),""))))))</f>
        <v/>
      </c>
      <c r="D62">
        <v>27.599999999999898</v>
      </c>
      <c r="E62">
        <v>1.8399999999999901</v>
      </c>
      <c r="F62" t="str">
        <f>_xlfn.LET(_xlpm.raw,_xlfn.XLOOKUP(A62,site1!$J$8:$J$1178,site1!$A$8:$A$1178,""),_xlpm.cleanRaw,SUBSTITUTE(SUBSTITUTE(_xlpm.raw,"_PIN","."),"PIN","."),_xlpm.mainPart,MID(_xlpm.cleanRaw,2,FIND(".",_xlpm.cleanRaw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" t="str">
        <f>_xlfn.LET(_xlpm.raw,_xlfn.XLOOKUP(A62,site3!$J$8:$J$1178,site3!$A$8:$A$1178,""),_xlpm.cleanRaw,SUBSTITUTE(SUBSTITUTE(_xlpm.raw,"_PIN","."),"PIN","."),_xlpm.mainPart,MID(_xlpm.cleanRaw,2,FIND(".",_xlpm.cleanRaw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" t="str">
        <f>""</f>
        <v/>
      </c>
      <c r="I62" t="str">
        <f>""</f>
        <v/>
      </c>
      <c r="J62" t="str">
        <f t="shared" si="0"/>
        <v>C10;VSS;;27.5999999999999;1.83999999999999;;;;</v>
      </c>
    </row>
    <row r="63" spans="1:10">
      <c r="A63" t="s">
        <v>256</v>
      </c>
      <c r="B63" t="str">
        <f>_xlfn.XLOOKUP(A63,site1!$J$8:$J$1158,site1!$K$8:$K$1158,"")</f>
        <v>DDI3_AUXN</v>
      </c>
      <c r="C63" t="str" cm="1">
        <f t="array" ref="C63">_xlfn.TEXTJOIN(",",TRUE,_xlfn.UNIQUE(TRANSPOSE(_xlfn.MAP(_xlfn.XLOOKUP(A63,site1!$J$8:$J$1178,site1!$C$8:$D$1178,""),_xlfn.LAMBDA(_xlpm.x,IF(_xlpm.x&lt;&gt;"",TRIM(CLEAN(LEFT(_xlpm.x,FIND(".",_xlpm.x &amp; ".")-1))),""))))))</f>
        <v/>
      </c>
      <c r="D63">
        <v>26.68</v>
      </c>
      <c r="E63">
        <v>1.8399999999999901</v>
      </c>
      <c r="F63" t="str">
        <f>_xlfn.LET(_xlpm.raw,_xlfn.XLOOKUP(A63,site1!$J$8:$J$1178,site1!$A$8:$A$1178,""),_xlpm.cleanRaw,SUBSTITUTE(SUBSTITUTE(_xlpm.raw,"_PIN","."),"PIN","."),_xlpm.mainPart,MID(_xlpm.cleanRaw,2,FIND(".",_xlpm.cleanRaw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506020</v>
      </c>
      <c r="G63" t="str">
        <f>_xlfn.LET(_xlpm.raw,_xlfn.XLOOKUP(A63,site3!$J$8:$J$1178,site3!$A$8:$A$1178,""),_xlpm.cleanRaw,SUBSTITUTE(SUBSTITUTE(_xlpm.raw,"_PIN","."),"PIN","."),_xlpm.mainPart,MID(_xlpm.cleanRaw,2,FIND(".",_xlpm.cleanRaw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809116</v>
      </c>
      <c r="H63" t="str">
        <f>""</f>
        <v/>
      </c>
      <c r="I63" t="str">
        <f>""</f>
        <v/>
      </c>
      <c r="J63" t="str">
        <f t="shared" si="0"/>
        <v>C11;DDI3_AUXN;;26.68;1.83999999999999;506020;809116;;</v>
      </c>
    </row>
    <row r="64" spans="1:10">
      <c r="A64" t="s">
        <v>2810</v>
      </c>
      <c r="B64" t="str">
        <f>_xlfn.XLOOKUP(A64,site1!$J$8:$J$1158,site1!$K$8:$K$1158,"")</f>
        <v>VSS</v>
      </c>
      <c r="C64" t="str" cm="1">
        <f t="array" ref="C64">_xlfn.TEXTJOIN(",",TRUE,_xlfn.UNIQUE(TRANSPOSE(_xlfn.MAP(_xlfn.XLOOKUP(A64,site1!$J$8:$J$1178,site1!$C$8:$D$1178,""),_xlfn.LAMBDA(_xlpm.x,IF(_xlpm.x&lt;&gt;"",TRIM(CLEAN(LEFT(_xlpm.x,FIND(".",_xlpm.x &amp; ".")-1))),""))))))</f>
        <v/>
      </c>
      <c r="D64">
        <v>25.759999999999899</v>
      </c>
      <c r="E64">
        <v>1.8399999999999901</v>
      </c>
      <c r="F64" t="str">
        <f>_xlfn.LET(_xlpm.raw,_xlfn.XLOOKUP(A64,site1!$J$8:$J$1178,site1!$A$8:$A$1178,""),_xlpm.cleanRaw,SUBSTITUTE(SUBSTITUTE(_xlpm.raw,"_PIN","."),"PIN","."),_xlpm.mainPart,MID(_xlpm.cleanRaw,2,FIND(".",_xlpm.cleanRaw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" t="str">
        <f>_xlfn.LET(_xlpm.raw,_xlfn.XLOOKUP(A64,site3!$J$8:$J$1178,site3!$A$8:$A$1178,""),_xlpm.cleanRaw,SUBSTITUTE(SUBSTITUTE(_xlpm.raw,"_PIN","."),"PIN","."),_xlpm.mainPart,MID(_xlpm.cleanRaw,2,FIND(".",_xlpm.cleanRaw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" t="str">
        <f>""</f>
        <v/>
      </c>
      <c r="I64" t="str">
        <f>""</f>
        <v/>
      </c>
      <c r="J64" t="str">
        <f t="shared" si="0"/>
        <v>C12;VSS;;25.7599999999999;1.83999999999999;;;;</v>
      </c>
    </row>
    <row r="65" spans="1:10">
      <c r="A65" t="s">
        <v>125</v>
      </c>
      <c r="B65" t="str">
        <f>_xlfn.XLOOKUP(A65,site1!$J$8:$J$1158,site1!$K$8:$K$1158,"")</f>
        <v>DDI1_AUXN</v>
      </c>
      <c r="C65" t="str" cm="1">
        <f t="array" ref="C65">_xlfn.TEXTJOIN(",",TRUE,_xlfn.UNIQUE(TRANSPOSE(_xlfn.MAP(_xlfn.XLOOKUP(A65,site1!$J$8:$J$1178,site1!$C$8:$D$1178,""),_xlfn.LAMBDA(_xlpm.x,IF(_xlpm.x&lt;&gt;"",TRIM(CLEAN(LEFT(_xlpm.x,FIND(".",_xlpm.x &amp; ".")-1))),""))))))</f>
        <v/>
      </c>
      <c r="D65">
        <v>24.8399999999999</v>
      </c>
      <c r="E65">
        <v>1.8399999999999901</v>
      </c>
      <c r="F65" t="str">
        <f>_xlfn.LET(_xlpm.raw,_xlfn.XLOOKUP(A65,site1!$J$8:$J$1178,site1!$A$8:$A$1178,""),_xlpm.cleanRaw,SUBSTITUTE(SUBSTITUTE(_xlpm.raw,"_PIN","."),"PIN","."),_xlpm.mainPart,MID(_xlpm.cleanRaw,2,FIND(".",_xlpm.cleanRaw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505065</v>
      </c>
      <c r="G65" t="str">
        <f>_xlfn.LET(_xlpm.raw,_xlfn.XLOOKUP(A65,site3!$J$8:$J$1178,site3!$A$8:$A$1178,""),_xlpm.cleanRaw,SUBSTITUTE(SUBSTITUTE(_xlpm.raw,"_PIN","."),"PIN","."),_xlpm.mainPart,MID(_xlpm.cleanRaw,2,FIND(".",_xlpm.cleanRaw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809114</v>
      </c>
      <c r="H65" t="str">
        <f>""</f>
        <v/>
      </c>
      <c r="I65" t="str">
        <f>""</f>
        <v/>
      </c>
      <c r="J65" t="str">
        <f t="shared" si="0"/>
        <v>C13;DDI1_AUXN;;24.8399999999999;1.83999999999999;505065;809114;;</v>
      </c>
    </row>
    <row r="66" spans="1:10">
      <c r="A66" t="s">
        <v>2811</v>
      </c>
      <c r="B66" t="str">
        <f>_xlfn.XLOOKUP(A66,site1!$J$8:$J$1158,site1!$K$8:$K$1158,"")</f>
        <v>VSS</v>
      </c>
      <c r="C66" t="str" cm="1">
        <f t="array" ref="C66">_xlfn.TEXTJOIN(",",TRUE,_xlfn.UNIQUE(TRANSPOSE(_xlfn.MAP(_xlfn.XLOOKUP(A66,site1!$J$8:$J$1178,site1!$C$8:$D$1178,""),_xlfn.LAMBDA(_xlpm.x,IF(_xlpm.x&lt;&gt;"",TRIM(CLEAN(LEFT(_xlpm.x,FIND(".",_xlpm.x &amp; ".")-1))),""))))))</f>
        <v/>
      </c>
      <c r="D66">
        <v>23.919999999999899</v>
      </c>
      <c r="E66">
        <v>1.8399999999999901</v>
      </c>
      <c r="F66" t="str">
        <f>_xlfn.LET(_xlpm.raw,_xlfn.XLOOKUP(A66,site1!$J$8:$J$1178,site1!$A$8:$A$1178,""),_xlpm.cleanRaw,SUBSTITUTE(SUBSTITUTE(_xlpm.raw,"_PIN","."),"PIN","."),_xlpm.mainPart,MID(_xlpm.cleanRaw,2,FIND(".",_xlpm.cleanRaw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" t="str">
        <f>_xlfn.LET(_xlpm.raw,_xlfn.XLOOKUP(A66,site3!$J$8:$J$1178,site3!$A$8:$A$1178,""),_xlpm.cleanRaw,SUBSTITUTE(SUBSTITUTE(_xlpm.raw,"_PIN","."),"PIN","."),_xlpm.mainPart,MID(_xlpm.cleanRaw,2,FIND(".",_xlpm.cleanRaw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" t="str">
        <f>""</f>
        <v/>
      </c>
      <c r="I66" t="str">
        <f>""</f>
        <v/>
      </c>
      <c r="J66" t="str">
        <f t="shared" ref="J66:J129" si="1">A66&amp;";"&amp;B66&amp;";"&amp;C66&amp;";"&amp;D66&amp;";"&amp;E66&amp;";"&amp;F66&amp;";"&amp;G66&amp;";"&amp;H66&amp;";"&amp;I66</f>
        <v>C14;VSS;;23.9199999999999;1.83999999999999;;;;</v>
      </c>
    </row>
    <row r="67" spans="1:10">
      <c r="A67" t="s">
        <v>301</v>
      </c>
      <c r="B67" t="str">
        <f>_xlfn.XLOOKUP(A67,site1!$J$8:$J$1158,site1!$K$8:$K$1158,"")</f>
        <v>DDI3_TXP[1]</v>
      </c>
      <c r="C67" t="str" cm="1">
        <f t="array" ref="C67">_xlfn.TEXTJOIN(",",TRUE,_xlfn.UNIQUE(TRANSPOSE(_xlfn.MAP(_xlfn.XLOOKUP(A67,site1!$J$8:$J$1178,site1!$C$8:$D$1178,""),_xlfn.LAMBDA(_xlpm.x,IF(_xlpm.x&lt;&gt;"",TRIM(CLEAN(LEFT(_xlpm.x,FIND(".",_xlpm.x &amp; ".")-1))),""))))))</f>
        <v>LA145</v>
      </c>
      <c r="D67">
        <v>22.999999999999901</v>
      </c>
      <c r="E67">
        <v>1.8399999999999901</v>
      </c>
      <c r="F67" t="str">
        <f>_xlfn.LET(_xlpm.raw,_xlfn.XLOOKUP(A67,site1!$J$8:$J$1178,site1!$A$8:$A$1178,""),_xlpm.cleanRaw,SUBSTITUTE(SUBSTITUTE(_xlpm.raw,"_PIN","."),"PIN","."),_xlpm.mainPart,MID(_xlpm.cleanRaw,2,FIND(".",_xlpm.cleanRaw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505075</v>
      </c>
      <c r="G67" t="str">
        <f>_xlfn.LET(_xlpm.raw,_xlfn.XLOOKUP(A67,site3!$J$8:$J$1178,site3!$A$8:$A$1178,""),_xlpm.cleanRaw,SUBSTITUTE(SUBSTITUTE(_xlpm.raw,"_PIN","."),"PIN","."),_xlpm.mainPart,MID(_xlpm.cleanRaw,2,FIND(".",_xlpm.cleanRaw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503018</v>
      </c>
      <c r="H67" t="str">
        <f>""</f>
        <v/>
      </c>
      <c r="I67" t="str">
        <f>""</f>
        <v/>
      </c>
      <c r="J67" t="str">
        <f t="shared" si="1"/>
        <v>C15;DDI3_TXP[1];LA145;22.9999999999999;1.83999999999999;505075;503018;;</v>
      </c>
    </row>
    <row r="68" spans="1:10">
      <c r="A68" t="s">
        <v>2812</v>
      </c>
      <c r="B68" t="str">
        <f>_xlfn.XLOOKUP(A68,site1!$J$8:$J$1158,site1!$K$8:$K$1158,"")</f>
        <v>VSS</v>
      </c>
      <c r="C68" t="str" cm="1">
        <f t="array" ref="C68">_xlfn.TEXTJOIN(",",TRUE,_xlfn.UNIQUE(TRANSPOSE(_xlfn.MAP(_xlfn.XLOOKUP(A68,site1!$J$8:$J$1178,site1!$C$8:$D$1178,""),_xlfn.LAMBDA(_xlpm.x,IF(_xlpm.x&lt;&gt;"",TRIM(CLEAN(LEFT(_xlpm.x,FIND(".",_xlpm.x &amp; ".")-1))),""))))))</f>
        <v/>
      </c>
      <c r="D68">
        <v>22.08</v>
      </c>
      <c r="E68">
        <v>1.8399999999999901</v>
      </c>
      <c r="F68" t="str">
        <f>_xlfn.LET(_xlpm.raw,_xlfn.XLOOKUP(A68,site1!$J$8:$J$1178,site1!$A$8:$A$1178,""),_xlpm.cleanRaw,SUBSTITUTE(SUBSTITUTE(_xlpm.raw,"_PIN","."),"PIN","."),_xlpm.mainPart,MID(_xlpm.cleanRaw,2,FIND(".",_xlpm.cleanRaw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" t="str">
        <f>_xlfn.LET(_xlpm.raw,_xlfn.XLOOKUP(A68,site3!$J$8:$J$1178,site3!$A$8:$A$1178,""),_xlpm.cleanRaw,SUBSTITUTE(SUBSTITUTE(_xlpm.raw,"_PIN","."),"PIN","."),_xlpm.mainPart,MID(_xlpm.cleanRaw,2,FIND(".",_xlpm.cleanRaw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" t="str">
        <f>""</f>
        <v/>
      </c>
      <c r="I68" t="str">
        <f>""</f>
        <v/>
      </c>
      <c r="J68" t="str">
        <f t="shared" si="1"/>
        <v>C16;VSS;;22.08;1.83999999999999;;;;</v>
      </c>
    </row>
    <row r="69" spans="1:10">
      <c r="A69" t="s">
        <v>313</v>
      </c>
      <c r="B69" t="str">
        <f>_xlfn.XLOOKUP(A69,site1!$J$8:$J$1158,site1!$K$8:$K$1158,"")</f>
        <v>DDI3_TXP[3]</v>
      </c>
      <c r="C69" t="str" cm="1">
        <f t="array" ref="C69">_xlfn.TEXTJOIN(",",TRUE,_xlfn.UNIQUE(TRANSPOSE(_xlfn.MAP(_xlfn.XLOOKUP(A69,site1!$J$8:$J$1178,site1!$C$8:$D$1178,""),_xlfn.LAMBDA(_xlpm.x,IF(_xlpm.x&lt;&gt;"",TRIM(CLEAN(LEFT(_xlpm.x,FIND(".",_xlpm.x &amp; ".")-1))),""))))))</f>
        <v>LA146</v>
      </c>
      <c r="D69">
        <v>21.159999999999901</v>
      </c>
      <c r="E69">
        <v>1.8399999999999901</v>
      </c>
      <c r="F69" t="str">
        <f>_xlfn.LET(_xlpm.raw,_xlfn.XLOOKUP(A69,site1!$J$8:$J$1178,site1!$A$8:$A$1178,""),_xlpm.cleanRaw,SUBSTITUTE(SUBSTITUTE(_xlpm.raw,"_PIN","."),"PIN","."),_xlpm.mainPart,MID(_xlpm.cleanRaw,2,FIND(".",_xlpm.cleanRaw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505060</v>
      </c>
      <c r="G69" t="str">
        <f>_xlfn.LET(_xlpm.raw,_xlfn.XLOOKUP(A69,site3!$J$8:$J$1178,site3!$A$8:$A$1178,""),_xlpm.cleanRaw,SUBSTITUTE(SUBSTITUTE(_xlpm.raw,"_PIN","."),"PIN","."),_xlpm.mainPart,MID(_xlpm.cleanRaw,2,FIND(".",_xlpm.cleanRaw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503033</v>
      </c>
      <c r="H69" t="str">
        <f>""</f>
        <v/>
      </c>
      <c r="I69" t="str">
        <f>""</f>
        <v/>
      </c>
      <c r="J69" t="str">
        <f t="shared" si="1"/>
        <v>C17;DDI3_TXP[3];LA146;21.1599999999999;1.83999999999999;505060;503033;;</v>
      </c>
    </row>
    <row r="70" spans="1:10">
      <c r="A70" t="s">
        <v>2813</v>
      </c>
      <c r="B70" t="str">
        <f>_xlfn.XLOOKUP(A70,site1!$J$8:$J$1158,site1!$K$8:$K$1158,"")</f>
        <v>VSS</v>
      </c>
      <c r="C70" t="str" cm="1">
        <f t="array" ref="C70">_xlfn.TEXTJOIN(",",TRUE,_xlfn.UNIQUE(TRANSPOSE(_xlfn.MAP(_xlfn.XLOOKUP(A70,site1!$J$8:$J$1178,site1!$C$8:$D$1178,""),_xlfn.LAMBDA(_xlpm.x,IF(_xlpm.x&lt;&gt;"",TRIM(CLEAN(LEFT(_xlpm.x,FIND(".",_xlpm.x &amp; ".")-1))),""))))))</f>
        <v/>
      </c>
      <c r="D70">
        <v>20.239999999999899</v>
      </c>
      <c r="E70">
        <v>1.8399999999999901</v>
      </c>
      <c r="F70" t="str">
        <f>_xlfn.LET(_xlpm.raw,_xlfn.XLOOKUP(A70,site1!$J$8:$J$1178,site1!$A$8:$A$1178,""),_xlpm.cleanRaw,SUBSTITUTE(SUBSTITUTE(_xlpm.raw,"_PIN","."),"PIN","."),_xlpm.mainPart,MID(_xlpm.cleanRaw,2,FIND(".",_xlpm.cleanRaw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" t="str">
        <f>_xlfn.LET(_xlpm.raw,_xlfn.XLOOKUP(A70,site3!$J$8:$J$1178,site3!$A$8:$A$1178,""),_xlpm.cleanRaw,SUBSTITUTE(SUBSTITUTE(_xlpm.raw,"_PIN","."),"PIN","."),_xlpm.mainPart,MID(_xlpm.cleanRaw,2,FIND(".",_xlpm.cleanRaw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" t="str">
        <f>""</f>
        <v/>
      </c>
      <c r="I70" t="str">
        <f>""</f>
        <v/>
      </c>
      <c r="J70" t="str">
        <f t="shared" si="1"/>
        <v>C18;VSS;;20.2399999999999;1.83999999999999;;;;</v>
      </c>
    </row>
    <row r="71" spans="1:10">
      <c r="A71" t="s">
        <v>244</v>
      </c>
      <c r="B71" t="str">
        <f>_xlfn.XLOOKUP(A71,site1!$J$8:$J$1158,site1!$K$8:$K$1158,"")</f>
        <v>DDI2_TXP[2]</v>
      </c>
      <c r="C71" t="str" cm="1">
        <f t="array" ref="C71">_xlfn.TEXTJOIN(",",TRUE,_xlfn.UNIQUE(TRANSPOSE(_xlfn.MAP(_xlfn.XLOOKUP(A71,site1!$J$8:$J$1178,site1!$C$8:$D$1178,""),_xlfn.LAMBDA(_xlpm.x,IF(_xlpm.x&lt;&gt;"",TRIM(CLEAN(LEFT(_xlpm.x,FIND(".",_xlpm.x &amp; ".")-1))),""))))))</f>
        <v>LA144</v>
      </c>
      <c r="D71">
        <v>19.319999999999901</v>
      </c>
      <c r="E71">
        <v>1.8399999999999901</v>
      </c>
      <c r="F71" t="str">
        <f>_xlfn.LET(_xlpm.raw,_xlfn.XLOOKUP(A71,site1!$J$8:$J$1178,site1!$A$8:$A$1178,""),_xlpm.cleanRaw,SUBSTITUTE(SUBSTITUTE(_xlpm.raw,"_PIN","."),"PIN","."),_xlpm.mainPart,MID(_xlpm.cleanRaw,2,FIND(".",_xlpm.cleanRaw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504113</v>
      </c>
      <c r="G71" t="str">
        <f>_xlfn.LET(_xlpm.raw,_xlfn.XLOOKUP(A71,site3!$J$8:$J$1178,site3!$A$8:$A$1178,""),_xlpm.cleanRaw,SUBSTITUTE(SUBSTITUTE(_xlpm.raw,"_PIN","."),"PIN","."),_xlpm.mainPart,MID(_xlpm.cleanRaw,2,FIND(".",_xlpm.cleanRaw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503007</v>
      </c>
      <c r="H71" t="str">
        <f>""</f>
        <v/>
      </c>
      <c r="I71" t="str">
        <f>""</f>
        <v/>
      </c>
      <c r="J71" t="str">
        <f t="shared" si="1"/>
        <v>C19;DDI2_TXP[2];LA144;19.3199999999999;1.83999999999999;504113;503007;;</v>
      </c>
    </row>
    <row r="72" spans="1:10">
      <c r="A72" t="s">
        <v>2815</v>
      </c>
      <c r="B72" t="str">
        <f>_xlfn.XLOOKUP(A72,site1!$J$8:$J$1158,site1!$K$8:$K$1158,"")</f>
        <v>VSS</v>
      </c>
      <c r="C72" t="str" cm="1">
        <f t="array" ref="C72">_xlfn.TEXTJOIN(",",TRUE,_xlfn.UNIQUE(TRANSPOSE(_xlfn.MAP(_xlfn.XLOOKUP(A72,site1!$J$8:$J$1178,site1!$C$8:$D$1178,""),_xlfn.LAMBDA(_xlpm.x,IF(_xlpm.x&lt;&gt;"",TRIM(CLEAN(LEFT(_xlpm.x,FIND(".",_xlpm.x &amp; ".")-1))),""))))))</f>
        <v/>
      </c>
      <c r="D72">
        <v>18.399999999999999</v>
      </c>
      <c r="E72">
        <v>1.8399999999999901</v>
      </c>
      <c r="F72" t="str">
        <f>_xlfn.LET(_xlpm.raw,_xlfn.XLOOKUP(A72,site1!$J$8:$J$1178,site1!$A$8:$A$1178,""),_xlpm.cleanRaw,SUBSTITUTE(SUBSTITUTE(_xlpm.raw,"_PIN","."),"PIN","."),_xlpm.mainPart,MID(_xlpm.cleanRaw,2,FIND(".",_xlpm.cleanRaw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" t="str">
        <f>_xlfn.LET(_xlpm.raw,_xlfn.XLOOKUP(A72,site3!$J$8:$J$1178,site3!$A$8:$A$1178,""),_xlpm.cleanRaw,SUBSTITUTE(SUBSTITUTE(_xlpm.raw,"_PIN","."),"PIN","."),_xlpm.mainPart,MID(_xlpm.cleanRaw,2,FIND(".",_xlpm.cleanRaw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" t="str">
        <f>""</f>
        <v/>
      </c>
      <c r="I72" t="str">
        <f>""</f>
        <v/>
      </c>
      <c r="J72" t="str">
        <f t="shared" si="1"/>
        <v>C20;VSS;;18.4;1.83999999999999;;;;</v>
      </c>
    </row>
    <row r="73" spans="1:10">
      <c r="A73" t="s">
        <v>169</v>
      </c>
      <c r="B73" t="str">
        <f>_xlfn.XLOOKUP(A73,site1!$J$8:$J$1158,site1!$K$8:$K$1158,"")</f>
        <v>DDI1_TXP[0]</v>
      </c>
      <c r="C73" t="str" cm="1">
        <f t="array" ref="C73">_xlfn.TEXTJOIN(",",TRUE,_xlfn.UNIQUE(TRANSPOSE(_xlfn.MAP(_xlfn.XLOOKUP(A73,site1!$J$8:$J$1178,site1!$C$8:$D$1178,""),_xlfn.LAMBDA(_xlpm.x,IF(_xlpm.x&lt;&gt;"",TRIM(CLEAN(LEFT(_xlpm.x,FIND(".",_xlpm.x &amp; ".")-1))),""))))))</f>
        <v>LA141</v>
      </c>
      <c r="D73">
        <v>17.479999999999901</v>
      </c>
      <c r="E73">
        <v>1.8399999999999901</v>
      </c>
      <c r="F73" t="str">
        <f>_xlfn.LET(_xlpm.raw,_xlfn.XLOOKUP(A73,site1!$J$8:$J$1178,site1!$A$8:$A$1178,""),_xlpm.cleanRaw,SUBSTITUTE(SUBSTITUTE(_xlpm.raw,"_PIN","."),"PIN","."),_xlpm.mainPart,MID(_xlpm.cleanRaw,2,FIND(".",_xlpm.cleanRaw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504108</v>
      </c>
      <c r="G73" t="str">
        <f>_xlfn.LET(_xlpm.raw,_xlfn.XLOOKUP(A73,site3!$J$8:$J$1178,site3!$A$8:$A$1178,""),_xlpm.cleanRaw,SUBSTITUTE(SUBSTITUTE(_xlpm.raw,"_PIN","."),"PIN","."),_xlpm.mainPart,MID(_xlpm.cleanRaw,2,FIND(".",_xlpm.cleanRaw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503004</v>
      </c>
      <c r="H73" t="str">
        <f>""</f>
        <v/>
      </c>
      <c r="I73" t="str">
        <f>""</f>
        <v/>
      </c>
      <c r="J73" t="str">
        <f t="shared" si="1"/>
        <v>C21;DDI1_TXP[0];LA141;17.4799999999999;1.83999999999999;504108;503004;;</v>
      </c>
    </row>
    <row r="74" spans="1:10">
      <c r="A74" t="s">
        <v>2816</v>
      </c>
      <c r="B74" t="str">
        <f>_xlfn.XLOOKUP(A74,site1!$J$8:$J$1158,site1!$K$8:$K$1158,"")</f>
        <v>VSS</v>
      </c>
      <c r="C74" t="str" cm="1">
        <f t="array" ref="C74">_xlfn.TEXTJOIN(",",TRUE,_xlfn.UNIQUE(TRANSPOSE(_xlfn.MAP(_xlfn.XLOOKUP(A74,site1!$J$8:$J$1178,site1!$C$8:$D$1178,""),_xlfn.LAMBDA(_xlpm.x,IF(_xlpm.x&lt;&gt;"",TRIM(CLEAN(LEFT(_xlpm.x,FIND(".",_xlpm.x &amp; ".")-1))),""))))))</f>
        <v/>
      </c>
      <c r="D74">
        <v>16.559999999999999</v>
      </c>
      <c r="E74">
        <v>1.8399999999999901</v>
      </c>
      <c r="F74" t="str">
        <f>_xlfn.LET(_xlpm.raw,_xlfn.XLOOKUP(A74,site1!$J$8:$J$1178,site1!$A$8:$A$1178,""),_xlpm.cleanRaw,SUBSTITUTE(SUBSTITUTE(_xlpm.raw,"_PIN","."),"PIN","."),_xlpm.mainPart,MID(_xlpm.cleanRaw,2,FIND(".",_xlpm.cleanRaw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" t="str">
        <f>_xlfn.LET(_xlpm.raw,_xlfn.XLOOKUP(A74,site3!$J$8:$J$1178,site3!$A$8:$A$1178,""),_xlpm.cleanRaw,SUBSTITUTE(SUBSTITUTE(_xlpm.raw,"_PIN","."),"PIN","."),_xlpm.mainPart,MID(_xlpm.cleanRaw,2,FIND(".",_xlpm.cleanRaw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" t="str">
        <f>""</f>
        <v/>
      </c>
      <c r="I74" t="str">
        <f>""</f>
        <v/>
      </c>
      <c r="J74" t="str">
        <f t="shared" si="1"/>
        <v>C22;VSS;;16.56;1.83999999999999;;;;</v>
      </c>
    </row>
    <row r="75" spans="1:10">
      <c r="A75" t="s">
        <v>187</v>
      </c>
      <c r="B75" t="str">
        <f>_xlfn.XLOOKUP(A75,site1!$J$8:$J$1158,site1!$K$8:$K$1158,"")</f>
        <v>DDI1_TXP[3]</v>
      </c>
      <c r="C75" t="str" cm="1">
        <f t="array" ref="C75">_xlfn.TEXTJOIN(",",TRUE,_xlfn.UNIQUE(TRANSPOSE(_xlfn.MAP(_xlfn.XLOOKUP(A75,site1!$J$8:$J$1178,site1!$C$8:$D$1178,""),_xlfn.LAMBDA(_xlpm.x,IF(_xlpm.x&lt;&gt;"",TRIM(CLEAN(LEFT(_xlpm.x,FIND(".",_xlpm.x &amp; ".")-1))),""))))))</f>
        <v>LA142</v>
      </c>
      <c r="D75">
        <v>15.639999999999899</v>
      </c>
      <c r="E75">
        <v>1.8399999999999901</v>
      </c>
      <c r="F75" t="str">
        <f>_xlfn.LET(_xlpm.raw,_xlfn.XLOOKUP(A75,site1!$J$8:$J$1178,site1!$A$8:$A$1178,""),_xlpm.cleanRaw,SUBSTITUTE(SUBSTITUTE(_xlpm.raw,"_PIN","."),"PIN","."),_xlpm.mainPart,MID(_xlpm.cleanRaw,2,FIND(".",_xlpm.cleanRaw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504103</v>
      </c>
      <c r="G75" t="str">
        <f>_xlfn.LET(_xlpm.raw,_xlfn.XLOOKUP(A75,site3!$J$8:$J$1178,site3!$A$8:$A$1178,""),_xlpm.cleanRaw,SUBSTITUTE(SUBSTITUTE(_xlpm.raw,"_PIN","."),"PIN","."),_xlpm.mainPart,MID(_xlpm.cleanRaw,2,FIND(".",_xlpm.cleanRaw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503027</v>
      </c>
      <c r="H75" t="str">
        <f>""</f>
        <v/>
      </c>
      <c r="I75" t="str">
        <f>""</f>
        <v/>
      </c>
      <c r="J75" t="str">
        <f t="shared" si="1"/>
        <v>C23;DDI1_TXP[3];LA142;15.6399999999999;1.83999999999999;504103;503027;;</v>
      </c>
    </row>
    <row r="76" spans="1:10">
      <c r="A76" t="s">
        <v>2817</v>
      </c>
      <c r="B76" t="str">
        <f>_xlfn.XLOOKUP(A76,site1!$J$8:$J$1158,site1!$K$8:$K$1158,"")</f>
        <v>VSS</v>
      </c>
      <c r="C76" t="str" cm="1">
        <f t="array" ref="C76">_xlfn.TEXTJOIN(",",TRUE,_xlfn.UNIQUE(TRANSPOSE(_xlfn.MAP(_xlfn.XLOOKUP(A76,site1!$J$8:$J$1178,site1!$C$8:$D$1178,""),_xlfn.LAMBDA(_xlpm.x,IF(_xlpm.x&lt;&gt;"",TRIM(CLEAN(LEFT(_xlpm.x,FIND(".",_xlpm.x &amp; ".")-1))),""))))))</f>
        <v/>
      </c>
      <c r="D76">
        <v>14.719999999999899</v>
      </c>
      <c r="E76">
        <v>1.8399999999999901</v>
      </c>
      <c r="F76" t="str">
        <f>_xlfn.LET(_xlpm.raw,_xlfn.XLOOKUP(A76,site1!$J$8:$J$1178,site1!$A$8:$A$1178,""),_xlpm.cleanRaw,SUBSTITUTE(SUBSTITUTE(_xlpm.raw,"_PIN","."),"PIN","."),_xlpm.mainPart,MID(_xlpm.cleanRaw,2,FIND(".",_xlpm.cleanRaw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" t="str">
        <f>_xlfn.LET(_xlpm.raw,_xlfn.XLOOKUP(A76,site3!$J$8:$J$1178,site3!$A$8:$A$1178,""),_xlpm.cleanRaw,SUBSTITUTE(SUBSTITUTE(_xlpm.raw,"_PIN","."),"PIN","."),_xlpm.mainPart,MID(_xlpm.cleanRaw,2,FIND(".",_xlpm.cleanRaw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" t="str">
        <f>""</f>
        <v/>
      </c>
      <c r="I76" t="str">
        <f>""</f>
        <v/>
      </c>
      <c r="J76" t="str">
        <f t="shared" si="1"/>
        <v>C24;VSS;;14.7199999999999;1.83999999999999;;;;</v>
      </c>
    </row>
    <row r="77" spans="1:10">
      <c r="A77" t="s">
        <v>2315</v>
      </c>
      <c r="B77" t="str">
        <f>_xlfn.XLOOKUP(A77,site1!$J$8:$J$1158,site1!$K$8:$K$1158,"")</f>
        <v>VCCCORE</v>
      </c>
      <c r="C77" t="str" cm="1">
        <f t="array" ref="C77">_xlfn.TEXTJOIN(",",TRUE,_xlfn.UNIQUE(TRANSPOSE(_xlfn.MAP(_xlfn.XLOOKUP(A77,site1!$J$8:$J$1178,site1!$C$8:$D$1178,""),_xlfn.LAMBDA(_xlpm.x,IF(_xlpm.x&lt;&gt;"",TRIM(CLEAN(LEFT(_xlpm.x,FIND(".",_xlpm.x &amp; ".")-1))),""))))))</f>
        <v/>
      </c>
      <c r="D77">
        <v>13.799999999999899</v>
      </c>
      <c r="E77">
        <v>1.8399999999999901</v>
      </c>
      <c r="F77" t="str">
        <f>_xlfn.LET(_xlpm.raw,_xlfn.XLOOKUP(A77,site1!$J$8:$J$1178,site1!$A$8:$A$1178,""),_xlpm.cleanRaw,SUBSTITUTE(SUBSTITUTE(_xlpm.raw,"_PIN","."),"PIN","."),_xlpm.mainPart,MID(_xlpm.cleanRaw,2,FIND(".",_xlpm.cleanRaw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" t="str">
        <f>_xlfn.LET(_xlpm.raw,_xlfn.XLOOKUP(A77,site3!$J$8:$J$1178,site3!$A$8:$A$1178,""),_xlpm.cleanRaw,SUBSTITUTE(SUBSTITUTE(_xlpm.raw,"_PIN","."),"PIN","."),_xlpm.mainPart,MID(_xlpm.cleanRaw,2,FIND(".",_xlpm.cleanRaw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" t="str">
        <f>""</f>
        <v/>
      </c>
      <c r="I77" t="str">
        <f>""</f>
        <v/>
      </c>
      <c r="J77" t="str">
        <f t="shared" si="1"/>
        <v>C25;VCCCORE;;13.7999999999999;1.83999999999999;;;;</v>
      </c>
    </row>
    <row r="78" spans="1:10">
      <c r="A78" t="s">
        <v>2316</v>
      </c>
      <c r="B78" t="str">
        <f>_xlfn.XLOOKUP(A78,site1!$J$8:$J$1158,site1!$K$8:$K$1158,"")</f>
        <v>VCCCORE</v>
      </c>
      <c r="C78" t="str" cm="1">
        <f t="array" ref="C78">_xlfn.TEXTJOIN(",",TRUE,_xlfn.UNIQUE(TRANSPOSE(_xlfn.MAP(_xlfn.XLOOKUP(A78,site1!$J$8:$J$1178,site1!$C$8:$D$1178,""),_xlfn.LAMBDA(_xlpm.x,IF(_xlpm.x&lt;&gt;"",TRIM(CLEAN(LEFT(_xlpm.x,FIND(".",_xlpm.x &amp; ".")-1))),""))))))</f>
        <v/>
      </c>
      <c r="D78">
        <v>12.8799999999999</v>
      </c>
      <c r="E78">
        <v>1.8399999999999901</v>
      </c>
      <c r="F78" t="str">
        <f>_xlfn.LET(_xlpm.raw,_xlfn.XLOOKUP(A78,site1!$J$8:$J$1178,site1!$A$8:$A$1178,""),_xlpm.cleanRaw,SUBSTITUTE(SUBSTITUTE(_xlpm.raw,"_PIN","."),"PIN","."),_xlpm.mainPart,MID(_xlpm.cleanRaw,2,FIND(".",_xlpm.cleanRaw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" t="str">
        <f>_xlfn.LET(_xlpm.raw,_xlfn.XLOOKUP(A78,site3!$J$8:$J$1178,site3!$A$8:$A$1178,""),_xlpm.cleanRaw,SUBSTITUTE(SUBSTITUTE(_xlpm.raw,"_PIN","."),"PIN","."),_xlpm.mainPart,MID(_xlpm.cleanRaw,2,FIND(".",_xlpm.cleanRaw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" t="str">
        <f>""</f>
        <v/>
      </c>
      <c r="I78" t="str">
        <f>""</f>
        <v/>
      </c>
      <c r="J78" t="str">
        <f t="shared" si="1"/>
        <v>C26;VCCCORE;;12.8799999999999;1.83999999999999;;;;</v>
      </c>
    </row>
    <row r="79" spans="1:10">
      <c r="A79" t="s">
        <v>2317</v>
      </c>
      <c r="B79" t="str">
        <f>_xlfn.XLOOKUP(A79,site1!$J$8:$J$1158,site1!$K$8:$K$1158,"")</f>
        <v>VCCCORE</v>
      </c>
      <c r="C79" t="str" cm="1">
        <f t="array" ref="C79">_xlfn.TEXTJOIN(",",TRUE,_xlfn.UNIQUE(TRANSPOSE(_xlfn.MAP(_xlfn.XLOOKUP(A79,site1!$J$8:$J$1178,site1!$C$8:$D$1178,""),_xlfn.LAMBDA(_xlpm.x,IF(_xlpm.x&lt;&gt;"",TRIM(CLEAN(LEFT(_xlpm.x,FIND(".",_xlpm.x &amp; ".")-1))),""))))))</f>
        <v/>
      </c>
      <c r="D79">
        <v>11.9599999999999</v>
      </c>
      <c r="E79">
        <v>1.8399999999999901</v>
      </c>
      <c r="F79" t="str">
        <f>_xlfn.LET(_xlpm.raw,_xlfn.XLOOKUP(A79,site1!$J$8:$J$1178,site1!$A$8:$A$1178,""),_xlpm.cleanRaw,SUBSTITUTE(SUBSTITUTE(_xlpm.raw,"_PIN","."),"PIN","."),_xlpm.mainPart,MID(_xlpm.cleanRaw,2,FIND(".",_xlpm.cleanRaw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" t="str">
        <f>_xlfn.LET(_xlpm.raw,_xlfn.XLOOKUP(A79,site3!$J$8:$J$1178,site3!$A$8:$A$1178,""),_xlpm.cleanRaw,SUBSTITUTE(SUBSTITUTE(_xlpm.raw,"_PIN","."),"PIN","."),_xlpm.mainPart,MID(_xlpm.cleanRaw,2,FIND(".",_xlpm.cleanRaw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" t="str">
        <f>""</f>
        <v/>
      </c>
      <c r="I79" t="str">
        <f>""</f>
        <v/>
      </c>
      <c r="J79" t="str">
        <f t="shared" si="1"/>
        <v>C27;VCCCORE;;11.9599999999999;1.83999999999999;;;;</v>
      </c>
    </row>
    <row r="80" spans="1:10">
      <c r="A80" t="s">
        <v>2318</v>
      </c>
      <c r="B80" t="str">
        <f>_xlfn.XLOOKUP(A80,site1!$J$8:$J$1158,site1!$K$8:$K$1158,"")</f>
        <v>VCCCORE</v>
      </c>
      <c r="C80" t="str" cm="1">
        <f t="array" ref="C80">_xlfn.TEXTJOIN(",",TRUE,_xlfn.UNIQUE(TRANSPOSE(_xlfn.MAP(_xlfn.XLOOKUP(A80,site1!$J$8:$J$1178,site1!$C$8:$D$1178,""),_xlfn.LAMBDA(_xlpm.x,IF(_xlpm.x&lt;&gt;"",TRIM(CLEAN(LEFT(_xlpm.x,FIND(".",_xlpm.x &amp; ".")-1))),""))))))</f>
        <v/>
      </c>
      <c r="D80">
        <v>11.04</v>
      </c>
      <c r="E80">
        <v>1.8399999999999901</v>
      </c>
      <c r="F80" t="str">
        <f>_xlfn.LET(_xlpm.raw,_xlfn.XLOOKUP(A80,site1!$J$8:$J$1178,site1!$A$8:$A$1178,""),_xlpm.cleanRaw,SUBSTITUTE(SUBSTITUTE(_xlpm.raw,"_PIN","."),"PIN","."),_xlpm.mainPart,MID(_xlpm.cleanRaw,2,FIND(".",_xlpm.cleanRaw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" t="str">
        <f>_xlfn.LET(_xlpm.raw,_xlfn.XLOOKUP(A80,site3!$J$8:$J$1178,site3!$A$8:$A$1178,""),_xlpm.cleanRaw,SUBSTITUTE(SUBSTITUTE(_xlpm.raw,"_PIN","."),"PIN","."),_xlpm.mainPart,MID(_xlpm.cleanRaw,2,FIND(".",_xlpm.cleanRaw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" t="str">
        <f>""</f>
        <v/>
      </c>
      <c r="I80" t="str">
        <f>""</f>
        <v/>
      </c>
      <c r="J80" t="str">
        <f t="shared" si="1"/>
        <v>C28;VCCCORE;;11.04;1.83999999999999;;;;</v>
      </c>
    </row>
    <row r="81" spans="1:10">
      <c r="A81" t="s">
        <v>2319</v>
      </c>
      <c r="B81" t="str">
        <f>_xlfn.XLOOKUP(A81,site1!$J$8:$J$1158,site1!$K$8:$K$1158,"")</f>
        <v>VCCCORE</v>
      </c>
      <c r="C81" t="str" cm="1">
        <f t="array" ref="C81">_xlfn.TEXTJOIN(",",TRUE,_xlfn.UNIQUE(TRANSPOSE(_xlfn.MAP(_xlfn.XLOOKUP(A81,site1!$J$8:$J$1178,site1!$C$8:$D$1178,""),_xlfn.LAMBDA(_xlpm.x,IF(_xlpm.x&lt;&gt;"",TRIM(CLEAN(LEFT(_xlpm.x,FIND(".",_xlpm.x &amp; ".")-1))),""))))))</f>
        <v/>
      </c>
      <c r="D81">
        <v>10.1199999999999</v>
      </c>
      <c r="E81">
        <v>1.8399999999999901</v>
      </c>
      <c r="F81" t="str">
        <f>_xlfn.LET(_xlpm.raw,_xlfn.XLOOKUP(A81,site1!$J$8:$J$1178,site1!$A$8:$A$1178,""),_xlpm.cleanRaw,SUBSTITUTE(SUBSTITUTE(_xlpm.raw,"_PIN","."),"PIN","."),_xlpm.mainPart,MID(_xlpm.cleanRaw,2,FIND(".",_xlpm.cleanRaw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" t="str">
        <f>_xlfn.LET(_xlpm.raw,_xlfn.XLOOKUP(A81,site3!$J$8:$J$1178,site3!$A$8:$A$1178,""),_xlpm.cleanRaw,SUBSTITUTE(SUBSTITUTE(_xlpm.raw,"_PIN","."),"PIN","."),_xlpm.mainPart,MID(_xlpm.cleanRaw,2,FIND(".",_xlpm.cleanRaw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" t="str">
        <f>""</f>
        <v/>
      </c>
      <c r="I81" t="str">
        <f>""</f>
        <v/>
      </c>
      <c r="J81" t="str">
        <f t="shared" si="1"/>
        <v>C29;VCCCORE;;10.1199999999999;1.83999999999999;;;;</v>
      </c>
    </row>
    <row r="82" spans="1:10">
      <c r="A82" t="s">
        <v>2320</v>
      </c>
      <c r="B82" t="str">
        <f>_xlfn.XLOOKUP(A82,site1!$J$8:$J$1158,site1!$K$8:$K$1158,"")</f>
        <v>VCCCORE</v>
      </c>
      <c r="C82" t="str" cm="1">
        <f t="array" ref="C82">_xlfn.TEXTJOIN(",",TRUE,_xlfn.UNIQUE(TRANSPOSE(_xlfn.MAP(_xlfn.XLOOKUP(A82,site1!$J$8:$J$1178,site1!$C$8:$D$1178,""),_xlfn.LAMBDA(_xlpm.x,IF(_xlpm.x&lt;&gt;"",TRIM(CLEAN(LEFT(_xlpm.x,FIND(".",_xlpm.x &amp; ".")-1))),""))))))</f>
        <v/>
      </c>
      <c r="D82">
        <v>9.1999999999999904</v>
      </c>
      <c r="E82">
        <v>1.8399999999999901</v>
      </c>
      <c r="F82" t="str">
        <f>_xlfn.LET(_xlpm.raw,_xlfn.XLOOKUP(A82,site1!$J$8:$J$1178,site1!$A$8:$A$1178,""),_xlpm.cleanRaw,SUBSTITUTE(SUBSTITUTE(_xlpm.raw,"_PIN","."),"PIN","."),_xlpm.mainPart,MID(_xlpm.cleanRaw,2,FIND(".",_xlpm.cleanRaw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" t="str">
        <f>_xlfn.LET(_xlpm.raw,_xlfn.XLOOKUP(A82,site3!$J$8:$J$1178,site3!$A$8:$A$1178,""),_xlpm.cleanRaw,SUBSTITUTE(SUBSTITUTE(_xlpm.raw,"_PIN","."),"PIN","."),_xlpm.mainPart,MID(_xlpm.cleanRaw,2,FIND(".",_xlpm.cleanRaw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" t="str">
        <f>""</f>
        <v/>
      </c>
      <c r="I82" t="str">
        <f>""</f>
        <v/>
      </c>
      <c r="J82" t="str">
        <f t="shared" si="1"/>
        <v>C30;VCCCORE;;9.19999999999999;1.83999999999999;;;;</v>
      </c>
    </row>
    <row r="83" spans="1:10">
      <c r="A83" t="s">
        <v>2818</v>
      </c>
      <c r="B83" t="str">
        <f>_xlfn.XLOOKUP(A83,site1!$J$8:$J$1158,site1!$K$8:$K$1158,"")</f>
        <v>VSS</v>
      </c>
      <c r="C83" t="str" cm="1">
        <f t="array" ref="C83">_xlfn.TEXTJOIN(",",TRUE,_xlfn.UNIQUE(TRANSPOSE(_xlfn.MAP(_xlfn.XLOOKUP(A83,site1!$J$8:$J$1178,site1!$C$8:$D$1178,""),_xlfn.LAMBDA(_xlpm.x,IF(_xlpm.x&lt;&gt;"",TRIM(CLEAN(LEFT(_xlpm.x,FIND(".",_xlpm.x &amp; ".")-1))),""))))))</f>
        <v/>
      </c>
      <c r="D83">
        <v>8.2799999999999905</v>
      </c>
      <c r="E83">
        <v>1.8399999999999901</v>
      </c>
      <c r="F83" t="str">
        <f>_xlfn.LET(_xlpm.raw,_xlfn.XLOOKUP(A83,site1!$J$8:$J$1178,site1!$A$8:$A$1178,""),_xlpm.cleanRaw,SUBSTITUTE(SUBSTITUTE(_xlpm.raw,"_PIN","."),"PIN","."),_xlpm.mainPart,MID(_xlpm.cleanRaw,2,FIND(".",_xlpm.cleanRaw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" t="str">
        <f>_xlfn.LET(_xlpm.raw,_xlfn.XLOOKUP(A83,site3!$J$8:$J$1178,site3!$A$8:$A$1178,""),_xlpm.cleanRaw,SUBSTITUTE(SUBSTITUTE(_xlpm.raw,"_PIN","."),"PIN","."),_xlpm.mainPart,MID(_xlpm.cleanRaw,2,FIND(".",_xlpm.cleanRaw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" t="str">
        <f>""</f>
        <v/>
      </c>
      <c r="I83" t="str">
        <f>""</f>
        <v/>
      </c>
      <c r="J83" t="str">
        <f t="shared" si="1"/>
        <v>C31;VSS;;8.27999999999999;1.83999999999999;;;;</v>
      </c>
    </row>
    <row r="84" spans="1:10">
      <c r="A84" t="s">
        <v>2321</v>
      </c>
      <c r="B84" t="str">
        <f>_xlfn.XLOOKUP(A84,site1!$J$8:$J$1158,site1!$K$8:$K$1158,"")</f>
        <v>VCCCORE</v>
      </c>
      <c r="C84" t="str" cm="1">
        <f t="array" ref="C84">_xlfn.TEXTJOIN(",",TRUE,_xlfn.UNIQUE(TRANSPOSE(_xlfn.MAP(_xlfn.XLOOKUP(A84,site1!$J$8:$J$1178,site1!$C$8:$D$1178,""),_xlfn.LAMBDA(_xlpm.x,IF(_xlpm.x&lt;&gt;"",TRIM(CLEAN(LEFT(_xlpm.x,FIND(".",_xlpm.x &amp; ".")-1))),""))))))</f>
        <v/>
      </c>
      <c r="D84">
        <v>7.3599999999999897</v>
      </c>
      <c r="E84">
        <v>1.8399999999999901</v>
      </c>
      <c r="F84" t="str">
        <f>_xlfn.LET(_xlpm.raw,_xlfn.XLOOKUP(A84,site1!$J$8:$J$1178,site1!$A$8:$A$1178,""),_xlpm.cleanRaw,SUBSTITUTE(SUBSTITUTE(_xlpm.raw,"_PIN","."),"PIN","."),_xlpm.mainPart,MID(_xlpm.cleanRaw,2,FIND(".",_xlpm.cleanRaw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" t="str">
        <f>_xlfn.LET(_xlpm.raw,_xlfn.XLOOKUP(A84,site3!$J$8:$J$1178,site3!$A$8:$A$1178,""),_xlpm.cleanRaw,SUBSTITUTE(SUBSTITUTE(_xlpm.raw,"_PIN","."),"PIN","."),_xlpm.mainPart,MID(_xlpm.cleanRaw,2,FIND(".",_xlpm.cleanRaw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" t="str">
        <f>""</f>
        <v/>
      </c>
      <c r="I84" t="str">
        <f>""</f>
        <v/>
      </c>
      <c r="J84" t="str">
        <f t="shared" si="1"/>
        <v>C32;VCCCORE;;7.35999999999999;1.83999999999999;;;;</v>
      </c>
    </row>
    <row r="85" spans="1:10">
      <c r="A85" t="s">
        <v>2819</v>
      </c>
      <c r="B85" t="str">
        <f>_xlfn.XLOOKUP(A85,site1!$J$8:$J$1158,site1!$K$8:$K$1158,"")</f>
        <v>VSS</v>
      </c>
      <c r="C85" t="str" cm="1">
        <f t="array" ref="C85">_xlfn.TEXTJOIN(",",TRUE,_xlfn.UNIQUE(TRANSPOSE(_xlfn.MAP(_xlfn.XLOOKUP(A85,site1!$J$8:$J$1178,site1!$C$8:$D$1178,""),_xlfn.LAMBDA(_xlpm.x,IF(_xlpm.x&lt;&gt;"",TRIM(CLEAN(LEFT(_xlpm.x,FIND(".",_xlpm.x &amp; ".")-1))),""))))))</f>
        <v/>
      </c>
      <c r="D85">
        <v>6.4399999999999897</v>
      </c>
      <c r="E85">
        <v>1.8399999999999901</v>
      </c>
      <c r="F85" t="str">
        <f>_xlfn.LET(_xlpm.raw,_xlfn.XLOOKUP(A85,site1!$J$8:$J$1178,site1!$A$8:$A$1178,""),_xlpm.cleanRaw,SUBSTITUTE(SUBSTITUTE(_xlpm.raw,"_PIN","."),"PIN","."),_xlpm.mainPart,MID(_xlpm.cleanRaw,2,FIND(".",_xlpm.cleanRaw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" t="str">
        <f>_xlfn.LET(_xlpm.raw,_xlfn.XLOOKUP(A85,site3!$J$8:$J$1178,site3!$A$8:$A$1178,""),_xlpm.cleanRaw,SUBSTITUTE(SUBSTITUTE(_xlpm.raw,"_PIN","."),"PIN","."),_xlpm.mainPart,MID(_xlpm.cleanRaw,2,FIND(".",_xlpm.cleanRaw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" t="str">
        <f>""</f>
        <v/>
      </c>
      <c r="I85" t="str">
        <f>""</f>
        <v/>
      </c>
      <c r="J85" t="str">
        <f t="shared" si="1"/>
        <v>C33;VSS;;6.43999999999999;1.83999999999999;;;;</v>
      </c>
    </row>
    <row r="86" spans="1:10">
      <c r="A86" t="s">
        <v>2322</v>
      </c>
      <c r="B86" t="str">
        <f>_xlfn.XLOOKUP(A86,site1!$J$8:$J$1158,site1!$K$8:$K$1158,"")</f>
        <v>VCCCORE</v>
      </c>
      <c r="C86" t="str" cm="1">
        <f t="array" ref="C86">_xlfn.TEXTJOIN(",",TRUE,_xlfn.UNIQUE(TRANSPOSE(_xlfn.MAP(_xlfn.XLOOKUP(A86,site1!$J$8:$J$1178,site1!$C$8:$D$1178,""),_xlfn.LAMBDA(_xlpm.x,IF(_xlpm.x&lt;&gt;"",TRIM(CLEAN(LEFT(_xlpm.x,FIND(".",_xlpm.x &amp; ".")-1))),""))))))</f>
        <v/>
      </c>
      <c r="D86">
        <v>5.5199999999999898</v>
      </c>
      <c r="E86">
        <v>1.8399999999999901</v>
      </c>
      <c r="F86" t="str">
        <f>_xlfn.LET(_xlpm.raw,_xlfn.XLOOKUP(A86,site1!$J$8:$J$1178,site1!$A$8:$A$1178,""),_xlpm.cleanRaw,SUBSTITUTE(SUBSTITUTE(_xlpm.raw,"_PIN","."),"PIN","."),_xlpm.mainPart,MID(_xlpm.cleanRaw,2,FIND(".",_xlpm.cleanRaw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" t="str">
        <f>_xlfn.LET(_xlpm.raw,_xlfn.XLOOKUP(A86,site3!$J$8:$J$1178,site3!$A$8:$A$1178,""),_xlpm.cleanRaw,SUBSTITUTE(SUBSTITUTE(_xlpm.raw,"_PIN","."),"PIN","."),_xlpm.mainPart,MID(_xlpm.cleanRaw,2,FIND(".",_xlpm.cleanRaw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" t="str">
        <f>""</f>
        <v/>
      </c>
      <c r="I86" t="str">
        <f>""</f>
        <v/>
      </c>
      <c r="J86" t="str">
        <f t="shared" si="1"/>
        <v>C34;VCCCORE;;5.51999999999999;1.83999999999999;;;;</v>
      </c>
    </row>
    <row r="87" spans="1:10">
      <c r="A87" t="s">
        <v>2820</v>
      </c>
      <c r="B87" t="str">
        <f>_xlfn.XLOOKUP(A87,site1!$J$8:$J$1158,site1!$K$8:$K$1158,"")</f>
        <v>VSS</v>
      </c>
      <c r="C87" t="str" cm="1">
        <f t="array" ref="C87">_xlfn.TEXTJOIN(",",TRUE,_xlfn.UNIQUE(TRANSPOSE(_xlfn.MAP(_xlfn.XLOOKUP(A87,site1!$J$8:$J$1178,site1!$C$8:$D$1178,""),_xlfn.LAMBDA(_xlpm.x,IF(_xlpm.x&lt;&gt;"",TRIM(CLEAN(LEFT(_xlpm.x,FIND(".",_xlpm.x &amp; ".")-1))),""))))))</f>
        <v/>
      </c>
      <c r="D87">
        <v>4.5999999999999899</v>
      </c>
      <c r="E87">
        <v>1.8399999999999901</v>
      </c>
      <c r="F87" t="str">
        <f>_xlfn.LET(_xlpm.raw,_xlfn.XLOOKUP(A87,site1!$J$8:$J$1178,site1!$A$8:$A$1178,""),_xlpm.cleanRaw,SUBSTITUTE(SUBSTITUTE(_xlpm.raw,"_PIN","."),"PIN","."),_xlpm.mainPart,MID(_xlpm.cleanRaw,2,FIND(".",_xlpm.cleanRaw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" t="str">
        <f>_xlfn.LET(_xlpm.raw,_xlfn.XLOOKUP(A87,site3!$J$8:$J$1178,site3!$A$8:$A$1178,""),_xlpm.cleanRaw,SUBSTITUTE(SUBSTITUTE(_xlpm.raw,"_PIN","."),"PIN","."),_xlpm.mainPart,MID(_xlpm.cleanRaw,2,FIND(".",_xlpm.cleanRaw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" t="str">
        <f>""</f>
        <v/>
      </c>
      <c r="I87" t="str">
        <f>""</f>
        <v/>
      </c>
      <c r="J87" t="str">
        <f t="shared" si="1"/>
        <v>C35;VSS;;4.59999999999999;1.83999999999999;;;;</v>
      </c>
    </row>
    <row r="88" spans="1:10">
      <c r="A88" t="s">
        <v>2323</v>
      </c>
      <c r="B88" t="str">
        <f>_xlfn.XLOOKUP(A88,site1!$J$8:$J$1158,site1!$K$8:$K$1158,"")</f>
        <v>VCCCORE</v>
      </c>
      <c r="C88" t="str" cm="1">
        <f t="array" ref="C88">_xlfn.TEXTJOIN(",",TRUE,_xlfn.UNIQUE(TRANSPOSE(_xlfn.MAP(_xlfn.XLOOKUP(A88,site1!$J$8:$J$1178,site1!$C$8:$D$1178,""),_xlfn.LAMBDA(_xlpm.x,IF(_xlpm.x&lt;&gt;"",TRIM(CLEAN(LEFT(_xlpm.x,FIND(".",_xlpm.x &amp; ".")-1))),""))))))</f>
        <v/>
      </c>
      <c r="D88">
        <v>3.6799999999999899</v>
      </c>
      <c r="E88">
        <v>1.8399999999999901</v>
      </c>
      <c r="F88" t="str">
        <f>_xlfn.LET(_xlpm.raw,_xlfn.XLOOKUP(A88,site1!$J$8:$J$1178,site1!$A$8:$A$1178,""),_xlpm.cleanRaw,SUBSTITUTE(SUBSTITUTE(_xlpm.raw,"_PIN","."),"PIN","."),_xlpm.mainPart,MID(_xlpm.cleanRaw,2,FIND(".",_xlpm.cleanRaw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" t="str">
        <f>_xlfn.LET(_xlpm.raw,_xlfn.XLOOKUP(A88,site3!$J$8:$J$1178,site3!$A$8:$A$1178,""),_xlpm.cleanRaw,SUBSTITUTE(SUBSTITUTE(_xlpm.raw,"_PIN","."),"PIN","."),_xlpm.mainPart,MID(_xlpm.cleanRaw,2,FIND(".",_xlpm.cleanRaw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" t="str">
        <f>""</f>
        <v/>
      </c>
      <c r="I88" t="str">
        <f>""</f>
        <v/>
      </c>
      <c r="J88" t="str">
        <f t="shared" si="1"/>
        <v>C36;VCCCORE;;3.67999999999999;1.83999999999999;;;;</v>
      </c>
    </row>
    <row r="89" spans="1:10">
      <c r="A89" t="s">
        <v>2821</v>
      </c>
      <c r="B89" t="str">
        <f>_xlfn.XLOOKUP(A89,site1!$J$8:$J$1158,site1!$K$8:$K$1158,"")</f>
        <v>VSS</v>
      </c>
      <c r="C89" t="str" cm="1">
        <f t="array" ref="C89">_xlfn.TEXTJOIN(",",TRUE,_xlfn.UNIQUE(TRANSPOSE(_xlfn.MAP(_xlfn.XLOOKUP(A89,site1!$J$8:$J$1178,site1!$C$8:$D$1178,""),_xlfn.LAMBDA(_xlpm.x,IF(_xlpm.x&lt;&gt;"",TRIM(CLEAN(LEFT(_xlpm.x,FIND(".",_xlpm.x &amp; ".")-1))),""))))))</f>
        <v/>
      </c>
      <c r="D89">
        <v>2.75999999999999</v>
      </c>
      <c r="E89">
        <v>1.8399999999999901</v>
      </c>
      <c r="F89" t="str">
        <f>_xlfn.LET(_xlpm.raw,_xlfn.XLOOKUP(A89,site1!$J$8:$J$1178,site1!$A$8:$A$1178,""),_xlpm.cleanRaw,SUBSTITUTE(SUBSTITUTE(_xlpm.raw,"_PIN","."),"PIN","."),_xlpm.mainPart,MID(_xlpm.cleanRaw,2,FIND(".",_xlpm.cleanRaw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" t="str">
        <f>_xlfn.LET(_xlpm.raw,_xlfn.XLOOKUP(A89,site3!$J$8:$J$1178,site3!$A$8:$A$1178,""),_xlpm.cleanRaw,SUBSTITUTE(SUBSTITUTE(_xlpm.raw,"_PIN","."),"PIN","."),_xlpm.mainPart,MID(_xlpm.cleanRaw,2,FIND(".",_xlpm.cleanRaw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" t="str">
        <f>""</f>
        <v/>
      </c>
      <c r="I89" t="str">
        <f>""</f>
        <v/>
      </c>
      <c r="J89" t="str">
        <f t="shared" si="1"/>
        <v>C37;VSS;;2.75999999999999;1.83999999999999;;;;</v>
      </c>
    </row>
    <row r="90" spans="1:10">
      <c r="A90" t="s">
        <v>2400</v>
      </c>
      <c r="B90" t="str">
        <f>_xlfn.XLOOKUP(A90,site1!$J$8:$J$1158,site1!$K$8:$K$1158,"")</f>
        <v>VCCCORE_SENSE</v>
      </c>
      <c r="C90" t="str" cm="1">
        <f t="array" ref="C90">_xlfn.TEXTJOIN(",",TRUE,_xlfn.UNIQUE(TRANSPOSE(_xlfn.MAP(_xlfn.XLOOKUP(A90,site1!$J$8:$J$1178,site1!$C$8:$D$1178,""),_xlfn.LAMBDA(_xlpm.x,IF(_xlpm.x&lt;&gt;"",TRIM(CLEAN(LEFT(_xlpm.x,FIND(".",_xlpm.x &amp; ".")-1))),""))))))</f>
        <v/>
      </c>
      <c r="D90">
        <v>1.8399999999999901</v>
      </c>
      <c r="E90">
        <v>1.8399999999999901</v>
      </c>
      <c r="F90" t="str">
        <f>_xlfn.LET(_xlpm.raw,_xlfn.XLOOKUP(A90,site1!$J$8:$J$1178,site1!$A$8:$A$1178,""),_xlpm.cleanRaw,SUBSTITUTE(SUBSTITUTE(_xlpm.raw,"_PIN","."),"PIN","."),_xlpm.mainPart,MID(_xlpm.cleanRaw,2,FIND(".",_xlpm.cleanRaw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" t="str">
        <f>_xlfn.LET(_xlpm.raw,_xlfn.XLOOKUP(A90,site3!$J$8:$J$1178,site3!$A$8:$A$1178,""),_xlpm.cleanRaw,SUBSTITUTE(SUBSTITUTE(_xlpm.raw,"_PIN","."),"PIN","."),_xlpm.mainPart,MID(_xlpm.cleanRaw,2,FIND(".",_xlpm.cleanRaw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" t="str">
        <f>""</f>
        <v/>
      </c>
      <c r="I90" t="str">
        <f>""</f>
        <v/>
      </c>
      <c r="J90" t="str">
        <f t="shared" si="1"/>
        <v>C38;VCCCORE_SENSE;;1.83999999999999;1.83999999999999;;;;</v>
      </c>
    </row>
    <row r="91" spans="1:10">
      <c r="A91" t="s">
        <v>2237</v>
      </c>
      <c r="B91" t="str">
        <f>_xlfn.XLOOKUP(A91,site1!$J$8:$J$1158,site1!$K$8:$K$1158,"")</f>
        <v>PROCHOT_N</v>
      </c>
      <c r="C91" t="str" cm="1">
        <f t="array" ref="C91">_xlfn.TEXTJOIN(",",TRUE,_xlfn.UNIQUE(TRANSPOSE(_xlfn.MAP(_xlfn.XLOOKUP(A91,site1!$J$8:$J$1178,site1!$C$8:$D$1178,""),_xlfn.LAMBDA(_xlpm.x,IF(_xlpm.x&lt;&gt;"",TRIM(CLEAN(LEFT(_xlpm.x,FIND(".",_xlpm.x &amp; ".")-1))),""))))))</f>
        <v/>
      </c>
      <c r="D91">
        <v>0.92000000000000104</v>
      </c>
      <c r="E91">
        <v>1.8399999999999901</v>
      </c>
      <c r="F91" t="str">
        <f>_xlfn.LET(_xlpm.raw,_xlfn.XLOOKUP(A91,site1!$J$8:$J$1178,site1!$A$8:$A$1178,""),_xlpm.cleanRaw,SUBSTITUTE(SUBSTITUTE(_xlpm.raw,"_PIN","."),"PIN","."),_xlpm.mainPart,MID(_xlpm.cleanRaw,2,FIND(".",_xlpm.cleanRaw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505046</v>
      </c>
      <c r="G91" t="str">
        <f>_xlfn.LET(_xlpm.raw,_xlfn.XLOOKUP(A91,site3!$J$8:$J$1178,site3!$A$8:$A$1178,""),_xlpm.cleanRaw,SUBSTITUTE(SUBSTITUTE(_xlpm.raw,"_PIN","."),"PIN","."),_xlpm.mainPart,MID(_xlpm.cleanRaw,2,FIND(".",_xlpm.cleanRaw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503024</v>
      </c>
      <c r="H91" t="str">
        <f>""</f>
        <v/>
      </c>
      <c r="I91" t="str">
        <f>""</f>
        <v/>
      </c>
      <c r="J91" t="str">
        <f t="shared" si="1"/>
        <v>C39;PROCHOT_N;;0.920000000000001;1.83999999999999;505046;503024;;</v>
      </c>
    </row>
    <row r="92" spans="1:10">
      <c r="A92" t="s">
        <v>2410</v>
      </c>
      <c r="B92" t="str">
        <f>_xlfn.XLOOKUP(A92,site1!$J$8:$J$1158,site1!$K$8:$K$1158,"")</f>
        <v>VCCCOREG3_VAL_LGA</v>
      </c>
      <c r="C92" t="str" cm="1">
        <f t="array" ref="C92">_xlfn.TEXTJOIN(",",TRUE,_xlfn.UNIQUE(TRANSPOSE(_xlfn.MAP(_xlfn.XLOOKUP(A92,site1!$J$8:$J$1178,site1!$C$8:$D$1178,""),_xlfn.LAMBDA(_xlpm.x,IF(_xlpm.x&lt;&gt;"",TRIM(CLEAN(LEFT(_xlpm.x,FIND(".",_xlpm.x &amp; ".")-1))),""))))))</f>
        <v/>
      </c>
      <c r="D92">
        <v>0</v>
      </c>
      <c r="E92">
        <v>1.8399999999999901</v>
      </c>
      <c r="F92" t="str">
        <f>_xlfn.LET(_xlpm.raw,_xlfn.XLOOKUP(A92,site1!$J$8:$J$1178,site1!$A$8:$A$1178,""),_xlpm.cleanRaw,SUBSTITUTE(SUBSTITUTE(_xlpm.raw,"_PIN","."),"PIN","."),_xlpm.mainPart,MID(_xlpm.cleanRaw,2,FIND(".",_xlpm.cleanRaw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" t="str">
        <f>_xlfn.LET(_xlpm.raw,_xlfn.XLOOKUP(A92,site3!$J$8:$J$1178,site3!$A$8:$A$1178,""),_xlpm.cleanRaw,SUBSTITUTE(SUBSTITUTE(_xlpm.raw,"_PIN","."),"PIN","."),_xlpm.mainPart,MID(_xlpm.cleanRaw,2,FIND(".",_xlpm.cleanRaw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" t="str">
        <f>""</f>
        <v/>
      </c>
      <c r="I92" t="str">
        <f>""</f>
        <v/>
      </c>
      <c r="J92" t="str">
        <f t="shared" si="1"/>
        <v>C40;VCCCOREG3_VAL_LGA;;0;1.83999999999999;;;;</v>
      </c>
    </row>
    <row r="93" spans="1:10">
      <c r="A93" t="s">
        <v>2277</v>
      </c>
      <c r="B93" t="str">
        <f>_xlfn.XLOOKUP(A93,site1!$J$8:$J$1158,site1!$K$8:$K$1158,"")</f>
        <v>TRIGGER_PCH2CPU</v>
      </c>
      <c r="C93" t="str" cm="1">
        <f t="array" ref="C93">_xlfn.TEXTJOIN(",",TRUE,_xlfn.UNIQUE(TRANSPOSE(_xlfn.MAP(_xlfn.XLOOKUP(A93,site1!$J$8:$J$1178,site1!$C$8:$D$1178,""),_xlfn.LAMBDA(_xlpm.x,IF(_xlpm.x&lt;&gt;"",TRIM(CLEAN(LEFT(_xlpm.x,FIND(".",_xlpm.x &amp; ".")-1))),""))))))</f>
        <v/>
      </c>
      <c r="D93">
        <v>35.879999999999903</v>
      </c>
      <c r="E93">
        <v>2.75999999999999</v>
      </c>
      <c r="F93" t="str">
        <f>_xlfn.LET(_xlpm.raw,_xlfn.XLOOKUP(A93,site1!$J$8:$J$1178,site1!$A$8:$A$1178,""),_xlpm.cleanRaw,SUBSTITUTE(SUBSTITUTE(_xlpm.raw,"_PIN","."),"PIN","."),_xlpm.mainPart,MID(_xlpm.cleanRaw,2,FIND(".",_xlpm.cleanRaw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505071</v>
      </c>
      <c r="G93" t="str">
        <f>_xlfn.LET(_xlpm.raw,_xlfn.XLOOKUP(A93,site3!$J$8:$J$1178,site3!$A$8:$A$1178,""),_xlpm.cleanRaw,SUBSTITUTE(SUBSTITUTE(_xlpm.raw,"_PIN","."),"PIN","."),_xlpm.mainPart,MID(_xlpm.cleanRaw,2,FIND(".",_xlpm.cleanRaw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808065</v>
      </c>
      <c r="H93" t="str">
        <f>""</f>
        <v/>
      </c>
      <c r="I93" t="str">
        <f>""</f>
        <v/>
      </c>
      <c r="J93" t="str">
        <f t="shared" si="1"/>
        <v>D1;TRIGGER_PCH2CPU;;35.8799999999999;2.75999999999999;505071;808065;;</v>
      </c>
    </row>
    <row r="94" spans="1:10">
      <c r="A94" t="s">
        <v>2164</v>
      </c>
      <c r="B94" t="str">
        <f>_xlfn.XLOOKUP(A94,site1!$J$8:$J$1158,site1!$K$8:$K$1158,"")</f>
        <v>PCITXP[3]</v>
      </c>
      <c r="C94" t="str" cm="1">
        <f t="array" ref="C94">_xlfn.TEXTJOIN(",",TRUE,_xlfn.UNIQUE(TRANSPOSE(_xlfn.MAP(_xlfn.XLOOKUP(A94,site1!$J$8:$J$1178,site1!$C$8:$D$1178,""),_xlfn.LAMBDA(_xlpm.x,IF(_xlpm.x&lt;&gt;"",TRIM(CLEAN(LEFT(_xlpm.x,FIND(".",_xlpm.x &amp; ".")-1))),""))))))</f>
        <v>LA108</v>
      </c>
      <c r="D94">
        <v>34.959999999999901</v>
      </c>
      <c r="E94">
        <v>2.75999999999999</v>
      </c>
      <c r="F94" t="str">
        <f>_xlfn.LET(_xlpm.raw,_xlfn.XLOOKUP(A94,site1!$J$8:$J$1178,site1!$A$8:$A$1178,""),_xlpm.cleanRaw,SUBSTITUTE(SUBSTITUTE(_xlpm.raw,"_PIN","."),"PIN","."),_xlpm.mainPart,MID(_xlpm.cleanRaw,2,FIND(".",_xlpm.cleanRaw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505049</v>
      </c>
      <c r="G94" t="str">
        <f>_xlfn.LET(_xlpm.raw,_xlfn.XLOOKUP(A94,site3!$J$8:$J$1178,site3!$A$8:$A$1178,""),_xlpm.cleanRaw,SUBSTITUTE(SUBSTITUTE(_xlpm.raw,"_PIN","."),"PIN","."),_xlpm.mainPart,MID(_xlpm.cleanRaw,2,FIND(".",_xlpm.cleanRaw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503013</v>
      </c>
      <c r="H94" t="str">
        <f>""</f>
        <v/>
      </c>
      <c r="I94" t="str">
        <f>""</f>
        <v/>
      </c>
      <c r="J94" t="str">
        <f t="shared" si="1"/>
        <v>D2;PCITXP[3];LA108;34.9599999999999;2.75999999999999;505049;503013;;</v>
      </c>
    </row>
    <row r="95" spans="1:10">
      <c r="A95" t="s">
        <v>2093</v>
      </c>
      <c r="B95" t="str">
        <f>_xlfn.XLOOKUP(A95,site1!$J$8:$J$1158,site1!$K$8:$K$1158,"")</f>
        <v>PCITXN[3]</v>
      </c>
      <c r="C95" t="str" cm="1">
        <f t="array" ref="C95">_xlfn.TEXTJOIN(",",TRUE,_xlfn.UNIQUE(TRANSPOSE(_xlfn.MAP(_xlfn.XLOOKUP(A95,site1!$J$8:$J$1178,site1!$C$8:$D$1178,""),_xlfn.LAMBDA(_xlpm.x,IF(_xlpm.x&lt;&gt;"",TRIM(CLEAN(LEFT(_xlpm.x,FIND(".",_xlpm.x &amp; ".")-1))),""))))))</f>
        <v>LA107</v>
      </c>
      <c r="D95">
        <v>34.04</v>
      </c>
      <c r="E95">
        <v>2.75999999999999</v>
      </c>
      <c r="F95" t="str">
        <f>_xlfn.LET(_xlpm.raw,_xlfn.XLOOKUP(A95,site1!$J$8:$J$1178,site1!$A$8:$A$1178,""),_xlpm.cleanRaw,SUBSTITUTE(SUBSTITUTE(_xlpm.raw,"_PIN","."),"PIN","."),_xlpm.mainPart,MID(_xlpm.cleanRaw,2,FIND(".",_xlpm.cleanRaw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505047</v>
      </c>
      <c r="G95" t="str">
        <f>_xlfn.LET(_xlpm.raw,_xlfn.XLOOKUP(A95,site3!$J$8:$J$1178,site3!$A$8:$A$1178,""),_xlpm.cleanRaw,SUBSTITUTE(SUBSTITUTE(_xlpm.raw,"_PIN","."),"PIN","."),_xlpm.mainPart,MID(_xlpm.cleanRaw,2,FIND(".",_xlpm.cleanRaw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503011</v>
      </c>
      <c r="H95" t="str">
        <f>""</f>
        <v/>
      </c>
      <c r="I95" t="str">
        <f>""</f>
        <v/>
      </c>
      <c r="J95" t="str">
        <f t="shared" si="1"/>
        <v>D3;PCITXN[3];LA107;34.04;2.75999999999999;505047;503011;;</v>
      </c>
    </row>
    <row r="96" spans="1:10">
      <c r="A96" t="s">
        <v>2830</v>
      </c>
      <c r="B96" t="str">
        <f>_xlfn.XLOOKUP(A96,site1!$J$8:$J$1158,site1!$K$8:$K$1158,"")</f>
        <v>VSS</v>
      </c>
      <c r="C96" t="str" cm="1">
        <f t="array" ref="C96">_xlfn.TEXTJOIN(",",TRUE,_xlfn.UNIQUE(TRANSPOSE(_xlfn.MAP(_xlfn.XLOOKUP(A96,site1!$J$8:$J$1178,site1!$C$8:$D$1178,""),_xlfn.LAMBDA(_xlpm.x,IF(_xlpm.x&lt;&gt;"",TRIM(CLEAN(LEFT(_xlpm.x,FIND(".",_xlpm.x &amp; ".")-1))),""))))))</f>
        <v/>
      </c>
      <c r="D96">
        <v>33.119999999999997</v>
      </c>
      <c r="E96">
        <v>2.75999999999999</v>
      </c>
      <c r="F96" t="str">
        <f>_xlfn.LET(_xlpm.raw,_xlfn.XLOOKUP(A96,site1!$J$8:$J$1178,site1!$A$8:$A$1178,""),_xlpm.cleanRaw,SUBSTITUTE(SUBSTITUTE(_xlpm.raw,"_PIN","."),"PIN","."),_xlpm.mainPart,MID(_xlpm.cleanRaw,2,FIND(".",_xlpm.cleanRaw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" t="str">
        <f>_xlfn.LET(_xlpm.raw,_xlfn.XLOOKUP(A96,site3!$J$8:$J$1178,site3!$A$8:$A$1178,""),_xlpm.cleanRaw,SUBSTITUTE(SUBSTITUTE(_xlpm.raw,"_PIN","."),"PIN","."),_xlpm.mainPart,MID(_xlpm.cleanRaw,2,FIND(".",_xlpm.cleanRaw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" t="str">
        <f>""</f>
        <v/>
      </c>
      <c r="I96" t="str">
        <f>""</f>
        <v/>
      </c>
      <c r="J96" t="str">
        <f t="shared" si="1"/>
        <v>D4;VSS;;33.12;2.75999999999999;;;;</v>
      </c>
    </row>
    <row r="97" spans="1:10">
      <c r="A97" t="s">
        <v>1867</v>
      </c>
      <c r="B97" t="str">
        <f>_xlfn.XLOOKUP(A97,site1!$J$8:$J$1158,site1!$K$8:$K$1158,"")</f>
        <v>PCIRXN[2]</v>
      </c>
      <c r="C97" t="str" cm="1">
        <f t="array" ref="C97">_xlfn.TEXTJOIN(",",TRUE,_xlfn.UNIQUE(TRANSPOSE(_xlfn.MAP(_xlfn.XLOOKUP(A97,site1!$J$8:$J$1178,site1!$C$8:$D$1178,""),_xlfn.LAMBDA(_xlpm.x,IF(_xlpm.x&lt;&gt;"",TRIM(CLEAN(LEFT(_xlpm.x,FIND(".",_xlpm.x &amp; ".")-1))),""))))))</f>
        <v>KA103</v>
      </c>
      <c r="D97">
        <v>32.199999999999903</v>
      </c>
      <c r="E97">
        <v>2.75999999999999</v>
      </c>
      <c r="F97" t="str">
        <f>_xlfn.LET(_xlpm.raw,_xlfn.XLOOKUP(A97,site1!$J$8:$J$1178,site1!$A$8:$A$1178,""),_xlpm.cleanRaw,SUBSTITUTE(SUBSTITUTE(_xlpm.raw,"_PIN","."),"PIN","."),_xlpm.mainPart,MID(_xlpm.cleanRaw,2,FIND(".",_xlpm.cleanRaw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504091</v>
      </c>
      <c r="G97" t="str">
        <f>_xlfn.LET(_xlpm.raw,_xlfn.XLOOKUP(A97,site3!$J$8:$J$1178,site3!$A$8:$A$1178,""),_xlpm.cleanRaw,SUBSTITUTE(SUBSTITUTE(_xlpm.raw,"_PIN","."),"PIN","."),_xlpm.mainPart,MID(_xlpm.cleanRaw,2,FIND(".",_xlpm.cleanRaw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502048</v>
      </c>
      <c r="H97" t="str">
        <f>""</f>
        <v/>
      </c>
      <c r="I97" t="str">
        <f>""</f>
        <v/>
      </c>
      <c r="J97" t="str">
        <f t="shared" si="1"/>
        <v>D5;PCIRXN[2];KA103;32.1999999999999;2.75999999999999;504091;502048;;</v>
      </c>
    </row>
    <row r="98" spans="1:10">
      <c r="A98" t="s">
        <v>1987</v>
      </c>
      <c r="B98" t="str">
        <f>_xlfn.XLOOKUP(A98,site1!$J$8:$J$1158,site1!$K$8:$K$1158,"")</f>
        <v>PCIRXP[2]</v>
      </c>
      <c r="C98" t="str" cm="1">
        <f t="array" ref="C98">_xlfn.TEXTJOIN(",",TRUE,_xlfn.UNIQUE(TRANSPOSE(_xlfn.MAP(_xlfn.XLOOKUP(A98,site1!$J$8:$J$1178,site1!$C$8:$D$1178,""),_xlfn.LAMBDA(_xlpm.x,IF(_xlpm.x&lt;&gt;"",TRIM(CLEAN(LEFT(_xlpm.x,FIND(".",_xlpm.x &amp; ".")-1))),""))))))</f>
        <v>KA103</v>
      </c>
      <c r="D98">
        <v>31.279999999999902</v>
      </c>
      <c r="E98">
        <v>2.75999999999999</v>
      </c>
      <c r="F98" t="str">
        <f>_xlfn.LET(_xlpm.raw,_xlfn.XLOOKUP(A98,site1!$J$8:$J$1178,site1!$A$8:$A$1178,""),_xlpm.cleanRaw,SUBSTITUTE(SUBSTITUTE(_xlpm.raw,"_PIN","."),"PIN","."),_xlpm.mainPart,MID(_xlpm.cleanRaw,2,FIND(".",_xlpm.cleanRaw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504093</v>
      </c>
      <c r="G98" t="str">
        <f>_xlfn.LET(_xlpm.raw,_xlfn.XLOOKUP(A98,site3!$J$8:$J$1178,site3!$A$8:$A$1178,""),_xlpm.cleanRaw,SUBSTITUTE(SUBSTITUTE(_xlpm.raw,"_PIN","."),"PIN","."),_xlpm.mainPart,MID(_xlpm.cleanRaw,2,FIND(".",_xlpm.cleanRaw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502046</v>
      </c>
      <c r="H98" t="str">
        <f>""</f>
        <v/>
      </c>
      <c r="I98" t="str">
        <f>""</f>
        <v/>
      </c>
      <c r="J98" t="str">
        <f t="shared" si="1"/>
        <v>D6;PCIRXP[2];KA103;31.2799999999999;2.75999999999999;504093;502046;;</v>
      </c>
    </row>
    <row r="99" spans="1:10">
      <c r="A99" t="s">
        <v>2832</v>
      </c>
      <c r="B99" t="str">
        <f>_xlfn.XLOOKUP(A99,site1!$J$8:$J$1158,site1!$K$8:$K$1158,"")</f>
        <v>VSS</v>
      </c>
      <c r="C99" t="str" cm="1">
        <f t="array" ref="C99">_xlfn.TEXTJOIN(",",TRUE,_xlfn.UNIQUE(TRANSPOSE(_xlfn.MAP(_xlfn.XLOOKUP(A99,site1!$J$8:$J$1178,site1!$C$8:$D$1178,""),_xlfn.LAMBDA(_xlpm.x,IF(_xlpm.x&lt;&gt;"",TRIM(CLEAN(LEFT(_xlpm.x,FIND(".",_xlpm.x &amp; ".")-1))),""))))))</f>
        <v/>
      </c>
      <c r="D99">
        <v>30.36</v>
      </c>
      <c r="E99">
        <v>2.75999999999999</v>
      </c>
      <c r="F99" t="str">
        <f>_xlfn.LET(_xlpm.raw,_xlfn.XLOOKUP(A99,site1!$J$8:$J$1178,site1!$A$8:$A$1178,""),_xlpm.cleanRaw,SUBSTITUTE(SUBSTITUTE(_xlpm.raw,"_PIN","."),"PIN","."),_xlpm.mainPart,MID(_xlpm.cleanRaw,2,FIND(".",_xlpm.cleanRaw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" t="str">
        <f>_xlfn.LET(_xlpm.raw,_xlfn.XLOOKUP(A99,site3!$J$8:$J$1178,site3!$A$8:$A$1178,""),_xlpm.cleanRaw,SUBSTITUTE(SUBSTITUTE(_xlpm.raw,"_PIN","."),"PIN","."),_xlpm.mainPart,MID(_xlpm.cleanRaw,2,FIND(".",_xlpm.cleanRaw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" t="str">
        <f>""</f>
        <v/>
      </c>
      <c r="I99" t="str">
        <f>""</f>
        <v/>
      </c>
      <c r="J99" t="str">
        <f t="shared" si="1"/>
        <v>D7;VSS;;30.36;2.75999999999999;;;;</v>
      </c>
    </row>
    <row r="100" spans="1:10">
      <c r="A100" t="s">
        <v>2222</v>
      </c>
      <c r="B100" t="str">
        <f>_xlfn.XLOOKUP(A100,site1!$J$8:$J$1158,site1!$K$8:$K$1158,"")</f>
        <v>PM_DOWN</v>
      </c>
      <c r="C100" t="str" cm="1">
        <f t="array" ref="C100">_xlfn.TEXTJOIN(",",TRUE,_xlfn.UNIQUE(TRANSPOSE(_xlfn.MAP(_xlfn.XLOOKUP(A100,site1!$J$8:$J$1178,site1!$C$8:$D$1178,""),_xlfn.LAMBDA(_xlpm.x,IF(_xlpm.x&lt;&gt;"",TRIM(CLEAN(LEFT(_xlpm.x,FIND(".",_xlpm.x &amp; ".")-1))),""))))))</f>
        <v/>
      </c>
      <c r="D100">
        <v>29.439999999999898</v>
      </c>
      <c r="E100">
        <v>2.75999999999999</v>
      </c>
      <c r="F100" t="str">
        <f>_xlfn.LET(_xlpm.raw,_xlfn.XLOOKUP(A100,site1!$J$8:$J$1178,site1!$A$8:$A$1178,""),_xlpm.cleanRaw,SUBSTITUTE(SUBSTITUTE(_xlpm.raw,"_PIN","."),"PIN","."),_xlpm.mainPart,MID(_xlpm.cleanRaw,2,FIND(".",_xlpm.cleanRaw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506017</v>
      </c>
      <c r="G100" t="str">
        <f>_xlfn.LET(_xlpm.raw,_xlfn.XLOOKUP(A100,site3!$J$8:$J$1178,site3!$A$8:$A$1178,""),_xlpm.cleanRaw,SUBSTITUTE(SUBSTITUTE(_xlpm.raw,"_PIN","."),"PIN","."),_xlpm.mainPart,MID(_xlpm.cleanRaw,2,FIND(".",_xlpm.cleanRaw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808064</v>
      </c>
      <c r="H100" t="str">
        <f>""</f>
        <v/>
      </c>
      <c r="I100" t="str">
        <f>""</f>
        <v/>
      </c>
      <c r="J100" t="str">
        <f t="shared" si="1"/>
        <v>D8;PM_DOWN;;29.4399999999999;2.75999999999999;506017;808064;;</v>
      </c>
    </row>
    <row r="101" spans="1:10">
      <c r="A101" t="s">
        <v>1624</v>
      </c>
      <c r="B101" t="str">
        <f>_xlfn.XLOOKUP(A101,site1!$J$8:$J$1158,site1!$K$8:$K$1158,"")</f>
        <v>EDP_TXP[1]</v>
      </c>
      <c r="C101" t="str" cm="1">
        <f t="array" ref="C101">_xlfn.TEXTJOIN(",",TRUE,_xlfn.UNIQUE(TRANSPOSE(_xlfn.MAP(_xlfn.XLOOKUP(A101,site1!$J$8:$J$1178,site1!$C$8:$D$1178,""),_xlfn.LAMBDA(_xlpm.x,IF(_xlpm.x&lt;&gt;"",TRIM(CLEAN(LEFT(_xlpm.x,FIND(".",_xlpm.x &amp; ".")-1))),""))))))</f>
        <v>LA147</v>
      </c>
      <c r="D101">
        <v>28.5199999999999</v>
      </c>
      <c r="E101">
        <v>2.75999999999999</v>
      </c>
      <c r="F101" t="str">
        <f>_xlfn.LET(_xlpm.raw,_xlfn.XLOOKUP(A101,site1!$J$8:$J$1178,site1!$A$8:$A$1178,""),_xlpm.cleanRaw,SUBSTITUTE(SUBSTITUTE(_xlpm.raw,"_PIN","."),"PIN","."),_xlpm.mainPart,MID(_xlpm.cleanRaw,2,FIND(".",_xlpm.cleanRaw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508054</v>
      </c>
      <c r="G101" t="str">
        <f>_xlfn.LET(_xlpm.raw,_xlfn.XLOOKUP(A101,site3!$J$8:$J$1178,site3!$A$8:$A$1178,""),_xlpm.cleanRaw,SUBSTITUTE(SUBSTITUTE(_xlpm.raw,"_PIN","."),"PIN","."),_xlpm.mainPart,MID(_xlpm.cleanRaw,2,FIND(".",_xlpm.cleanRaw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502073</v>
      </c>
      <c r="H101" t="str">
        <f>""</f>
        <v/>
      </c>
      <c r="I101" t="str">
        <f>""</f>
        <v/>
      </c>
      <c r="J101" t="str">
        <f t="shared" si="1"/>
        <v>D9;EDP_TXP[1];LA147;28.5199999999999;2.75999999999999;508054;502073;;</v>
      </c>
    </row>
    <row r="102" spans="1:10">
      <c r="A102" t="s">
        <v>1588</v>
      </c>
      <c r="B102" t="str">
        <f>_xlfn.XLOOKUP(A102,site1!$J$8:$J$1158,site1!$K$8:$K$1158,"")</f>
        <v>EDP_TXN[0]</v>
      </c>
      <c r="C102" t="str" cm="1">
        <f t="array" ref="C102">_xlfn.TEXTJOIN(",",TRUE,_xlfn.UNIQUE(TRANSPOSE(_xlfn.MAP(_xlfn.XLOOKUP(A102,site1!$J$8:$J$1178,site1!$C$8:$D$1178,""),_xlfn.LAMBDA(_xlpm.x,IF(_xlpm.x&lt;&gt;"",TRIM(CLEAN(LEFT(_xlpm.x,FIND(".",_xlpm.x &amp; ".")-1))),""))))))</f>
        <v>LA147</v>
      </c>
      <c r="D102">
        <v>27.599999999999898</v>
      </c>
      <c r="E102">
        <v>2.75999999999999</v>
      </c>
      <c r="F102" t="str">
        <f>_xlfn.LET(_xlpm.raw,_xlfn.XLOOKUP(A102,site1!$J$8:$J$1178,site1!$A$8:$A$1178,""),_xlpm.cleanRaw,SUBSTITUTE(SUBSTITUTE(_xlpm.raw,"_PIN","."),"PIN","."),_xlpm.mainPart,MID(_xlpm.cleanRaw,2,FIND(".",_xlpm.cleanRaw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509008</v>
      </c>
      <c r="G102" t="str">
        <f>_xlfn.LET(_xlpm.raw,_xlfn.XLOOKUP(A102,site3!$J$8:$J$1178,site3!$A$8:$A$1178,""),_xlpm.cleanRaw,SUBSTITUTE(SUBSTITUTE(_xlpm.raw,"_PIN","."),"PIN","."),_xlpm.mainPart,MID(_xlpm.cleanRaw,2,FIND(".",_xlpm.cleanRaw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502067</v>
      </c>
      <c r="H102" t="str">
        <f>""</f>
        <v/>
      </c>
      <c r="I102" t="str">
        <f>""</f>
        <v/>
      </c>
      <c r="J102" t="str">
        <f t="shared" si="1"/>
        <v>D10;EDP_TXN[0];LA147;27.5999999999999;2.75999999999999;509008;502067;;</v>
      </c>
    </row>
    <row r="103" spans="1:10">
      <c r="A103" t="s">
        <v>2271</v>
      </c>
      <c r="B103" t="str">
        <f>_xlfn.XLOOKUP(A103,site1!$J$8:$J$1158,site1!$K$8:$K$1158,"")</f>
        <v>THERMTRIPB</v>
      </c>
      <c r="C103" t="str" cm="1">
        <f t="array" ref="C103">_xlfn.TEXTJOIN(",",TRUE,_xlfn.UNIQUE(TRANSPOSE(_xlfn.MAP(_xlfn.XLOOKUP(A103,site1!$J$8:$J$1178,site1!$C$8:$D$1178,""),_xlfn.LAMBDA(_xlpm.x,IF(_xlpm.x&lt;&gt;"",TRIM(CLEAN(LEFT(_xlpm.x,FIND(".",_xlpm.x &amp; ".")-1))),""))))))</f>
        <v/>
      </c>
      <c r="D103">
        <v>26.68</v>
      </c>
      <c r="E103">
        <v>2.75999999999999</v>
      </c>
      <c r="F103" t="str">
        <f>_xlfn.LET(_xlpm.raw,_xlfn.XLOOKUP(A103,site1!$J$8:$J$1178,site1!$A$8:$A$1178,""),_xlpm.cleanRaw,SUBSTITUTE(SUBSTITUTE(_xlpm.raw,"_PIN","."),"PIN","."),_xlpm.mainPart,MID(_xlpm.cleanRaw,2,FIND(".",_xlpm.cleanRaw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507097</v>
      </c>
      <c r="G103" t="str">
        <f>_xlfn.LET(_xlpm.raw,_xlfn.XLOOKUP(A103,site3!$J$8:$J$1178,site3!$A$8:$A$1178,""),_xlpm.cleanRaw,SUBSTITUTE(SUBSTITUTE(_xlpm.raw,"_PIN","."),"PIN","."),_xlpm.mainPart,MID(_xlpm.cleanRaw,2,FIND(".",_xlpm.cleanRaw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808076</v>
      </c>
      <c r="H103" t="str">
        <f>""</f>
        <v/>
      </c>
      <c r="I103" t="str">
        <f>""</f>
        <v/>
      </c>
      <c r="J103" t="str">
        <f t="shared" si="1"/>
        <v>D11;THERMTRIPB;;26.68;2.75999999999999;507097;808076;;</v>
      </c>
    </row>
    <row r="104" spans="1:10">
      <c r="A104" t="s">
        <v>1580</v>
      </c>
      <c r="B104" t="str">
        <f>_xlfn.XLOOKUP(A104,site1!$J$8:$J$1158,site1!$K$8:$K$1158,"")</f>
        <v>EDP_AUXP</v>
      </c>
      <c r="C104" t="str" cm="1">
        <f t="array" ref="C104">_xlfn.TEXTJOIN(",",TRUE,_xlfn.UNIQUE(TRANSPOSE(_xlfn.MAP(_xlfn.XLOOKUP(A104,site1!$J$8:$J$1178,site1!$C$8:$D$1178,""),_xlfn.LAMBDA(_xlpm.x,IF(_xlpm.x&lt;&gt;"",TRIM(CLEAN(LEFT(_xlpm.x,FIND(".",_xlpm.x &amp; ".")-1))),""))))))</f>
        <v/>
      </c>
      <c r="D104">
        <v>25.759999999999899</v>
      </c>
      <c r="E104">
        <v>2.75999999999999</v>
      </c>
      <c r="F104" t="str">
        <f>_xlfn.LET(_xlpm.raw,_xlfn.XLOOKUP(A104,site1!$J$8:$J$1178,site1!$A$8:$A$1178,""),_xlpm.cleanRaw,SUBSTITUTE(SUBSTITUTE(_xlpm.raw,"_PIN","."),"PIN","."),_xlpm.mainPart,MID(_xlpm.cleanRaw,2,FIND(".",_xlpm.cleanRaw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609088</v>
      </c>
      <c r="G104" t="str">
        <f>_xlfn.LET(_xlpm.raw,_xlfn.XLOOKUP(A104,site3!$J$8:$J$1178,site3!$A$8:$A$1178,""),_xlpm.cleanRaw,SUBSTITUTE(SUBSTITUTE(_xlpm.raw,"_PIN","."),"PIN","."),_xlpm.mainPart,MID(_xlpm.cleanRaw,2,FIND(".",_xlpm.cleanRaw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806104</v>
      </c>
      <c r="H104" t="str">
        <f>""</f>
        <v/>
      </c>
      <c r="I104" t="str">
        <f>""</f>
        <v/>
      </c>
      <c r="J104" t="str">
        <f t="shared" si="1"/>
        <v>D12;EDP_AUXP;;25.7599999999999;2.75999999999999;609088;806104;;</v>
      </c>
    </row>
    <row r="105" spans="1:10">
      <c r="A105" t="s">
        <v>34</v>
      </c>
      <c r="B105" t="str">
        <f>_xlfn.XLOOKUP(A105,site1!$J$8:$J$1158,site1!$K$8:$K$1158,"")</f>
        <v>CATERR_N</v>
      </c>
      <c r="C105" t="str" cm="1">
        <f t="array" ref="C105">_xlfn.TEXTJOIN(",",TRUE,_xlfn.UNIQUE(TRANSPOSE(_xlfn.MAP(_xlfn.XLOOKUP(A105,site1!$J$8:$J$1178,site1!$C$8:$D$1178,""),_xlfn.LAMBDA(_xlpm.x,IF(_xlpm.x&lt;&gt;"",TRIM(CLEAN(LEFT(_xlpm.x,FIND(".",_xlpm.x &amp; ".")-1))),""))))))</f>
        <v/>
      </c>
      <c r="D105">
        <v>24.8399999999999</v>
      </c>
      <c r="E105">
        <v>2.75999999999999</v>
      </c>
      <c r="F105" t="str">
        <f>_xlfn.LET(_xlpm.raw,_xlfn.XLOOKUP(A105,site1!$J$8:$J$1178,site1!$A$8:$A$1178,""),_xlpm.cleanRaw,SUBSTITUTE(SUBSTITUTE(_xlpm.raw,"_PIN","."),"PIN","."),_xlpm.mainPart,MID(_xlpm.cleanRaw,2,FIND(".",_xlpm.cleanRaw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505067</v>
      </c>
      <c r="G105" t="str">
        <f>_xlfn.LET(_xlpm.raw,_xlfn.XLOOKUP(A105,site3!$J$8:$J$1178,site3!$A$8:$A$1178,""),_xlpm.cleanRaw,SUBSTITUTE(SUBSTITUTE(_xlpm.raw,"_PIN","."),"PIN","."),_xlpm.mainPart,MID(_xlpm.cleanRaw,2,FIND(".",_xlpm.cleanRaw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809111</v>
      </c>
      <c r="H105" t="str">
        <f>""</f>
        <v/>
      </c>
      <c r="I105" t="str">
        <f>""</f>
        <v/>
      </c>
      <c r="J105" t="str">
        <f t="shared" si="1"/>
        <v>D13;CATERR_N;;24.8399999999999;2.75999999999999;505067;809111;;</v>
      </c>
    </row>
    <row r="106" spans="1:10">
      <c r="A106" t="s">
        <v>1584</v>
      </c>
      <c r="B106" t="str">
        <f>_xlfn.XLOOKUP(A106,site1!$J$8:$J$1158,site1!$K$8:$K$1158,"")</f>
        <v>EDP_DISP_UTIL</v>
      </c>
      <c r="C106" t="str" cm="1">
        <f t="array" ref="C106">_xlfn.TEXTJOIN(",",TRUE,_xlfn.UNIQUE(TRANSPOSE(_xlfn.MAP(_xlfn.XLOOKUP(A106,site1!$J$8:$J$1178,site1!$C$8:$D$1178,""),_xlfn.LAMBDA(_xlpm.x,IF(_xlpm.x&lt;&gt;"",TRIM(CLEAN(LEFT(_xlpm.x,FIND(".",_xlpm.x &amp; ".")-1))),""))))))</f>
        <v/>
      </c>
      <c r="D106">
        <v>23.919999999999899</v>
      </c>
      <c r="E106">
        <v>2.75999999999999</v>
      </c>
      <c r="F106" t="str">
        <f>_xlfn.LET(_xlpm.raw,_xlfn.XLOOKUP(A106,site1!$J$8:$J$1178,site1!$A$8:$A$1178,""),_xlpm.cleanRaw,SUBSTITUTE(SUBSTITUTE(_xlpm.raw,"_PIN","."),"PIN","."),_xlpm.mainPart,MID(_xlpm.cleanRaw,2,FIND(".",_xlpm.cleanRaw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609086</v>
      </c>
      <c r="G106" t="str">
        <f>_xlfn.LET(_xlpm.raw,_xlfn.XLOOKUP(A106,site3!$J$8:$J$1178,site3!$A$8:$A$1178,""),_xlpm.cleanRaw,SUBSTITUTE(SUBSTITUTE(_xlpm.raw,"_PIN","."),"PIN","."),_xlpm.mainPart,MID(_xlpm.cleanRaw,2,FIND(".",_xlpm.cleanRaw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806102</v>
      </c>
      <c r="H106" t="str">
        <f>""</f>
        <v/>
      </c>
      <c r="I106" t="str">
        <f>""</f>
        <v/>
      </c>
      <c r="J106" t="str">
        <f t="shared" si="1"/>
        <v>D14;EDP_DISP_UTIL;;23.9199999999999;2.75999999999999;609086;806102;;</v>
      </c>
    </row>
    <row r="107" spans="1:10">
      <c r="A107" t="s">
        <v>2253</v>
      </c>
      <c r="B107" t="str">
        <f>_xlfn.XLOOKUP(A107,site1!$J$8:$J$1158,site1!$K$8:$K$1158,"")</f>
        <v>RSVD_D15</v>
      </c>
      <c r="C107" t="str" cm="1">
        <f t="array" ref="C107">_xlfn.TEXTJOIN(",",TRUE,_xlfn.UNIQUE(TRANSPOSE(_xlfn.MAP(_xlfn.XLOOKUP(A107,site1!$J$8:$J$1178,site1!$C$8:$D$1178,""),_xlfn.LAMBDA(_xlpm.x,IF(_xlpm.x&lt;&gt;"",TRIM(CLEAN(LEFT(_xlpm.x,FIND(".",_xlpm.x &amp; ".")-1))),""))))))</f>
        <v/>
      </c>
      <c r="D107">
        <v>22.999999999999901</v>
      </c>
      <c r="E107">
        <v>2.75999999999999</v>
      </c>
      <c r="F107" t="str">
        <f>_xlfn.LET(_xlpm.raw,_xlfn.XLOOKUP(A107,site1!$J$8:$J$1178,site1!$A$8:$A$1178,""),_xlpm.cleanRaw,SUBSTITUTE(SUBSTITUTE(_xlpm.raw,"_PIN","."),"PIN","."),_xlpm.mainPart,MID(_xlpm.cleanRaw,2,FIND(".",_xlpm.cleanRaw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" t="str">
        <f>_xlfn.LET(_xlpm.raw,_xlfn.XLOOKUP(A107,site3!$J$8:$J$1178,site3!$A$8:$A$1178,""),_xlpm.cleanRaw,SUBSTITUTE(SUBSTITUTE(_xlpm.raw,"_PIN","."),"PIN","."),_xlpm.mainPart,MID(_xlpm.cleanRaw,2,FIND(".",_xlpm.cleanRaw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" t="str">
        <f>""</f>
        <v/>
      </c>
      <c r="I107" t="str">
        <f>""</f>
        <v/>
      </c>
      <c r="J107" t="str">
        <f t="shared" si="1"/>
        <v>D15;RSVD_D15;;22.9999999999999;2.75999999999999;;;;</v>
      </c>
    </row>
    <row r="108" spans="1:10">
      <c r="A108" t="s">
        <v>1676</v>
      </c>
      <c r="B108" t="str">
        <f>_xlfn.XLOOKUP(A108,site1!$J$8:$J$1158,site1!$K$8:$K$1158,"")</f>
        <v>MBP_N[0]</v>
      </c>
      <c r="C108" t="str" cm="1">
        <f t="array" ref="C108">_xlfn.TEXTJOIN(",",TRUE,_xlfn.UNIQUE(TRANSPOSE(_xlfn.MAP(_xlfn.XLOOKUP(A108,site1!$J$8:$J$1178,site1!$C$8:$D$1178,""),_xlfn.LAMBDA(_xlpm.x,IF(_xlpm.x&lt;&gt;"",TRIM(CLEAN(LEFT(_xlpm.x,FIND(".",_xlpm.x &amp; ".")-1))),""))))))</f>
        <v/>
      </c>
      <c r="D108">
        <v>22.08</v>
      </c>
      <c r="E108">
        <v>2.75999999999999</v>
      </c>
      <c r="F108" t="str">
        <f>_xlfn.LET(_xlpm.raw,_xlfn.XLOOKUP(A108,site1!$J$8:$J$1178,site1!$A$8:$A$1178,""),_xlpm.cleanRaw,SUBSTITUTE(SUBSTITUTE(_xlpm.raw,"_PIN","."),"PIN","."),_xlpm.mainPart,MID(_xlpm.cleanRaw,2,FIND(".",_xlpm.cleanRaw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505066</v>
      </c>
      <c r="G108" t="str">
        <f>_xlfn.LET(_xlpm.raw,_xlfn.XLOOKUP(A108,site3!$J$8:$J$1178,site3!$A$8:$A$1178,""),_xlpm.cleanRaw,SUBSTITUTE(SUBSTITUTE(_xlpm.raw,"_PIN","."),"PIN","."),_xlpm.mainPart,MID(_xlpm.cleanRaw,2,FIND(".",_xlpm.cleanRaw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809105</v>
      </c>
      <c r="H108" t="str">
        <f>""</f>
        <v/>
      </c>
      <c r="I108" t="str">
        <f>""</f>
        <v/>
      </c>
      <c r="J108" t="str">
        <f t="shared" si="1"/>
        <v>D16;MBP_N[0];;22.08;2.75999999999999;505066;809105;;</v>
      </c>
    </row>
    <row r="109" spans="1:10">
      <c r="A109" t="s">
        <v>1682</v>
      </c>
      <c r="B109" t="str">
        <f>_xlfn.XLOOKUP(A109,site1!$J$8:$J$1158,site1!$K$8:$K$1158,"")</f>
        <v>MBP_N[1]</v>
      </c>
      <c r="C109" t="str" cm="1">
        <f t="array" ref="C109">_xlfn.TEXTJOIN(",",TRUE,_xlfn.UNIQUE(TRANSPOSE(_xlfn.MAP(_xlfn.XLOOKUP(A109,site1!$J$8:$J$1178,site1!$C$8:$D$1178,""),_xlfn.LAMBDA(_xlpm.x,IF(_xlpm.x&lt;&gt;"",TRIM(CLEAN(LEFT(_xlpm.x,FIND(".",_xlpm.x &amp; ".")-1))),""))))))</f>
        <v/>
      </c>
      <c r="D109">
        <v>21.159999999999901</v>
      </c>
      <c r="E109">
        <v>2.75999999999999</v>
      </c>
      <c r="F109" t="str">
        <f>_xlfn.LET(_xlpm.raw,_xlfn.XLOOKUP(A109,site1!$J$8:$J$1178,site1!$A$8:$A$1178,""),_xlpm.cleanRaw,SUBSTITUTE(SUBSTITUTE(_xlpm.raw,"_PIN","."),"PIN","."),_xlpm.mainPart,MID(_xlpm.cleanRaw,2,FIND(".",_xlpm.cleanRaw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505064</v>
      </c>
      <c r="G109" t="str">
        <f>_xlfn.LET(_xlpm.raw,_xlfn.XLOOKUP(A109,site3!$J$8:$J$1178,site3!$A$8:$A$1178,""),_xlpm.cleanRaw,SUBSTITUTE(SUBSTITUTE(_xlpm.raw,"_PIN","."),"PIN","."),_xlpm.mainPart,MID(_xlpm.cleanRaw,2,FIND(".",_xlpm.cleanRaw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809106</v>
      </c>
      <c r="H109" t="str">
        <f>""</f>
        <v/>
      </c>
      <c r="I109" t="str">
        <f>""</f>
        <v/>
      </c>
      <c r="J109" t="str">
        <f t="shared" si="1"/>
        <v>D17;MBP_N[1];;21.1599999999999;2.75999999999999;505064;809106;;</v>
      </c>
    </row>
    <row r="110" spans="1:10">
      <c r="A110" t="s">
        <v>238</v>
      </c>
      <c r="B110" t="str">
        <f>_xlfn.XLOOKUP(A110,site1!$J$8:$J$1158,site1!$K$8:$K$1158,"")</f>
        <v>DDI2_TXP[1]</v>
      </c>
      <c r="C110" t="str" cm="1">
        <f t="array" ref="C110">_xlfn.TEXTJOIN(",",TRUE,_xlfn.UNIQUE(TRANSPOSE(_xlfn.MAP(_xlfn.XLOOKUP(A110,site1!$J$8:$J$1178,site1!$C$8:$D$1178,""),_xlfn.LAMBDA(_xlpm.x,IF(_xlpm.x&lt;&gt;"",TRIM(CLEAN(LEFT(_xlpm.x,FIND(".",_xlpm.x &amp; ".")-1))),""))))))</f>
        <v>LA143</v>
      </c>
      <c r="D110">
        <v>20.239999999999899</v>
      </c>
      <c r="E110">
        <v>2.75999999999999</v>
      </c>
      <c r="F110" t="str">
        <f>_xlfn.LET(_xlpm.raw,_xlfn.XLOOKUP(A110,site1!$J$8:$J$1178,site1!$A$8:$A$1178,""),_xlpm.cleanRaw,SUBSTITUTE(SUBSTITUTE(_xlpm.raw,"_PIN","."),"PIN","."),_xlpm.mainPart,MID(_xlpm.cleanRaw,2,FIND(".",_xlpm.cleanRaw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504119</v>
      </c>
      <c r="G110" t="str">
        <f>_xlfn.LET(_xlpm.raw,_xlfn.XLOOKUP(A110,site3!$J$8:$J$1178,site3!$A$8:$A$1178,""),_xlpm.cleanRaw,SUBSTITUTE(SUBSTITUTE(_xlpm.raw,"_PIN","."),"PIN","."),_xlpm.mainPart,MID(_xlpm.cleanRaw,2,FIND(".",_xlpm.cleanRaw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503023</v>
      </c>
      <c r="H110" t="str">
        <f>""</f>
        <v/>
      </c>
      <c r="I110" t="str">
        <f>""</f>
        <v/>
      </c>
      <c r="J110" t="str">
        <f t="shared" si="1"/>
        <v>D18;DDI2_TXP[1];LA143;20.2399999999999;2.75999999999999;504119;503023;;</v>
      </c>
    </row>
    <row r="111" spans="1:10">
      <c r="A111" t="s">
        <v>218</v>
      </c>
      <c r="B111" t="str">
        <f>_xlfn.XLOOKUP(A111,site1!$J$8:$J$1158,site1!$K$8:$K$1158,"")</f>
        <v>DDI2_TXN[2]</v>
      </c>
      <c r="C111" t="str" cm="1">
        <f t="array" ref="C111">_xlfn.TEXTJOIN(",",TRUE,_xlfn.UNIQUE(TRANSPOSE(_xlfn.MAP(_xlfn.XLOOKUP(A111,site1!$J$8:$J$1178,site1!$C$8:$D$1178,""),_xlfn.LAMBDA(_xlpm.x,IF(_xlpm.x&lt;&gt;"",TRIM(CLEAN(LEFT(_xlpm.x,FIND(".",_xlpm.x &amp; ".")-1))),""))))))</f>
        <v>LA144</v>
      </c>
      <c r="D111">
        <v>19.319999999999901</v>
      </c>
      <c r="E111">
        <v>2.75999999999999</v>
      </c>
      <c r="F111" t="str">
        <f>_xlfn.LET(_xlpm.raw,_xlfn.XLOOKUP(A111,site1!$J$8:$J$1178,site1!$A$8:$A$1178,""),_xlpm.cleanRaw,SUBSTITUTE(SUBSTITUTE(_xlpm.raw,"_PIN","."),"PIN","."),_xlpm.mainPart,MID(_xlpm.cleanRaw,2,FIND(".",_xlpm.cleanRaw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504111</v>
      </c>
      <c r="G111" t="str">
        <f>_xlfn.LET(_xlpm.raw,_xlfn.XLOOKUP(A111,site3!$J$8:$J$1178,site3!$A$8:$A$1178,""),_xlpm.cleanRaw,SUBSTITUTE(SUBSTITUTE(_xlpm.raw,"_PIN","."),"PIN","."),_xlpm.mainPart,MID(_xlpm.cleanRaw,2,FIND(".",_xlpm.cleanRaw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503009</v>
      </c>
      <c r="H111" t="str">
        <f>""</f>
        <v/>
      </c>
      <c r="I111" t="str">
        <f>""</f>
        <v/>
      </c>
      <c r="J111" t="str">
        <f t="shared" si="1"/>
        <v>D19;DDI2_TXN[2];LA144;19.3199999999999;2.75999999999999;504111;503009;;</v>
      </c>
    </row>
    <row r="112" spans="1:10">
      <c r="A112" t="s">
        <v>250</v>
      </c>
      <c r="B112" t="str">
        <f>_xlfn.XLOOKUP(A112,site1!$J$8:$J$1158,site1!$K$8:$K$1158,"")</f>
        <v>DDI2_TXP[3]</v>
      </c>
      <c r="C112" t="str" cm="1">
        <f t="array" ref="C112">_xlfn.TEXTJOIN(",",TRUE,_xlfn.UNIQUE(TRANSPOSE(_xlfn.MAP(_xlfn.XLOOKUP(A112,site1!$J$8:$J$1178,site1!$C$8:$D$1178,""),_xlfn.LAMBDA(_xlpm.x,IF(_xlpm.x&lt;&gt;"",TRIM(CLEAN(LEFT(_xlpm.x,FIND(".",_xlpm.x &amp; ".")-1))),""))))))</f>
        <v>LA144</v>
      </c>
      <c r="D112">
        <v>18.399999999999999</v>
      </c>
      <c r="E112">
        <v>2.75999999999999</v>
      </c>
      <c r="F112" t="str">
        <f>_xlfn.LET(_xlpm.raw,_xlfn.XLOOKUP(A112,site1!$J$8:$J$1178,site1!$A$8:$A$1178,""),_xlpm.cleanRaw,SUBSTITUTE(SUBSTITUTE(_xlpm.raw,"_PIN","."),"PIN","."),_xlpm.mainPart,MID(_xlpm.cleanRaw,2,FIND(".",_xlpm.cleanRaw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504107</v>
      </c>
      <c r="G112" t="str">
        <f>_xlfn.LET(_xlpm.raw,_xlfn.XLOOKUP(A112,site3!$J$8:$J$1178,site3!$A$8:$A$1178,""),_xlpm.cleanRaw,SUBSTITUTE(SUBSTITUTE(_xlpm.raw,"_PIN","."),"PIN","."),_xlpm.mainPart,MID(_xlpm.cleanRaw,2,FIND(".",_xlpm.cleanRaw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503014</v>
      </c>
      <c r="H112" t="str">
        <f>""</f>
        <v/>
      </c>
      <c r="I112" t="str">
        <f>""</f>
        <v/>
      </c>
      <c r="J112" t="str">
        <f t="shared" si="1"/>
        <v>D20;DDI2_TXP[3];LA144;18.4;2.75999999999999;504107;503014;;</v>
      </c>
    </row>
    <row r="113" spans="1:10">
      <c r="A113" t="s">
        <v>137</v>
      </c>
      <c r="B113" t="str">
        <f>_xlfn.XLOOKUP(A113,site1!$J$8:$J$1158,site1!$K$8:$K$1158,"")</f>
        <v>DDI1_TXN[0]</v>
      </c>
      <c r="C113" t="str" cm="1">
        <f t="array" ref="C113">_xlfn.TEXTJOIN(",",TRUE,_xlfn.UNIQUE(TRANSPOSE(_xlfn.MAP(_xlfn.XLOOKUP(A113,site1!$J$8:$J$1178,site1!$C$8:$D$1178,""),_xlfn.LAMBDA(_xlpm.x,IF(_xlpm.x&lt;&gt;"",TRIM(CLEAN(LEFT(_xlpm.x,FIND(".",_xlpm.x &amp; ".")-1))),""))))))</f>
        <v>LA141</v>
      </c>
      <c r="D113">
        <v>17.479999999999901</v>
      </c>
      <c r="E113">
        <v>2.75999999999999</v>
      </c>
      <c r="F113" t="str">
        <f>_xlfn.LET(_xlpm.raw,_xlfn.XLOOKUP(A113,site1!$J$8:$J$1178,site1!$A$8:$A$1178,""),_xlpm.cleanRaw,SUBSTITUTE(SUBSTITUTE(_xlpm.raw,"_PIN","."),"PIN","."),_xlpm.mainPart,MID(_xlpm.cleanRaw,2,FIND(".",_xlpm.cleanRaw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504110</v>
      </c>
      <c r="G113" t="str">
        <f>_xlfn.LET(_xlpm.raw,_xlfn.XLOOKUP(A113,site3!$J$8:$J$1178,site3!$A$8:$A$1178,""),_xlpm.cleanRaw,SUBSTITUTE(SUBSTITUTE(_xlpm.raw,"_PIN","."),"PIN","."),_xlpm.mainPart,MID(_xlpm.cleanRaw,2,FIND(".",_xlpm.cleanRaw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503002</v>
      </c>
      <c r="H113" t="str">
        <f>""</f>
        <v/>
      </c>
      <c r="I113" t="str">
        <f>""</f>
        <v/>
      </c>
      <c r="J113" t="str">
        <f t="shared" si="1"/>
        <v>D21;DDI1_TXN[0];LA141;17.4799999999999;2.75999999999999;504110;503002;;</v>
      </c>
    </row>
    <row r="114" spans="1:10">
      <c r="A114" t="s">
        <v>175</v>
      </c>
      <c r="B114" t="str">
        <f>_xlfn.XLOOKUP(A114,site1!$J$8:$J$1158,site1!$K$8:$K$1158,"")</f>
        <v>DDI1_TXP[1]</v>
      </c>
      <c r="C114" t="str" cm="1">
        <f t="array" ref="C114">_xlfn.TEXTJOIN(",",TRUE,_xlfn.UNIQUE(TRANSPOSE(_xlfn.MAP(_xlfn.XLOOKUP(A114,site1!$J$8:$J$1178,site1!$C$8:$D$1178,""),_xlfn.LAMBDA(_xlpm.x,IF(_xlpm.x&lt;&gt;"",TRIM(CLEAN(LEFT(_xlpm.x,FIND(".",_xlpm.x &amp; ".")-1))),""))))))</f>
        <v>LA141</v>
      </c>
      <c r="D114">
        <v>16.559999999999999</v>
      </c>
      <c r="E114">
        <v>2.75999999999999</v>
      </c>
      <c r="F114" t="str">
        <f>_xlfn.LET(_xlpm.raw,_xlfn.XLOOKUP(A114,site1!$J$8:$J$1178,site1!$A$8:$A$1178,""),_xlpm.cleanRaw,SUBSTITUTE(SUBSTITUTE(_xlpm.raw,"_PIN","."),"PIN","."),_xlpm.mainPart,MID(_xlpm.cleanRaw,2,FIND(".",_xlpm.cleanRaw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504104</v>
      </c>
      <c r="G114" t="str">
        <f>_xlfn.LET(_xlpm.raw,_xlfn.XLOOKUP(A114,site3!$J$8:$J$1178,site3!$A$8:$A$1178,""),_xlpm.cleanRaw,SUBSTITUTE(SUBSTITUTE(_xlpm.raw,"_PIN","."),"PIN","."),_xlpm.mainPart,MID(_xlpm.cleanRaw,2,FIND(".",_xlpm.cleanRaw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503020</v>
      </c>
      <c r="H114" t="str">
        <f>""</f>
        <v/>
      </c>
      <c r="I114" t="str">
        <f>""</f>
        <v/>
      </c>
      <c r="J114" t="str">
        <f t="shared" si="1"/>
        <v>D22;DDI1_TXP[1];LA141;16.56;2.75999999999999;504104;503020;;</v>
      </c>
    </row>
    <row r="115" spans="1:10">
      <c r="A115" t="s">
        <v>161</v>
      </c>
      <c r="B115" t="str">
        <f>_xlfn.XLOOKUP(A115,site1!$J$8:$J$1158,site1!$K$8:$K$1158,"")</f>
        <v>DDI1_TXN[3]</v>
      </c>
      <c r="C115" t="str" cm="1">
        <f t="array" ref="C115">_xlfn.TEXTJOIN(",",TRUE,_xlfn.UNIQUE(TRANSPOSE(_xlfn.MAP(_xlfn.XLOOKUP(A115,site1!$J$8:$J$1178,site1!$C$8:$D$1178,""),_xlfn.LAMBDA(_xlpm.x,IF(_xlpm.x&lt;&gt;"",TRIM(CLEAN(LEFT(_xlpm.x,FIND(".",_xlpm.x &amp; ".")-1))),""))))))</f>
        <v>LA142</v>
      </c>
      <c r="D115">
        <v>15.639999999999899</v>
      </c>
      <c r="E115">
        <v>2.75999999999999</v>
      </c>
      <c r="F115" t="str">
        <f>_xlfn.LET(_xlpm.raw,_xlfn.XLOOKUP(A115,site1!$J$8:$J$1178,site1!$A$8:$A$1178,""),_xlpm.cleanRaw,SUBSTITUTE(SUBSTITUTE(_xlpm.raw,"_PIN","."),"PIN","."),_xlpm.mainPart,MID(_xlpm.cleanRaw,2,FIND(".",_xlpm.cleanRaw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504105</v>
      </c>
      <c r="G115" t="str">
        <f>_xlfn.LET(_xlpm.raw,_xlfn.XLOOKUP(A115,site3!$J$8:$J$1178,site3!$A$8:$A$1178,""),_xlpm.cleanRaw,SUBSTITUTE(SUBSTITUTE(_xlpm.raw,"_PIN","."),"PIN","."),_xlpm.mainPart,MID(_xlpm.cleanRaw,2,FIND(".",_xlpm.cleanRaw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503029</v>
      </c>
      <c r="H115" t="str">
        <f>""</f>
        <v/>
      </c>
      <c r="I115" t="str">
        <f>""</f>
        <v/>
      </c>
      <c r="J115" t="str">
        <f t="shared" si="1"/>
        <v>D23;DDI1_TXN[3];LA142;15.6399999999999;2.75999999999999;504105;503029;;</v>
      </c>
    </row>
    <row r="116" spans="1:10">
      <c r="A116" t="s">
        <v>2824</v>
      </c>
      <c r="B116" t="str">
        <f>_xlfn.XLOOKUP(A116,site1!$J$8:$J$1158,site1!$K$8:$K$1158,"")</f>
        <v>VSS</v>
      </c>
      <c r="C116" t="str" cm="1">
        <f t="array" ref="C116">_xlfn.TEXTJOIN(",",TRUE,_xlfn.UNIQUE(TRANSPOSE(_xlfn.MAP(_xlfn.XLOOKUP(A116,site1!$J$8:$J$1178,site1!$C$8:$D$1178,""),_xlfn.LAMBDA(_xlpm.x,IF(_xlpm.x&lt;&gt;"",TRIM(CLEAN(LEFT(_xlpm.x,FIND(".",_xlpm.x &amp; ".")-1))),""))))))</f>
        <v/>
      </c>
      <c r="D116">
        <v>14.719999999999899</v>
      </c>
      <c r="E116">
        <v>2.75999999999999</v>
      </c>
      <c r="F116" t="str">
        <f>_xlfn.LET(_xlpm.raw,_xlfn.XLOOKUP(A116,site1!$J$8:$J$1178,site1!$A$8:$A$1178,""),_xlpm.cleanRaw,SUBSTITUTE(SUBSTITUTE(_xlpm.raw,"_PIN","."),"PIN","."),_xlpm.mainPart,MID(_xlpm.cleanRaw,2,FIND(".",_xlpm.cleanRaw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" t="str">
        <f>_xlfn.LET(_xlpm.raw,_xlfn.XLOOKUP(A116,site3!$J$8:$J$1178,site3!$A$8:$A$1178,""),_xlpm.cleanRaw,SUBSTITUTE(SUBSTITUTE(_xlpm.raw,"_PIN","."),"PIN","."),_xlpm.mainPart,MID(_xlpm.cleanRaw,2,FIND(".",_xlpm.cleanRaw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" t="str">
        <f>""</f>
        <v/>
      </c>
      <c r="I116" t="str">
        <f>""</f>
        <v/>
      </c>
      <c r="J116" t="str">
        <f t="shared" si="1"/>
        <v>D24;VSS;;14.7199999999999;2.75999999999999;;;;</v>
      </c>
    </row>
    <row r="117" spans="1:10">
      <c r="A117" t="s">
        <v>2324</v>
      </c>
      <c r="B117" t="str">
        <f>_xlfn.XLOOKUP(A117,site1!$J$8:$J$1158,site1!$K$8:$K$1158,"")</f>
        <v>VCCCORE</v>
      </c>
      <c r="C117" t="str" cm="1">
        <f t="array" ref="C117">_xlfn.TEXTJOIN(",",TRUE,_xlfn.UNIQUE(TRANSPOSE(_xlfn.MAP(_xlfn.XLOOKUP(A117,site1!$J$8:$J$1178,site1!$C$8:$D$1178,""),_xlfn.LAMBDA(_xlpm.x,IF(_xlpm.x&lt;&gt;"",TRIM(CLEAN(LEFT(_xlpm.x,FIND(".",_xlpm.x &amp; ".")-1))),""))))))</f>
        <v/>
      </c>
      <c r="D117">
        <v>13.799999999999899</v>
      </c>
      <c r="E117">
        <v>2.75999999999999</v>
      </c>
      <c r="F117" t="str">
        <f>_xlfn.LET(_xlpm.raw,_xlfn.XLOOKUP(A117,site1!$J$8:$J$1178,site1!$A$8:$A$1178,""),_xlpm.cleanRaw,SUBSTITUTE(SUBSTITUTE(_xlpm.raw,"_PIN","."),"PIN","."),_xlpm.mainPart,MID(_xlpm.cleanRaw,2,FIND(".",_xlpm.cleanRaw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" t="str">
        <f>_xlfn.LET(_xlpm.raw,_xlfn.XLOOKUP(A117,site3!$J$8:$J$1178,site3!$A$8:$A$1178,""),_xlpm.cleanRaw,SUBSTITUTE(SUBSTITUTE(_xlpm.raw,"_PIN","."),"PIN","."),_xlpm.mainPart,MID(_xlpm.cleanRaw,2,FIND(".",_xlpm.cleanRaw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" t="str">
        <f>""</f>
        <v/>
      </c>
      <c r="I117" t="str">
        <f>""</f>
        <v/>
      </c>
      <c r="J117" t="str">
        <f t="shared" si="1"/>
        <v>D25;VCCCORE;;13.7999999999999;2.75999999999999;;;;</v>
      </c>
    </row>
    <row r="118" spans="1:10">
      <c r="A118" t="s">
        <v>2825</v>
      </c>
      <c r="B118" t="str">
        <f>_xlfn.XLOOKUP(A118,site1!$J$8:$J$1158,site1!$K$8:$K$1158,"")</f>
        <v>VSS</v>
      </c>
      <c r="C118" t="str" cm="1">
        <f t="array" ref="C118">_xlfn.TEXTJOIN(",",TRUE,_xlfn.UNIQUE(TRANSPOSE(_xlfn.MAP(_xlfn.XLOOKUP(A118,site1!$J$8:$J$1178,site1!$C$8:$D$1178,""),_xlfn.LAMBDA(_xlpm.x,IF(_xlpm.x&lt;&gt;"",TRIM(CLEAN(LEFT(_xlpm.x,FIND(".",_xlpm.x &amp; ".")-1))),""))))))</f>
        <v/>
      </c>
      <c r="D118">
        <v>12.8799999999999</v>
      </c>
      <c r="E118">
        <v>2.75999999999999</v>
      </c>
      <c r="F118" t="str">
        <f>_xlfn.LET(_xlpm.raw,_xlfn.XLOOKUP(A118,site1!$J$8:$J$1178,site1!$A$8:$A$1178,""),_xlpm.cleanRaw,SUBSTITUTE(SUBSTITUTE(_xlpm.raw,"_PIN","."),"PIN","."),_xlpm.mainPart,MID(_xlpm.cleanRaw,2,FIND(".",_xlpm.cleanRaw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8" t="str">
        <f>_xlfn.LET(_xlpm.raw,_xlfn.XLOOKUP(A118,site3!$J$8:$J$1178,site3!$A$8:$A$1178,""),_xlpm.cleanRaw,SUBSTITUTE(SUBSTITUTE(_xlpm.raw,"_PIN","."),"PIN","."),_xlpm.mainPart,MID(_xlpm.cleanRaw,2,FIND(".",_xlpm.cleanRaw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8" t="str">
        <f>""</f>
        <v/>
      </c>
      <c r="I118" t="str">
        <f>""</f>
        <v/>
      </c>
      <c r="J118" t="str">
        <f t="shared" si="1"/>
        <v>D26;VSS;;12.8799999999999;2.75999999999999;;;;</v>
      </c>
    </row>
    <row r="119" spans="1:10">
      <c r="A119" t="s">
        <v>2325</v>
      </c>
      <c r="B119" t="str">
        <f>_xlfn.XLOOKUP(A119,site1!$J$8:$J$1158,site1!$K$8:$K$1158,"")</f>
        <v>VCCCORE</v>
      </c>
      <c r="C119" t="str" cm="1">
        <f t="array" ref="C119">_xlfn.TEXTJOIN(",",TRUE,_xlfn.UNIQUE(TRANSPOSE(_xlfn.MAP(_xlfn.XLOOKUP(A119,site1!$J$8:$J$1178,site1!$C$8:$D$1178,""),_xlfn.LAMBDA(_xlpm.x,IF(_xlpm.x&lt;&gt;"",TRIM(CLEAN(LEFT(_xlpm.x,FIND(".",_xlpm.x &amp; ".")-1))),""))))))</f>
        <v/>
      </c>
      <c r="D119">
        <v>11.9599999999999</v>
      </c>
      <c r="E119">
        <v>2.75999999999999</v>
      </c>
      <c r="F119" t="str">
        <f>_xlfn.LET(_xlpm.raw,_xlfn.XLOOKUP(A119,site1!$J$8:$J$1178,site1!$A$8:$A$1178,""),_xlpm.cleanRaw,SUBSTITUTE(SUBSTITUTE(_xlpm.raw,"_PIN","."),"PIN","."),_xlpm.mainPart,MID(_xlpm.cleanRaw,2,FIND(".",_xlpm.cleanRaw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9" t="str">
        <f>_xlfn.LET(_xlpm.raw,_xlfn.XLOOKUP(A119,site3!$J$8:$J$1178,site3!$A$8:$A$1178,""),_xlpm.cleanRaw,SUBSTITUTE(SUBSTITUTE(_xlpm.raw,"_PIN","."),"PIN","."),_xlpm.mainPart,MID(_xlpm.cleanRaw,2,FIND(".",_xlpm.cleanRaw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9" t="str">
        <f>""</f>
        <v/>
      </c>
      <c r="I119" t="str">
        <f>""</f>
        <v/>
      </c>
      <c r="J119" t="str">
        <f t="shared" si="1"/>
        <v>D27;VCCCORE;;11.9599999999999;2.75999999999999;;;;</v>
      </c>
    </row>
    <row r="120" spans="1:10">
      <c r="A120" t="s">
        <v>2826</v>
      </c>
      <c r="B120" t="str">
        <f>_xlfn.XLOOKUP(A120,site1!$J$8:$J$1158,site1!$K$8:$K$1158,"")</f>
        <v>VSS</v>
      </c>
      <c r="C120" t="str" cm="1">
        <f t="array" ref="C120">_xlfn.TEXTJOIN(",",TRUE,_xlfn.UNIQUE(TRANSPOSE(_xlfn.MAP(_xlfn.XLOOKUP(A120,site1!$J$8:$J$1178,site1!$C$8:$D$1178,""),_xlfn.LAMBDA(_xlpm.x,IF(_xlpm.x&lt;&gt;"",TRIM(CLEAN(LEFT(_xlpm.x,FIND(".",_xlpm.x &amp; ".")-1))),""))))))</f>
        <v/>
      </c>
      <c r="D120">
        <v>11.04</v>
      </c>
      <c r="E120">
        <v>2.75999999999999</v>
      </c>
      <c r="F120" t="str">
        <f>_xlfn.LET(_xlpm.raw,_xlfn.XLOOKUP(A120,site1!$J$8:$J$1178,site1!$A$8:$A$1178,""),_xlpm.cleanRaw,SUBSTITUTE(SUBSTITUTE(_xlpm.raw,"_PIN","."),"PIN","."),_xlpm.mainPart,MID(_xlpm.cleanRaw,2,FIND(".",_xlpm.cleanRaw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0" t="str">
        <f>_xlfn.LET(_xlpm.raw,_xlfn.XLOOKUP(A120,site3!$J$8:$J$1178,site3!$A$8:$A$1178,""),_xlpm.cleanRaw,SUBSTITUTE(SUBSTITUTE(_xlpm.raw,"_PIN","."),"PIN","."),_xlpm.mainPart,MID(_xlpm.cleanRaw,2,FIND(".",_xlpm.cleanRaw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0" t="str">
        <f>""</f>
        <v/>
      </c>
      <c r="I120" t="str">
        <f>""</f>
        <v/>
      </c>
      <c r="J120" t="str">
        <f t="shared" si="1"/>
        <v>D28;VSS;;11.04;2.75999999999999;;;;</v>
      </c>
    </row>
    <row r="121" spans="1:10">
      <c r="A121" t="s">
        <v>2326</v>
      </c>
      <c r="B121" t="str">
        <f>_xlfn.XLOOKUP(A121,site1!$J$8:$J$1158,site1!$K$8:$K$1158,"")</f>
        <v>VCCCORE</v>
      </c>
      <c r="C121" t="str" cm="1">
        <f t="array" ref="C121">_xlfn.TEXTJOIN(",",TRUE,_xlfn.UNIQUE(TRANSPOSE(_xlfn.MAP(_xlfn.XLOOKUP(A121,site1!$J$8:$J$1178,site1!$C$8:$D$1178,""),_xlfn.LAMBDA(_xlpm.x,IF(_xlpm.x&lt;&gt;"",TRIM(CLEAN(LEFT(_xlpm.x,FIND(".",_xlpm.x &amp; ".")-1))),""))))))</f>
        <v/>
      </c>
      <c r="D121">
        <v>10.1199999999999</v>
      </c>
      <c r="E121">
        <v>2.75999999999999</v>
      </c>
      <c r="F121" t="str">
        <f>_xlfn.LET(_xlpm.raw,_xlfn.XLOOKUP(A121,site1!$J$8:$J$1178,site1!$A$8:$A$1178,""),_xlpm.cleanRaw,SUBSTITUTE(SUBSTITUTE(_xlpm.raw,"_PIN","."),"PIN","."),_xlpm.mainPart,MID(_xlpm.cleanRaw,2,FIND(".",_xlpm.cleanRaw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1" t="str">
        <f>_xlfn.LET(_xlpm.raw,_xlfn.XLOOKUP(A121,site3!$J$8:$J$1178,site3!$A$8:$A$1178,""),_xlpm.cleanRaw,SUBSTITUTE(SUBSTITUTE(_xlpm.raw,"_PIN","."),"PIN","."),_xlpm.mainPart,MID(_xlpm.cleanRaw,2,FIND(".",_xlpm.cleanRaw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1" t="str">
        <f>""</f>
        <v/>
      </c>
      <c r="I121" t="str">
        <f>""</f>
        <v/>
      </c>
      <c r="J121" t="str">
        <f t="shared" si="1"/>
        <v>D29;VCCCORE;;10.1199999999999;2.75999999999999;;;;</v>
      </c>
    </row>
    <row r="122" spans="1:10">
      <c r="A122" t="s">
        <v>2827</v>
      </c>
      <c r="B122" t="str">
        <f>_xlfn.XLOOKUP(A122,site1!$J$8:$J$1158,site1!$K$8:$K$1158,"")</f>
        <v>VSS</v>
      </c>
      <c r="C122" t="str" cm="1">
        <f t="array" ref="C122">_xlfn.TEXTJOIN(",",TRUE,_xlfn.UNIQUE(TRANSPOSE(_xlfn.MAP(_xlfn.XLOOKUP(A122,site1!$J$8:$J$1178,site1!$C$8:$D$1178,""),_xlfn.LAMBDA(_xlpm.x,IF(_xlpm.x&lt;&gt;"",TRIM(CLEAN(LEFT(_xlpm.x,FIND(".",_xlpm.x &amp; ".")-1))),""))))))</f>
        <v/>
      </c>
      <c r="D122">
        <v>9.1999999999999904</v>
      </c>
      <c r="E122">
        <v>2.75999999999999</v>
      </c>
      <c r="F122" t="str">
        <f>_xlfn.LET(_xlpm.raw,_xlfn.XLOOKUP(A122,site1!$J$8:$J$1178,site1!$A$8:$A$1178,""),_xlpm.cleanRaw,SUBSTITUTE(SUBSTITUTE(_xlpm.raw,"_PIN","."),"PIN","."),_xlpm.mainPart,MID(_xlpm.cleanRaw,2,FIND(".",_xlpm.cleanRaw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2" t="str">
        <f>_xlfn.LET(_xlpm.raw,_xlfn.XLOOKUP(A122,site3!$J$8:$J$1178,site3!$A$8:$A$1178,""),_xlpm.cleanRaw,SUBSTITUTE(SUBSTITUTE(_xlpm.raw,"_PIN","."),"PIN","."),_xlpm.mainPart,MID(_xlpm.cleanRaw,2,FIND(".",_xlpm.cleanRaw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2" t="str">
        <f>""</f>
        <v/>
      </c>
      <c r="I122" t="str">
        <f>""</f>
        <v/>
      </c>
      <c r="J122" t="str">
        <f t="shared" si="1"/>
        <v>D30;VSS;;9.19999999999999;2.75999999999999;;;;</v>
      </c>
    </row>
    <row r="123" spans="1:10">
      <c r="A123" t="s">
        <v>2327</v>
      </c>
      <c r="B123" t="str">
        <f>_xlfn.XLOOKUP(A123,site1!$J$8:$J$1158,site1!$K$8:$K$1158,"")</f>
        <v>VCCCORE</v>
      </c>
      <c r="C123" t="str" cm="1">
        <f t="array" ref="C123">_xlfn.TEXTJOIN(",",TRUE,_xlfn.UNIQUE(TRANSPOSE(_xlfn.MAP(_xlfn.XLOOKUP(A123,site1!$J$8:$J$1178,site1!$C$8:$D$1178,""),_xlfn.LAMBDA(_xlpm.x,IF(_xlpm.x&lt;&gt;"",TRIM(CLEAN(LEFT(_xlpm.x,FIND(".",_xlpm.x &amp; ".")-1))),""))))))</f>
        <v/>
      </c>
      <c r="D123">
        <v>8.2799999999999905</v>
      </c>
      <c r="E123">
        <v>2.75999999999999</v>
      </c>
      <c r="F123" t="str">
        <f>_xlfn.LET(_xlpm.raw,_xlfn.XLOOKUP(A123,site1!$J$8:$J$1178,site1!$A$8:$A$1178,""),_xlpm.cleanRaw,SUBSTITUTE(SUBSTITUTE(_xlpm.raw,"_PIN","."),"PIN","."),_xlpm.mainPart,MID(_xlpm.cleanRaw,2,FIND(".",_xlpm.cleanRaw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3" t="str">
        <f>_xlfn.LET(_xlpm.raw,_xlfn.XLOOKUP(A123,site3!$J$8:$J$1178,site3!$A$8:$A$1178,""),_xlpm.cleanRaw,SUBSTITUTE(SUBSTITUTE(_xlpm.raw,"_PIN","."),"PIN","."),_xlpm.mainPart,MID(_xlpm.cleanRaw,2,FIND(".",_xlpm.cleanRaw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3" t="str">
        <f>""</f>
        <v/>
      </c>
      <c r="I123" t="str">
        <f>""</f>
        <v/>
      </c>
      <c r="J123" t="str">
        <f t="shared" si="1"/>
        <v>D31;VCCCORE;;8.27999999999999;2.75999999999999;;;;</v>
      </c>
    </row>
    <row r="124" spans="1:10">
      <c r="A124" t="s">
        <v>2328</v>
      </c>
      <c r="B124" t="str">
        <f>_xlfn.XLOOKUP(A124,site1!$J$8:$J$1158,site1!$K$8:$K$1158,"")</f>
        <v>VCCCORE</v>
      </c>
      <c r="C124" t="str" cm="1">
        <f t="array" ref="C124">_xlfn.TEXTJOIN(",",TRUE,_xlfn.UNIQUE(TRANSPOSE(_xlfn.MAP(_xlfn.XLOOKUP(A124,site1!$J$8:$J$1178,site1!$C$8:$D$1178,""),_xlfn.LAMBDA(_xlpm.x,IF(_xlpm.x&lt;&gt;"",TRIM(CLEAN(LEFT(_xlpm.x,FIND(".",_xlpm.x &amp; ".")-1))),""))))))</f>
        <v/>
      </c>
      <c r="D124">
        <v>7.3599999999999897</v>
      </c>
      <c r="E124">
        <v>2.75999999999999</v>
      </c>
      <c r="F124" t="str">
        <f>_xlfn.LET(_xlpm.raw,_xlfn.XLOOKUP(A124,site1!$J$8:$J$1178,site1!$A$8:$A$1178,""),_xlpm.cleanRaw,SUBSTITUTE(SUBSTITUTE(_xlpm.raw,"_PIN","."),"PIN","."),_xlpm.mainPart,MID(_xlpm.cleanRaw,2,FIND(".",_xlpm.cleanRaw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4" t="str">
        <f>_xlfn.LET(_xlpm.raw,_xlfn.XLOOKUP(A124,site3!$J$8:$J$1178,site3!$A$8:$A$1178,""),_xlpm.cleanRaw,SUBSTITUTE(SUBSTITUTE(_xlpm.raw,"_PIN","."),"PIN","."),_xlpm.mainPart,MID(_xlpm.cleanRaw,2,FIND(".",_xlpm.cleanRaw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4" t="str">
        <f>""</f>
        <v/>
      </c>
      <c r="I124" t="str">
        <f>""</f>
        <v/>
      </c>
      <c r="J124" t="str">
        <f t="shared" si="1"/>
        <v>D32;VCCCORE;;7.35999999999999;2.75999999999999;;;;</v>
      </c>
    </row>
    <row r="125" spans="1:10">
      <c r="A125" t="s">
        <v>2329</v>
      </c>
      <c r="B125" t="str">
        <f>_xlfn.XLOOKUP(A125,site1!$J$8:$J$1158,site1!$K$8:$K$1158,"")</f>
        <v>VCCCORE</v>
      </c>
      <c r="C125" t="str" cm="1">
        <f t="array" ref="C125">_xlfn.TEXTJOIN(",",TRUE,_xlfn.UNIQUE(TRANSPOSE(_xlfn.MAP(_xlfn.XLOOKUP(A125,site1!$J$8:$J$1178,site1!$C$8:$D$1178,""),_xlfn.LAMBDA(_xlpm.x,IF(_xlpm.x&lt;&gt;"",TRIM(CLEAN(LEFT(_xlpm.x,FIND(".",_xlpm.x &amp; ".")-1))),""))))))</f>
        <v/>
      </c>
      <c r="D125">
        <v>6.4399999999999897</v>
      </c>
      <c r="E125">
        <v>2.75999999999999</v>
      </c>
      <c r="F125" t="str">
        <f>_xlfn.LET(_xlpm.raw,_xlfn.XLOOKUP(A125,site1!$J$8:$J$1178,site1!$A$8:$A$1178,""),_xlpm.cleanRaw,SUBSTITUTE(SUBSTITUTE(_xlpm.raw,"_PIN","."),"PIN","."),_xlpm.mainPart,MID(_xlpm.cleanRaw,2,FIND(".",_xlpm.cleanRaw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5" t="str">
        <f>_xlfn.LET(_xlpm.raw,_xlfn.XLOOKUP(A125,site3!$J$8:$J$1178,site3!$A$8:$A$1178,""),_xlpm.cleanRaw,SUBSTITUTE(SUBSTITUTE(_xlpm.raw,"_PIN","."),"PIN","."),_xlpm.mainPart,MID(_xlpm.cleanRaw,2,FIND(".",_xlpm.cleanRaw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5" t="str">
        <f>""</f>
        <v/>
      </c>
      <c r="I125" t="str">
        <f>""</f>
        <v/>
      </c>
      <c r="J125" t="str">
        <f t="shared" si="1"/>
        <v>D33;VCCCORE;;6.43999999999999;2.75999999999999;;;;</v>
      </c>
    </row>
    <row r="126" spans="1:10">
      <c r="A126" t="s">
        <v>2330</v>
      </c>
      <c r="B126" t="str">
        <f>_xlfn.XLOOKUP(A126,site1!$J$8:$J$1158,site1!$K$8:$K$1158,"")</f>
        <v>VCCCORE</v>
      </c>
      <c r="C126" t="str" cm="1">
        <f t="array" ref="C126">_xlfn.TEXTJOIN(",",TRUE,_xlfn.UNIQUE(TRANSPOSE(_xlfn.MAP(_xlfn.XLOOKUP(A126,site1!$J$8:$J$1178,site1!$C$8:$D$1178,""),_xlfn.LAMBDA(_xlpm.x,IF(_xlpm.x&lt;&gt;"",TRIM(CLEAN(LEFT(_xlpm.x,FIND(".",_xlpm.x &amp; ".")-1))),""))))))</f>
        <v/>
      </c>
      <c r="D126">
        <v>5.5199999999999898</v>
      </c>
      <c r="E126">
        <v>2.75999999999999</v>
      </c>
      <c r="F126" t="str">
        <f>_xlfn.LET(_xlpm.raw,_xlfn.XLOOKUP(A126,site1!$J$8:$J$1178,site1!$A$8:$A$1178,""),_xlpm.cleanRaw,SUBSTITUTE(SUBSTITUTE(_xlpm.raw,"_PIN","."),"PIN","."),_xlpm.mainPart,MID(_xlpm.cleanRaw,2,FIND(".",_xlpm.cleanRaw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6" t="str">
        <f>_xlfn.LET(_xlpm.raw,_xlfn.XLOOKUP(A126,site3!$J$8:$J$1178,site3!$A$8:$A$1178,""),_xlpm.cleanRaw,SUBSTITUTE(SUBSTITUTE(_xlpm.raw,"_PIN","."),"PIN","."),_xlpm.mainPart,MID(_xlpm.cleanRaw,2,FIND(".",_xlpm.cleanRaw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6" t="str">
        <f>""</f>
        <v/>
      </c>
      <c r="I126" t="str">
        <f>""</f>
        <v/>
      </c>
      <c r="J126" t="str">
        <f t="shared" si="1"/>
        <v>D34;VCCCORE;;5.51999999999999;2.75999999999999;;;;</v>
      </c>
    </row>
    <row r="127" spans="1:10">
      <c r="A127" t="s">
        <v>2331</v>
      </c>
      <c r="B127" t="str">
        <f>_xlfn.XLOOKUP(A127,site1!$J$8:$J$1158,site1!$K$8:$K$1158,"")</f>
        <v>VCCCORE</v>
      </c>
      <c r="C127" t="str" cm="1">
        <f t="array" ref="C127">_xlfn.TEXTJOIN(",",TRUE,_xlfn.UNIQUE(TRANSPOSE(_xlfn.MAP(_xlfn.XLOOKUP(A127,site1!$J$8:$J$1178,site1!$C$8:$D$1178,""),_xlfn.LAMBDA(_xlpm.x,IF(_xlpm.x&lt;&gt;"",TRIM(CLEAN(LEFT(_xlpm.x,FIND(".",_xlpm.x &amp; ".")-1))),""))))))</f>
        <v/>
      </c>
      <c r="D127">
        <v>4.5999999999999899</v>
      </c>
      <c r="E127">
        <v>2.75999999999999</v>
      </c>
      <c r="F127" t="str">
        <f>_xlfn.LET(_xlpm.raw,_xlfn.XLOOKUP(A127,site1!$J$8:$J$1178,site1!$A$8:$A$1178,""),_xlpm.cleanRaw,SUBSTITUTE(SUBSTITUTE(_xlpm.raw,"_PIN","."),"PIN","."),_xlpm.mainPart,MID(_xlpm.cleanRaw,2,FIND(".",_xlpm.cleanRaw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7" t="str">
        <f>_xlfn.LET(_xlpm.raw,_xlfn.XLOOKUP(A127,site3!$J$8:$J$1178,site3!$A$8:$A$1178,""),_xlpm.cleanRaw,SUBSTITUTE(SUBSTITUTE(_xlpm.raw,"_PIN","."),"PIN","."),_xlpm.mainPart,MID(_xlpm.cleanRaw,2,FIND(".",_xlpm.cleanRaw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7" t="str">
        <f>""</f>
        <v/>
      </c>
      <c r="I127" t="str">
        <f>""</f>
        <v/>
      </c>
      <c r="J127" t="str">
        <f t="shared" si="1"/>
        <v>D35;VCCCORE;;4.59999999999999;2.75999999999999;;;;</v>
      </c>
    </row>
    <row r="128" spans="1:10">
      <c r="A128" t="s">
        <v>2332</v>
      </c>
      <c r="B128" t="str">
        <f>_xlfn.XLOOKUP(A128,site1!$J$8:$J$1158,site1!$K$8:$K$1158,"")</f>
        <v>VCCCORE</v>
      </c>
      <c r="C128" t="str" cm="1">
        <f t="array" ref="C128">_xlfn.TEXTJOIN(",",TRUE,_xlfn.UNIQUE(TRANSPOSE(_xlfn.MAP(_xlfn.XLOOKUP(A128,site1!$J$8:$J$1178,site1!$C$8:$D$1178,""),_xlfn.LAMBDA(_xlpm.x,IF(_xlpm.x&lt;&gt;"",TRIM(CLEAN(LEFT(_xlpm.x,FIND(".",_xlpm.x &amp; ".")-1))),""))))))</f>
        <v/>
      </c>
      <c r="D128">
        <v>3.6799999999999899</v>
      </c>
      <c r="E128">
        <v>2.75999999999999</v>
      </c>
      <c r="F128" t="str">
        <f>_xlfn.LET(_xlpm.raw,_xlfn.XLOOKUP(A128,site1!$J$8:$J$1178,site1!$A$8:$A$1178,""),_xlpm.cleanRaw,SUBSTITUTE(SUBSTITUTE(_xlpm.raw,"_PIN","."),"PIN","."),_xlpm.mainPart,MID(_xlpm.cleanRaw,2,FIND(".",_xlpm.cleanRaw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8" t="str">
        <f>_xlfn.LET(_xlpm.raw,_xlfn.XLOOKUP(A128,site3!$J$8:$J$1178,site3!$A$8:$A$1178,""),_xlpm.cleanRaw,SUBSTITUTE(SUBSTITUTE(_xlpm.raw,"_PIN","."),"PIN","."),_xlpm.mainPart,MID(_xlpm.cleanRaw,2,FIND(".",_xlpm.cleanRaw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8" t="str">
        <f>""</f>
        <v/>
      </c>
      <c r="I128" t="str">
        <f>""</f>
        <v/>
      </c>
      <c r="J128" t="str">
        <f t="shared" si="1"/>
        <v>D36;VCCCORE;;3.67999999999999;2.75999999999999;;;;</v>
      </c>
    </row>
    <row r="129" spans="1:10">
      <c r="A129" t="s">
        <v>2828</v>
      </c>
      <c r="B129" t="str">
        <f>_xlfn.XLOOKUP(A129,site1!$J$8:$J$1158,site1!$K$8:$K$1158,"")</f>
        <v>VSS</v>
      </c>
      <c r="C129" t="str" cm="1">
        <f t="array" ref="C129">_xlfn.TEXTJOIN(",",TRUE,_xlfn.UNIQUE(TRANSPOSE(_xlfn.MAP(_xlfn.XLOOKUP(A129,site1!$J$8:$J$1178,site1!$C$8:$D$1178,""),_xlfn.LAMBDA(_xlpm.x,IF(_xlpm.x&lt;&gt;"",TRIM(CLEAN(LEFT(_xlpm.x,FIND(".",_xlpm.x &amp; ".")-1))),""))))))</f>
        <v/>
      </c>
      <c r="D129">
        <v>2.75999999999999</v>
      </c>
      <c r="E129">
        <v>2.75999999999999</v>
      </c>
      <c r="F129" t="str">
        <f>_xlfn.LET(_xlpm.raw,_xlfn.XLOOKUP(A129,site1!$J$8:$J$1178,site1!$A$8:$A$1178,""),_xlpm.cleanRaw,SUBSTITUTE(SUBSTITUTE(_xlpm.raw,"_PIN","."),"PIN","."),_xlpm.mainPart,MID(_xlpm.cleanRaw,2,FIND(".",_xlpm.cleanRaw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9" t="str">
        <f>_xlfn.LET(_xlpm.raw,_xlfn.XLOOKUP(A129,site3!$J$8:$J$1178,site3!$A$8:$A$1178,""),_xlpm.cleanRaw,SUBSTITUTE(SUBSTITUTE(_xlpm.raw,"_PIN","."),"PIN","."),_xlpm.mainPart,MID(_xlpm.cleanRaw,2,FIND(".",_xlpm.cleanRaw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9" t="str">
        <f>""</f>
        <v/>
      </c>
      <c r="I129" t="str">
        <f>""</f>
        <v/>
      </c>
      <c r="J129" t="str">
        <f t="shared" si="1"/>
        <v>D37;VSS;;2.75999999999999;2.75999999999999;;;;</v>
      </c>
    </row>
    <row r="130" spans="1:10">
      <c r="A130" t="s">
        <v>2949</v>
      </c>
      <c r="B130" t="str">
        <f>_xlfn.XLOOKUP(A130,site1!$J$8:$J$1158,site1!$K$8:$K$1158,"")</f>
        <v>VSSCORE_SENSE</v>
      </c>
      <c r="C130" t="str" cm="1">
        <f t="array" ref="C130">_xlfn.TEXTJOIN(",",TRUE,_xlfn.UNIQUE(TRANSPOSE(_xlfn.MAP(_xlfn.XLOOKUP(A130,site1!$J$8:$J$1178,site1!$C$8:$D$1178,""),_xlfn.LAMBDA(_xlpm.x,IF(_xlpm.x&lt;&gt;"",TRIM(CLEAN(LEFT(_xlpm.x,FIND(".",_xlpm.x &amp; ".")-1))),""))))))</f>
        <v/>
      </c>
      <c r="D130">
        <v>1.8399999999999901</v>
      </c>
      <c r="E130">
        <v>2.75999999999999</v>
      </c>
      <c r="F130" t="str">
        <f>_xlfn.LET(_xlpm.raw,_xlfn.XLOOKUP(A130,site1!$J$8:$J$1178,site1!$A$8:$A$1178,""),_xlpm.cleanRaw,SUBSTITUTE(SUBSTITUTE(_xlpm.raw,"_PIN","."),"PIN","."),_xlpm.mainPart,MID(_xlpm.cleanRaw,2,FIND(".",_xlpm.cleanRaw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0" t="str">
        <f>_xlfn.LET(_xlpm.raw,_xlfn.XLOOKUP(A130,site3!$J$8:$J$1178,site3!$A$8:$A$1178,""),_xlpm.cleanRaw,SUBSTITUTE(SUBSTITUTE(_xlpm.raw,"_PIN","."),"PIN","."),_xlpm.mainPart,MID(_xlpm.cleanRaw,2,FIND(".",_xlpm.cleanRaw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0" t="str">
        <f>""</f>
        <v/>
      </c>
      <c r="I130" t="str">
        <f>""</f>
        <v/>
      </c>
      <c r="J130" t="str">
        <f t="shared" ref="J130:J193" si="2">A130&amp;";"&amp;B130&amp;";"&amp;C130&amp;";"&amp;D130&amp;";"&amp;E130&amp;";"&amp;F130&amp;";"&amp;G130&amp;";"&amp;H130&amp;";"&amp;I130</f>
        <v>D38;VSSCORE_SENSE;;1.83999999999999;2.75999999999999;;;;</v>
      </c>
    </row>
    <row r="131" spans="1:10">
      <c r="A131" t="s">
        <v>2829</v>
      </c>
      <c r="B131" t="str">
        <f>_xlfn.XLOOKUP(A131,site1!$J$8:$J$1158,site1!$K$8:$K$1158,"")</f>
        <v>VSS</v>
      </c>
      <c r="C131" t="str" cm="1">
        <f t="array" ref="C131">_xlfn.TEXTJOIN(",",TRUE,_xlfn.UNIQUE(TRANSPOSE(_xlfn.MAP(_xlfn.XLOOKUP(A131,site1!$J$8:$J$1178,site1!$C$8:$D$1178,""),_xlfn.LAMBDA(_xlpm.x,IF(_xlpm.x&lt;&gt;"",TRIM(CLEAN(LEFT(_xlpm.x,FIND(".",_xlpm.x &amp; ".")-1))),""))))))</f>
        <v/>
      </c>
      <c r="D131">
        <v>0.92000000000000104</v>
      </c>
      <c r="E131">
        <v>2.75999999999999</v>
      </c>
      <c r="F131" t="str">
        <f>_xlfn.LET(_xlpm.raw,_xlfn.XLOOKUP(A131,site1!$J$8:$J$1178,site1!$A$8:$A$1178,""),_xlpm.cleanRaw,SUBSTITUTE(SUBSTITUTE(_xlpm.raw,"_PIN","."),"PIN","."),_xlpm.mainPart,MID(_xlpm.cleanRaw,2,FIND(".",_xlpm.cleanRaw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1" t="str">
        <f>_xlfn.LET(_xlpm.raw,_xlfn.XLOOKUP(A131,site3!$J$8:$J$1178,site3!$A$8:$A$1178,""),_xlpm.cleanRaw,SUBSTITUTE(SUBSTITUTE(_xlpm.raw,"_PIN","."),"PIN","."),_xlpm.mainPart,MID(_xlpm.cleanRaw,2,FIND(".",_xlpm.cleanRaw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1" t="str">
        <f>""</f>
        <v/>
      </c>
      <c r="I131" t="str">
        <f>""</f>
        <v/>
      </c>
      <c r="J131" t="str">
        <f t="shared" si="2"/>
        <v>D39;VSS;;0.920000000000001;2.75999999999999;;;;</v>
      </c>
    </row>
    <row r="132" spans="1:10">
      <c r="A132" t="s">
        <v>2831</v>
      </c>
      <c r="B132" t="str">
        <f>_xlfn.XLOOKUP(A132,site1!$J$8:$J$1158,site1!$K$8:$K$1158,"")</f>
        <v>VSS</v>
      </c>
      <c r="C132" t="str" cm="1">
        <f t="array" ref="C132">_xlfn.TEXTJOIN(",",TRUE,_xlfn.UNIQUE(TRANSPOSE(_xlfn.MAP(_xlfn.XLOOKUP(A132,site1!$J$8:$J$1178,site1!$C$8:$D$1178,""),_xlfn.LAMBDA(_xlpm.x,IF(_xlpm.x&lt;&gt;"",TRIM(CLEAN(LEFT(_xlpm.x,FIND(".",_xlpm.x &amp; ".")-1))),""))))))</f>
        <v/>
      </c>
      <c r="D132">
        <v>0</v>
      </c>
      <c r="E132">
        <v>2.75999999999999</v>
      </c>
      <c r="F132" t="str">
        <f>_xlfn.LET(_xlpm.raw,_xlfn.XLOOKUP(A132,site1!$J$8:$J$1178,site1!$A$8:$A$1178,""),_xlpm.cleanRaw,SUBSTITUTE(SUBSTITUTE(_xlpm.raw,"_PIN","."),"PIN","."),_xlpm.mainPart,MID(_xlpm.cleanRaw,2,FIND(".",_xlpm.cleanRaw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2" t="str">
        <f>_xlfn.LET(_xlpm.raw,_xlfn.XLOOKUP(A132,site3!$J$8:$J$1178,site3!$A$8:$A$1178,""),_xlpm.cleanRaw,SUBSTITUTE(SUBSTITUTE(_xlpm.raw,"_PIN","."),"PIN","."),_xlpm.mainPart,MID(_xlpm.cleanRaw,2,FIND(".",_xlpm.cleanRaw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2" t="str">
        <f>""</f>
        <v/>
      </c>
      <c r="I132" t="str">
        <f>""</f>
        <v/>
      </c>
      <c r="J132" t="str">
        <f t="shared" si="2"/>
        <v>D40;VSS;;0;2.75999999999999;;;;</v>
      </c>
    </row>
    <row r="133" spans="1:10">
      <c r="A133" t="s">
        <v>2168</v>
      </c>
      <c r="B133" t="str">
        <f>_xlfn.XLOOKUP(A133,site1!$J$8:$J$1158,site1!$K$8:$K$1158,"")</f>
        <v>PCITXP[4]</v>
      </c>
      <c r="C133" t="str" cm="1">
        <f t="array" ref="C133">_xlfn.TEXTJOIN(",",TRUE,_xlfn.UNIQUE(TRANSPOSE(_xlfn.MAP(_xlfn.XLOOKUP(A133,site1!$J$8:$J$1178,site1!$C$8:$D$1178,""),_xlfn.LAMBDA(_xlpm.x,IF(_xlpm.x&lt;&gt;"",TRIM(CLEAN(LEFT(_xlpm.x,FIND(".",_xlpm.x &amp; ".")-1))),""))))))</f>
        <v>LA110</v>
      </c>
      <c r="D133">
        <v>35.879999999999903</v>
      </c>
      <c r="E133">
        <v>3.6799999999999899</v>
      </c>
      <c r="F133" t="str">
        <f>_xlfn.LET(_xlpm.raw,_xlfn.XLOOKUP(A133,site1!$J$8:$J$1178,site1!$A$8:$A$1178,""),_xlpm.cleanRaw,SUBSTITUTE(SUBSTITUTE(_xlpm.raw,"_PIN","."),"PIN","."),_xlpm.mainPart,MID(_xlpm.cleanRaw,2,FIND(".",_xlpm.cleanRaw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506031</v>
      </c>
      <c r="G133" t="str">
        <f>_xlfn.LET(_xlpm.raw,_xlfn.XLOOKUP(A133,site3!$J$8:$J$1178,site3!$A$8:$A$1178,""),_xlpm.cleanRaw,SUBSTITUTE(SUBSTITUTE(_xlpm.raw,"_PIN","."),"PIN","."),_xlpm.mainPart,MID(_xlpm.cleanRaw,2,FIND(".",_xlpm.cleanRaw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503036</v>
      </c>
      <c r="H133" t="str">
        <f>""</f>
        <v/>
      </c>
      <c r="I133" t="str">
        <f>""</f>
        <v/>
      </c>
      <c r="J133" t="str">
        <f t="shared" si="2"/>
        <v>E1;PCITXP[4];LA110;35.8799999999999;3.67999999999999;506031;503036;;</v>
      </c>
    </row>
    <row r="134" spans="1:10">
      <c r="A134" t="s">
        <v>2098</v>
      </c>
      <c r="B134" t="str">
        <f>_xlfn.XLOOKUP(A134,site1!$J$8:$J$1158,site1!$K$8:$K$1158,"")</f>
        <v>PCITXN[4]</v>
      </c>
      <c r="C134" t="str" cm="1">
        <f t="array" ref="C134">_xlfn.TEXTJOIN(",",TRUE,_xlfn.UNIQUE(TRANSPOSE(_xlfn.MAP(_xlfn.XLOOKUP(A134,site1!$J$8:$J$1178,site1!$C$8:$D$1178,""),_xlfn.LAMBDA(_xlpm.x,IF(_xlpm.x&lt;&gt;"",TRIM(CLEAN(LEFT(_xlpm.x,FIND(".",_xlpm.x &amp; ".")-1))),""))))))</f>
        <v>LA109</v>
      </c>
      <c r="D134">
        <v>34.959999999999901</v>
      </c>
      <c r="E134">
        <v>3.6799999999999899</v>
      </c>
      <c r="F134" t="str">
        <f>_xlfn.LET(_xlpm.raw,_xlfn.XLOOKUP(A134,site1!$J$8:$J$1178,site1!$A$8:$A$1178,""),_xlpm.cleanRaw,SUBSTITUTE(SUBSTITUTE(_xlpm.raw,"_PIN","."),"PIN","."),_xlpm.mainPart,MID(_xlpm.cleanRaw,2,FIND(".",_xlpm.cleanRaw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506029</v>
      </c>
      <c r="G134" t="str">
        <f>_xlfn.LET(_xlpm.raw,_xlfn.XLOOKUP(A134,site3!$J$8:$J$1178,site3!$A$8:$A$1178,""),_xlpm.cleanRaw,SUBSTITUTE(SUBSTITUTE(_xlpm.raw,"_PIN","."),"PIN","."),_xlpm.mainPart,MID(_xlpm.cleanRaw,2,FIND(".",_xlpm.cleanRaw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503038</v>
      </c>
      <c r="H134" t="str">
        <f>""</f>
        <v/>
      </c>
      <c r="I134" t="str">
        <f>""</f>
        <v/>
      </c>
      <c r="J134" t="str">
        <f t="shared" si="2"/>
        <v>E2;PCITXN[4];LA109;34.9599999999999;3.67999999999999;506029;503038;;</v>
      </c>
    </row>
    <row r="135" spans="1:10">
      <c r="A135" t="s">
        <v>2840</v>
      </c>
      <c r="B135" t="str">
        <f>_xlfn.XLOOKUP(A135,site1!$J$8:$J$1158,site1!$K$8:$K$1158,"")</f>
        <v>VSS</v>
      </c>
      <c r="C135" t="str" cm="1">
        <f t="array" ref="C135">_xlfn.TEXTJOIN(",",TRUE,_xlfn.UNIQUE(TRANSPOSE(_xlfn.MAP(_xlfn.XLOOKUP(A135,site1!$J$8:$J$1178,site1!$C$8:$D$1178,""),_xlfn.LAMBDA(_xlpm.x,IF(_xlpm.x&lt;&gt;"",TRIM(CLEAN(LEFT(_xlpm.x,FIND(".",_xlpm.x &amp; ".")-1))),""))))))</f>
        <v/>
      </c>
      <c r="D135">
        <v>34.04</v>
      </c>
      <c r="E135">
        <v>3.6799999999999899</v>
      </c>
      <c r="F135" t="str">
        <f>_xlfn.LET(_xlpm.raw,_xlfn.XLOOKUP(A135,site1!$J$8:$J$1178,site1!$A$8:$A$1178,""),_xlpm.cleanRaw,SUBSTITUTE(SUBSTITUTE(_xlpm.raw,"_PIN","."),"PIN","."),_xlpm.mainPart,MID(_xlpm.cleanRaw,2,FIND(".",_xlpm.cleanRaw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5" t="str">
        <f>_xlfn.LET(_xlpm.raw,_xlfn.XLOOKUP(A135,site3!$J$8:$J$1178,site3!$A$8:$A$1178,""),_xlpm.cleanRaw,SUBSTITUTE(SUBSTITUTE(_xlpm.raw,"_PIN","."),"PIN","."),_xlpm.mainPart,MID(_xlpm.cleanRaw,2,FIND(".",_xlpm.cleanRaw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5" t="str">
        <f>""</f>
        <v/>
      </c>
      <c r="I135" t="str">
        <f>""</f>
        <v/>
      </c>
      <c r="J135" t="str">
        <f t="shared" si="2"/>
        <v>E3;VSS;;34.04;3.67999999999999;;;;</v>
      </c>
    </row>
    <row r="136" spans="1:10">
      <c r="A136" t="s">
        <v>1875</v>
      </c>
      <c r="B136" t="str">
        <f>_xlfn.XLOOKUP(A136,site1!$J$8:$J$1158,site1!$K$8:$K$1158,"")</f>
        <v>PCIRXN[3]</v>
      </c>
      <c r="C136" t="str" cm="1">
        <f t="array" ref="C136">_xlfn.TEXTJOIN(",",TRUE,_xlfn.UNIQUE(TRANSPOSE(_xlfn.MAP(_xlfn.XLOOKUP(A136,site1!$J$8:$J$1178,site1!$C$8:$D$1178,""),_xlfn.LAMBDA(_xlpm.x,IF(_xlpm.x&lt;&gt;"",TRIM(CLEAN(LEFT(_xlpm.x,FIND(".",_xlpm.x &amp; ".")-1))),""))))))</f>
        <v>KA104</v>
      </c>
      <c r="D136">
        <v>33.119999999999997</v>
      </c>
      <c r="E136">
        <v>3.6799999999999899</v>
      </c>
      <c r="F136" t="str">
        <f>_xlfn.LET(_xlpm.raw,_xlfn.XLOOKUP(A136,site1!$J$8:$J$1178,site1!$A$8:$A$1178,""),_xlpm.cleanRaw,SUBSTITUTE(SUBSTITUTE(_xlpm.raw,"_PIN","."),"PIN","."),_xlpm.mainPart,MID(_xlpm.cleanRaw,2,FIND(".",_xlpm.cleanRaw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505047</v>
      </c>
      <c r="G136" t="str">
        <f>_xlfn.LET(_xlpm.raw,_xlfn.XLOOKUP(A136,site3!$J$8:$J$1178,site3!$A$8:$A$1178,""),_xlpm.cleanRaw,SUBSTITUTE(SUBSTITUTE(_xlpm.raw,"_PIN","."),"PIN","."),_xlpm.mainPart,MID(_xlpm.cleanRaw,2,FIND(".",_xlpm.cleanRaw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503011</v>
      </c>
      <c r="H136" t="str">
        <f>""</f>
        <v/>
      </c>
      <c r="I136" t="str">
        <f>""</f>
        <v/>
      </c>
      <c r="J136" t="str">
        <f t="shared" si="2"/>
        <v>E4;PCIRXN[3];KA104;33.12;3.67999999999999;505047;503011;;</v>
      </c>
    </row>
    <row r="137" spans="1:10">
      <c r="A137" t="s">
        <v>1994</v>
      </c>
      <c r="B137" t="str">
        <f>_xlfn.XLOOKUP(A137,site1!$J$8:$J$1158,site1!$K$8:$K$1158,"")</f>
        <v>PCIRXP[3]</v>
      </c>
      <c r="C137" t="str" cm="1">
        <f t="array" ref="C137">_xlfn.TEXTJOIN(",",TRUE,_xlfn.UNIQUE(TRANSPOSE(_xlfn.MAP(_xlfn.XLOOKUP(A137,site1!$J$8:$J$1178,site1!$C$8:$D$1178,""),_xlfn.LAMBDA(_xlpm.x,IF(_xlpm.x&lt;&gt;"",TRIM(CLEAN(LEFT(_xlpm.x,FIND(".",_xlpm.x &amp; ".")-1))),""))))))</f>
        <v>KA104</v>
      </c>
      <c r="D137">
        <v>32.199999999999903</v>
      </c>
      <c r="E137">
        <v>3.6799999999999899</v>
      </c>
      <c r="F137" t="str">
        <f>_xlfn.LET(_xlpm.raw,_xlfn.XLOOKUP(A137,site1!$J$8:$J$1178,site1!$A$8:$A$1178,""),_xlpm.cleanRaw,SUBSTITUTE(SUBSTITUTE(_xlpm.raw,"_PIN","."),"PIN","."),_xlpm.mainPart,MID(_xlpm.cleanRaw,2,FIND(".",_xlpm.cleanRaw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505049</v>
      </c>
      <c r="G137" t="str">
        <f>_xlfn.LET(_xlpm.raw,_xlfn.XLOOKUP(A137,site3!$J$8:$J$1178,site3!$A$8:$A$1178,""),_xlpm.cleanRaw,SUBSTITUTE(SUBSTITUTE(_xlpm.raw,"_PIN","."),"PIN","."),_xlpm.mainPart,MID(_xlpm.cleanRaw,2,FIND(".",_xlpm.cleanRaw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503013</v>
      </c>
      <c r="H137" t="str">
        <f>""</f>
        <v/>
      </c>
      <c r="I137" t="str">
        <f>""</f>
        <v/>
      </c>
      <c r="J137" t="str">
        <f t="shared" si="2"/>
        <v>E5;PCIRXP[3];KA104;32.1999999999999;3.67999999999999;505049;503013;;</v>
      </c>
    </row>
    <row r="138" spans="1:10">
      <c r="A138" t="s">
        <v>2845</v>
      </c>
      <c r="B138" t="str">
        <f>_xlfn.XLOOKUP(A138,site1!$J$8:$J$1158,site1!$K$8:$K$1158,"")</f>
        <v>VSS</v>
      </c>
      <c r="C138" t="str" cm="1">
        <f t="array" ref="C138">_xlfn.TEXTJOIN(",",TRUE,_xlfn.UNIQUE(TRANSPOSE(_xlfn.MAP(_xlfn.XLOOKUP(A138,site1!$J$8:$J$1178,site1!$C$8:$D$1178,""),_xlfn.LAMBDA(_xlpm.x,IF(_xlpm.x&lt;&gt;"",TRIM(CLEAN(LEFT(_xlpm.x,FIND(".",_xlpm.x &amp; ".")-1))),""))))))</f>
        <v/>
      </c>
      <c r="D138">
        <v>31.279999999999902</v>
      </c>
      <c r="E138">
        <v>3.6799999999999899</v>
      </c>
      <c r="F138" t="str">
        <f>_xlfn.LET(_xlpm.raw,_xlfn.XLOOKUP(A138,site1!$J$8:$J$1178,site1!$A$8:$A$1178,""),_xlpm.cleanRaw,SUBSTITUTE(SUBSTITUTE(_xlpm.raw,"_PIN","."),"PIN","."),_xlpm.mainPart,MID(_xlpm.cleanRaw,2,FIND(".",_xlpm.cleanRaw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8" t="str">
        <f>_xlfn.LET(_xlpm.raw,_xlfn.XLOOKUP(A138,site3!$J$8:$J$1178,site3!$A$8:$A$1178,""),_xlpm.cleanRaw,SUBSTITUTE(SUBSTITUTE(_xlpm.raw,"_PIN","."),"PIN","."),_xlpm.mainPart,MID(_xlpm.cleanRaw,2,FIND(".",_xlpm.cleanRaw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8" t="str">
        <f>""</f>
        <v/>
      </c>
      <c r="I138" t="str">
        <f>""</f>
        <v/>
      </c>
      <c r="J138" t="str">
        <f t="shared" si="2"/>
        <v>E6;VSS;;31.2799999999999;3.67999999999999;;;;</v>
      </c>
    </row>
    <row r="139" spans="1:10">
      <c r="A139" t="s">
        <v>2219</v>
      </c>
      <c r="B139" t="str">
        <f>_xlfn.XLOOKUP(A139,site1!$J$8:$J$1158,site1!$K$8:$K$1158,"")</f>
        <v>PLTRST_CPUB</v>
      </c>
      <c r="C139" t="str" cm="1">
        <f t="array" ref="C139">_xlfn.TEXTJOIN(",",TRUE,_xlfn.UNIQUE(TRANSPOSE(_xlfn.MAP(_xlfn.XLOOKUP(A139,site1!$J$8:$J$1178,site1!$C$8:$D$1178,""),_xlfn.LAMBDA(_xlpm.x,IF(_xlpm.x&lt;&gt;"",TRIM(CLEAN(LEFT(_xlpm.x,FIND(".",_xlpm.x &amp; ".")-1))),""))))))</f>
        <v/>
      </c>
      <c r="D139">
        <v>30.36</v>
      </c>
      <c r="E139">
        <v>3.6799999999999899</v>
      </c>
      <c r="F139" t="str">
        <f>_xlfn.LET(_xlpm.raw,_xlfn.XLOOKUP(A139,site1!$J$8:$J$1178,site1!$A$8:$A$1178,""),_xlpm.cleanRaw,SUBSTITUTE(SUBSTITUTE(_xlpm.raw,"_PIN","."),"PIN","."),_xlpm.mainPart,MID(_xlpm.cleanRaw,2,FIND(".",_xlpm.cleanRaw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506016</v>
      </c>
      <c r="G139" t="str">
        <f>_xlfn.LET(_xlpm.raw,_xlfn.XLOOKUP(A139,site3!$J$8:$J$1178,site3!$A$8:$A$1178,""),_xlpm.cleanRaw,SUBSTITUTE(SUBSTITUTE(_xlpm.raw,"_PIN","."),"PIN","."),_xlpm.mainPart,MID(_xlpm.cleanRaw,2,FIND(".",_xlpm.cleanRaw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808067</v>
      </c>
      <c r="H139" t="str">
        <f>""</f>
        <v/>
      </c>
      <c r="I139" t="str">
        <f>""</f>
        <v/>
      </c>
      <c r="J139" t="str">
        <f t="shared" si="2"/>
        <v>E7;PLTRST_CPUB;;30.36;3.67999999999999;506016;808067;;</v>
      </c>
    </row>
    <row r="140" spans="1:10">
      <c r="A140" t="s">
        <v>2226</v>
      </c>
      <c r="B140" t="str">
        <f>_xlfn.XLOOKUP(A140,site1!$J$8:$J$1158,site1!$K$8:$K$1158,"")</f>
        <v>PMSYNC</v>
      </c>
      <c r="C140" t="str" cm="1">
        <f t="array" ref="C140">_xlfn.TEXTJOIN(",",TRUE,_xlfn.UNIQUE(TRANSPOSE(_xlfn.MAP(_xlfn.XLOOKUP(A140,site1!$J$8:$J$1178,site1!$C$8:$D$1178,""),_xlfn.LAMBDA(_xlpm.x,IF(_xlpm.x&lt;&gt;"",TRIM(CLEAN(LEFT(_xlpm.x,FIND(".",_xlpm.x &amp; ".")-1))),""))))))</f>
        <v/>
      </c>
      <c r="D140">
        <v>29.439999999999898</v>
      </c>
      <c r="E140">
        <v>3.6799999999999899</v>
      </c>
      <c r="F140" t="str">
        <f>_xlfn.LET(_xlpm.raw,_xlfn.XLOOKUP(A140,site1!$J$8:$J$1178,site1!$A$8:$A$1178,""),_xlpm.cleanRaw,SUBSTITUTE(SUBSTITUTE(_xlpm.raw,"_PIN","."),"PIN","."),_xlpm.mainPart,MID(_xlpm.cleanRaw,2,FIND(".",_xlpm.cleanRaw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506025</v>
      </c>
      <c r="G140" t="str">
        <f>_xlfn.LET(_xlpm.raw,_xlfn.XLOOKUP(A140,site3!$J$8:$J$1178,site3!$A$8:$A$1178,""),_xlpm.cleanRaw,SUBSTITUTE(SUBSTITUTE(_xlpm.raw,"_PIN","."),"PIN","."),_xlpm.mainPart,MID(_xlpm.cleanRaw,2,FIND(".",_xlpm.cleanRaw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808063</v>
      </c>
      <c r="H140" t="str">
        <f>""</f>
        <v/>
      </c>
      <c r="I140" t="str">
        <f>""</f>
        <v/>
      </c>
      <c r="J140" t="str">
        <f t="shared" si="2"/>
        <v>E8;PMSYNC;;29.4399999999999;3.67999999999999;506025;808063;;</v>
      </c>
    </row>
    <row r="141" spans="1:10">
      <c r="A141" t="s">
        <v>2846</v>
      </c>
      <c r="B141" t="str">
        <f>_xlfn.XLOOKUP(A141,site1!$J$8:$J$1158,site1!$K$8:$K$1158,"")</f>
        <v>VSS</v>
      </c>
      <c r="C141" t="str" cm="1">
        <f t="array" ref="C141">_xlfn.TEXTJOIN(",",TRUE,_xlfn.UNIQUE(TRANSPOSE(_xlfn.MAP(_xlfn.XLOOKUP(A141,site1!$J$8:$J$1178,site1!$C$8:$D$1178,""),_xlfn.LAMBDA(_xlpm.x,IF(_xlpm.x&lt;&gt;"",TRIM(CLEAN(LEFT(_xlpm.x,FIND(".",_xlpm.x &amp; ".")-1))),""))))))</f>
        <v/>
      </c>
      <c r="D141">
        <v>28.5199999999999</v>
      </c>
      <c r="E141">
        <v>3.6799999999999899</v>
      </c>
      <c r="F141" t="str">
        <f>_xlfn.LET(_xlpm.raw,_xlfn.XLOOKUP(A141,site1!$J$8:$J$1178,site1!$A$8:$A$1178,""),_xlpm.cleanRaw,SUBSTITUTE(SUBSTITUTE(_xlpm.raw,"_PIN","."),"PIN","."),_xlpm.mainPart,MID(_xlpm.cleanRaw,2,FIND(".",_xlpm.cleanRaw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1" t="str">
        <f>_xlfn.LET(_xlpm.raw,_xlfn.XLOOKUP(A141,site3!$J$8:$J$1178,site3!$A$8:$A$1178,""),_xlpm.cleanRaw,SUBSTITUTE(SUBSTITUTE(_xlpm.raw,"_PIN","."),"PIN","."),_xlpm.mainPart,MID(_xlpm.cleanRaw,2,FIND(".",_xlpm.cleanRaw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1" t="str">
        <f>""</f>
        <v/>
      </c>
      <c r="I141" t="str">
        <f>""</f>
        <v/>
      </c>
      <c r="J141" t="str">
        <f t="shared" si="2"/>
        <v>E9;VSS;;28.5199999999999;3.67999999999999;;;;</v>
      </c>
    </row>
    <row r="142" spans="1:10">
      <c r="A142" t="s">
        <v>1618</v>
      </c>
      <c r="B142" t="str">
        <f>_xlfn.XLOOKUP(A142,site1!$J$8:$J$1158,site1!$K$8:$K$1158,"")</f>
        <v>EDP_TXP[0]</v>
      </c>
      <c r="C142" t="str" cm="1">
        <f t="array" ref="C142">_xlfn.TEXTJOIN(",",TRUE,_xlfn.UNIQUE(TRANSPOSE(_xlfn.MAP(_xlfn.XLOOKUP(A142,site1!$J$8:$J$1178,site1!$C$8:$D$1178,""),_xlfn.LAMBDA(_xlpm.x,IF(_xlpm.x&lt;&gt;"",TRIM(CLEAN(LEFT(_xlpm.x,FIND(".",_xlpm.x &amp; ".")-1))),""))))))</f>
        <v>LA147</v>
      </c>
      <c r="D142">
        <v>27.599999999999898</v>
      </c>
      <c r="E142">
        <v>3.6799999999999899</v>
      </c>
      <c r="F142" t="str">
        <f>_xlfn.LET(_xlpm.raw,_xlfn.XLOOKUP(A142,site1!$J$8:$J$1178,site1!$A$8:$A$1178,""),_xlpm.cleanRaw,SUBSTITUTE(SUBSTITUTE(_xlpm.raw,"_PIN","."),"PIN","."),_xlpm.mainPart,MID(_xlpm.cleanRaw,2,FIND(".",_xlpm.cleanRaw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509006</v>
      </c>
      <c r="G142" t="str">
        <f>_xlfn.LET(_xlpm.raw,_xlfn.XLOOKUP(A142,site3!$J$8:$J$1178,site3!$A$8:$A$1178,""),_xlpm.cleanRaw,SUBSTITUTE(SUBSTITUTE(_xlpm.raw,"_PIN","."),"PIN","."),_xlpm.mainPart,MID(_xlpm.cleanRaw,2,FIND(".",_xlpm.cleanRaw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502068</v>
      </c>
      <c r="H142" t="str">
        <f>""</f>
        <v/>
      </c>
      <c r="I142" t="str">
        <f>""</f>
        <v/>
      </c>
      <c r="J142" t="str">
        <f t="shared" si="2"/>
        <v>E10;EDP_TXP[0];LA147;27.5999999999999;3.67999999999999;509006;502068;;</v>
      </c>
    </row>
    <row r="143" spans="1:10">
      <c r="A143" t="s">
        <v>2833</v>
      </c>
      <c r="B143" t="str">
        <f>_xlfn.XLOOKUP(A143,site1!$J$8:$J$1158,site1!$K$8:$K$1158,"")</f>
        <v>VSS</v>
      </c>
      <c r="C143" t="str" cm="1">
        <f t="array" ref="C143">_xlfn.TEXTJOIN(",",TRUE,_xlfn.UNIQUE(TRANSPOSE(_xlfn.MAP(_xlfn.XLOOKUP(A143,site1!$J$8:$J$1178,site1!$C$8:$D$1178,""),_xlfn.LAMBDA(_xlpm.x,IF(_xlpm.x&lt;&gt;"",TRIM(CLEAN(LEFT(_xlpm.x,FIND(".",_xlpm.x &amp; ".")-1))),""))))))</f>
        <v/>
      </c>
      <c r="D143">
        <v>26.68</v>
      </c>
      <c r="E143">
        <v>3.6799999999999899</v>
      </c>
      <c r="F143" t="str">
        <f>_xlfn.LET(_xlpm.raw,_xlfn.XLOOKUP(A143,site1!$J$8:$J$1178,site1!$A$8:$A$1178,""),_xlpm.cleanRaw,SUBSTITUTE(SUBSTITUTE(_xlpm.raw,"_PIN","."),"PIN","."),_xlpm.mainPart,MID(_xlpm.cleanRaw,2,FIND(".",_xlpm.cleanRaw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3" t="str">
        <f>_xlfn.LET(_xlpm.raw,_xlfn.XLOOKUP(A143,site3!$J$8:$J$1178,site3!$A$8:$A$1178,""),_xlpm.cleanRaw,SUBSTITUTE(SUBSTITUTE(_xlpm.raw,"_PIN","."),"PIN","."),_xlpm.mainPart,MID(_xlpm.cleanRaw,2,FIND(".",_xlpm.cleanRaw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3" t="str">
        <f>""</f>
        <v/>
      </c>
      <c r="I143" t="str">
        <f>""</f>
        <v/>
      </c>
      <c r="J143" t="str">
        <f t="shared" si="2"/>
        <v>E11;VSS;;26.68;3.67999999999999;;;;</v>
      </c>
    </row>
    <row r="144" spans="1:10">
      <c r="A144" t="s">
        <v>1574</v>
      </c>
      <c r="B144" t="str">
        <f>_xlfn.XLOOKUP(A144,site1!$J$8:$J$1158,site1!$K$8:$K$1158,"")</f>
        <v>EDP_AUXN</v>
      </c>
      <c r="C144" t="str" cm="1">
        <f t="array" ref="C144">_xlfn.TEXTJOIN(",",TRUE,_xlfn.UNIQUE(TRANSPOSE(_xlfn.MAP(_xlfn.XLOOKUP(A144,site1!$J$8:$J$1178,site1!$C$8:$D$1178,""),_xlfn.LAMBDA(_xlpm.x,IF(_xlpm.x&lt;&gt;"",TRIM(CLEAN(LEFT(_xlpm.x,FIND(".",_xlpm.x &amp; ".")-1))),""))))))</f>
        <v/>
      </c>
      <c r="D144">
        <v>25.759999999999899</v>
      </c>
      <c r="E144">
        <v>3.6799999999999899</v>
      </c>
      <c r="F144" t="str">
        <f>_xlfn.LET(_xlpm.raw,_xlfn.XLOOKUP(A144,site1!$J$8:$J$1178,site1!$A$8:$A$1178,""),_xlpm.cleanRaw,SUBSTITUTE(SUBSTITUTE(_xlpm.raw,"_PIN","."),"PIN","."),_xlpm.mainPart,MID(_xlpm.cleanRaw,2,FIND(".",_xlpm.cleanRaw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609090</v>
      </c>
      <c r="G144" t="str">
        <f>_xlfn.LET(_xlpm.raw,_xlfn.XLOOKUP(A144,site3!$J$8:$J$1178,site3!$A$8:$A$1178,""),_xlpm.cleanRaw,SUBSTITUTE(SUBSTITUTE(_xlpm.raw,"_PIN","."),"PIN","."),_xlpm.mainPart,MID(_xlpm.cleanRaw,2,FIND(".",_xlpm.cleanRaw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806106</v>
      </c>
      <c r="H144" t="str">
        <f>""</f>
        <v/>
      </c>
      <c r="I144" t="str">
        <f>""</f>
        <v/>
      </c>
      <c r="J144" t="str">
        <f t="shared" si="2"/>
        <v>E12;EDP_AUXN;;25.7599999999999;3.67999999999999;609090;806106;;</v>
      </c>
    </row>
    <row r="145" spans="1:10">
      <c r="A145" t="s">
        <v>2834</v>
      </c>
      <c r="B145" t="str">
        <f>_xlfn.XLOOKUP(A145,site1!$J$8:$J$1158,site1!$K$8:$K$1158,"")</f>
        <v>VSS</v>
      </c>
      <c r="C145" t="str" cm="1">
        <f t="array" ref="C145">_xlfn.TEXTJOIN(",",TRUE,_xlfn.UNIQUE(TRANSPOSE(_xlfn.MAP(_xlfn.XLOOKUP(A145,site1!$J$8:$J$1178,site1!$C$8:$D$1178,""),_xlfn.LAMBDA(_xlpm.x,IF(_xlpm.x&lt;&gt;"",TRIM(CLEAN(LEFT(_xlpm.x,FIND(".",_xlpm.x &amp; ".")-1))),""))))))</f>
        <v/>
      </c>
      <c r="D145">
        <v>24.8399999999999</v>
      </c>
      <c r="E145">
        <v>3.6799999999999899</v>
      </c>
      <c r="F145" t="str">
        <f>_xlfn.LET(_xlpm.raw,_xlfn.XLOOKUP(A145,site1!$J$8:$J$1178,site1!$A$8:$A$1178,""),_xlpm.cleanRaw,SUBSTITUTE(SUBSTITUTE(_xlpm.raw,"_PIN","."),"PIN","."),_xlpm.mainPart,MID(_xlpm.cleanRaw,2,FIND(".",_xlpm.cleanRaw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5" t="str">
        <f>_xlfn.LET(_xlpm.raw,_xlfn.XLOOKUP(A145,site3!$J$8:$J$1178,site3!$A$8:$A$1178,""),_xlpm.cleanRaw,SUBSTITUTE(SUBSTITUTE(_xlpm.raw,"_PIN","."),"PIN","."),_xlpm.mainPart,MID(_xlpm.cleanRaw,2,FIND(".",_xlpm.cleanRaw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5" t="str">
        <f>""</f>
        <v/>
      </c>
      <c r="I145" t="str">
        <f>""</f>
        <v/>
      </c>
      <c r="J145" t="str">
        <f t="shared" si="2"/>
        <v>E13;VSS;;24.8399999999999;3.67999999999999;;;;</v>
      </c>
    </row>
    <row r="146" spans="1:10">
      <c r="A146" t="s">
        <v>1772</v>
      </c>
      <c r="B146" t="str">
        <f>_xlfn.XLOOKUP(A146,site1!$J$8:$J$1158,site1!$K$8:$K$1158,"")</f>
        <v>NOA_STBN[0]</v>
      </c>
      <c r="C146" t="str" cm="1">
        <f t="array" ref="C146">_xlfn.TEXTJOIN(",",TRUE,_xlfn.UNIQUE(TRANSPOSE(_xlfn.MAP(_xlfn.XLOOKUP(A146,site1!$J$8:$J$1178,site1!$C$8:$D$1178,""),_xlfn.LAMBDA(_xlpm.x,IF(_xlpm.x&lt;&gt;"",TRIM(CLEAN(LEFT(_xlpm.x,FIND(".",_xlpm.x &amp; ".")-1))),""))))))</f>
        <v/>
      </c>
      <c r="D146">
        <v>23.919999999999899</v>
      </c>
      <c r="E146">
        <v>3.6799999999999899</v>
      </c>
      <c r="F146" t="str">
        <f>_xlfn.LET(_xlpm.raw,_xlfn.XLOOKUP(A146,site1!$J$8:$J$1178,site1!$A$8:$A$1178,""),_xlpm.cleanRaw,SUBSTITUTE(SUBSTITUTE(_xlpm.raw,"_PIN","."),"PIN","."),_xlpm.mainPart,MID(_xlpm.cleanRaw,2,FIND(".",_xlpm.cleanRaw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505061</v>
      </c>
      <c r="G146" t="str">
        <f>_xlfn.LET(_xlpm.raw,_xlfn.XLOOKUP(A146,site3!$J$8:$J$1178,site3!$A$8:$A$1178,""),_xlpm.cleanRaw,SUBSTITUTE(SUBSTITUTE(_xlpm.raw,"_PIN","."),"PIN","."),_xlpm.mainPart,MID(_xlpm.cleanRaw,2,FIND(".",_xlpm.cleanRaw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809115</v>
      </c>
      <c r="H146" t="str">
        <f>""</f>
        <v/>
      </c>
      <c r="I146" t="str">
        <f>""</f>
        <v/>
      </c>
      <c r="J146" t="str">
        <f t="shared" si="2"/>
        <v>E14;NOA_STBN[0];;23.9199999999999;3.67999999999999;505061;809115;;</v>
      </c>
    </row>
    <row r="147" spans="1:10">
      <c r="A147" t="s">
        <v>2835</v>
      </c>
      <c r="B147" t="str">
        <f>_xlfn.XLOOKUP(A147,site1!$J$8:$J$1158,site1!$K$8:$K$1158,"")</f>
        <v>VSS</v>
      </c>
      <c r="C147" t="str" cm="1">
        <f t="array" ref="C147">_xlfn.TEXTJOIN(",",TRUE,_xlfn.UNIQUE(TRANSPOSE(_xlfn.MAP(_xlfn.XLOOKUP(A147,site1!$J$8:$J$1178,site1!$C$8:$D$1178,""),_xlfn.LAMBDA(_xlpm.x,IF(_xlpm.x&lt;&gt;"",TRIM(CLEAN(LEFT(_xlpm.x,FIND(".",_xlpm.x &amp; ".")-1))),""))))))</f>
        <v/>
      </c>
      <c r="D147">
        <v>22.999999999999901</v>
      </c>
      <c r="E147">
        <v>3.6799999999999899</v>
      </c>
      <c r="F147" t="str">
        <f>_xlfn.LET(_xlpm.raw,_xlfn.XLOOKUP(A147,site1!$J$8:$J$1178,site1!$A$8:$A$1178,""),_xlpm.cleanRaw,SUBSTITUTE(SUBSTITUTE(_xlpm.raw,"_PIN","."),"PIN","."),_xlpm.mainPart,MID(_xlpm.cleanRaw,2,FIND(".",_xlpm.cleanRaw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7" t="str">
        <f>_xlfn.LET(_xlpm.raw,_xlfn.XLOOKUP(A147,site3!$J$8:$J$1178,site3!$A$8:$A$1178,""),_xlpm.cleanRaw,SUBSTITUTE(SUBSTITUTE(_xlpm.raw,"_PIN","."),"PIN","."),_xlpm.mainPart,MID(_xlpm.cleanRaw,2,FIND(".",_xlpm.cleanRaw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7" t="str">
        <f>""</f>
        <v/>
      </c>
      <c r="I147" t="str">
        <f>""</f>
        <v/>
      </c>
      <c r="J147" t="str">
        <f t="shared" si="2"/>
        <v>E15;VSS;;22.9999999999999;3.67999999999999;;;;</v>
      </c>
    </row>
    <row r="148" spans="1:10">
      <c r="A148" t="s">
        <v>1760</v>
      </c>
      <c r="B148" t="str">
        <f>_xlfn.XLOOKUP(A148,site1!$J$8:$J$1158,site1!$K$8:$K$1158,"")</f>
        <v>NOA_N[9]</v>
      </c>
      <c r="C148" t="str" cm="1">
        <f t="array" ref="C148">_xlfn.TEXTJOIN(",",TRUE,_xlfn.UNIQUE(TRANSPOSE(_xlfn.MAP(_xlfn.XLOOKUP(A148,site1!$J$8:$J$1178,site1!$C$8:$D$1178,""),_xlfn.LAMBDA(_xlpm.x,IF(_xlpm.x&lt;&gt;"",TRIM(CLEAN(LEFT(_xlpm.x,FIND(".",_xlpm.x &amp; ".")-1))),""))))))</f>
        <v/>
      </c>
      <c r="D148">
        <v>22.08</v>
      </c>
      <c r="E148">
        <v>3.6799999999999899</v>
      </c>
      <c r="F148" t="str">
        <f>_xlfn.LET(_xlpm.raw,_xlfn.XLOOKUP(A148,site1!$J$8:$J$1178,site1!$A$8:$A$1178,""),_xlpm.cleanRaw,SUBSTITUTE(SUBSTITUTE(_xlpm.raw,"_PIN","."),"PIN","."),_xlpm.mainPart,MID(_xlpm.cleanRaw,2,FIND(".",_xlpm.cleanRaw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506037</v>
      </c>
      <c r="G148" t="str">
        <f>_xlfn.LET(_xlpm.raw,_xlfn.XLOOKUP(A148,site3!$J$8:$J$1178,site3!$A$8:$A$1178,""),_xlpm.cleanRaw,SUBSTITUTE(SUBSTITUTE(_xlpm.raw,"_PIN","."),"PIN","."),_xlpm.mainPart,MID(_xlpm.cleanRaw,2,FIND(".",_xlpm.cleanRaw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809122</v>
      </c>
      <c r="H148" t="str">
        <f>""</f>
        <v/>
      </c>
      <c r="I148" t="str">
        <f>""</f>
        <v/>
      </c>
      <c r="J148" t="str">
        <f t="shared" si="2"/>
        <v>E16;NOA_N[9];;22.08;3.67999999999999;506037;809122;;</v>
      </c>
    </row>
    <row r="149" spans="1:10">
      <c r="A149" t="s">
        <v>2836</v>
      </c>
      <c r="B149" t="str">
        <f>_xlfn.XLOOKUP(A149,site1!$J$8:$J$1158,site1!$K$8:$K$1158,"")</f>
        <v>VSS</v>
      </c>
      <c r="C149" t="str" cm="1">
        <f t="array" ref="C149">_xlfn.TEXTJOIN(",",TRUE,_xlfn.UNIQUE(TRANSPOSE(_xlfn.MAP(_xlfn.XLOOKUP(A149,site1!$J$8:$J$1178,site1!$C$8:$D$1178,""),_xlfn.LAMBDA(_xlpm.x,IF(_xlpm.x&lt;&gt;"",TRIM(CLEAN(LEFT(_xlpm.x,FIND(".",_xlpm.x &amp; ".")-1))),""))))))</f>
        <v/>
      </c>
      <c r="D149">
        <v>21.159999999999901</v>
      </c>
      <c r="E149">
        <v>3.6799999999999899</v>
      </c>
      <c r="F149" t="str">
        <f>_xlfn.LET(_xlpm.raw,_xlfn.XLOOKUP(A149,site1!$J$8:$J$1178,site1!$A$8:$A$1178,""),_xlpm.cleanRaw,SUBSTITUTE(SUBSTITUTE(_xlpm.raw,"_PIN","."),"PIN","."),_xlpm.mainPart,MID(_xlpm.cleanRaw,2,FIND(".",_xlpm.cleanRaw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9" t="str">
        <f>_xlfn.LET(_xlpm.raw,_xlfn.XLOOKUP(A149,site3!$J$8:$J$1178,site3!$A$8:$A$1178,""),_xlpm.cleanRaw,SUBSTITUTE(SUBSTITUTE(_xlpm.raw,"_PIN","."),"PIN","."),_xlpm.mainPart,MID(_xlpm.cleanRaw,2,FIND(".",_xlpm.cleanRaw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9" t="str">
        <f>""</f>
        <v/>
      </c>
      <c r="I149" t="str">
        <f>""</f>
        <v/>
      </c>
      <c r="J149" t="str">
        <f t="shared" si="2"/>
        <v>E17;VSS;;21.1599999999999;3.67999999999999;;;;</v>
      </c>
    </row>
    <row r="150" spans="1:10">
      <c r="A150" t="s">
        <v>210</v>
      </c>
      <c r="B150" t="str">
        <f>_xlfn.XLOOKUP(A150,site1!$J$8:$J$1158,site1!$K$8:$K$1158,"")</f>
        <v>DDI2_TXN[1]</v>
      </c>
      <c r="C150" t="str" cm="1">
        <f t="array" ref="C150">_xlfn.TEXTJOIN(",",TRUE,_xlfn.UNIQUE(TRANSPOSE(_xlfn.MAP(_xlfn.XLOOKUP(A150,site1!$J$8:$J$1178,site1!$C$8:$D$1178,""),_xlfn.LAMBDA(_xlpm.x,IF(_xlpm.x&lt;&gt;"",TRIM(CLEAN(LEFT(_xlpm.x,FIND(".",_xlpm.x &amp; ".")-1))),""))))))</f>
        <v>LA143</v>
      </c>
      <c r="D150">
        <v>20.239999999999899</v>
      </c>
      <c r="E150">
        <v>3.6799999999999899</v>
      </c>
      <c r="F150" t="str">
        <f>_xlfn.LET(_xlpm.raw,_xlfn.XLOOKUP(A150,site1!$J$8:$J$1178,site1!$A$8:$A$1178,""),_xlpm.cleanRaw,SUBSTITUTE(SUBSTITUTE(_xlpm.raw,"_PIN","."),"PIN","."),_xlpm.mainPart,MID(_xlpm.cleanRaw,2,FIND(".",_xlpm.cleanRaw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504117</v>
      </c>
      <c r="G150" t="str">
        <f>_xlfn.LET(_xlpm.raw,_xlfn.XLOOKUP(A150,site3!$J$8:$J$1178,site3!$A$8:$A$1178,""),_xlpm.cleanRaw,SUBSTITUTE(SUBSTITUTE(_xlpm.raw,"_PIN","."),"PIN","."),_xlpm.mainPart,MID(_xlpm.cleanRaw,2,FIND(".",_xlpm.cleanRaw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503025</v>
      </c>
      <c r="H150" t="str">
        <f>""</f>
        <v/>
      </c>
      <c r="I150" t="str">
        <f>""</f>
        <v/>
      </c>
      <c r="J150" t="str">
        <f t="shared" si="2"/>
        <v>E18;DDI2_TXN[1];LA143;20.2399999999999;3.67999999999999;504117;503025;;</v>
      </c>
    </row>
    <row r="151" spans="1:10">
      <c r="A151" t="s">
        <v>2837</v>
      </c>
      <c r="B151" t="str">
        <f>_xlfn.XLOOKUP(A151,site1!$J$8:$J$1158,site1!$K$8:$K$1158,"")</f>
        <v>VSS</v>
      </c>
      <c r="C151" t="str" cm="1">
        <f t="array" ref="C151">_xlfn.TEXTJOIN(",",TRUE,_xlfn.UNIQUE(TRANSPOSE(_xlfn.MAP(_xlfn.XLOOKUP(A151,site1!$J$8:$J$1178,site1!$C$8:$D$1178,""),_xlfn.LAMBDA(_xlpm.x,IF(_xlpm.x&lt;&gt;"",TRIM(CLEAN(LEFT(_xlpm.x,FIND(".",_xlpm.x &amp; ".")-1))),""))))))</f>
        <v/>
      </c>
      <c r="D151">
        <v>19.319999999999901</v>
      </c>
      <c r="E151">
        <v>3.6799999999999899</v>
      </c>
      <c r="F151" t="str">
        <f>_xlfn.LET(_xlpm.raw,_xlfn.XLOOKUP(A151,site1!$J$8:$J$1178,site1!$A$8:$A$1178,""),_xlpm.cleanRaw,SUBSTITUTE(SUBSTITUTE(_xlpm.raw,"_PIN","."),"PIN","."),_xlpm.mainPart,MID(_xlpm.cleanRaw,2,FIND(".",_xlpm.cleanRaw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1" t="str">
        <f>_xlfn.LET(_xlpm.raw,_xlfn.XLOOKUP(A151,site3!$J$8:$J$1178,site3!$A$8:$A$1178,""),_xlpm.cleanRaw,SUBSTITUTE(SUBSTITUTE(_xlpm.raw,"_PIN","."),"PIN","."),_xlpm.mainPart,MID(_xlpm.cleanRaw,2,FIND(".",_xlpm.cleanRaw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1" t="str">
        <f>""</f>
        <v/>
      </c>
      <c r="I151" t="str">
        <f>""</f>
        <v/>
      </c>
      <c r="J151" t="str">
        <f t="shared" si="2"/>
        <v>E19;VSS;;19.3199999999999;3.67999999999999;;;;</v>
      </c>
    </row>
    <row r="152" spans="1:10">
      <c r="A152" t="s">
        <v>225</v>
      </c>
      <c r="B152" t="str">
        <f>_xlfn.XLOOKUP(A152,site1!$J$8:$J$1158,site1!$K$8:$K$1158,"")</f>
        <v>DDI2_TXN[3]</v>
      </c>
      <c r="C152" t="str" cm="1">
        <f t="array" ref="C152">_xlfn.TEXTJOIN(",",TRUE,_xlfn.UNIQUE(TRANSPOSE(_xlfn.MAP(_xlfn.XLOOKUP(A152,site1!$J$8:$J$1178,site1!$C$8:$D$1178,""),_xlfn.LAMBDA(_xlpm.x,IF(_xlpm.x&lt;&gt;"",TRIM(CLEAN(LEFT(_xlpm.x,FIND(".",_xlpm.x &amp; ".")-1))),""))))))</f>
        <v>LA144</v>
      </c>
      <c r="D152">
        <v>18.399999999999999</v>
      </c>
      <c r="E152">
        <v>3.6799999999999899</v>
      </c>
      <c r="F152" t="str">
        <f>_xlfn.LET(_xlpm.raw,_xlfn.XLOOKUP(A152,site1!$J$8:$J$1178,site1!$A$8:$A$1178,""),_xlpm.cleanRaw,SUBSTITUTE(SUBSTITUTE(_xlpm.raw,"_PIN","."),"PIN","."),_xlpm.mainPart,MID(_xlpm.cleanRaw,2,FIND(".",_xlpm.cleanRaw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504109</v>
      </c>
      <c r="G152" t="str">
        <f>_xlfn.LET(_xlpm.raw,_xlfn.XLOOKUP(A152,site3!$J$8:$J$1178,site3!$A$8:$A$1178,""),_xlpm.cleanRaw,SUBSTITUTE(SUBSTITUTE(_xlpm.raw,"_PIN","."),"PIN","."),_xlpm.mainPart,MID(_xlpm.cleanRaw,2,FIND(".",_xlpm.cleanRaw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H152" t="str">
        <f>""</f>
        <v/>
      </c>
      <c r="I152" t="str">
        <f>""</f>
        <v/>
      </c>
      <c r="J152" t="str">
        <f t="shared" si="2"/>
        <v>E20;DDI2_TXN[3];LA144;18.4;3.67999999999999;504109;503012;;</v>
      </c>
    </row>
    <row r="153" spans="1:10">
      <c r="A153" t="s">
        <v>2838</v>
      </c>
      <c r="B153" t="str">
        <f>_xlfn.XLOOKUP(A153,site1!$J$8:$J$1158,site1!$K$8:$K$1158,"")</f>
        <v>VSS</v>
      </c>
      <c r="C153" t="str" cm="1">
        <f t="array" ref="C153">_xlfn.TEXTJOIN(",",TRUE,_xlfn.UNIQUE(TRANSPOSE(_xlfn.MAP(_xlfn.XLOOKUP(A153,site1!$J$8:$J$1178,site1!$C$8:$D$1178,""),_xlfn.LAMBDA(_xlpm.x,IF(_xlpm.x&lt;&gt;"",TRIM(CLEAN(LEFT(_xlpm.x,FIND(".",_xlpm.x &amp; ".")-1))),""))))))</f>
        <v/>
      </c>
      <c r="D153">
        <v>17.479999999999901</v>
      </c>
      <c r="E153">
        <v>3.6799999999999899</v>
      </c>
      <c r="F153" t="str">
        <f>_xlfn.LET(_xlpm.raw,_xlfn.XLOOKUP(A153,site1!$J$8:$J$1178,site1!$A$8:$A$1178,""),_xlpm.cleanRaw,SUBSTITUTE(SUBSTITUTE(_xlpm.raw,"_PIN","."),"PIN","."),_xlpm.mainPart,MID(_xlpm.cleanRaw,2,FIND(".",_xlpm.cleanRaw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3" t="str">
        <f>_xlfn.LET(_xlpm.raw,_xlfn.XLOOKUP(A153,site3!$J$8:$J$1178,site3!$A$8:$A$1178,""),_xlpm.cleanRaw,SUBSTITUTE(SUBSTITUTE(_xlpm.raw,"_PIN","."),"PIN","."),_xlpm.mainPart,MID(_xlpm.cleanRaw,2,FIND(".",_xlpm.cleanRaw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3" t="str">
        <f>""</f>
        <v/>
      </c>
      <c r="I153" t="str">
        <f>""</f>
        <v/>
      </c>
      <c r="J153" t="str">
        <f t="shared" si="2"/>
        <v>E21;VSS;;17.4799999999999;3.67999999999999;;;;</v>
      </c>
    </row>
    <row r="154" spans="1:10">
      <c r="A154" t="s">
        <v>145</v>
      </c>
      <c r="B154" t="str">
        <f>_xlfn.XLOOKUP(A154,site1!$J$8:$J$1158,site1!$K$8:$K$1158,"")</f>
        <v>DDI1_TXN[1]</v>
      </c>
      <c r="C154" t="str" cm="1">
        <f t="array" ref="C154">_xlfn.TEXTJOIN(",",TRUE,_xlfn.UNIQUE(TRANSPOSE(_xlfn.MAP(_xlfn.XLOOKUP(A154,site1!$J$8:$J$1178,site1!$C$8:$D$1178,""),_xlfn.LAMBDA(_xlpm.x,IF(_xlpm.x&lt;&gt;"",TRIM(CLEAN(LEFT(_xlpm.x,FIND(".",_xlpm.x &amp; ".")-1))),""))))))</f>
        <v>LA141</v>
      </c>
      <c r="D154">
        <v>16.559999999999999</v>
      </c>
      <c r="E154">
        <v>3.6799999999999899</v>
      </c>
      <c r="F154" t="str">
        <f>_xlfn.LET(_xlpm.raw,_xlfn.XLOOKUP(A154,site1!$J$8:$J$1178,site1!$A$8:$A$1178,""),_xlpm.cleanRaw,SUBSTITUTE(SUBSTITUTE(_xlpm.raw,"_PIN","."),"PIN","."),_xlpm.mainPart,MID(_xlpm.cleanRaw,2,FIND(".",_xlpm.cleanRaw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504106</v>
      </c>
      <c r="G154" t="str">
        <f>_xlfn.LET(_xlpm.raw,_xlfn.XLOOKUP(A154,site3!$J$8:$J$1178,site3!$A$8:$A$1178,""),_xlpm.cleanRaw,SUBSTITUTE(SUBSTITUTE(_xlpm.raw,"_PIN","."),"PIN","."),_xlpm.mainPart,MID(_xlpm.cleanRaw,2,FIND(".",_xlpm.cleanRaw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503019</v>
      </c>
      <c r="H154" t="str">
        <f>""</f>
        <v/>
      </c>
      <c r="I154" t="str">
        <f>""</f>
        <v/>
      </c>
      <c r="J154" t="str">
        <f t="shared" si="2"/>
        <v>E22;DDI1_TXN[1];LA141;16.56;3.67999999999999;504106;503019;;</v>
      </c>
    </row>
    <row r="155" spans="1:10">
      <c r="A155" t="s">
        <v>2839</v>
      </c>
      <c r="B155" t="str">
        <f>_xlfn.XLOOKUP(A155,site1!$J$8:$J$1158,site1!$K$8:$K$1158,"")</f>
        <v>VSS</v>
      </c>
      <c r="C155" t="str" cm="1">
        <f t="array" ref="C155">_xlfn.TEXTJOIN(",",TRUE,_xlfn.UNIQUE(TRANSPOSE(_xlfn.MAP(_xlfn.XLOOKUP(A155,site1!$J$8:$J$1178,site1!$C$8:$D$1178,""),_xlfn.LAMBDA(_xlpm.x,IF(_xlpm.x&lt;&gt;"",TRIM(CLEAN(LEFT(_xlpm.x,FIND(".",_xlpm.x &amp; ".")-1))),""))))))</f>
        <v/>
      </c>
      <c r="D155">
        <v>15.639999999999899</v>
      </c>
      <c r="E155">
        <v>3.6799999999999899</v>
      </c>
      <c r="F155" t="str">
        <f>_xlfn.LET(_xlpm.raw,_xlfn.XLOOKUP(A155,site1!$J$8:$J$1178,site1!$A$8:$A$1178,""),_xlpm.cleanRaw,SUBSTITUTE(SUBSTITUTE(_xlpm.raw,"_PIN","."),"PIN","."),_xlpm.mainPart,MID(_xlpm.cleanRaw,2,FIND(".",_xlpm.cleanRaw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5" t="str">
        <f>_xlfn.LET(_xlpm.raw,_xlfn.XLOOKUP(A155,site3!$J$8:$J$1178,site3!$A$8:$A$1178,""),_xlpm.cleanRaw,SUBSTITUTE(SUBSTITUTE(_xlpm.raw,"_PIN","."),"PIN","."),_xlpm.mainPart,MID(_xlpm.cleanRaw,2,FIND(".",_xlpm.cleanRaw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5" t="str">
        <f>""</f>
        <v/>
      </c>
      <c r="I155" t="str">
        <f>""</f>
        <v/>
      </c>
      <c r="J155" t="str">
        <f t="shared" si="2"/>
        <v>E23;VSS;;15.6399999999999;3.67999999999999;;;;</v>
      </c>
    </row>
    <row r="156" spans="1:10">
      <c r="A156" t="s">
        <v>2333</v>
      </c>
      <c r="B156" t="str">
        <f>_xlfn.XLOOKUP(A156,site1!$J$8:$J$1158,site1!$K$8:$K$1158,"")</f>
        <v>VCCCORE</v>
      </c>
      <c r="C156" t="str" cm="1">
        <f t="array" ref="C156">_xlfn.TEXTJOIN(",",TRUE,_xlfn.UNIQUE(TRANSPOSE(_xlfn.MAP(_xlfn.XLOOKUP(A156,site1!$J$8:$J$1178,site1!$C$8:$D$1178,""),_xlfn.LAMBDA(_xlpm.x,IF(_xlpm.x&lt;&gt;"",TRIM(CLEAN(LEFT(_xlpm.x,FIND(".",_xlpm.x &amp; ".")-1))),""))))))</f>
        <v/>
      </c>
      <c r="D156">
        <v>14.719999999999899</v>
      </c>
      <c r="E156">
        <v>3.6799999999999899</v>
      </c>
      <c r="F156" t="str">
        <f>_xlfn.LET(_xlpm.raw,_xlfn.XLOOKUP(A156,site1!$J$8:$J$1178,site1!$A$8:$A$1178,""),_xlpm.cleanRaw,SUBSTITUTE(SUBSTITUTE(_xlpm.raw,"_PIN","."),"PIN","."),_xlpm.mainPart,MID(_xlpm.cleanRaw,2,FIND(".",_xlpm.cleanRaw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6" t="str">
        <f>_xlfn.LET(_xlpm.raw,_xlfn.XLOOKUP(A156,site3!$J$8:$J$1178,site3!$A$8:$A$1178,""),_xlpm.cleanRaw,SUBSTITUTE(SUBSTITUTE(_xlpm.raw,"_PIN","."),"PIN","."),_xlpm.mainPart,MID(_xlpm.cleanRaw,2,FIND(".",_xlpm.cleanRaw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6" t="str">
        <f>""</f>
        <v/>
      </c>
      <c r="I156" t="str">
        <f>""</f>
        <v/>
      </c>
      <c r="J156" t="str">
        <f t="shared" si="2"/>
        <v>E24;VCCCORE;;14.7199999999999;3.67999999999999;;;;</v>
      </c>
    </row>
    <row r="157" spans="1:10">
      <c r="A157" t="s">
        <v>2334</v>
      </c>
      <c r="B157" t="str">
        <f>_xlfn.XLOOKUP(A157,site1!$J$8:$J$1158,site1!$K$8:$K$1158,"")</f>
        <v>VCCCORE</v>
      </c>
      <c r="C157" t="str" cm="1">
        <f t="array" ref="C157">_xlfn.TEXTJOIN(",",TRUE,_xlfn.UNIQUE(TRANSPOSE(_xlfn.MAP(_xlfn.XLOOKUP(A157,site1!$J$8:$J$1178,site1!$C$8:$D$1178,""),_xlfn.LAMBDA(_xlpm.x,IF(_xlpm.x&lt;&gt;"",TRIM(CLEAN(LEFT(_xlpm.x,FIND(".",_xlpm.x &amp; ".")-1))),""))))))</f>
        <v/>
      </c>
      <c r="D157">
        <v>13.799999999999899</v>
      </c>
      <c r="E157">
        <v>3.6799999999999899</v>
      </c>
      <c r="F157" t="str">
        <f>_xlfn.LET(_xlpm.raw,_xlfn.XLOOKUP(A157,site1!$J$8:$J$1178,site1!$A$8:$A$1178,""),_xlpm.cleanRaw,SUBSTITUTE(SUBSTITUTE(_xlpm.raw,"_PIN","."),"PIN","."),_xlpm.mainPart,MID(_xlpm.cleanRaw,2,FIND(".",_xlpm.cleanRaw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7" t="str">
        <f>_xlfn.LET(_xlpm.raw,_xlfn.XLOOKUP(A157,site3!$J$8:$J$1178,site3!$A$8:$A$1178,""),_xlpm.cleanRaw,SUBSTITUTE(SUBSTITUTE(_xlpm.raw,"_PIN","."),"PIN","."),_xlpm.mainPart,MID(_xlpm.cleanRaw,2,FIND(".",_xlpm.cleanRaw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7" t="str">
        <f>""</f>
        <v/>
      </c>
      <c r="I157" t="str">
        <f>""</f>
        <v/>
      </c>
      <c r="J157" t="str">
        <f t="shared" si="2"/>
        <v>E25;VCCCORE;;13.7999999999999;3.67999999999999;;;;</v>
      </c>
    </row>
    <row r="158" spans="1:10">
      <c r="A158" t="s">
        <v>2335</v>
      </c>
      <c r="B158" t="str">
        <f>_xlfn.XLOOKUP(A158,site1!$J$8:$J$1158,site1!$K$8:$K$1158,"")</f>
        <v>VCCCORE</v>
      </c>
      <c r="C158" t="str" cm="1">
        <f t="array" ref="C158">_xlfn.TEXTJOIN(",",TRUE,_xlfn.UNIQUE(TRANSPOSE(_xlfn.MAP(_xlfn.XLOOKUP(A158,site1!$J$8:$J$1178,site1!$C$8:$D$1178,""),_xlfn.LAMBDA(_xlpm.x,IF(_xlpm.x&lt;&gt;"",TRIM(CLEAN(LEFT(_xlpm.x,FIND(".",_xlpm.x &amp; ".")-1))),""))))))</f>
        <v/>
      </c>
      <c r="D158">
        <v>12.8799999999999</v>
      </c>
      <c r="E158">
        <v>3.6799999999999899</v>
      </c>
      <c r="F158" t="str">
        <f>_xlfn.LET(_xlpm.raw,_xlfn.XLOOKUP(A158,site1!$J$8:$J$1178,site1!$A$8:$A$1178,""),_xlpm.cleanRaw,SUBSTITUTE(SUBSTITUTE(_xlpm.raw,"_PIN","."),"PIN","."),_xlpm.mainPart,MID(_xlpm.cleanRaw,2,FIND(".",_xlpm.cleanRaw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8" t="str">
        <f>_xlfn.LET(_xlpm.raw,_xlfn.XLOOKUP(A158,site3!$J$8:$J$1178,site3!$A$8:$A$1178,""),_xlpm.cleanRaw,SUBSTITUTE(SUBSTITUTE(_xlpm.raw,"_PIN","."),"PIN","."),_xlpm.mainPart,MID(_xlpm.cleanRaw,2,FIND(".",_xlpm.cleanRaw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8" t="str">
        <f>""</f>
        <v/>
      </c>
      <c r="I158" t="str">
        <f>""</f>
        <v/>
      </c>
      <c r="J158" t="str">
        <f t="shared" si="2"/>
        <v>E26;VCCCORE;;12.8799999999999;3.67999999999999;;;;</v>
      </c>
    </row>
    <row r="159" spans="1:10">
      <c r="A159" t="s">
        <v>2336</v>
      </c>
      <c r="B159" t="str">
        <f>_xlfn.XLOOKUP(A159,site1!$J$8:$J$1158,site1!$K$8:$K$1158,"")</f>
        <v>VCCCORE</v>
      </c>
      <c r="C159" t="str" cm="1">
        <f t="array" ref="C159">_xlfn.TEXTJOIN(",",TRUE,_xlfn.UNIQUE(TRANSPOSE(_xlfn.MAP(_xlfn.XLOOKUP(A159,site1!$J$8:$J$1178,site1!$C$8:$D$1178,""),_xlfn.LAMBDA(_xlpm.x,IF(_xlpm.x&lt;&gt;"",TRIM(CLEAN(LEFT(_xlpm.x,FIND(".",_xlpm.x &amp; ".")-1))),""))))))</f>
        <v/>
      </c>
      <c r="D159">
        <v>11.9599999999999</v>
      </c>
      <c r="E159">
        <v>3.6799999999999899</v>
      </c>
      <c r="F159" t="str">
        <f>_xlfn.LET(_xlpm.raw,_xlfn.XLOOKUP(A159,site1!$J$8:$J$1178,site1!$A$8:$A$1178,""),_xlpm.cleanRaw,SUBSTITUTE(SUBSTITUTE(_xlpm.raw,"_PIN","."),"PIN","."),_xlpm.mainPart,MID(_xlpm.cleanRaw,2,FIND(".",_xlpm.cleanRaw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9" t="str">
        <f>_xlfn.LET(_xlpm.raw,_xlfn.XLOOKUP(A159,site3!$J$8:$J$1178,site3!$A$8:$A$1178,""),_xlpm.cleanRaw,SUBSTITUTE(SUBSTITUTE(_xlpm.raw,"_PIN","."),"PIN","."),_xlpm.mainPart,MID(_xlpm.cleanRaw,2,FIND(".",_xlpm.cleanRaw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9" t="str">
        <f>""</f>
        <v/>
      </c>
      <c r="I159" t="str">
        <f>""</f>
        <v/>
      </c>
      <c r="J159" t="str">
        <f t="shared" si="2"/>
        <v>E27;VCCCORE;;11.9599999999999;3.67999999999999;;;;</v>
      </c>
    </row>
    <row r="160" spans="1:10">
      <c r="A160" t="s">
        <v>2337</v>
      </c>
      <c r="B160" t="str">
        <f>_xlfn.XLOOKUP(A160,site1!$J$8:$J$1158,site1!$K$8:$K$1158,"")</f>
        <v>VCCCORE</v>
      </c>
      <c r="C160" t="str" cm="1">
        <f t="array" ref="C160">_xlfn.TEXTJOIN(",",TRUE,_xlfn.UNIQUE(TRANSPOSE(_xlfn.MAP(_xlfn.XLOOKUP(A160,site1!$J$8:$J$1178,site1!$C$8:$D$1178,""),_xlfn.LAMBDA(_xlpm.x,IF(_xlpm.x&lt;&gt;"",TRIM(CLEAN(LEFT(_xlpm.x,FIND(".",_xlpm.x &amp; ".")-1))),""))))))</f>
        <v/>
      </c>
      <c r="D160">
        <v>11.04</v>
      </c>
      <c r="E160">
        <v>3.6799999999999899</v>
      </c>
      <c r="F160" t="str">
        <f>_xlfn.LET(_xlpm.raw,_xlfn.XLOOKUP(A160,site1!$J$8:$J$1178,site1!$A$8:$A$1178,""),_xlpm.cleanRaw,SUBSTITUTE(SUBSTITUTE(_xlpm.raw,"_PIN","."),"PIN","."),_xlpm.mainPart,MID(_xlpm.cleanRaw,2,FIND(".",_xlpm.cleanRaw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0" t="str">
        <f>_xlfn.LET(_xlpm.raw,_xlfn.XLOOKUP(A160,site3!$J$8:$J$1178,site3!$A$8:$A$1178,""),_xlpm.cleanRaw,SUBSTITUTE(SUBSTITUTE(_xlpm.raw,"_PIN","."),"PIN","."),_xlpm.mainPart,MID(_xlpm.cleanRaw,2,FIND(".",_xlpm.cleanRaw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0" t="str">
        <f>""</f>
        <v/>
      </c>
      <c r="I160" t="str">
        <f>""</f>
        <v/>
      </c>
      <c r="J160" t="str">
        <f t="shared" si="2"/>
        <v>E28;VCCCORE;;11.04;3.67999999999999;;;;</v>
      </c>
    </row>
    <row r="161" spans="1:10">
      <c r="A161" t="s">
        <v>2338</v>
      </c>
      <c r="B161" t="str">
        <f>_xlfn.XLOOKUP(A161,site1!$J$8:$J$1158,site1!$K$8:$K$1158,"")</f>
        <v>VCCCORE</v>
      </c>
      <c r="C161" t="str" cm="1">
        <f t="array" ref="C161">_xlfn.TEXTJOIN(",",TRUE,_xlfn.UNIQUE(TRANSPOSE(_xlfn.MAP(_xlfn.XLOOKUP(A161,site1!$J$8:$J$1178,site1!$C$8:$D$1178,""),_xlfn.LAMBDA(_xlpm.x,IF(_xlpm.x&lt;&gt;"",TRIM(CLEAN(LEFT(_xlpm.x,FIND(".",_xlpm.x &amp; ".")-1))),""))))))</f>
        <v/>
      </c>
      <c r="D161">
        <v>10.1199999999999</v>
      </c>
      <c r="E161">
        <v>3.6799999999999899</v>
      </c>
      <c r="F161" t="str">
        <f>_xlfn.LET(_xlpm.raw,_xlfn.XLOOKUP(A161,site1!$J$8:$J$1178,site1!$A$8:$A$1178,""),_xlpm.cleanRaw,SUBSTITUTE(SUBSTITUTE(_xlpm.raw,"_PIN","."),"PIN","."),_xlpm.mainPart,MID(_xlpm.cleanRaw,2,FIND(".",_xlpm.cleanRaw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1" t="str">
        <f>_xlfn.LET(_xlpm.raw,_xlfn.XLOOKUP(A161,site3!$J$8:$J$1178,site3!$A$8:$A$1178,""),_xlpm.cleanRaw,SUBSTITUTE(SUBSTITUTE(_xlpm.raw,"_PIN","."),"PIN","."),_xlpm.mainPart,MID(_xlpm.cleanRaw,2,FIND(".",_xlpm.cleanRaw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1" t="str">
        <f>""</f>
        <v/>
      </c>
      <c r="I161" t="str">
        <f>""</f>
        <v/>
      </c>
      <c r="J161" t="str">
        <f t="shared" si="2"/>
        <v>E29;VCCCORE;;10.1199999999999;3.67999999999999;;;;</v>
      </c>
    </row>
    <row r="162" spans="1:10">
      <c r="A162" t="s">
        <v>2339</v>
      </c>
      <c r="B162" t="str">
        <f>_xlfn.XLOOKUP(A162,site1!$J$8:$J$1158,site1!$K$8:$K$1158,"")</f>
        <v>VCCCORE</v>
      </c>
      <c r="C162" t="str" cm="1">
        <f t="array" ref="C162">_xlfn.TEXTJOIN(",",TRUE,_xlfn.UNIQUE(TRANSPOSE(_xlfn.MAP(_xlfn.XLOOKUP(A162,site1!$J$8:$J$1178,site1!$C$8:$D$1178,""),_xlfn.LAMBDA(_xlpm.x,IF(_xlpm.x&lt;&gt;"",TRIM(CLEAN(LEFT(_xlpm.x,FIND(".",_xlpm.x &amp; ".")-1))),""))))))</f>
        <v/>
      </c>
      <c r="D162">
        <v>9.1999999999999904</v>
      </c>
      <c r="E162">
        <v>3.6799999999999899</v>
      </c>
      <c r="F162" t="str">
        <f>_xlfn.LET(_xlpm.raw,_xlfn.XLOOKUP(A162,site1!$J$8:$J$1178,site1!$A$8:$A$1178,""),_xlpm.cleanRaw,SUBSTITUTE(SUBSTITUTE(_xlpm.raw,"_PIN","."),"PIN","."),_xlpm.mainPart,MID(_xlpm.cleanRaw,2,FIND(".",_xlpm.cleanRaw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2" t="str">
        <f>_xlfn.LET(_xlpm.raw,_xlfn.XLOOKUP(A162,site3!$J$8:$J$1178,site3!$A$8:$A$1178,""),_xlpm.cleanRaw,SUBSTITUTE(SUBSTITUTE(_xlpm.raw,"_PIN","."),"PIN","."),_xlpm.mainPart,MID(_xlpm.cleanRaw,2,FIND(".",_xlpm.cleanRaw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2" t="str">
        <f>""</f>
        <v/>
      </c>
      <c r="I162" t="str">
        <f>""</f>
        <v/>
      </c>
      <c r="J162" t="str">
        <f t="shared" si="2"/>
        <v>E30;VCCCORE;;9.19999999999999;3.67999999999999;;;;</v>
      </c>
    </row>
    <row r="163" spans="1:10">
      <c r="A163" t="s">
        <v>2841</v>
      </c>
      <c r="B163" t="str">
        <f>_xlfn.XLOOKUP(A163,site1!$J$8:$J$1158,site1!$K$8:$K$1158,"")</f>
        <v>VSS</v>
      </c>
      <c r="C163" t="str" cm="1">
        <f t="array" ref="C163">_xlfn.TEXTJOIN(",",TRUE,_xlfn.UNIQUE(TRANSPOSE(_xlfn.MAP(_xlfn.XLOOKUP(A163,site1!$J$8:$J$1178,site1!$C$8:$D$1178,""),_xlfn.LAMBDA(_xlpm.x,IF(_xlpm.x&lt;&gt;"",TRIM(CLEAN(LEFT(_xlpm.x,FIND(".",_xlpm.x &amp; ".")-1))),""))))))</f>
        <v/>
      </c>
      <c r="D163">
        <v>8.2799999999999905</v>
      </c>
      <c r="E163">
        <v>3.6799999999999899</v>
      </c>
      <c r="F163" t="str">
        <f>_xlfn.LET(_xlpm.raw,_xlfn.XLOOKUP(A163,site1!$J$8:$J$1178,site1!$A$8:$A$1178,""),_xlpm.cleanRaw,SUBSTITUTE(SUBSTITUTE(_xlpm.raw,"_PIN","."),"PIN","."),_xlpm.mainPart,MID(_xlpm.cleanRaw,2,FIND(".",_xlpm.cleanRaw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3" t="str">
        <f>_xlfn.LET(_xlpm.raw,_xlfn.XLOOKUP(A163,site3!$J$8:$J$1178,site3!$A$8:$A$1178,""),_xlpm.cleanRaw,SUBSTITUTE(SUBSTITUTE(_xlpm.raw,"_PIN","."),"PIN","."),_xlpm.mainPart,MID(_xlpm.cleanRaw,2,FIND(".",_xlpm.cleanRaw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3" t="str">
        <f>""</f>
        <v/>
      </c>
      <c r="I163" t="str">
        <f>""</f>
        <v/>
      </c>
      <c r="J163" t="str">
        <f t="shared" si="2"/>
        <v>E31;VSS;;8.27999999999999;3.67999999999999;;;;</v>
      </c>
    </row>
    <row r="164" spans="1:10">
      <c r="A164" t="s">
        <v>2340</v>
      </c>
      <c r="B164" t="str">
        <f>_xlfn.XLOOKUP(A164,site1!$J$8:$J$1158,site1!$K$8:$K$1158,"")</f>
        <v>VCCCORE</v>
      </c>
      <c r="C164" t="str" cm="1">
        <f t="array" ref="C164">_xlfn.TEXTJOIN(",",TRUE,_xlfn.UNIQUE(TRANSPOSE(_xlfn.MAP(_xlfn.XLOOKUP(A164,site1!$J$8:$J$1178,site1!$C$8:$D$1178,""),_xlfn.LAMBDA(_xlpm.x,IF(_xlpm.x&lt;&gt;"",TRIM(CLEAN(LEFT(_xlpm.x,FIND(".",_xlpm.x &amp; ".")-1))),""))))))</f>
        <v/>
      </c>
      <c r="D164">
        <v>7.3599999999999897</v>
      </c>
      <c r="E164">
        <v>3.6799999999999899</v>
      </c>
      <c r="F164" t="str">
        <f>_xlfn.LET(_xlpm.raw,_xlfn.XLOOKUP(A164,site1!$J$8:$J$1178,site1!$A$8:$A$1178,""),_xlpm.cleanRaw,SUBSTITUTE(SUBSTITUTE(_xlpm.raw,"_PIN","."),"PIN","."),_xlpm.mainPart,MID(_xlpm.cleanRaw,2,FIND(".",_xlpm.cleanRaw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4" t="str">
        <f>_xlfn.LET(_xlpm.raw,_xlfn.XLOOKUP(A164,site3!$J$8:$J$1178,site3!$A$8:$A$1178,""),_xlpm.cleanRaw,SUBSTITUTE(SUBSTITUTE(_xlpm.raw,"_PIN","."),"PIN","."),_xlpm.mainPart,MID(_xlpm.cleanRaw,2,FIND(".",_xlpm.cleanRaw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4" t="str">
        <f>""</f>
        <v/>
      </c>
      <c r="I164" t="str">
        <f>""</f>
        <v/>
      </c>
      <c r="J164" t="str">
        <f t="shared" si="2"/>
        <v>E32;VCCCORE;;7.35999999999999;3.67999999999999;;;;</v>
      </c>
    </row>
    <row r="165" spans="1:10">
      <c r="A165" t="s">
        <v>2842</v>
      </c>
      <c r="B165" t="str">
        <f>_xlfn.XLOOKUP(A165,site1!$J$8:$J$1158,site1!$K$8:$K$1158,"")</f>
        <v>VSS</v>
      </c>
      <c r="C165" t="str" cm="1">
        <f t="array" ref="C165">_xlfn.TEXTJOIN(",",TRUE,_xlfn.UNIQUE(TRANSPOSE(_xlfn.MAP(_xlfn.XLOOKUP(A165,site1!$J$8:$J$1178,site1!$C$8:$D$1178,""),_xlfn.LAMBDA(_xlpm.x,IF(_xlpm.x&lt;&gt;"",TRIM(CLEAN(LEFT(_xlpm.x,FIND(".",_xlpm.x &amp; ".")-1))),""))))))</f>
        <v/>
      </c>
      <c r="D165">
        <v>6.4399999999999897</v>
      </c>
      <c r="E165">
        <v>3.6799999999999899</v>
      </c>
      <c r="F165" t="str">
        <f>_xlfn.LET(_xlpm.raw,_xlfn.XLOOKUP(A165,site1!$J$8:$J$1178,site1!$A$8:$A$1178,""),_xlpm.cleanRaw,SUBSTITUTE(SUBSTITUTE(_xlpm.raw,"_PIN","."),"PIN","."),_xlpm.mainPart,MID(_xlpm.cleanRaw,2,FIND(".",_xlpm.cleanRaw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5" t="str">
        <f>_xlfn.LET(_xlpm.raw,_xlfn.XLOOKUP(A165,site3!$J$8:$J$1178,site3!$A$8:$A$1178,""),_xlpm.cleanRaw,SUBSTITUTE(SUBSTITUTE(_xlpm.raw,"_PIN","."),"PIN","."),_xlpm.mainPart,MID(_xlpm.cleanRaw,2,FIND(".",_xlpm.cleanRaw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5" t="str">
        <f>""</f>
        <v/>
      </c>
      <c r="I165" t="str">
        <f>""</f>
        <v/>
      </c>
      <c r="J165" t="str">
        <f t="shared" si="2"/>
        <v>E33;VSS;;6.43999999999999;3.67999999999999;;;;</v>
      </c>
    </row>
    <row r="166" spans="1:10">
      <c r="A166" t="s">
        <v>2341</v>
      </c>
      <c r="B166" t="str">
        <f>_xlfn.XLOOKUP(A166,site1!$J$8:$J$1158,site1!$K$8:$K$1158,"")</f>
        <v>VCCCORE</v>
      </c>
      <c r="C166" t="str" cm="1">
        <f t="array" ref="C166">_xlfn.TEXTJOIN(",",TRUE,_xlfn.UNIQUE(TRANSPOSE(_xlfn.MAP(_xlfn.XLOOKUP(A166,site1!$J$8:$J$1178,site1!$C$8:$D$1178,""),_xlfn.LAMBDA(_xlpm.x,IF(_xlpm.x&lt;&gt;"",TRIM(CLEAN(LEFT(_xlpm.x,FIND(".",_xlpm.x &amp; ".")-1))),""))))))</f>
        <v/>
      </c>
      <c r="D166">
        <v>5.5199999999999898</v>
      </c>
      <c r="E166">
        <v>3.6799999999999899</v>
      </c>
      <c r="F166" t="str">
        <f>_xlfn.LET(_xlpm.raw,_xlfn.XLOOKUP(A166,site1!$J$8:$J$1178,site1!$A$8:$A$1178,""),_xlpm.cleanRaw,SUBSTITUTE(SUBSTITUTE(_xlpm.raw,"_PIN","."),"PIN","."),_xlpm.mainPart,MID(_xlpm.cleanRaw,2,FIND(".",_xlpm.cleanRaw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6" t="str">
        <f>_xlfn.LET(_xlpm.raw,_xlfn.XLOOKUP(A166,site3!$J$8:$J$1178,site3!$A$8:$A$1178,""),_xlpm.cleanRaw,SUBSTITUTE(SUBSTITUTE(_xlpm.raw,"_PIN","."),"PIN","."),_xlpm.mainPart,MID(_xlpm.cleanRaw,2,FIND(".",_xlpm.cleanRaw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6" t="str">
        <f>""</f>
        <v/>
      </c>
      <c r="I166" t="str">
        <f>""</f>
        <v/>
      </c>
      <c r="J166" t="str">
        <f t="shared" si="2"/>
        <v>E34;VCCCORE;;5.51999999999999;3.67999999999999;;;;</v>
      </c>
    </row>
    <row r="167" spans="1:10">
      <c r="A167" t="s">
        <v>2843</v>
      </c>
      <c r="B167" t="str">
        <f>_xlfn.XLOOKUP(A167,site1!$J$8:$J$1158,site1!$K$8:$K$1158,"")</f>
        <v>VSS</v>
      </c>
      <c r="C167" t="str" cm="1">
        <f t="array" ref="C167">_xlfn.TEXTJOIN(",",TRUE,_xlfn.UNIQUE(TRANSPOSE(_xlfn.MAP(_xlfn.XLOOKUP(A167,site1!$J$8:$J$1178,site1!$C$8:$D$1178,""),_xlfn.LAMBDA(_xlpm.x,IF(_xlpm.x&lt;&gt;"",TRIM(CLEAN(LEFT(_xlpm.x,FIND(".",_xlpm.x &amp; ".")-1))),""))))))</f>
        <v/>
      </c>
      <c r="D167">
        <v>4.5999999999999899</v>
      </c>
      <c r="E167">
        <v>3.6799999999999899</v>
      </c>
      <c r="F167" t="str">
        <f>_xlfn.LET(_xlpm.raw,_xlfn.XLOOKUP(A167,site1!$J$8:$J$1178,site1!$A$8:$A$1178,""),_xlpm.cleanRaw,SUBSTITUTE(SUBSTITUTE(_xlpm.raw,"_PIN","."),"PIN","."),_xlpm.mainPart,MID(_xlpm.cleanRaw,2,FIND(".",_xlpm.cleanRaw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7" t="str">
        <f>_xlfn.LET(_xlpm.raw,_xlfn.XLOOKUP(A167,site3!$J$8:$J$1178,site3!$A$8:$A$1178,""),_xlpm.cleanRaw,SUBSTITUTE(SUBSTITUTE(_xlpm.raw,"_PIN","."),"PIN","."),_xlpm.mainPart,MID(_xlpm.cleanRaw,2,FIND(".",_xlpm.cleanRaw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7" t="str">
        <f>""</f>
        <v/>
      </c>
      <c r="I167" t="str">
        <f>""</f>
        <v/>
      </c>
      <c r="J167" t="str">
        <f t="shared" si="2"/>
        <v>E35;VSS;;4.59999999999999;3.67999999999999;;;;</v>
      </c>
    </row>
    <row r="168" spans="1:10">
      <c r="A168" t="s">
        <v>2342</v>
      </c>
      <c r="B168" t="str">
        <f>_xlfn.XLOOKUP(A168,site1!$J$8:$J$1158,site1!$K$8:$K$1158,"")</f>
        <v>VCCCORE</v>
      </c>
      <c r="C168" t="str" cm="1">
        <f t="array" ref="C168">_xlfn.TEXTJOIN(",",TRUE,_xlfn.UNIQUE(TRANSPOSE(_xlfn.MAP(_xlfn.XLOOKUP(A168,site1!$J$8:$J$1178,site1!$C$8:$D$1178,""),_xlfn.LAMBDA(_xlpm.x,IF(_xlpm.x&lt;&gt;"",TRIM(CLEAN(LEFT(_xlpm.x,FIND(".",_xlpm.x &amp; ".")-1))),""))))))</f>
        <v/>
      </c>
      <c r="D168">
        <v>3.6799999999999899</v>
      </c>
      <c r="E168">
        <v>3.6799999999999899</v>
      </c>
      <c r="F168" t="str">
        <f>_xlfn.LET(_xlpm.raw,_xlfn.XLOOKUP(A168,site1!$J$8:$J$1178,site1!$A$8:$A$1178,""),_xlpm.cleanRaw,SUBSTITUTE(SUBSTITUTE(_xlpm.raw,"_PIN","."),"PIN","."),_xlpm.mainPart,MID(_xlpm.cleanRaw,2,FIND(".",_xlpm.cleanRaw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8" t="str">
        <f>_xlfn.LET(_xlpm.raw,_xlfn.XLOOKUP(A168,site3!$J$8:$J$1178,site3!$A$8:$A$1178,""),_xlpm.cleanRaw,SUBSTITUTE(SUBSTITUTE(_xlpm.raw,"_PIN","."),"PIN","."),_xlpm.mainPart,MID(_xlpm.cleanRaw,2,FIND(".",_xlpm.cleanRaw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8" t="str">
        <f>""</f>
        <v/>
      </c>
      <c r="I168" t="str">
        <f>""</f>
        <v/>
      </c>
      <c r="J168" t="str">
        <f t="shared" si="2"/>
        <v>E36;VCCCORE;;3.67999999999999;3.67999999999999;;;;</v>
      </c>
    </row>
    <row r="169" spans="1:10">
      <c r="A169" t="s">
        <v>2844</v>
      </c>
      <c r="B169" t="str">
        <f>_xlfn.XLOOKUP(A169,site1!$J$8:$J$1158,site1!$K$8:$K$1158,"")</f>
        <v>VSS</v>
      </c>
      <c r="C169" t="str" cm="1">
        <f t="array" ref="C169">_xlfn.TEXTJOIN(",",TRUE,_xlfn.UNIQUE(TRANSPOSE(_xlfn.MAP(_xlfn.XLOOKUP(A169,site1!$J$8:$J$1178,site1!$C$8:$D$1178,""),_xlfn.LAMBDA(_xlpm.x,IF(_xlpm.x&lt;&gt;"",TRIM(CLEAN(LEFT(_xlpm.x,FIND(".",_xlpm.x &amp; ".")-1))),""))))))</f>
        <v/>
      </c>
      <c r="D169">
        <v>2.75999999999999</v>
      </c>
      <c r="E169">
        <v>3.6799999999999899</v>
      </c>
      <c r="F169" t="str">
        <f>_xlfn.LET(_xlpm.raw,_xlfn.XLOOKUP(A169,site1!$J$8:$J$1178,site1!$A$8:$A$1178,""),_xlpm.cleanRaw,SUBSTITUTE(SUBSTITUTE(_xlpm.raw,"_PIN","."),"PIN","."),_xlpm.mainPart,MID(_xlpm.cleanRaw,2,FIND(".",_xlpm.cleanRaw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9" t="str">
        <f>_xlfn.LET(_xlpm.raw,_xlfn.XLOOKUP(A169,site3!$J$8:$J$1178,site3!$A$8:$A$1178,""),_xlpm.cleanRaw,SUBSTITUTE(SUBSTITUTE(_xlpm.raw,"_PIN","."),"PIN","."),_xlpm.mainPart,MID(_xlpm.cleanRaw,2,FIND(".",_xlpm.cleanRaw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9" t="str">
        <f>""</f>
        <v/>
      </c>
      <c r="I169" t="str">
        <f>""</f>
        <v/>
      </c>
      <c r="J169" t="str">
        <f t="shared" si="2"/>
        <v>E37;VSS;;2.75999999999999;3.67999999999999;;;;</v>
      </c>
    </row>
    <row r="170" spans="1:10">
      <c r="A170" t="s">
        <v>2558</v>
      </c>
      <c r="B170" t="str">
        <f>_xlfn.XLOOKUP(A170,site1!$J$8:$J$1158,site1!$K$8:$K$1158,"")</f>
        <v>VIDSCK</v>
      </c>
      <c r="C170" t="str" cm="1">
        <f t="array" ref="C170">_xlfn.TEXTJOIN(",",TRUE,_xlfn.UNIQUE(TRANSPOSE(_xlfn.MAP(_xlfn.XLOOKUP(A170,site1!$J$8:$J$1178,site1!$C$8:$D$1178,""),_xlfn.LAMBDA(_xlpm.x,IF(_xlpm.x&lt;&gt;"",TRIM(CLEAN(LEFT(_xlpm.x,FIND(".",_xlpm.x &amp; ".")-1))),""))))))</f>
        <v/>
      </c>
      <c r="D170">
        <v>1.8399999999999901</v>
      </c>
      <c r="E170">
        <v>3.6799999999999899</v>
      </c>
      <c r="F170" t="str">
        <f>_xlfn.LET(_xlpm.raw,_xlfn.XLOOKUP(A170,site1!$J$8:$J$1178,site1!$A$8:$A$1178,""),_xlpm.cleanRaw,SUBSTITUTE(SUBSTITUTE(_xlpm.raw,"_PIN","."),"PIN","."),_xlpm.mainPart,MID(_xlpm.cleanRaw,2,FIND(".",_xlpm.cleanRaw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504125</v>
      </c>
      <c r="G170" t="str">
        <f>_xlfn.LET(_xlpm.raw,_xlfn.XLOOKUP(A170,site3!$J$8:$J$1178,site3!$A$8:$A$1178,""),_xlpm.cleanRaw,SUBSTITUTE(SUBSTITUTE(_xlpm.raw,"_PIN","."),"PIN","."),_xlpm.mainPart,MID(_xlpm.cleanRaw,2,FIND(".",_xlpm.cleanRaw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503017</v>
      </c>
      <c r="H170" t="str">
        <f>""</f>
        <v/>
      </c>
      <c r="I170" t="str">
        <f>""</f>
        <v/>
      </c>
      <c r="J170" t="str">
        <f t="shared" si="2"/>
        <v>E38;VIDSCK;;1.83999999999999;3.67999999999999;504125;503017;;</v>
      </c>
    </row>
    <row r="171" spans="1:10">
      <c r="A171" t="s">
        <v>2553</v>
      </c>
      <c r="B171" t="str">
        <f>_xlfn.XLOOKUP(A171,site1!$J$8:$J$1158,site1!$K$8:$K$1158,"")</f>
        <v>VIDALERT_N</v>
      </c>
      <c r="C171" t="str" cm="1">
        <f t="array" ref="C171">_xlfn.TEXTJOIN(",",TRUE,_xlfn.UNIQUE(TRANSPOSE(_xlfn.MAP(_xlfn.XLOOKUP(A171,site1!$J$8:$J$1178,site1!$C$8:$D$1178,""),_xlfn.LAMBDA(_xlpm.x,IF(_xlpm.x&lt;&gt;"",TRIM(CLEAN(LEFT(_xlpm.x,FIND(".",_xlpm.x &amp; ".")-1))),""))))))</f>
        <v/>
      </c>
      <c r="D171">
        <v>0.92000000000000104</v>
      </c>
      <c r="E171">
        <v>3.6799999999999899</v>
      </c>
      <c r="F171" t="str">
        <f>_xlfn.LET(_xlpm.raw,_xlfn.XLOOKUP(A171,site1!$J$8:$J$1178,site1!$A$8:$A$1178,""),_xlpm.cleanRaw,SUBSTITUTE(SUBSTITUTE(_xlpm.raw,"_PIN","."),"PIN","."),_xlpm.mainPart,MID(_xlpm.cleanRaw,2,FIND(".",_xlpm.cleanRaw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504114</v>
      </c>
      <c r="G171" t="str">
        <f>_xlfn.LET(_xlpm.raw,_xlfn.XLOOKUP(A171,site3!$J$8:$J$1178,site3!$A$8:$A$1178,""),_xlpm.cleanRaw,SUBSTITUTE(SUBSTITUTE(_xlpm.raw,"_PIN","."),"PIN","."),_xlpm.mainPart,MID(_xlpm.cleanRaw,2,FIND(".",_xlpm.cleanRaw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503015</v>
      </c>
      <c r="H171" t="str">
        <f>""</f>
        <v/>
      </c>
      <c r="I171" t="str">
        <f>""</f>
        <v/>
      </c>
      <c r="J171" t="str">
        <f t="shared" si="2"/>
        <v>E39;VIDALERT_N;;0.920000000000001;3.67999999999999;504114;503015;;</v>
      </c>
    </row>
    <row r="172" spans="1:10">
      <c r="A172" t="s">
        <v>2562</v>
      </c>
      <c r="B172" t="str">
        <f>_xlfn.XLOOKUP(A172,site1!$J$8:$J$1158,site1!$K$8:$K$1158,"")</f>
        <v>VIDSOUT</v>
      </c>
      <c r="C172" t="str" cm="1">
        <f t="array" ref="C172">_xlfn.TEXTJOIN(",",TRUE,_xlfn.UNIQUE(TRANSPOSE(_xlfn.MAP(_xlfn.XLOOKUP(A172,site1!$J$8:$J$1178,site1!$C$8:$D$1178,""),_xlfn.LAMBDA(_xlpm.x,IF(_xlpm.x&lt;&gt;"",TRIM(CLEAN(LEFT(_xlpm.x,FIND(".",_xlpm.x &amp; ".")-1))),""))))))</f>
        <v/>
      </c>
      <c r="D172">
        <v>0</v>
      </c>
      <c r="E172">
        <v>3.6799999999999899</v>
      </c>
      <c r="F172" t="str">
        <f>_xlfn.LET(_xlpm.raw,_xlfn.XLOOKUP(A172,site1!$J$8:$J$1178,site1!$A$8:$A$1178,""),_xlpm.cleanRaw,SUBSTITUTE(SUBSTITUTE(_xlpm.raw,"_PIN","."),"PIN","."),_xlpm.mainPart,MID(_xlpm.cleanRaw,2,FIND(".",_xlpm.cleanRaw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504118</v>
      </c>
      <c r="G172" t="str">
        <f>_xlfn.LET(_xlpm.raw,_xlfn.XLOOKUP(A172,site3!$J$8:$J$1178,site3!$A$8:$A$1178,""),_xlpm.cleanRaw,SUBSTITUTE(SUBSTITUTE(_xlpm.raw,"_PIN","."),"PIN","."),_xlpm.mainPart,MID(_xlpm.cleanRaw,2,FIND(".",_xlpm.cleanRaw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503026</v>
      </c>
      <c r="H172" t="str">
        <f>""</f>
        <v/>
      </c>
      <c r="I172" t="str">
        <f>""</f>
        <v/>
      </c>
      <c r="J172" t="str">
        <f t="shared" si="2"/>
        <v>E40;VIDSOUT;;0;3.67999999999999;504118;503026;;</v>
      </c>
    </row>
    <row r="173" spans="1:10">
      <c r="A173" t="s">
        <v>2847</v>
      </c>
      <c r="B173" t="str">
        <f>_xlfn.XLOOKUP(A173,site1!$J$8:$J$1158,site1!$K$8:$K$1158,"")</f>
        <v>VSS</v>
      </c>
      <c r="C173" t="str" cm="1">
        <f t="array" ref="C173">_xlfn.TEXTJOIN(",",TRUE,_xlfn.UNIQUE(TRANSPOSE(_xlfn.MAP(_xlfn.XLOOKUP(A173,site1!$J$8:$J$1178,site1!$C$8:$D$1178,""),_xlfn.LAMBDA(_xlpm.x,IF(_xlpm.x&lt;&gt;"",TRIM(CLEAN(LEFT(_xlpm.x,FIND(".",_xlpm.x &amp; ".")-1))),""))))))</f>
        <v/>
      </c>
      <c r="D173">
        <v>35.879999999999903</v>
      </c>
      <c r="E173">
        <v>4.5999999999999899</v>
      </c>
      <c r="F173" t="str">
        <f>_xlfn.LET(_xlpm.raw,_xlfn.XLOOKUP(A173,site1!$J$8:$J$1178,site1!$A$8:$A$1178,""),_xlpm.cleanRaw,SUBSTITUTE(SUBSTITUTE(_xlpm.raw,"_PIN","."),"PIN","."),_xlpm.mainPart,MID(_xlpm.cleanRaw,2,FIND(".",_xlpm.cleanRaw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3" t="str">
        <f>_xlfn.LET(_xlpm.raw,_xlfn.XLOOKUP(A173,site3!$J$8:$J$1178,site3!$A$8:$A$1178,""),_xlpm.cleanRaw,SUBSTITUTE(SUBSTITUTE(_xlpm.raw,"_PIN","."),"PIN","."),_xlpm.mainPart,MID(_xlpm.cleanRaw,2,FIND(".",_xlpm.cleanRaw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3" t="str">
        <f>""</f>
        <v/>
      </c>
      <c r="I173" t="str">
        <f>""</f>
        <v/>
      </c>
      <c r="J173" t="str">
        <f t="shared" si="2"/>
        <v>F1;VSS;;35.8799999999999;4.59999999999999;;;;</v>
      </c>
    </row>
    <row r="174" spans="1:10">
      <c r="A174" t="s">
        <v>2172</v>
      </c>
      <c r="B174" t="str">
        <f>_xlfn.XLOOKUP(A174,site1!$J$8:$J$1158,site1!$K$8:$K$1158,"")</f>
        <v>PCITXP[5]</v>
      </c>
      <c r="C174" t="str" cm="1">
        <f t="array" ref="C174">_xlfn.TEXTJOIN(",",TRUE,_xlfn.UNIQUE(TRANSPOSE(_xlfn.MAP(_xlfn.XLOOKUP(A174,site1!$J$8:$J$1178,site1!$C$8:$D$1178,""),_xlfn.LAMBDA(_xlpm.x,IF(_xlpm.x&lt;&gt;"",TRIM(CLEAN(LEFT(_xlpm.x,FIND(".",_xlpm.x &amp; ".")-1))),""))))))</f>
        <v>LA112</v>
      </c>
      <c r="D174">
        <v>34.959999999999901</v>
      </c>
      <c r="E174">
        <v>4.5999999999999899</v>
      </c>
      <c r="F174" t="str">
        <f>_xlfn.LET(_xlpm.raw,_xlfn.XLOOKUP(A174,site1!$J$8:$J$1178,site1!$A$8:$A$1178,""),_xlpm.cleanRaw,SUBSTITUTE(SUBSTITUTE(_xlpm.raw,"_PIN","."),"PIN","."),_xlpm.mainPart,MID(_xlpm.cleanRaw,2,FIND(".",_xlpm.cleanRaw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506008</v>
      </c>
      <c r="G174" t="str">
        <f>_xlfn.LET(_xlpm.raw,_xlfn.XLOOKUP(A174,site3!$J$8:$J$1178,site3!$A$8:$A$1178,""),_xlpm.cleanRaw,SUBSTITUTE(SUBSTITUTE(_xlpm.raw,"_PIN","."),"PIN","."),_xlpm.mainPart,MID(_xlpm.cleanRaw,2,FIND(".",_xlpm.cleanRaw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503030</v>
      </c>
      <c r="H174" t="str">
        <f>""</f>
        <v/>
      </c>
      <c r="I174" t="str">
        <f>""</f>
        <v/>
      </c>
      <c r="J174" t="str">
        <f t="shared" si="2"/>
        <v>F2;PCITXP[5];LA112;34.9599999999999;4.59999999999999;506008;503030;;</v>
      </c>
    </row>
    <row r="175" spans="1:10">
      <c r="A175" t="s">
        <v>2103</v>
      </c>
      <c r="B175" t="str">
        <f>_xlfn.XLOOKUP(A175,site1!$J$8:$J$1158,site1!$K$8:$K$1158,"")</f>
        <v>PCITXN[5]</v>
      </c>
      <c r="C175" t="str" cm="1">
        <f t="array" ref="C175">_xlfn.TEXTJOIN(",",TRUE,_xlfn.UNIQUE(TRANSPOSE(_xlfn.MAP(_xlfn.XLOOKUP(A175,site1!$J$8:$J$1178,site1!$C$8:$D$1178,""),_xlfn.LAMBDA(_xlpm.x,IF(_xlpm.x&lt;&gt;"",TRIM(CLEAN(LEFT(_xlpm.x,FIND(".",_xlpm.x &amp; ".")-1))),""))))))</f>
        <v>LA111</v>
      </c>
      <c r="D175">
        <v>34.04</v>
      </c>
      <c r="E175">
        <v>4.5999999999999899</v>
      </c>
      <c r="F175" t="str">
        <f>_xlfn.LET(_xlpm.raw,_xlfn.XLOOKUP(A175,site1!$J$8:$J$1178,site1!$A$8:$A$1178,""),_xlpm.cleanRaw,SUBSTITUTE(SUBSTITUTE(_xlpm.raw,"_PIN","."),"PIN","."),_xlpm.mainPart,MID(_xlpm.cleanRaw,2,FIND(".",_xlpm.cleanRaw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G175" t="str">
        <f>_xlfn.LET(_xlpm.raw,_xlfn.XLOOKUP(A175,site3!$J$8:$J$1178,site3!$A$8:$A$1178,""),_xlpm.cleanRaw,SUBSTITUTE(SUBSTITUTE(_xlpm.raw,"_PIN","."),"PIN","."),_xlpm.mainPart,MID(_xlpm.cleanRaw,2,FIND(".",_xlpm.cleanRaw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503028</v>
      </c>
      <c r="H175" t="str">
        <f>""</f>
        <v/>
      </c>
      <c r="I175" t="str">
        <f>""</f>
        <v/>
      </c>
      <c r="J175" t="str">
        <f t="shared" si="2"/>
        <v>F3;PCITXN[5];LA111;34.04;4.59999999999999;506010;503028;;</v>
      </c>
    </row>
    <row r="176" spans="1:10">
      <c r="A176" t="s">
        <v>2854</v>
      </c>
      <c r="B176" t="str">
        <f>_xlfn.XLOOKUP(A176,site1!$J$8:$J$1158,site1!$K$8:$K$1158,"")</f>
        <v>VSS</v>
      </c>
      <c r="C176" t="str" cm="1">
        <f t="array" ref="C176">_xlfn.TEXTJOIN(",",TRUE,_xlfn.UNIQUE(TRANSPOSE(_xlfn.MAP(_xlfn.XLOOKUP(A176,site1!$J$8:$J$1178,site1!$C$8:$D$1178,""),_xlfn.LAMBDA(_xlpm.x,IF(_xlpm.x&lt;&gt;"",TRIM(CLEAN(LEFT(_xlpm.x,FIND(".",_xlpm.x &amp; ".")-1))),""))))))</f>
        <v/>
      </c>
      <c r="D176">
        <v>33.119999999999997</v>
      </c>
      <c r="E176">
        <v>4.5999999999999899</v>
      </c>
      <c r="F176" t="str">
        <f>_xlfn.LET(_xlpm.raw,_xlfn.XLOOKUP(A176,site1!$J$8:$J$1178,site1!$A$8:$A$1178,""),_xlpm.cleanRaw,SUBSTITUTE(SUBSTITUTE(_xlpm.raw,"_PIN","."),"PIN","."),_xlpm.mainPart,MID(_xlpm.cleanRaw,2,FIND(".",_xlpm.cleanRaw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6" t="str">
        <f>_xlfn.LET(_xlpm.raw,_xlfn.XLOOKUP(A176,site3!$J$8:$J$1178,site3!$A$8:$A$1178,""),_xlpm.cleanRaw,SUBSTITUTE(SUBSTITUTE(_xlpm.raw,"_PIN","."),"PIN","."),_xlpm.mainPart,MID(_xlpm.cleanRaw,2,FIND(".",_xlpm.cleanRaw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6" t="str">
        <f>""</f>
        <v/>
      </c>
      <c r="I176" t="str">
        <f>""</f>
        <v/>
      </c>
      <c r="J176" t="str">
        <f t="shared" si="2"/>
        <v>F4;VSS;;33.12;4.59999999999999;;;;</v>
      </c>
    </row>
    <row r="177" spans="1:10">
      <c r="A177" t="s">
        <v>1883</v>
      </c>
      <c r="B177" t="str">
        <f>_xlfn.XLOOKUP(A177,site1!$J$8:$J$1158,site1!$K$8:$K$1158,"")</f>
        <v>PCIRXN[4]</v>
      </c>
      <c r="C177" t="str" cm="1">
        <f t="array" ref="C177">_xlfn.TEXTJOIN(",",TRUE,_xlfn.UNIQUE(TRANSPOSE(_xlfn.MAP(_xlfn.XLOOKUP(A177,site1!$J$8:$J$1178,site1!$C$8:$D$1178,""),_xlfn.LAMBDA(_xlpm.x,IF(_xlpm.x&lt;&gt;"",TRIM(CLEAN(LEFT(_xlpm.x,FIND(".",_xlpm.x &amp; ".")-1))),""))))))</f>
        <v>KA105</v>
      </c>
      <c r="D177">
        <v>32.199999999999903</v>
      </c>
      <c r="E177">
        <v>4.5999999999999899</v>
      </c>
      <c r="F177" t="str">
        <f>_xlfn.LET(_xlpm.raw,_xlfn.XLOOKUP(A177,site1!$J$8:$J$1178,site1!$A$8:$A$1178,""),_xlpm.cleanRaw,SUBSTITUTE(SUBSTITUTE(_xlpm.raw,"_PIN","."),"PIN","."),_xlpm.mainPart,MID(_xlpm.cleanRaw,2,FIND(".",_xlpm.cleanRaw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506029</v>
      </c>
      <c r="G177" t="str">
        <f>_xlfn.LET(_xlpm.raw,_xlfn.XLOOKUP(A177,site3!$J$8:$J$1178,site3!$A$8:$A$1178,""),_xlpm.cleanRaw,SUBSTITUTE(SUBSTITUTE(_xlpm.raw,"_PIN","."),"PIN","."),_xlpm.mainPart,MID(_xlpm.cleanRaw,2,FIND(".",_xlpm.cleanRaw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503038</v>
      </c>
      <c r="H177" t="str">
        <f>""</f>
        <v/>
      </c>
      <c r="I177" t="str">
        <f>""</f>
        <v/>
      </c>
      <c r="J177" t="str">
        <f t="shared" si="2"/>
        <v>F5;PCIRXN[4];KA105;32.1999999999999;4.59999999999999;506029;503038;;</v>
      </c>
    </row>
    <row r="178" spans="1:10">
      <c r="A178" t="s">
        <v>2001</v>
      </c>
      <c r="B178" t="str">
        <f>_xlfn.XLOOKUP(A178,site1!$J$8:$J$1158,site1!$K$8:$K$1158,"")</f>
        <v>PCIRXP[4]</v>
      </c>
      <c r="C178" t="str" cm="1">
        <f t="array" ref="C178">_xlfn.TEXTJOIN(",",TRUE,_xlfn.UNIQUE(TRANSPOSE(_xlfn.MAP(_xlfn.XLOOKUP(A178,site1!$J$8:$J$1178,site1!$C$8:$D$1178,""),_xlfn.LAMBDA(_xlpm.x,IF(_xlpm.x&lt;&gt;"",TRIM(CLEAN(LEFT(_xlpm.x,FIND(".",_xlpm.x &amp; ".")-1))),""))))))</f>
        <v>KA105</v>
      </c>
      <c r="D178">
        <v>31.279999999999902</v>
      </c>
      <c r="E178">
        <v>4.5999999999999899</v>
      </c>
      <c r="F178" t="str">
        <f>_xlfn.LET(_xlpm.raw,_xlfn.XLOOKUP(A178,site1!$J$8:$J$1178,site1!$A$8:$A$1178,""),_xlpm.cleanRaw,SUBSTITUTE(SUBSTITUTE(_xlpm.raw,"_PIN","."),"PIN","."),_xlpm.mainPart,MID(_xlpm.cleanRaw,2,FIND(".",_xlpm.cleanRaw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506031</v>
      </c>
      <c r="G178" t="str">
        <f>_xlfn.LET(_xlpm.raw,_xlfn.XLOOKUP(A178,site3!$J$8:$J$1178,site3!$A$8:$A$1178,""),_xlpm.cleanRaw,SUBSTITUTE(SUBSTITUTE(_xlpm.raw,"_PIN","."),"PIN","."),_xlpm.mainPart,MID(_xlpm.cleanRaw,2,FIND(".",_xlpm.cleanRaw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503036</v>
      </c>
      <c r="H178" t="str">
        <f>""</f>
        <v/>
      </c>
      <c r="I178" t="str">
        <f>""</f>
        <v/>
      </c>
      <c r="J178" t="str">
        <f t="shared" si="2"/>
        <v>F6;PCIRXP[4];KA105;31.2799999999999;4.59999999999999;506031;503036;;</v>
      </c>
    </row>
    <row r="179" spans="1:10">
      <c r="A179" t="s">
        <v>2856</v>
      </c>
      <c r="B179" t="str">
        <f>_xlfn.XLOOKUP(A179,site1!$J$8:$J$1158,site1!$K$8:$K$1158,"")</f>
        <v>VSS</v>
      </c>
      <c r="C179" t="str" cm="1">
        <f t="array" ref="C179">_xlfn.TEXTJOIN(",",TRUE,_xlfn.UNIQUE(TRANSPOSE(_xlfn.MAP(_xlfn.XLOOKUP(A179,site1!$J$8:$J$1178,site1!$C$8:$D$1178,""),_xlfn.LAMBDA(_xlpm.x,IF(_xlpm.x&lt;&gt;"",TRIM(CLEAN(LEFT(_xlpm.x,FIND(".",_xlpm.x &amp; ".")-1))),""))))))</f>
        <v/>
      </c>
      <c r="D179">
        <v>30.36</v>
      </c>
      <c r="E179">
        <v>4.5999999999999899</v>
      </c>
      <c r="F179" t="str">
        <f>_xlfn.LET(_xlpm.raw,_xlfn.XLOOKUP(A179,site1!$J$8:$J$1178,site1!$A$8:$A$1178,""),_xlpm.cleanRaw,SUBSTITUTE(SUBSTITUTE(_xlpm.raw,"_PIN","."),"PIN","."),_xlpm.mainPart,MID(_xlpm.cleanRaw,2,FIND(".",_xlpm.cleanRaw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9" t="str">
        <f>_xlfn.LET(_xlpm.raw,_xlfn.XLOOKUP(A179,site3!$J$8:$J$1178,site3!$A$8:$A$1178,""),_xlpm.cleanRaw,SUBSTITUTE(SUBSTITUTE(_xlpm.raw,"_PIN","."),"PIN","."),_xlpm.mainPart,MID(_xlpm.cleanRaw,2,FIND(".",_xlpm.cleanRaw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9" t="str">
        <f>""</f>
        <v/>
      </c>
      <c r="I179" t="str">
        <f>""</f>
        <v/>
      </c>
      <c r="J179" t="str">
        <f t="shared" si="2"/>
        <v>F7;VSS;;30.36;4.59999999999999;;;;</v>
      </c>
    </row>
    <row r="180" spans="1:10">
      <c r="A180" t="s">
        <v>121</v>
      </c>
      <c r="B180" t="str">
        <f>_xlfn.XLOOKUP(A180,site1!$J$8:$J$1158,site1!$K$8:$K$1158,"")</f>
        <v>CPUPWRGD</v>
      </c>
      <c r="C180" t="str" cm="1">
        <f t="array" ref="C180">_xlfn.TEXTJOIN(",",TRUE,_xlfn.UNIQUE(TRANSPOSE(_xlfn.MAP(_xlfn.XLOOKUP(A180,site1!$J$8:$J$1178,site1!$C$8:$D$1178,""),_xlfn.LAMBDA(_xlpm.x,IF(_xlpm.x&lt;&gt;"",TRIM(CLEAN(LEFT(_xlpm.x,FIND(".",_xlpm.x &amp; ".")-1))),""))))))</f>
        <v/>
      </c>
      <c r="D180">
        <v>29.439999999999898</v>
      </c>
      <c r="E180">
        <v>4.5999999999999899</v>
      </c>
      <c r="F180" t="str">
        <f>_xlfn.LET(_xlpm.raw,_xlfn.XLOOKUP(A180,site1!$J$8:$J$1178,site1!$A$8:$A$1178,""),_xlpm.cleanRaw,SUBSTITUTE(SUBSTITUTE(_xlpm.raw,"_PIN","."),"PIN","."),_xlpm.mainPart,MID(_xlpm.cleanRaw,2,FIND(".",_xlpm.cleanRaw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506023</v>
      </c>
      <c r="G180" t="str">
        <f>_xlfn.LET(_xlpm.raw,_xlfn.XLOOKUP(A180,site3!$J$8:$J$1178,site3!$A$8:$A$1178,""),_xlpm.cleanRaw,SUBSTITUTE(SUBSTITUTE(_xlpm.raw,"_PIN","."),"PIN","."),_xlpm.mainPart,MID(_xlpm.cleanRaw,2,FIND(".",_xlpm.cleanRaw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808070</v>
      </c>
      <c r="H180" t="str">
        <f>""</f>
        <v/>
      </c>
      <c r="I180" t="str">
        <f>""</f>
        <v/>
      </c>
      <c r="J180" t="str">
        <f t="shared" si="2"/>
        <v>F8;CPUPWRGD;;29.4399999999999;4.59999999999999;506023;808070;;</v>
      </c>
    </row>
    <row r="181" spans="1:10">
      <c r="A181" t="s">
        <v>1636</v>
      </c>
      <c r="B181" t="str">
        <f>_xlfn.XLOOKUP(A181,site1!$J$8:$J$1158,site1!$K$8:$K$1158,"")</f>
        <v>EDP_TXP[3]</v>
      </c>
      <c r="C181" t="str" cm="1">
        <f t="array" ref="C181">_xlfn.TEXTJOIN(",",TRUE,_xlfn.UNIQUE(TRANSPOSE(_xlfn.MAP(_xlfn.XLOOKUP(A181,site1!$J$8:$J$1178,site1!$C$8:$D$1178,""),_xlfn.LAMBDA(_xlpm.x,IF(_xlpm.x&lt;&gt;"",TRIM(CLEAN(LEFT(_xlpm.x,FIND(".",_xlpm.x &amp; ".")-1))),""))))))</f>
        <v>LA148</v>
      </c>
      <c r="D181">
        <v>28.5199999999999</v>
      </c>
      <c r="E181">
        <v>4.5999999999999899</v>
      </c>
      <c r="F181" t="str">
        <f>_xlfn.LET(_xlpm.raw,_xlfn.XLOOKUP(A181,site1!$J$8:$J$1178,site1!$A$8:$A$1178,""),_xlpm.cleanRaw,SUBSTITUTE(SUBSTITUTE(_xlpm.raw,"_PIN","."),"PIN","."),_xlpm.mainPart,MID(_xlpm.cleanRaw,2,FIND(".",_xlpm.cleanRaw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509030</v>
      </c>
      <c r="G181" t="str">
        <f>_xlfn.LET(_xlpm.raw,_xlfn.XLOOKUP(A181,site3!$J$8:$J$1178,site3!$A$8:$A$1178,""),_xlpm.cleanRaw,SUBSTITUTE(SUBSTITUTE(_xlpm.raw,"_PIN","."),"PIN","."),_xlpm.mainPart,MID(_xlpm.cleanRaw,2,FIND(".",_xlpm.cleanRaw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501109</v>
      </c>
      <c r="H181" t="str">
        <f>""</f>
        <v/>
      </c>
      <c r="I181" t="str">
        <f>""</f>
        <v/>
      </c>
      <c r="J181" t="str">
        <f t="shared" si="2"/>
        <v>F9;EDP_TXP[3];LA148;28.5199999999999;4.59999999999999;509030;501109;;</v>
      </c>
    </row>
    <row r="182" spans="1:10">
      <c r="A182" t="s">
        <v>2848</v>
      </c>
      <c r="B182" t="str">
        <f>_xlfn.XLOOKUP(A182,site1!$J$8:$J$1158,site1!$K$8:$K$1158,"")</f>
        <v>VSS</v>
      </c>
      <c r="C182" t="str" cm="1">
        <f t="array" ref="C182">_xlfn.TEXTJOIN(",",TRUE,_xlfn.UNIQUE(TRANSPOSE(_xlfn.MAP(_xlfn.XLOOKUP(A182,site1!$J$8:$J$1178,site1!$C$8:$D$1178,""),_xlfn.LAMBDA(_xlpm.x,IF(_xlpm.x&lt;&gt;"",TRIM(CLEAN(LEFT(_xlpm.x,FIND(".",_xlpm.x &amp; ".")-1))),""))))))</f>
        <v/>
      </c>
      <c r="D182">
        <v>27.599999999999898</v>
      </c>
      <c r="E182">
        <v>4.5999999999999899</v>
      </c>
      <c r="F182" t="str">
        <f>_xlfn.LET(_xlpm.raw,_xlfn.XLOOKUP(A182,site1!$J$8:$J$1178,site1!$A$8:$A$1178,""),_xlpm.cleanRaw,SUBSTITUTE(SUBSTITUTE(_xlpm.raw,"_PIN","."),"PIN","."),_xlpm.mainPart,MID(_xlpm.cleanRaw,2,FIND(".",_xlpm.cleanRaw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2" t="str">
        <f>_xlfn.LET(_xlpm.raw,_xlfn.XLOOKUP(A182,site3!$J$8:$J$1178,site3!$A$8:$A$1178,""),_xlpm.cleanRaw,SUBSTITUTE(SUBSTITUTE(_xlpm.raw,"_PIN","."),"PIN","."),_xlpm.mainPart,MID(_xlpm.cleanRaw,2,FIND(".",_xlpm.cleanRaw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2" t="str">
        <f>""</f>
        <v/>
      </c>
      <c r="I182" t="str">
        <f>""</f>
        <v/>
      </c>
      <c r="J182" t="str">
        <f t="shared" si="2"/>
        <v>F10;VSS;;27.5999999999999;4.59999999999999;;;;</v>
      </c>
    </row>
    <row r="183" spans="1:10">
      <c r="A183" t="s">
        <v>89</v>
      </c>
      <c r="B183" t="str">
        <f>_xlfn.XLOOKUP(A183,site1!$J$8:$J$1158,site1!$K$8:$K$1158,"")</f>
        <v>CPU_JTAG_TCK</v>
      </c>
      <c r="C183" t="str" cm="1">
        <f t="array" ref="C183">_xlfn.TEXTJOIN(",",TRUE,_xlfn.UNIQUE(TRANSPOSE(_xlfn.MAP(_xlfn.XLOOKUP(A183,site1!$J$8:$J$1178,site1!$C$8:$D$1178,""),_xlfn.LAMBDA(_xlpm.x,IF(_xlpm.x&lt;&gt;"",TRIM(CLEAN(LEFT(_xlpm.x,FIND(".",_xlpm.x &amp; ".")-1))),""))))))</f>
        <v>RA355</v>
      </c>
      <c r="D183">
        <v>26.68</v>
      </c>
      <c r="E183">
        <v>4.5999999999999899</v>
      </c>
      <c r="F183" t="str">
        <f>_xlfn.LET(_xlpm.raw,_xlfn.XLOOKUP(A183,site1!$J$8:$J$1178,site1!$A$8:$A$1178,""),_xlpm.cleanRaw,SUBSTITUTE(SUBSTITUTE(_xlpm.raw,"_PIN","."),"PIN","."),_xlpm.mainPart,MID(_xlpm.cleanRaw,2,FIND(".",_xlpm.cleanRaw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508078</v>
      </c>
      <c r="G183" t="str">
        <f>_xlfn.LET(_xlpm.raw,_xlfn.XLOOKUP(A183,site3!$J$8:$J$1178,site3!$A$8:$A$1178,""),_xlpm.cleanRaw,SUBSTITUTE(SUBSTITUTE(_xlpm.raw,"_PIN","."),"PIN","."),_xlpm.mainPart,MID(_xlpm.cleanRaw,2,FIND(".",_xlpm.cleanRaw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809096</v>
      </c>
      <c r="H183" t="str">
        <f>""</f>
        <v/>
      </c>
      <c r="I183" t="str">
        <f>""</f>
        <v/>
      </c>
      <c r="J183" t="str">
        <f t="shared" si="2"/>
        <v>F11;CPU_JTAG_TCK;RA355;26.68;4.59999999999999;508078;809096;;</v>
      </c>
    </row>
    <row r="184" spans="1:10">
      <c r="A184" t="s">
        <v>115</v>
      </c>
      <c r="B184" t="str">
        <f>_xlfn.XLOOKUP(A184,site1!$J$8:$J$1158,site1!$K$8:$K$1158,"")</f>
        <v>CPU_JTAG_TRST_N</v>
      </c>
      <c r="C184" t="str" cm="1">
        <f t="array" ref="C184">_xlfn.TEXTJOIN(",",TRUE,_xlfn.UNIQUE(TRANSPOSE(_xlfn.MAP(_xlfn.XLOOKUP(A184,site1!$J$8:$J$1178,site1!$C$8:$D$1178,""),_xlfn.LAMBDA(_xlpm.x,IF(_xlpm.x&lt;&gt;"",TRIM(CLEAN(LEFT(_xlpm.x,FIND(".",_xlpm.x &amp; ".")-1))),""))))))</f>
        <v>RA361</v>
      </c>
      <c r="D184">
        <v>25.759999999999899</v>
      </c>
      <c r="E184">
        <v>4.5999999999999899</v>
      </c>
      <c r="F184" t="str">
        <f>_xlfn.LET(_xlpm.raw,_xlfn.XLOOKUP(A184,site1!$J$8:$J$1178,site1!$A$8:$A$1178,""),_xlpm.cleanRaw,SUBSTITUTE(SUBSTITUTE(_xlpm.raw,"_PIN","."),"PIN","."),_xlpm.mainPart,MID(_xlpm.cleanRaw,2,FIND(".",_xlpm.cleanRaw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508076</v>
      </c>
      <c r="G184" t="str">
        <f>_xlfn.LET(_xlpm.raw,_xlfn.XLOOKUP(A184,site3!$J$8:$J$1178,site3!$A$8:$A$1178,""),_xlpm.cleanRaw,SUBSTITUTE(SUBSTITUTE(_xlpm.raw,"_PIN","."),"PIN","."),_xlpm.mainPart,MID(_xlpm.cleanRaw,2,FIND(".",_xlpm.cleanRaw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809098</v>
      </c>
      <c r="H184" t="str">
        <f>""</f>
        <v/>
      </c>
      <c r="I184" t="str">
        <f>""</f>
        <v/>
      </c>
      <c r="J184" t="str">
        <f t="shared" si="2"/>
        <v>F12;CPU_JTAG_TRST_N;RA361;25.7599999999999;4.59999999999999;508076;809098;;</v>
      </c>
    </row>
    <row r="185" spans="1:10">
      <c r="A185" t="s">
        <v>109</v>
      </c>
      <c r="B185" t="str">
        <f>_xlfn.XLOOKUP(A185,site1!$J$8:$J$1158,site1!$K$8:$K$1158,"")</f>
        <v>CPU_JTAG_TMS</v>
      </c>
      <c r="C185" t="str" cm="1">
        <f t="array" ref="C185">_xlfn.TEXTJOIN(",",TRUE,_xlfn.UNIQUE(TRANSPOSE(_xlfn.MAP(_xlfn.XLOOKUP(A185,site1!$J$8:$J$1178,site1!$C$8:$D$1178,""),_xlfn.LAMBDA(_xlpm.x,IF(_xlpm.x&lt;&gt;"",TRIM(CLEAN(LEFT(_xlpm.x,FIND(".",_xlpm.x &amp; ".")-1))),""))))))</f>
        <v>RA356</v>
      </c>
      <c r="D185">
        <v>24.8399999999999</v>
      </c>
      <c r="E185">
        <v>4.5999999999999899</v>
      </c>
      <c r="F185" t="str">
        <f>_xlfn.LET(_xlpm.raw,_xlfn.XLOOKUP(A185,site1!$J$8:$J$1178,site1!$A$8:$A$1178,""),_xlpm.cleanRaw,SUBSTITUTE(SUBSTITUTE(_xlpm.raw,"_PIN","."),"PIN","."),_xlpm.mainPart,MID(_xlpm.cleanRaw,2,FIND(".",_xlpm.cleanRaw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508082</v>
      </c>
      <c r="G185" t="str">
        <f>_xlfn.LET(_xlpm.raw,_xlfn.XLOOKUP(A185,site3!$J$8:$J$1178,site3!$A$8:$A$1178,""),_xlpm.cleanRaw,SUBSTITUTE(SUBSTITUTE(_xlpm.raw,"_PIN","."),"PIN","."),_xlpm.mainPart,MID(_xlpm.cleanRaw,2,FIND(".",_xlpm.cleanRaw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809128</v>
      </c>
      <c r="H185" t="str">
        <f>""</f>
        <v/>
      </c>
      <c r="I185" t="str">
        <f>""</f>
        <v/>
      </c>
      <c r="J185" t="str">
        <f t="shared" si="2"/>
        <v>F13;CPU_JTAG_TMS;RA356;24.8399999999999;4.59999999999999;508082;809128;;</v>
      </c>
    </row>
    <row r="186" spans="1:10">
      <c r="A186" t="s">
        <v>1782</v>
      </c>
      <c r="B186" t="str">
        <f>_xlfn.XLOOKUP(A186,site1!$J$8:$J$1158,site1!$K$8:$K$1158,"")</f>
        <v>NOA_STBP[0]</v>
      </c>
      <c r="C186" t="str" cm="1">
        <f t="array" ref="C186">_xlfn.TEXTJOIN(",",TRUE,_xlfn.UNIQUE(TRANSPOSE(_xlfn.MAP(_xlfn.XLOOKUP(A186,site1!$J$8:$J$1178,site1!$C$8:$D$1178,""),_xlfn.LAMBDA(_xlpm.x,IF(_xlpm.x&lt;&gt;"",TRIM(CLEAN(LEFT(_xlpm.x,FIND(".",_xlpm.x &amp; ".")-1))),""))))))</f>
        <v/>
      </c>
      <c r="D186">
        <v>23.919999999999899</v>
      </c>
      <c r="E186">
        <v>4.5999999999999899</v>
      </c>
      <c r="F186" t="str">
        <f>_xlfn.LET(_xlpm.raw,_xlfn.XLOOKUP(A186,site1!$J$8:$J$1178,site1!$A$8:$A$1178,""),_xlpm.cleanRaw,SUBSTITUTE(SUBSTITUTE(_xlpm.raw,"_PIN","."),"PIN","."),_xlpm.mainPart,MID(_xlpm.cleanRaw,2,FIND(".",_xlpm.cleanRaw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505059</v>
      </c>
      <c r="G186" t="str">
        <f>_xlfn.LET(_xlpm.raw,_xlfn.XLOOKUP(A186,site3!$J$8:$J$1178,site3!$A$8:$A$1178,""),_xlpm.cleanRaw,SUBSTITUTE(SUBSTITUTE(_xlpm.raw,"_PIN","."),"PIN","."),_xlpm.mainPart,MID(_xlpm.cleanRaw,2,FIND(".",_xlpm.cleanRaw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809117</v>
      </c>
      <c r="H186" t="str">
        <f>""</f>
        <v/>
      </c>
      <c r="I186" t="str">
        <f>""</f>
        <v/>
      </c>
      <c r="J186" t="str">
        <f t="shared" si="2"/>
        <v>F14;NOA_STBP[0];;23.9199999999999;4.59999999999999;505059;809117;;</v>
      </c>
    </row>
    <row r="187" spans="1:10">
      <c r="A187" t="s">
        <v>1703</v>
      </c>
      <c r="B187" t="str">
        <f>_xlfn.XLOOKUP(A187,site1!$J$8:$J$1158,site1!$K$8:$K$1158,"")</f>
        <v>NOA_N[1]</v>
      </c>
      <c r="C187" t="str" cm="1">
        <f t="array" ref="C187">_xlfn.TEXTJOIN(",",TRUE,_xlfn.UNIQUE(TRANSPOSE(_xlfn.MAP(_xlfn.XLOOKUP(A187,site1!$J$8:$J$1178,site1!$C$8:$D$1178,""),_xlfn.LAMBDA(_xlpm.x,IF(_xlpm.x&lt;&gt;"",TRIM(CLEAN(LEFT(_xlpm.x,FIND(".",_xlpm.x &amp; ".")-1))),""))))))</f>
        <v/>
      </c>
      <c r="D187">
        <v>22.999999999999901</v>
      </c>
      <c r="E187">
        <v>4.5999999999999899</v>
      </c>
      <c r="F187" t="str">
        <f>_xlfn.LET(_xlpm.raw,_xlfn.XLOOKUP(A187,site1!$J$8:$J$1178,site1!$A$8:$A$1178,""),_xlpm.cleanRaw,SUBSTITUTE(SUBSTITUTE(_xlpm.raw,"_PIN","."),"PIN","."),_xlpm.mainPart,MID(_xlpm.cleanRaw,2,FIND(".",_xlpm.cleanRaw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506034</v>
      </c>
      <c r="G187" t="str">
        <f>_xlfn.LET(_xlpm.raw,_xlfn.XLOOKUP(A187,site3!$J$8:$J$1178,site3!$A$8:$A$1178,""),_xlpm.cleanRaw,SUBSTITUTE(SUBSTITUTE(_xlpm.raw,"_PIN","."),"PIN","."),_xlpm.mainPart,MID(_xlpm.cleanRaw,2,FIND(".",_xlpm.cleanRaw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808060</v>
      </c>
      <c r="H187" t="str">
        <f>""</f>
        <v/>
      </c>
      <c r="I187" t="str">
        <f>""</f>
        <v/>
      </c>
      <c r="J187" t="str">
        <f t="shared" si="2"/>
        <v>F15;NOA_N[1];;22.9999999999999;4.59999999999999;506034;808060;;</v>
      </c>
    </row>
    <row r="188" spans="1:10">
      <c r="A188" t="s">
        <v>1732</v>
      </c>
      <c r="B188" t="str">
        <f>_xlfn.XLOOKUP(A188,site1!$J$8:$J$1158,site1!$K$8:$K$1158,"")</f>
        <v>NOA_N[2]</v>
      </c>
      <c r="C188" t="str" cm="1">
        <f t="array" ref="C188">_xlfn.TEXTJOIN(",",TRUE,_xlfn.UNIQUE(TRANSPOSE(_xlfn.MAP(_xlfn.XLOOKUP(A188,site1!$J$8:$J$1178,site1!$C$8:$D$1178,""),_xlfn.LAMBDA(_xlpm.x,IF(_xlpm.x&lt;&gt;"",TRIM(CLEAN(LEFT(_xlpm.x,FIND(".",_xlpm.x &amp; ".")-1))),""))))))</f>
        <v/>
      </c>
      <c r="D188">
        <v>22.08</v>
      </c>
      <c r="E188">
        <v>4.5999999999999899</v>
      </c>
      <c r="F188" t="str">
        <f>_xlfn.LET(_xlpm.raw,_xlfn.XLOOKUP(A188,site1!$J$8:$J$1178,site1!$A$8:$A$1178,""),_xlpm.cleanRaw,SUBSTITUTE(SUBSTITUTE(_xlpm.raw,"_PIN","."),"PIN","."),_xlpm.mainPart,MID(_xlpm.cleanRaw,2,FIND(".",_xlpm.cleanRaw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504112</v>
      </c>
      <c r="G188" t="str">
        <f>_xlfn.LET(_xlpm.raw,_xlfn.XLOOKUP(A188,site3!$J$8:$J$1178,site3!$A$8:$A$1178,""),_xlpm.cleanRaw,SUBSTITUTE(SUBSTITUTE(_xlpm.raw,"_PIN","."),"PIN","."),_xlpm.mainPart,MID(_xlpm.cleanRaw,2,FIND(".",_xlpm.cleanRaw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808061</v>
      </c>
      <c r="H188" t="str">
        <f>""</f>
        <v/>
      </c>
      <c r="I188" t="str">
        <f>""</f>
        <v/>
      </c>
      <c r="J188" t="str">
        <f t="shared" si="2"/>
        <v>F16;NOA_N[2];;22.08;4.59999999999999;504112;808061;;</v>
      </c>
    </row>
    <row r="189" spans="1:10">
      <c r="A189" t="s">
        <v>1707</v>
      </c>
      <c r="B189" t="str">
        <f>_xlfn.XLOOKUP(A189,site1!$J$8:$J$1158,site1!$K$8:$K$1158,"")</f>
        <v>NOA_N[10]</v>
      </c>
      <c r="C189" t="str" cm="1">
        <f t="array" ref="C189">_xlfn.TEXTJOIN(",",TRUE,_xlfn.UNIQUE(TRANSPOSE(_xlfn.MAP(_xlfn.XLOOKUP(A189,site1!$J$8:$J$1178,site1!$C$8:$D$1178,""),_xlfn.LAMBDA(_xlpm.x,IF(_xlpm.x&lt;&gt;"",TRIM(CLEAN(LEFT(_xlpm.x,FIND(".",_xlpm.x &amp; ".")-1))),""))))))</f>
        <v/>
      </c>
      <c r="D189">
        <v>21.159999999999901</v>
      </c>
      <c r="E189">
        <v>4.5999999999999899</v>
      </c>
      <c r="F189" t="str">
        <f>_xlfn.LET(_xlpm.raw,_xlfn.XLOOKUP(A189,site1!$J$8:$J$1178,site1!$A$8:$A$1178,""),_xlpm.cleanRaw,SUBSTITUTE(SUBSTITUTE(_xlpm.raw,"_PIN","."),"PIN","."),_xlpm.mainPart,MID(_xlpm.cleanRaw,2,FIND(".",_xlpm.cleanRaw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506006</v>
      </c>
      <c r="G189" t="str">
        <f>_xlfn.LET(_xlpm.raw,_xlfn.XLOOKUP(A189,site3!$J$8:$J$1178,site3!$A$8:$A$1178,""),_xlpm.cleanRaw,SUBSTITUTE(SUBSTITUTE(_xlpm.raw,"_PIN","."),"PIN","."),_xlpm.mainPart,MID(_xlpm.cleanRaw,2,FIND(".",_xlpm.cleanRaw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809120</v>
      </c>
      <c r="H189" t="str">
        <f>""</f>
        <v/>
      </c>
      <c r="I189" t="str">
        <f>""</f>
        <v/>
      </c>
      <c r="J189" t="str">
        <f t="shared" si="2"/>
        <v>F17;NOA_N[10];;21.1599999999999;4.59999999999999;506006;809120;;</v>
      </c>
    </row>
    <row r="190" spans="1:10">
      <c r="A190" t="s">
        <v>1786</v>
      </c>
      <c r="B190" t="str">
        <f>_xlfn.XLOOKUP(A190,site1!$J$8:$J$1158,site1!$K$8:$K$1158,"")</f>
        <v>NOA_STBP[1]</v>
      </c>
      <c r="C190" t="str" cm="1">
        <f t="array" ref="C190">_xlfn.TEXTJOIN(",",TRUE,_xlfn.UNIQUE(TRANSPOSE(_xlfn.MAP(_xlfn.XLOOKUP(A190,site1!$J$8:$J$1178,site1!$C$8:$D$1178,""),_xlfn.LAMBDA(_xlpm.x,IF(_xlpm.x&lt;&gt;"",TRIM(CLEAN(LEFT(_xlpm.x,FIND(".",_xlpm.x &amp; ".")-1))),""))))))</f>
        <v/>
      </c>
      <c r="D190">
        <v>20.239999999999899</v>
      </c>
      <c r="E190">
        <v>4.5999999999999899</v>
      </c>
      <c r="F190" t="str">
        <f>_xlfn.LET(_xlpm.raw,_xlfn.XLOOKUP(A190,site1!$J$8:$J$1178,site1!$A$8:$A$1178,""),_xlpm.cleanRaw,SUBSTITUTE(SUBSTITUTE(_xlpm.raw,"_PIN","."),"PIN","."),_xlpm.mainPart,MID(_xlpm.cleanRaw,2,FIND(".",_xlpm.cleanRaw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505072</v>
      </c>
      <c r="G190" t="str">
        <f>_xlfn.LET(_xlpm.raw,_xlfn.XLOOKUP(A190,site3!$J$8:$J$1178,site3!$A$8:$A$1178,""),_xlpm.cleanRaw,SUBSTITUTE(SUBSTITUTE(_xlpm.raw,"_PIN","."),"PIN","."),_xlpm.mainPart,MID(_xlpm.cleanRaw,2,FIND(".",_xlpm.cleanRaw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809091</v>
      </c>
      <c r="H190" t="str">
        <f>""</f>
        <v/>
      </c>
      <c r="I190" t="str">
        <f>""</f>
        <v/>
      </c>
      <c r="J190" t="str">
        <f t="shared" si="2"/>
        <v>F18;NOA_STBP[1];;20.2399999999999;4.59999999999999;505072;809091;;</v>
      </c>
    </row>
    <row r="191" spans="1:10">
      <c r="A191" t="s">
        <v>1740</v>
      </c>
      <c r="B191" t="str">
        <f>_xlfn.XLOOKUP(A191,site1!$J$8:$J$1158,site1!$K$8:$K$1158,"")</f>
        <v>NOA_N[4]</v>
      </c>
      <c r="C191" t="str" cm="1">
        <f t="array" ref="C191">_xlfn.TEXTJOIN(",",TRUE,_xlfn.UNIQUE(TRANSPOSE(_xlfn.MAP(_xlfn.XLOOKUP(A191,site1!$J$8:$J$1178,site1!$C$8:$D$1178,""),_xlfn.LAMBDA(_xlpm.x,IF(_xlpm.x&lt;&gt;"",TRIM(CLEAN(LEFT(_xlpm.x,FIND(".",_xlpm.x &amp; ".")-1))),""))))))</f>
        <v/>
      </c>
      <c r="D191">
        <v>19.319999999999901</v>
      </c>
      <c r="E191">
        <v>4.5999999999999899</v>
      </c>
      <c r="F191" t="str">
        <f>_xlfn.LET(_xlpm.raw,_xlfn.XLOOKUP(A191,site1!$J$8:$J$1178,site1!$A$8:$A$1178,""),_xlpm.cleanRaw,SUBSTITUTE(SUBSTITUTE(_xlpm.raw,"_PIN","."),"PIN","."),_xlpm.mainPart,MID(_xlpm.cleanRaw,2,FIND(".",_xlpm.cleanRaw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504120</v>
      </c>
      <c r="G191" t="str">
        <f>_xlfn.LET(_xlpm.raw,_xlfn.XLOOKUP(A191,site3!$J$8:$J$1178,site3!$A$8:$A$1178,""),_xlpm.cleanRaw,SUBSTITUTE(SUBSTITUTE(_xlpm.raw,"_PIN","."),"PIN","."),_xlpm.mainPart,MID(_xlpm.cleanRaw,2,FIND(".",_xlpm.cleanRaw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502047</v>
      </c>
      <c r="H191" t="str">
        <f>""</f>
        <v/>
      </c>
      <c r="I191" t="str">
        <f>""</f>
        <v/>
      </c>
      <c r="J191" t="str">
        <f t="shared" si="2"/>
        <v>F19;NOA_N[4];;19.3199999999999;4.59999999999999;504120;502047;;</v>
      </c>
    </row>
    <row r="192" spans="1:10">
      <c r="A192" t="s">
        <v>1720</v>
      </c>
      <c r="B192" t="str">
        <f>_xlfn.XLOOKUP(A192,site1!$J$8:$J$1158,site1!$K$8:$K$1158,"")</f>
        <v>NOA_N[13]</v>
      </c>
      <c r="C192" t="str" cm="1">
        <f t="array" ref="C192">_xlfn.TEXTJOIN(",",TRUE,_xlfn.UNIQUE(TRANSPOSE(_xlfn.MAP(_xlfn.XLOOKUP(A192,site1!$J$8:$J$1178,site1!$C$8:$D$1178,""),_xlfn.LAMBDA(_xlpm.x,IF(_xlpm.x&lt;&gt;"",TRIM(CLEAN(LEFT(_xlpm.x,FIND(".",_xlpm.x &amp; ".")-1))),""))))))</f>
        <v/>
      </c>
      <c r="D192">
        <v>18.399999999999999</v>
      </c>
      <c r="E192">
        <v>4.5999999999999899</v>
      </c>
      <c r="F192" t="str">
        <f>_xlfn.LET(_xlpm.raw,_xlfn.XLOOKUP(A192,site1!$J$8:$J$1178,site1!$A$8:$A$1178,""),_xlpm.cleanRaw,SUBSTITUTE(SUBSTITUTE(_xlpm.raw,"_PIN","."),"PIN","."),_xlpm.mainPart,MID(_xlpm.cleanRaw,2,FIND(".",_xlpm.cleanRaw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504122</v>
      </c>
      <c r="G192" t="str">
        <f>_xlfn.LET(_xlpm.raw,_xlfn.XLOOKUP(A192,site3!$J$8:$J$1178,site3!$A$8:$A$1178,""),_xlpm.cleanRaw,SUBSTITUTE(SUBSTITUTE(_xlpm.raw,"_PIN","."),"PIN","."),_xlpm.mainPart,MID(_xlpm.cleanRaw,2,FIND(".",_xlpm.cleanRaw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502052</v>
      </c>
      <c r="H192" t="str">
        <f>""</f>
        <v/>
      </c>
      <c r="I192" t="str">
        <f>""</f>
        <v/>
      </c>
      <c r="J192" t="str">
        <f t="shared" si="2"/>
        <v>F20;NOA_N[13];;18.4;4.59999999999999;504122;502052;;</v>
      </c>
    </row>
    <row r="193" spans="1:10">
      <c r="A193" t="s">
        <v>1724</v>
      </c>
      <c r="B193" t="str">
        <f>_xlfn.XLOOKUP(A193,site1!$J$8:$J$1158,site1!$K$8:$K$1158,"")</f>
        <v>NOA_N[14]</v>
      </c>
      <c r="C193" t="str" cm="1">
        <f t="array" ref="C193">_xlfn.TEXTJOIN(",",TRUE,_xlfn.UNIQUE(TRANSPOSE(_xlfn.MAP(_xlfn.XLOOKUP(A193,site1!$J$8:$J$1178,site1!$C$8:$D$1178,""),_xlfn.LAMBDA(_xlpm.x,IF(_xlpm.x&lt;&gt;"",TRIM(CLEAN(LEFT(_xlpm.x,FIND(".",_xlpm.x &amp; ".")-1))),""))))))</f>
        <v/>
      </c>
      <c r="D193">
        <v>17.479999999999901</v>
      </c>
      <c r="E193">
        <v>4.5999999999999899</v>
      </c>
      <c r="F193" t="str">
        <f>_xlfn.LET(_xlpm.raw,_xlfn.XLOOKUP(A193,site1!$J$8:$J$1178,site1!$A$8:$A$1178,""),_xlpm.cleanRaw,SUBSTITUTE(SUBSTITUTE(_xlpm.raw,"_PIN","."),"PIN","."),_xlpm.mainPart,MID(_xlpm.cleanRaw,2,FIND(".",_xlpm.cleanRaw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505054</v>
      </c>
      <c r="G193" t="str">
        <f>_xlfn.LET(_xlpm.raw,_xlfn.XLOOKUP(A193,site3!$J$8:$J$1178,site3!$A$8:$A$1178,""),_xlpm.cleanRaw,SUBSTITUTE(SUBSTITUTE(_xlpm.raw,"_PIN","."),"PIN","."),_xlpm.mainPart,MID(_xlpm.cleanRaw,2,FIND(".",_xlpm.cleanRaw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502050</v>
      </c>
      <c r="H193" t="str">
        <f>""</f>
        <v/>
      </c>
      <c r="I193" t="str">
        <f>""</f>
        <v/>
      </c>
      <c r="J193" t="str">
        <f t="shared" si="2"/>
        <v>F21;NOA_N[14];;17.4799999999999;4.59999999999999;505054;502050;;</v>
      </c>
    </row>
    <row r="194" spans="1:10">
      <c r="A194" t="s">
        <v>2849</v>
      </c>
      <c r="B194" t="str">
        <f>_xlfn.XLOOKUP(A194,site1!$J$8:$J$1158,site1!$K$8:$K$1158,"")</f>
        <v>VSS</v>
      </c>
      <c r="C194" t="str" cm="1">
        <f t="array" ref="C194">_xlfn.TEXTJOIN(",",TRUE,_xlfn.UNIQUE(TRANSPOSE(_xlfn.MAP(_xlfn.XLOOKUP(A194,site1!$J$8:$J$1178,site1!$C$8:$D$1178,""),_xlfn.LAMBDA(_xlpm.x,IF(_xlpm.x&lt;&gt;"",TRIM(CLEAN(LEFT(_xlpm.x,FIND(".",_xlpm.x &amp; ".")-1))),""))))))</f>
        <v/>
      </c>
      <c r="D194">
        <v>16.559999999999999</v>
      </c>
      <c r="E194">
        <v>4.5999999999999899</v>
      </c>
      <c r="F194" t="str">
        <f>_xlfn.LET(_xlpm.raw,_xlfn.XLOOKUP(A194,site1!$J$8:$J$1178,site1!$A$8:$A$1178,""),_xlpm.cleanRaw,SUBSTITUTE(SUBSTITUTE(_xlpm.raw,"_PIN","."),"PIN","."),_xlpm.mainPart,MID(_xlpm.cleanRaw,2,FIND(".",_xlpm.cleanRaw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4" t="str">
        <f>_xlfn.LET(_xlpm.raw,_xlfn.XLOOKUP(A194,site3!$J$8:$J$1178,site3!$A$8:$A$1178,""),_xlpm.cleanRaw,SUBSTITUTE(SUBSTITUTE(_xlpm.raw,"_PIN","."),"PIN","."),_xlpm.mainPart,MID(_xlpm.cleanRaw,2,FIND(".",_xlpm.cleanRaw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4" t="str">
        <f>""</f>
        <v/>
      </c>
      <c r="I194" t="str">
        <f>""</f>
        <v/>
      </c>
      <c r="J194" t="str">
        <f t="shared" ref="J194:J257" si="3">A194&amp;";"&amp;B194&amp;";"&amp;C194&amp;";"&amp;D194&amp;";"&amp;E194&amp;";"&amp;F194&amp;";"&amp;G194&amp;";"&amp;H194&amp;";"&amp;I194</f>
        <v>F22;VSS;;16.56;4.59999999999999;;;;</v>
      </c>
    </row>
    <row r="195" spans="1:10">
      <c r="A195" t="s">
        <v>2343</v>
      </c>
      <c r="B195" t="str">
        <f>_xlfn.XLOOKUP(A195,site1!$J$8:$J$1158,site1!$K$8:$K$1158,"")</f>
        <v>VCCCORE</v>
      </c>
      <c r="C195" t="str" cm="1">
        <f t="array" ref="C195">_xlfn.TEXTJOIN(",",TRUE,_xlfn.UNIQUE(TRANSPOSE(_xlfn.MAP(_xlfn.XLOOKUP(A195,site1!$J$8:$J$1178,site1!$C$8:$D$1178,""),_xlfn.LAMBDA(_xlpm.x,IF(_xlpm.x&lt;&gt;"",TRIM(CLEAN(LEFT(_xlpm.x,FIND(".",_xlpm.x &amp; ".")-1))),""))))))</f>
        <v/>
      </c>
      <c r="D195">
        <v>15.639999999999899</v>
      </c>
      <c r="E195">
        <v>4.5999999999999899</v>
      </c>
      <c r="F195" t="str">
        <f>_xlfn.LET(_xlpm.raw,_xlfn.XLOOKUP(A195,site1!$J$8:$J$1178,site1!$A$8:$A$1178,""),_xlpm.cleanRaw,SUBSTITUTE(SUBSTITUTE(_xlpm.raw,"_PIN","."),"PIN","."),_xlpm.mainPart,MID(_xlpm.cleanRaw,2,FIND(".",_xlpm.cleanRaw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5" t="str">
        <f>_xlfn.LET(_xlpm.raw,_xlfn.XLOOKUP(A195,site3!$J$8:$J$1178,site3!$A$8:$A$1178,""),_xlpm.cleanRaw,SUBSTITUTE(SUBSTITUTE(_xlpm.raw,"_PIN","."),"PIN","."),_xlpm.mainPart,MID(_xlpm.cleanRaw,2,FIND(".",_xlpm.cleanRaw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5" t="str">
        <f>""</f>
        <v/>
      </c>
      <c r="I195" t="str">
        <f>""</f>
        <v/>
      </c>
      <c r="J195" t="str">
        <f t="shared" si="3"/>
        <v>F23;VCCCORE;;15.6399999999999;4.59999999999999;;;;</v>
      </c>
    </row>
    <row r="196" spans="1:10">
      <c r="A196" t="s">
        <v>2344</v>
      </c>
      <c r="B196" t="str">
        <f>_xlfn.XLOOKUP(A196,site1!$J$8:$J$1158,site1!$K$8:$K$1158,"")</f>
        <v>VCCCORE</v>
      </c>
      <c r="C196" t="str" cm="1">
        <f t="array" ref="C196">_xlfn.TEXTJOIN(",",TRUE,_xlfn.UNIQUE(TRANSPOSE(_xlfn.MAP(_xlfn.XLOOKUP(A196,site1!$J$8:$J$1178,site1!$C$8:$D$1178,""),_xlfn.LAMBDA(_xlpm.x,IF(_xlpm.x&lt;&gt;"",TRIM(CLEAN(LEFT(_xlpm.x,FIND(".",_xlpm.x &amp; ".")-1))),""))))))</f>
        <v/>
      </c>
      <c r="D196">
        <v>14.719999999999899</v>
      </c>
      <c r="E196">
        <v>4.5999999999999899</v>
      </c>
      <c r="F196" t="str">
        <f>_xlfn.LET(_xlpm.raw,_xlfn.XLOOKUP(A196,site1!$J$8:$J$1178,site1!$A$8:$A$1178,""),_xlpm.cleanRaw,SUBSTITUTE(SUBSTITUTE(_xlpm.raw,"_PIN","."),"PIN","."),_xlpm.mainPart,MID(_xlpm.cleanRaw,2,FIND(".",_xlpm.cleanRaw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6" t="str">
        <f>_xlfn.LET(_xlpm.raw,_xlfn.XLOOKUP(A196,site3!$J$8:$J$1178,site3!$A$8:$A$1178,""),_xlpm.cleanRaw,SUBSTITUTE(SUBSTITUTE(_xlpm.raw,"_PIN","."),"PIN","."),_xlpm.mainPart,MID(_xlpm.cleanRaw,2,FIND(".",_xlpm.cleanRaw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6" t="str">
        <f>""</f>
        <v/>
      </c>
      <c r="I196" t="str">
        <f>""</f>
        <v/>
      </c>
      <c r="J196" t="str">
        <f t="shared" si="3"/>
        <v>F24;VCCCORE;;14.7199999999999;4.59999999999999;;;;</v>
      </c>
    </row>
    <row r="197" spans="1:10">
      <c r="A197" t="s">
        <v>2345</v>
      </c>
      <c r="B197" t="str">
        <f>_xlfn.XLOOKUP(A197,site1!$J$8:$J$1158,site1!$K$8:$K$1158,"")</f>
        <v>VCCCORE</v>
      </c>
      <c r="C197" t="str" cm="1">
        <f t="array" ref="C197">_xlfn.TEXTJOIN(",",TRUE,_xlfn.UNIQUE(TRANSPOSE(_xlfn.MAP(_xlfn.XLOOKUP(A197,site1!$J$8:$J$1178,site1!$C$8:$D$1178,""),_xlfn.LAMBDA(_xlpm.x,IF(_xlpm.x&lt;&gt;"",TRIM(CLEAN(LEFT(_xlpm.x,FIND(".",_xlpm.x &amp; ".")-1))),""))))))</f>
        <v/>
      </c>
      <c r="D197">
        <v>13.799999999999899</v>
      </c>
      <c r="E197">
        <v>4.5999999999999899</v>
      </c>
      <c r="F197" t="str">
        <f>_xlfn.LET(_xlpm.raw,_xlfn.XLOOKUP(A197,site1!$J$8:$J$1178,site1!$A$8:$A$1178,""),_xlpm.cleanRaw,SUBSTITUTE(SUBSTITUTE(_xlpm.raw,"_PIN","."),"PIN","."),_xlpm.mainPart,MID(_xlpm.cleanRaw,2,FIND(".",_xlpm.cleanRaw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7" t="str">
        <f>_xlfn.LET(_xlpm.raw,_xlfn.XLOOKUP(A197,site3!$J$8:$J$1178,site3!$A$8:$A$1178,""),_xlpm.cleanRaw,SUBSTITUTE(SUBSTITUTE(_xlpm.raw,"_PIN","."),"PIN","."),_xlpm.mainPart,MID(_xlpm.cleanRaw,2,FIND(".",_xlpm.cleanRaw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7" t="str">
        <f>""</f>
        <v/>
      </c>
      <c r="I197" t="str">
        <f>""</f>
        <v/>
      </c>
      <c r="J197" t="str">
        <f t="shared" si="3"/>
        <v>F25;VCCCORE;;13.7999999999999;4.59999999999999;;;;</v>
      </c>
    </row>
    <row r="198" spans="1:10">
      <c r="A198" t="s">
        <v>2850</v>
      </c>
      <c r="B198" t="str">
        <f>_xlfn.XLOOKUP(A198,site1!$J$8:$J$1158,site1!$K$8:$K$1158,"")</f>
        <v>VSS</v>
      </c>
      <c r="C198" t="str" cm="1">
        <f t="array" ref="C198">_xlfn.TEXTJOIN(",",TRUE,_xlfn.UNIQUE(TRANSPOSE(_xlfn.MAP(_xlfn.XLOOKUP(A198,site1!$J$8:$J$1178,site1!$C$8:$D$1178,""),_xlfn.LAMBDA(_xlpm.x,IF(_xlpm.x&lt;&gt;"",TRIM(CLEAN(LEFT(_xlpm.x,FIND(".",_xlpm.x &amp; ".")-1))),""))))))</f>
        <v/>
      </c>
      <c r="D198">
        <v>12.8799999999999</v>
      </c>
      <c r="E198">
        <v>4.5999999999999899</v>
      </c>
      <c r="F198" t="str">
        <f>_xlfn.LET(_xlpm.raw,_xlfn.XLOOKUP(A198,site1!$J$8:$J$1178,site1!$A$8:$A$1178,""),_xlpm.cleanRaw,SUBSTITUTE(SUBSTITUTE(_xlpm.raw,"_PIN","."),"PIN","."),_xlpm.mainPart,MID(_xlpm.cleanRaw,2,FIND(".",_xlpm.cleanRaw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8" t="str">
        <f>_xlfn.LET(_xlpm.raw,_xlfn.XLOOKUP(A198,site3!$J$8:$J$1178,site3!$A$8:$A$1178,""),_xlpm.cleanRaw,SUBSTITUTE(SUBSTITUTE(_xlpm.raw,"_PIN","."),"PIN","."),_xlpm.mainPart,MID(_xlpm.cleanRaw,2,FIND(".",_xlpm.cleanRaw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8" t="str">
        <f>""</f>
        <v/>
      </c>
      <c r="I198" t="str">
        <f>""</f>
        <v/>
      </c>
      <c r="J198" t="str">
        <f t="shared" si="3"/>
        <v>F26;VSS;;12.8799999999999;4.59999999999999;;;;</v>
      </c>
    </row>
    <row r="199" spans="1:10">
      <c r="A199" t="s">
        <v>2346</v>
      </c>
      <c r="B199" t="str">
        <f>_xlfn.XLOOKUP(A199,site1!$J$8:$J$1158,site1!$K$8:$K$1158,"")</f>
        <v>VCCCORE</v>
      </c>
      <c r="C199" t="str" cm="1">
        <f t="array" ref="C199">_xlfn.TEXTJOIN(",",TRUE,_xlfn.UNIQUE(TRANSPOSE(_xlfn.MAP(_xlfn.XLOOKUP(A199,site1!$J$8:$J$1178,site1!$C$8:$D$1178,""),_xlfn.LAMBDA(_xlpm.x,IF(_xlpm.x&lt;&gt;"",TRIM(CLEAN(LEFT(_xlpm.x,FIND(".",_xlpm.x &amp; ".")-1))),""))))))</f>
        <v/>
      </c>
      <c r="D199">
        <v>11.9599999999999</v>
      </c>
      <c r="E199">
        <v>4.5999999999999899</v>
      </c>
      <c r="F199" t="str">
        <f>_xlfn.LET(_xlpm.raw,_xlfn.XLOOKUP(A199,site1!$J$8:$J$1178,site1!$A$8:$A$1178,""),_xlpm.cleanRaw,SUBSTITUTE(SUBSTITUTE(_xlpm.raw,"_PIN","."),"PIN","."),_xlpm.mainPart,MID(_xlpm.cleanRaw,2,FIND(".",_xlpm.cleanRaw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9" t="str">
        <f>_xlfn.LET(_xlpm.raw,_xlfn.XLOOKUP(A199,site3!$J$8:$J$1178,site3!$A$8:$A$1178,""),_xlpm.cleanRaw,SUBSTITUTE(SUBSTITUTE(_xlpm.raw,"_PIN","."),"PIN","."),_xlpm.mainPart,MID(_xlpm.cleanRaw,2,FIND(".",_xlpm.cleanRaw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9" t="str">
        <f>""</f>
        <v/>
      </c>
      <c r="I199" t="str">
        <f>""</f>
        <v/>
      </c>
      <c r="J199" t="str">
        <f t="shared" si="3"/>
        <v>F27;VCCCORE;;11.9599999999999;4.59999999999999;;;;</v>
      </c>
    </row>
    <row r="200" spans="1:10">
      <c r="A200" t="s">
        <v>2851</v>
      </c>
      <c r="B200" t="str">
        <f>_xlfn.XLOOKUP(A200,site1!$J$8:$J$1158,site1!$K$8:$K$1158,"")</f>
        <v>VSS</v>
      </c>
      <c r="C200" t="str" cm="1">
        <f t="array" ref="C200">_xlfn.TEXTJOIN(",",TRUE,_xlfn.UNIQUE(TRANSPOSE(_xlfn.MAP(_xlfn.XLOOKUP(A200,site1!$J$8:$J$1178,site1!$C$8:$D$1178,""),_xlfn.LAMBDA(_xlpm.x,IF(_xlpm.x&lt;&gt;"",TRIM(CLEAN(LEFT(_xlpm.x,FIND(".",_xlpm.x &amp; ".")-1))),""))))))</f>
        <v/>
      </c>
      <c r="D200">
        <v>11.04</v>
      </c>
      <c r="E200">
        <v>4.5999999999999899</v>
      </c>
      <c r="F200" t="str">
        <f>_xlfn.LET(_xlpm.raw,_xlfn.XLOOKUP(A200,site1!$J$8:$J$1178,site1!$A$8:$A$1178,""),_xlpm.cleanRaw,SUBSTITUTE(SUBSTITUTE(_xlpm.raw,"_PIN","."),"PIN","."),_xlpm.mainPart,MID(_xlpm.cleanRaw,2,FIND(".",_xlpm.cleanRaw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0" t="str">
        <f>_xlfn.LET(_xlpm.raw,_xlfn.XLOOKUP(A200,site3!$J$8:$J$1178,site3!$A$8:$A$1178,""),_xlpm.cleanRaw,SUBSTITUTE(SUBSTITUTE(_xlpm.raw,"_PIN","."),"PIN","."),_xlpm.mainPart,MID(_xlpm.cleanRaw,2,FIND(".",_xlpm.cleanRaw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0" t="str">
        <f>""</f>
        <v/>
      </c>
      <c r="I200" t="str">
        <f>""</f>
        <v/>
      </c>
      <c r="J200" t="str">
        <f t="shared" si="3"/>
        <v>F28;VSS;;11.04;4.59999999999999;;;;</v>
      </c>
    </row>
    <row r="201" spans="1:10">
      <c r="A201" t="s">
        <v>2347</v>
      </c>
      <c r="B201" t="str">
        <f>_xlfn.XLOOKUP(A201,site1!$J$8:$J$1158,site1!$K$8:$K$1158,"")</f>
        <v>VCCCORE</v>
      </c>
      <c r="C201" t="str" cm="1">
        <f t="array" ref="C201">_xlfn.TEXTJOIN(",",TRUE,_xlfn.UNIQUE(TRANSPOSE(_xlfn.MAP(_xlfn.XLOOKUP(A201,site1!$J$8:$J$1178,site1!$C$8:$D$1178,""),_xlfn.LAMBDA(_xlpm.x,IF(_xlpm.x&lt;&gt;"",TRIM(CLEAN(LEFT(_xlpm.x,FIND(".",_xlpm.x &amp; ".")-1))),""))))))</f>
        <v/>
      </c>
      <c r="D201">
        <v>10.1199999999999</v>
      </c>
      <c r="E201">
        <v>4.5999999999999899</v>
      </c>
      <c r="F201" t="str">
        <f>_xlfn.LET(_xlpm.raw,_xlfn.XLOOKUP(A201,site1!$J$8:$J$1178,site1!$A$8:$A$1178,""),_xlpm.cleanRaw,SUBSTITUTE(SUBSTITUTE(_xlpm.raw,"_PIN","."),"PIN","."),_xlpm.mainPart,MID(_xlpm.cleanRaw,2,FIND(".",_xlpm.cleanRaw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1" t="str">
        <f>_xlfn.LET(_xlpm.raw,_xlfn.XLOOKUP(A201,site3!$J$8:$J$1178,site3!$A$8:$A$1178,""),_xlpm.cleanRaw,SUBSTITUTE(SUBSTITUTE(_xlpm.raw,"_PIN","."),"PIN","."),_xlpm.mainPart,MID(_xlpm.cleanRaw,2,FIND(".",_xlpm.cleanRaw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1" t="str">
        <f>""</f>
        <v/>
      </c>
      <c r="I201" t="str">
        <f>""</f>
        <v/>
      </c>
      <c r="J201" t="str">
        <f t="shared" si="3"/>
        <v>F29;VCCCORE;;10.1199999999999;4.59999999999999;;;;</v>
      </c>
    </row>
    <row r="202" spans="1:10">
      <c r="A202" t="s">
        <v>2852</v>
      </c>
      <c r="B202" t="str">
        <f>_xlfn.XLOOKUP(A202,site1!$J$8:$J$1158,site1!$K$8:$K$1158,"")</f>
        <v>VSS</v>
      </c>
      <c r="C202" t="str" cm="1">
        <f t="array" ref="C202">_xlfn.TEXTJOIN(",",TRUE,_xlfn.UNIQUE(TRANSPOSE(_xlfn.MAP(_xlfn.XLOOKUP(A202,site1!$J$8:$J$1178,site1!$C$8:$D$1178,""),_xlfn.LAMBDA(_xlpm.x,IF(_xlpm.x&lt;&gt;"",TRIM(CLEAN(LEFT(_xlpm.x,FIND(".",_xlpm.x &amp; ".")-1))),""))))))</f>
        <v/>
      </c>
      <c r="D202">
        <v>9.1999999999999904</v>
      </c>
      <c r="E202">
        <v>4.5999999999999899</v>
      </c>
      <c r="F202" t="str">
        <f>_xlfn.LET(_xlpm.raw,_xlfn.XLOOKUP(A202,site1!$J$8:$J$1178,site1!$A$8:$A$1178,""),_xlpm.cleanRaw,SUBSTITUTE(SUBSTITUTE(_xlpm.raw,"_PIN","."),"PIN","."),_xlpm.mainPart,MID(_xlpm.cleanRaw,2,FIND(".",_xlpm.cleanRaw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2" t="str">
        <f>_xlfn.LET(_xlpm.raw,_xlfn.XLOOKUP(A202,site3!$J$8:$J$1178,site3!$A$8:$A$1178,""),_xlpm.cleanRaw,SUBSTITUTE(SUBSTITUTE(_xlpm.raw,"_PIN","."),"PIN","."),_xlpm.mainPart,MID(_xlpm.cleanRaw,2,FIND(".",_xlpm.cleanRaw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2" t="str">
        <f>""</f>
        <v/>
      </c>
      <c r="I202" t="str">
        <f>""</f>
        <v/>
      </c>
      <c r="J202" t="str">
        <f t="shared" si="3"/>
        <v>F30;VSS;;9.19999999999999;4.59999999999999;;;;</v>
      </c>
    </row>
    <row r="203" spans="1:10">
      <c r="A203" t="s">
        <v>2348</v>
      </c>
      <c r="B203" t="str">
        <f>_xlfn.XLOOKUP(A203,site1!$J$8:$J$1158,site1!$K$8:$K$1158,"")</f>
        <v>VCCCORE</v>
      </c>
      <c r="C203" t="str" cm="1">
        <f t="array" ref="C203">_xlfn.TEXTJOIN(",",TRUE,_xlfn.UNIQUE(TRANSPOSE(_xlfn.MAP(_xlfn.XLOOKUP(A203,site1!$J$8:$J$1178,site1!$C$8:$D$1178,""),_xlfn.LAMBDA(_xlpm.x,IF(_xlpm.x&lt;&gt;"",TRIM(CLEAN(LEFT(_xlpm.x,FIND(".",_xlpm.x &amp; ".")-1))),""))))))</f>
        <v/>
      </c>
      <c r="D203">
        <v>8.2799999999999905</v>
      </c>
      <c r="E203">
        <v>4.5999999999999899</v>
      </c>
      <c r="F203" t="str">
        <f>_xlfn.LET(_xlpm.raw,_xlfn.XLOOKUP(A203,site1!$J$8:$J$1178,site1!$A$8:$A$1178,""),_xlpm.cleanRaw,SUBSTITUTE(SUBSTITUTE(_xlpm.raw,"_PIN","."),"PIN","."),_xlpm.mainPart,MID(_xlpm.cleanRaw,2,FIND(".",_xlpm.cleanRaw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3" t="str">
        <f>_xlfn.LET(_xlpm.raw,_xlfn.XLOOKUP(A203,site3!$J$8:$J$1178,site3!$A$8:$A$1178,""),_xlpm.cleanRaw,SUBSTITUTE(SUBSTITUTE(_xlpm.raw,"_PIN","."),"PIN","."),_xlpm.mainPart,MID(_xlpm.cleanRaw,2,FIND(".",_xlpm.cleanRaw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3" t="str">
        <f>""</f>
        <v/>
      </c>
      <c r="I203" t="str">
        <f>""</f>
        <v/>
      </c>
      <c r="J203" t="str">
        <f t="shared" si="3"/>
        <v>F31;VCCCORE;;8.27999999999999;4.59999999999999;;;;</v>
      </c>
    </row>
    <row r="204" spans="1:10">
      <c r="A204" t="s">
        <v>2349</v>
      </c>
      <c r="B204" t="str">
        <f>_xlfn.XLOOKUP(A204,site1!$J$8:$J$1158,site1!$K$8:$K$1158,"")</f>
        <v>VCCCORE</v>
      </c>
      <c r="C204" t="str" cm="1">
        <f t="array" ref="C204">_xlfn.TEXTJOIN(",",TRUE,_xlfn.UNIQUE(TRANSPOSE(_xlfn.MAP(_xlfn.XLOOKUP(A204,site1!$J$8:$J$1178,site1!$C$8:$D$1178,""),_xlfn.LAMBDA(_xlpm.x,IF(_xlpm.x&lt;&gt;"",TRIM(CLEAN(LEFT(_xlpm.x,FIND(".",_xlpm.x &amp; ".")-1))),""))))))</f>
        <v/>
      </c>
      <c r="D204">
        <v>7.3599999999999897</v>
      </c>
      <c r="E204">
        <v>4.5999999999999899</v>
      </c>
      <c r="F204" t="str">
        <f>_xlfn.LET(_xlpm.raw,_xlfn.XLOOKUP(A204,site1!$J$8:$J$1178,site1!$A$8:$A$1178,""),_xlpm.cleanRaw,SUBSTITUTE(SUBSTITUTE(_xlpm.raw,"_PIN","."),"PIN","."),_xlpm.mainPart,MID(_xlpm.cleanRaw,2,FIND(".",_xlpm.cleanRaw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4" t="str">
        <f>_xlfn.LET(_xlpm.raw,_xlfn.XLOOKUP(A204,site3!$J$8:$J$1178,site3!$A$8:$A$1178,""),_xlpm.cleanRaw,SUBSTITUTE(SUBSTITUTE(_xlpm.raw,"_PIN","."),"PIN","."),_xlpm.mainPart,MID(_xlpm.cleanRaw,2,FIND(".",_xlpm.cleanRaw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4" t="str">
        <f>""</f>
        <v/>
      </c>
      <c r="I204" t="str">
        <f>""</f>
        <v/>
      </c>
      <c r="J204" t="str">
        <f t="shared" si="3"/>
        <v>F32;VCCCORE;;7.35999999999999;4.59999999999999;;;;</v>
      </c>
    </row>
    <row r="205" spans="1:10">
      <c r="A205" t="s">
        <v>2350</v>
      </c>
      <c r="B205" t="str">
        <f>_xlfn.XLOOKUP(A205,site1!$J$8:$J$1158,site1!$K$8:$K$1158,"")</f>
        <v>VCCCORE</v>
      </c>
      <c r="C205" t="str" cm="1">
        <f t="array" ref="C205">_xlfn.TEXTJOIN(",",TRUE,_xlfn.UNIQUE(TRANSPOSE(_xlfn.MAP(_xlfn.XLOOKUP(A205,site1!$J$8:$J$1178,site1!$C$8:$D$1178,""),_xlfn.LAMBDA(_xlpm.x,IF(_xlpm.x&lt;&gt;"",TRIM(CLEAN(LEFT(_xlpm.x,FIND(".",_xlpm.x &amp; ".")-1))),""))))))</f>
        <v/>
      </c>
      <c r="D205">
        <v>6.4399999999999897</v>
      </c>
      <c r="E205">
        <v>4.5999999999999899</v>
      </c>
      <c r="F205" t="str">
        <f>_xlfn.LET(_xlpm.raw,_xlfn.XLOOKUP(A205,site1!$J$8:$J$1178,site1!$A$8:$A$1178,""),_xlpm.cleanRaw,SUBSTITUTE(SUBSTITUTE(_xlpm.raw,"_PIN","."),"PIN","."),_xlpm.mainPart,MID(_xlpm.cleanRaw,2,FIND(".",_xlpm.cleanRaw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5" t="str">
        <f>_xlfn.LET(_xlpm.raw,_xlfn.XLOOKUP(A205,site3!$J$8:$J$1178,site3!$A$8:$A$1178,""),_xlpm.cleanRaw,SUBSTITUTE(SUBSTITUTE(_xlpm.raw,"_PIN","."),"PIN","."),_xlpm.mainPart,MID(_xlpm.cleanRaw,2,FIND(".",_xlpm.cleanRaw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5" t="str">
        <f>""</f>
        <v/>
      </c>
      <c r="I205" t="str">
        <f>""</f>
        <v/>
      </c>
      <c r="J205" t="str">
        <f t="shared" si="3"/>
        <v>F33;VCCCORE;;6.43999999999999;4.59999999999999;;;;</v>
      </c>
    </row>
    <row r="206" spans="1:10">
      <c r="A206" t="s">
        <v>2351</v>
      </c>
      <c r="B206" t="str">
        <f>_xlfn.XLOOKUP(A206,site1!$J$8:$J$1158,site1!$K$8:$K$1158,"")</f>
        <v>VCCCORE</v>
      </c>
      <c r="C206" t="str" cm="1">
        <f t="array" ref="C206">_xlfn.TEXTJOIN(",",TRUE,_xlfn.UNIQUE(TRANSPOSE(_xlfn.MAP(_xlfn.XLOOKUP(A206,site1!$J$8:$J$1178,site1!$C$8:$D$1178,""),_xlfn.LAMBDA(_xlpm.x,IF(_xlpm.x&lt;&gt;"",TRIM(CLEAN(LEFT(_xlpm.x,FIND(".",_xlpm.x &amp; ".")-1))),""))))))</f>
        <v/>
      </c>
      <c r="D206">
        <v>5.5199999999999898</v>
      </c>
      <c r="E206">
        <v>4.5999999999999899</v>
      </c>
      <c r="F206" t="str">
        <f>_xlfn.LET(_xlpm.raw,_xlfn.XLOOKUP(A206,site1!$J$8:$J$1178,site1!$A$8:$A$1178,""),_xlpm.cleanRaw,SUBSTITUTE(SUBSTITUTE(_xlpm.raw,"_PIN","."),"PIN","."),_xlpm.mainPart,MID(_xlpm.cleanRaw,2,FIND(".",_xlpm.cleanRaw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6" t="str">
        <f>_xlfn.LET(_xlpm.raw,_xlfn.XLOOKUP(A206,site3!$J$8:$J$1178,site3!$A$8:$A$1178,""),_xlpm.cleanRaw,SUBSTITUTE(SUBSTITUTE(_xlpm.raw,"_PIN","."),"PIN","."),_xlpm.mainPart,MID(_xlpm.cleanRaw,2,FIND(".",_xlpm.cleanRaw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6" t="str">
        <f>""</f>
        <v/>
      </c>
      <c r="I206" t="str">
        <f>""</f>
        <v/>
      </c>
      <c r="J206" t="str">
        <f t="shared" si="3"/>
        <v>F34;VCCCORE;;5.51999999999999;4.59999999999999;;;;</v>
      </c>
    </row>
    <row r="207" spans="1:10">
      <c r="A207" t="s">
        <v>2352</v>
      </c>
      <c r="B207" t="str">
        <f>_xlfn.XLOOKUP(A207,site1!$J$8:$J$1158,site1!$K$8:$K$1158,"")</f>
        <v>VCCCORE</v>
      </c>
      <c r="C207" t="str" cm="1">
        <f t="array" ref="C207">_xlfn.TEXTJOIN(",",TRUE,_xlfn.UNIQUE(TRANSPOSE(_xlfn.MAP(_xlfn.XLOOKUP(A207,site1!$J$8:$J$1178,site1!$C$8:$D$1178,""),_xlfn.LAMBDA(_xlpm.x,IF(_xlpm.x&lt;&gt;"",TRIM(CLEAN(LEFT(_xlpm.x,FIND(".",_xlpm.x &amp; ".")-1))),""))))))</f>
        <v/>
      </c>
      <c r="D207">
        <v>4.5999999999999899</v>
      </c>
      <c r="E207">
        <v>4.5999999999999899</v>
      </c>
      <c r="F207" t="str">
        <f>_xlfn.LET(_xlpm.raw,_xlfn.XLOOKUP(A207,site1!$J$8:$J$1178,site1!$A$8:$A$1178,""),_xlpm.cleanRaw,SUBSTITUTE(SUBSTITUTE(_xlpm.raw,"_PIN","."),"PIN","."),_xlpm.mainPart,MID(_xlpm.cleanRaw,2,FIND(".",_xlpm.cleanRaw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7" t="str">
        <f>_xlfn.LET(_xlpm.raw,_xlfn.XLOOKUP(A207,site3!$J$8:$J$1178,site3!$A$8:$A$1178,""),_xlpm.cleanRaw,SUBSTITUTE(SUBSTITUTE(_xlpm.raw,"_PIN","."),"PIN","."),_xlpm.mainPart,MID(_xlpm.cleanRaw,2,FIND(".",_xlpm.cleanRaw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7" t="str">
        <f>""</f>
        <v/>
      </c>
      <c r="I207" t="str">
        <f>""</f>
        <v/>
      </c>
      <c r="J207" t="str">
        <f t="shared" si="3"/>
        <v>F35;VCCCORE;;4.59999999999999;4.59999999999999;;;;</v>
      </c>
    </row>
    <row r="208" spans="1:10">
      <c r="A208" t="s">
        <v>2853</v>
      </c>
      <c r="B208" t="str">
        <f>_xlfn.XLOOKUP(A208,site1!$J$8:$J$1158,site1!$K$8:$K$1158,"")</f>
        <v>VSS</v>
      </c>
      <c r="C208" t="str" cm="1">
        <f t="array" ref="C208">_xlfn.TEXTJOIN(",",TRUE,_xlfn.UNIQUE(TRANSPOSE(_xlfn.MAP(_xlfn.XLOOKUP(A208,site1!$J$8:$J$1178,site1!$C$8:$D$1178,""),_xlfn.LAMBDA(_xlpm.x,IF(_xlpm.x&lt;&gt;"",TRIM(CLEAN(LEFT(_xlpm.x,FIND(".",_xlpm.x &amp; ".")-1))),""))))))</f>
        <v/>
      </c>
      <c r="D208">
        <v>3.6799999999999899</v>
      </c>
      <c r="E208">
        <v>4.5999999999999899</v>
      </c>
      <c r="F208" t="str">
        <f>_xlfn.LET(_xlpm.raw,_xlfn.XLOOKUP(A208,site1!$J$8:$J$1178,site1!$A$8:$A$1178,""),_xlpm.cleanRaw,SUBSTITUTE(SUBSTITUTE(_xlpm.raw,"_PIN","."),"PIN","."),_xlpm.mainPart,MID(_xlpm.cleanRaw,2,FIND(".",_xlpm.cleanRaw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8" t="str">
        <f>_xlfn.LET(_xlpm.raw,_xlfn.XLOOKUP(A208,site3!$J$8:$J$1178,site3!$A$8:$A$1178,""),_xlpm.cleanRaw,SUBSTITUTE(SUBSTITUTE(_xlpm.raw,"_PIN","."),"PIN","."),_xlpm.mainPart,MID(_xlpm.cleanRaw,2,FIND(".",_xlpm.cleanRaw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8" t="str">
        <f>""</f>
        <v/>
      </c>
      <c r="I208" t="str">
        <f>""</f>
        <v/>
      </c>
      <c r="J208" t="str">
        <f t="shared" si="3"/>
        <v>F36;VSS;;3.67999999999999;4.59999999999999;;;;</v>
      </c>
    </row>
    <row r="209" spans="1:10">
      <c r="A209" t="s">
        <v>2353</v>
      </c>
      <c r="B209" t="str">
        <f>_xlfn.XLOOKUP(A209,site1!$J$8:$J$1158,site1!$K$8:$K$1158,"")</f>
        <v>VCCCORE</v>
      </c>
      <c r="C209" t="str" cm="1">
        <f t="array" ref="C209">_xlfn.TEXTJOIN(",",TRUE,_xlfn.UNIQUE(TRANSPOSE(_xlfn.MAP(_xlfn.XLOOKUP(A209,site1!$J$8:$J$1178,site1!$C$8:$D$1178,""),_xlfn.LAMBDA(_xlpm.x,IF(_xlpm.x&lt;&gt;"",TRIM(CLEAN(LEFT(_xlpm.x,FIND(".",_xlpm.x &amp; ".")-1))),""))))))</f>
        <v/>
      </c>
      <c r="D209">
        <v>2.75999999999999</v>
      </c>
      <c r="E209">
        <v>4.5999999999999899</v>
      </c>
      <c r="F209" t="str">
        <f>_xlfn.LET(_xlpm.raw,_xlfn.XLOOKUP(A209,site1!$J$8:$J$1178,site1!$A$8:$A$1178,""),_xlpm.cleanRaw,SUBSTITUTE(SUBSTITUTE(_xlpm.raw,"_PIN","."),"PIN","."),_xlpm.mainPart,MID(_xlpm.cleanRaw,2,FIND(".",_xlpm.cleanRaw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9" t="str">
        <f>_xlfn.LET(_xlpm.raw,_xlfn.XLOOKUP(A209,site3!$J$8:$J$1178,site3!$A$8:$A$1178,""),_xlpm.cleanRaw,SUBSTITUTE(SUBSTITUTE(_xlpm.raw,"_PIN","."),"PIN","."),_xlpm.mainPart,MID(_xlpm.cleanRaw,2,FIND(".",_xlpm.cleanRaw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9" t="str">
        <f>""</f>
        <v/>
      </c>
      <c r="I209" t="str">
        <f>""</f>
        <v/>
      </c>
      <c r="J209" t="str">
        <f t="shared" si="3"/>
        <v>F37;VCCCORE;;2.75999999999999;4.59999999999999;;;;</v>
      </c>
    </row>
    <row r="210" spans="1:10">
      <c r="A210" t="s">
        <v>2951</v>
      </c>
      <c r="B210" t="str">
        <f>_xlfn.XLOOKUP(A210,site1!$J$8:$J$1158,site1!$K$8:$K$1158,"")</f>
        <v>VSSGT_SENSE</v>
      </c>
      <c r="C210" t="str" cm="1">
        <f t="array" ref="C210">_xlfn.TEXTJOIN(",",TRUE,_xlfn.UNIQUE(TRANSPOSE(_xlfn.MAP(_xlfn.XLOOKUP(A210,site1!$J$8:$J$1178,site1!$C$8:$D$1178,""),_xlfn.LAMBDA(_xlpm.x,IF(_xlpm.x&lt;&gt;"",TRIM(CLEAN(LEFT(_xlpm.x,FIND(".",_xlpm.x &amp; ".")-1))),""))))))</f>
        <v/>
      </c>
      <c r="D210">
        <v>1.8399999999999901</v>
      </c>
      <c r="E210">
        <v>4.5999999999999899</v>
      </c>
      <c r="F210" t="str">
        <f>_xlfn.LET(_xlpm.raw,_xlfn.XLOOKUP(A210,site1!$J$8:$J$1178,site1!$A$8:$A$1178,""),_xlpm.cleanRaw,SUBSTITUTE(SUBSTITUTE(_xlpm.raw,"_PIN","."),"PIN","."),_xlpm.mainPart,MID(_xlpm.cleanRaw,2,FIND(".",_xlpm.cleanRaw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0" t="str">
        <f>_xlfn.LET(_xlpm.raw,_xlfn.XLOOKUP(A210,site3!$J$8:$J$1178,site3!$A$8:$A$1178,""),_xlpm.cleanRaw,SUBSTITUTE(SUBSTITUTE(_xlpm.raw,"_PIN","."),"PIN","."),_xlpm.mainPart,MID(_xlpm.cleanRaw,2,FIND(".",_xlpm.cleanRaw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0" t="str">
        <f>""</f>
        <v/>
      </c>
      <c r="I210" t="str">
        <f>""</f>
        <v/>
      </c>
      <c r="J210" t="str">
        <f t="shared" si="3"/>
        <v>F38;VSSGT_SENSE;;1.83999999999999;4.59999999999999;;;;</v>
      </c>
    </row>
    <row r="211" spans="1:10">
      <c r="A211" t="s">
        <v>2508</v>
      </c>
      <c r="B211" t="str">
        <f>_xlfn.XLOOKUP(A211,site1!$J$8:$J$1158,site1!$K$8:$K$1158,"")</f>
        <v>VCCGT_SENSE</v>
      </c>
      <c r="C211" t="str" cm="1">
        <f t="array" ref="C211">_xlfn.TEXTJOIN(",",TRUE,_xlfn.UNIQUE(TRANSPOSE(_xlfn.MAP(_xlfn.XLOOKUP(A211,site1!$J$8:$J$1178,site1!$C$8:$D$1178,""),_xlfn.LAMBDA(_xlpm.x,IF(_xlpm.x&lt;&gt;"",TRIM(CLEAN(LEFT(_xlpm.x,FIND(".",_xlpm.x &amp; ".")-1))),""))))))</f>
        <v/>
      </c>
      <c r="D211">
        <v>0.92000000000000104</v>
      </c>
      <c r="E211">
        <v>4.5999999999999899</v>
      </c>
      <c r="F211" t="str">
        <f>_xlfn.LET(_xlpm.raw,_xlfn.XLOOKUP(A211,site1!$J$8:$J$1178,site1!$A$8:$A$1178,""),_xlpm.cleanRaw,SUBSTITUTE(SUBSTITUTE(_xlpm.raw,"_PIN","."),"PIN","."),_xlpm.mainPart,MID(_xlpm.cleanRaw,2,FIND(".",_xlpm.cleanRaw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1" t="str">
        <f>_xlfn.LET(_xlpm.raw,_xlfn.XLOOKUP(A211,site3!$J$8:$J$1178,site3!$A$8:$A$1178,""),_xlpm.cleanRaw,SUBSTITUTE(SUBSTITUTE(_xlpm.raw,"_PIN","."),"PIN","."),_xlpm.mainPart,MID(_xlpm.cleanRaw,2,FIND(".",_xlpm.cleanRaw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1" t="str">
        <f>""</f>
        <v/>
      </c>
      <c r="I211" t="str">
        <f>""</f>
        <v/>
      </c>
      <c r="J211" t="str">
        <f t="shared" si="3"/>
        <v>F39;VCCGT_SENSE;;0.920000000000001;4.59999999999999;;;;</v>
      </c>
    </row>
    <row r="212" spans="1:10">
      <c r="A212" t="s">
        <v>2855</v>
      </c>
      <c r="B212" t="str">
        <f>_xlfn.XLOOKUP(A212,site1!$J$8:$J$1158,site1!$K$8:$K$1158,"")</f>
        <v>VSS</v>
      </c>
      <c r="C212" t="str" cm="1">
        <f t="array" ref="C212">_xlfn.TEXTJOIN(",",TRUE,_xlfn.UNIQUE(TRANSPOSE(_xlfn.MAP(_xlfn.XLOOKUP(A212,site1!$J$8:$J$1178,site1!$C$8:$D$1178,""),_xlfn.LAMBDA(_xlpm.x,IF(_xlpm.x&lt;&gt;"",TRIM(CLEAN(LEFT(_xlpm.x,FIND(".",_xlpm.x &amp; ".")-1))),""))))))</f>
        <v/>
      </c>
      <c r="D212">
        <v>0</v>
      </c>
      <c r="E212">
        <v>4.5999999999999899</v>
      </c>
      <c r="F212" t="str">
        <f>_xlfn.LET(_xlpm.raw,_xlfn.XLOOKUP(A212,site1!$J$8:$J$1178,site1!$A$8:$A$1178,""),_xlpm.cleanRaw,SUBSTITUTE(SUBSTITUTE(_xlpm.raw,"_PIN","."),"PIN","."),_xlpm.mainPart,MID(_xlpm.cleanRaw,2,FIND(".",_xlpm.cleanRaw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2" t="str">
        <f>_xlfn.LET(_xlpm.raw,_xlfn.XLOOKUP(A212,site3!$J$8:$J$1178,site3!$A$8:$A$1178,""),_xlpm.cleanRaw,SUBSTITUTE(SUBSTITUTE(_xlpm.raw,"_PIN","."),"PIN","."),_xlpm.mainPart,MID(_xlpm.cleanRaw,2,FIND(".",_xlpm.cleanRaw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2" t="str">
        <f>""</f>
        <v/>
      </c>
      <c r="I212" t="str">
        <f>""</f>
        <v/>
      </c>
      <c r="J212" t="str">
        <f t="shared" si="3"/>
        <v>F40;VSS;;0;4.59999999999999;;;;</v>
      </c>
    </row>
    <row r="213" spans="1:10">
      <c r="A213" t="s">
        <v>2176</v>
      </c>
      <c r="B213" t="str">
        <f>_xlfn.XLOOKUP(A213,site1!$J$8:$J$1158,site1!$K$8:$K$1158,"")</f>
        <v>PCITXP[6]</v>
      </c>
      <c r="C213" t="str" cm="1">
        <f t="array" ref="C213">_xlfn.TEXTJOIN(",",TRUE,_xlfn.UNIQUE(TRANSPOSE(_xlfn.MAP(_xlfn.XLOOKUP(A213,site1!$J$8:$J$1178,site1!$C$8:$D$1178,""),_xlfn.LAMBDA(_xlpm.x,IF(_xlpm.x&lt;&gt;"",TRIM(CLEAN(LEFT(_xlpm.x,FIND(".",_xlpm.x &amp; ".")-1))),""))))))</f>
        <v>LA114</v>
      </c>
      <c r="D213">
        <v>35.879999999999903</v>
      </c>
      <c r="E213">
        <v>5.5199999999999898</v>
      </c>
      <c r="F213" t="str">
        <f>_xlfn.LET(_xlpm.raw,_xlfn.XLOOKUP(A213,site1!$J$8:$J$1178,site1!$A$8:$A$1178,""),_xlpm.cleanRaw,SUBSTITUTE(SUBSTITUTE(_xlpm.raw,"_PIN","."),"PIN","."),_xlpm.mainPart,MID(_xlpm.cleanRaw,2,FIND(".",_xlpm.cleanRaw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507100</v>
      </c>
      <c r="G213" t="str">
        <f>_xlfn.LET(_xlpm.raw,_xlfn.XLOOKUP(A213,site3!$J$8:$J$1178,site3!$A$8:$A$1178,""),_xlpm.cleanRaw,SUBSTITUTE(SUBSTITUTE(_xlpm.raw,"_PIN","."),"PIN","."),_xlpm.mainPart,MID(_xlpm.cleanRaw,2,FIND(".",_xlpm.cleanRaw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809110</v>
      </c>
      <c r="H213" t="str">
        <f>""</f>
        <v/>
      </c>
      <c r="I213" t="str">
        <f>""</f>
        <v/>
      </c>
      <c r="J213" t="str">
        <f t="shared" si="3"/>
        <v>G1;PCITXP[6];LA114;35.8799999999999;5.51999999999999;507100;809110;;</v>
      </c>
    </row>
    <row r="214" spans="1:10">
      <c r="A214" t="s">
        <v>2108</v>
      </c>
      <c r="B214" t="str">
        <f>_xlfn.XLOOKUP(A214,site1!$J$8:$J$1158,site1!$K$8:$K$1158,"")</f>
        <v>PCITXN[6]</v>
      </c>
      <c r="C214" t="str" cm="1">
        <f t="array" ref="C214">_xlfn.TEXTJOIN(",",TRUE,_xlfn.UNIQUE(TRANSPOSE(_xlfn.MAP(_xlfn.XLOOKUP(A214,site1!$J$8:$J$1178,site1!$C$8:$D$1178,""),_xlfn.LAMBDA(_xlpm.x,IF(_xlpm.x&lt;&gt;"",TRIM(CLEAN(LEFT(_xlpm.x,FIND(".",_xlpm.x &amp; ".")-1))),""))))))</f>
        <v>LA113</v>
      </c>
      <c r="D214">
        <v>34.959999999999901</v>
      </c>
      <c r="E214">
        <v>5.5199999999999898</v>
      </c>
      <c r="F214" t="str">
        <f>_xlfn.LET(_xlpm.raw,_xlfn.XLOOKUP(A214,site1!$J$8:$J$1178,site1!$A$8:$A$1178,""),_xlpm.cleanRaw,SUBSTITUTE(SUBSTITUTE(_xlpm.raw,"_PIN","."),"PIN","."),_xlpm.mainPart,MID(_xlpm.cleanRaw,2,FIND(".",_xlpm.cleanRaw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507102</v>
      </c>
      <c r="G214" t="str">
        <f>_xlfn.LET(_xlpm.raw,_xlfn.XLOOKUP(A214,site3!$J$8:$J$1178,site3!$A$8:$A$1178,""),_xlpm.cleanRaw,SUBSTITUTE(SUBSTITUTE(_xlpm.raw,"_PIN","."),"PIN","."),_xlpm.mainPart,MID(_xlpm.cleanRaw,2,FIND(".",_xlpm.cleanRaw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809108</v>
      </c>
      <c r="H214" t="str">
        <f>""</f>
        <v/>
      </c>
      <c r="I214" t="str">
        <f>""</f>
        <v/>
      </c>
      <c r="J214" t="str">
        <f t="shared" si="3"/>
        <v>G2;PCITXN[6];LA113;34.9599999999999;5.51999999999999;507102;809108;;</v>
      </c>
    </row>
    <row r="215" spans="1:10">
      <c r="A215" t="s">
        <v>2863</v>
      </c>
      <c r="B215" t="str">
        <f>_xlfn.XLOOKUP(A215,site1!$J$8:$J$1158,site1!$K$8:$K$1158,"")</f>
        <v>VSS</v>
      </c>
      <c r="C215" t="str" cm="1">
        <f t="array" ref="C215">_xlfn.TEXTJOIN(",",TRUE,_xlfn.UNIQUE(TRANSPOSE(_xlfn.MAP(_xlfn.XLOOKUP(A215,site1!$J$8:$J$1178,site1!$C$8:$D$1178,""),_xlfn.LAMBDA(_xlpm.x,IF(_xlpm.x&lt;&gt;"",TRIM(CLEAN(LEFT(_xlpm.x,FIND(".",_xlpm.x &amp; ".")-1))),""))))))</f>
        <v/>
      </c>
      <c r="D215">
        <v>34.04</v>
      </c>
      <c r="E215">
        <v>5.5199999999999898</v>
      </c>
      <c r="F215" t="str">
        <f>_xlfn.LET(_xlpm.raw,_xlfn.XLOOKUP(A215,site1!$J$8:$J$1178,site1!$A$8:$A$1178,""),_xlpm.cleanRaw,SUBSTITUTE(SUBSTITUTE(_xlpm.raw,"_PIN","."),"PIN","."),_xlpm.mainPart,MID(_xlpm.cleanRaw,2,FIND(".",_xlpm.cleanRaw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5" t="str">
        <f>_xlfn.LET(_xlpm.raw,_xlfn.XLOOKUP(A215,site3!$J$8:$J$1178,site3!$A$8:$A$1178,""),_xlpm.cleanRaw,SUBSTITUTE(SUBSTITUTE(_xlpm.raw,"_PIN","."),"PIN","."),_xlpm.mainPart,MID(_xlpm.cleanRaw,2,FIND(".",_xlpm.cleanRaw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5" t="str">
        <f>""</f>
        <v/>
      </c>
      <c r="I215" t="str">
        <f>""</f>
        <v/>
      </c>
      <c r="J215" t="str">
        <f t="shared" si="3"/>
        <v>G3;VSS;;34.04;5.51999999999999;;;;</v>
      </c>
    </row>
    <row r="216" spans="1:10">
      <c r="A216" t="s">
        <v>1891</v>
      </c>
      <c r="B216" t="str">
        <f>_xlfn.XLOOKUP(A216,site1!$J$8:$J$1158,site1!$K$8:$K$1158,"")</f>
        <v>PCIRXN[5]</v>
      </c>
      <c r="C216" t="str" cm="1">
        <f t="array" ref="C216">_xlfn.TEXTJOIN(",",TRUE,_xlfn.UNIQUE(TRANSPOSE(_xlfn.MAP(_xlfn.XLOOKUP(A216,site1!$J$8:$J$1178,site1!$C$8:$D$1178,""),_xlfn.LAMBDA(_xlpm.x,IF(_xlpm.x&lt;&gt;"",TRIM(CLEAN(LEFT(_xlpm.x,FIND(".",_xlpm.x &amp; ".")-1))),""))))))</f>
        <v>KA106</v>
      </c>
      <c r="D216">
        <v>33.119999999999997</v>
      </c>
      <c r="E216">
        <v>5.5199999999999898</v>
      </c>
      <c r="F216" t="str">
        <f>_xlfn.LET(_xlpm.raw,_xlfn.XLOOKUP(A216,site1!$J$8:$J$1178,site1!$A$8:$A$1178,""),_xlpm.cleanRaw,SUBSTITUTE(SUBSTITUTE(_xlpm.raw,"_PIN","."),"PIN","."),_xlpm.mainPart,MID(_xlpm.cleanRaw,2,FIND(".",_xlpm.cleanRaw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G216" t="str">
        <f>_xlfn.LET(_xlpm.raw,_xlfn.XLOOKUP(A216,site3!$J$8:$J$1178,site3!$A$8:$A$1178,""),_xlpm.cleanRaw,SUBSTITUTE(SUBSTITUTE(_xlpm.raw,"_PIN","."),"PIN","."),_xlpm.mainPart,MID(_xlpm.cleanRaw,2,FIND(".",_xlpm.cleanRaw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503028</v>
      </c>
      <c r="H216" t="str">
        <f>""</f>
        <v/>
      </c>
      <c r="I216" t="str">
        <f>""</f>
        <v/>
      </c>
      <c r="J216" t="str">
        <f t="shared" si="3"/>
        <v>G4;PCIRXN[5];KA106;33.12;5.51999999999999;506010;503028;;</v>
      </c>
    </row>
    <row r="217" spans="1:10">
      <c r="A217" t="s">
        <v>2008</v>
      </c>
      <c r="B217" t="str">
        <f>_xlfn.XLOOKUP(A217,site1!$J$8:$J$1158,site1!$K$8:$K$1158,"")</f>
        <v>PCIRXP[5]</v>
      </c>
      <c r="C217" t="str" cm="1">
        <f t="array" ref="C217">_xlfn.TEXTJOIN(",",TRUE,_xlfn.UNIQUE(TRANSPOSE(_xlfn.MAP(_xlfn.XLOOKUP(A217,site1!$J$8:$J$1178,site1!$C$8:$D$1178,""),_xlfn.LAMBDA(_xlpm.x,IF(_xlpm.x&lt;&gt;"",TRIM(CLEAN(LEFT(_xlpm.x,FIND(".",_xlpm.x &amp; ".")-1))),""))))))</f>
        <v>KA106</v>
      </c>
      <c r="D217">
        <v>32.199999999999903</v>
      </c>
      <c r="E217">
        <v>5.5199999999999898</v>
      </c>
      <c r="F217" t="str">
        <f>_xlfn.LET(_xlpm.raw,_xlfn.XLOOKUP(A217,site1!$J$8:$J$1178,site1!$A$8:$A$1178,""),_xlpm.cleanRaw,SUBSTITUTE(SUBSTITUTE(_xlpm.raw,"_PIN","."),"PIN","."),_xlpm.mainPart,MID(_xlpm.cleanRaw,2,FIND(".",_xlpm.cleanRaw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506008</v>
      </c>
      <c r="G217" t="str">
        <f>_xlfn.LET(_xlpm.raw,_xlfn.XLOOKUP(A217,site3!$J$8:$J$1178,site3!$A$8:$A$1178,""),_xlpm.cleanRaw,SUBSTITUTE(SUBSTITUTE(_xlpm.raw,"_PIN","."),"PIN","."),_xlpm.mainPart,MID(_xlpm.cleanRaw,2,FIND(".",_xlpm.cleanRaw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503030</v>
      </c>
      <c r="H217" t="str">
        <f>""</f>
        <v/>
      </c>
      <c r="I217" t="str">
        <f>""</f>
        <v/>
      </c>
      <c r="J217" t="str">
        <f t="shared" si="3"/>
        <v>G5;PCIRXP[5];KA106;32.1999999999999;5.51999999999999;506008;503030;;</v>
      </c>
    </row>
    <row r="218" spans="1:10">
      <c r="A218" t="s">
        <v>2866</v>
      </c>
      <c r="B218" t="str">
        <f>_xlfn.XLOOKUP(A218,site1!$J$8:$J$1158,site1!$K$8:$K$1158,"")</f>
        <v>VSS</v>
      </c>
      <c r="C218" t="str" cm="1">
        <f t="array" ref="C218">_xlfn.TEXTJOIN(",",TRUE,_xlfn.UNIQUE(TRANSPOSE(_xlfn.MAP(_xlfn.XLOOKUP(A218,site1!$J$8:$J$1178,site1!$C$8:$D$1178,""),_xlfn.LAMBDA(_xlpm.x,IF(_xlpm.x&lt;&gt;"",TRIM(CLEAN(LEFT(_xlpm.x,FIND(".",_xlpm.x &amp; ".")-1))),""))))))</f>
        <v/>
      </c>
      <c r="D218">
        <v>31.279999999999902</v>
      </c>
      <c r="E218">
        <v>5.5199999999999898</v>
      </c>
      <c r="F218" t="str">
        <f>_xlfn.LET(_xlpm.raw,_xlfn.XLOOKUP(A218,site1!$J$8:$J$1178,site1!$A$8:$A$1178,""),_xlpm.cleanRaw,SUBSTITUTE(SUBSTITUTE(_xlpm.raw,"_PIN","."),"PIN","."),_xlpm.mainPart,MID(_xlpm.cleanRaw,2,FIND(".",_xlpm.cleanRaw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8" t="str">
        <f>_xlfn.LET(_xlpm.raw,_xlfn.XLOOKUP(A218,site3!$J$8:$J$1178,site3!$A$8:$A$1178,""),_xlpm.cleanRaw,SUBSTITUTE(SUBSTITUTE(_xlpm.raw,"_PIN","."),"PIN","."),_xlpm.mainPart,MID(_xlpm.cleanRaw,2,FIND(".",_xlpm.cleanRaw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8" t="str">
        <f>""</f>
        <v/>
      </c>
      <c r="I218" t="str">
        <f>""</f>
        <v/>
      </c>
      <c r="J218" t="str">
        <f t="shared" si="3"/>
        <v>G6;VSS;;31.2799999999999;5.51999999999999;;;;</v>
      </c>
    </row>
    <row r="219" spans="1:10">
      <c r="A219" t="s">
        <v>2192</v>
      </c>
      <c r="B219" t="str">
        <f>_xlfn.XLOOKUP(A219,site1!$J$8:$J$1158,site1!$K$8:$K$1158,"")</f>
        <v>PECI</v>
      </c>
      <c r="C219" t="str" cm="1">
        <f t="array" ref="C219">_xlfn.TEXTJOIN(",",TRUE,_xlfn.UNIQUE(TRANSPOSE(_xlfn.MAP(_xlfn.XLOOKUP(A219,site1!$J$8:$J$1178,site1!$C$8:$D$1178,""),_xlfn.LAMBDA(_xlpm.x,IF(_xlpm.x&lt;&gt;"",TRIM(CLEAN(LEFT(_xlpm.x,FIND(".",_xlpm.x &amp; ".")-1))),""))))))</f>
        <v/>
      </c>
      <c r="D219">
        <v>30.36</v>
      </c>
      <c r="E219">
        <v>5.5199999999999898</v>
      </c>
      <c r="F219" t="str">
        <f>_xlfn.LET(_xlpm.raw,_xlfn.XLOOKUP(A219,site1!$J$8:$J$1178,site1!$A$8:$A$1178,""),_xlpm.cleanRaw,SUBSTITUTE(SUBSTITUTE(_xlpm.raw,"_PIN","."),"PIN","."),_xlpm.mainPart,MID(_xlpm.cleanRaw,2,FIND(".",_xlpm.cleanRaw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506018</v>
      </c>
      <c r="G219" t="str">
        <f>_xlfn.LET(_xlpm.raw,_xlfn.XLOOKUP(A219,site3!$J$8:$J$1178,site3!$A$8:$A$1178,""),_xlpm.cleanRaw,SUBSTITUTE(SUBSTITUTE(_xlpm.raw,"_PIN","."),"PIN","."),_xlpm.mainPart,MID(_xlpm.cleanRaw,2,FIND(".",_xlpm.cleanRaw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808068</v>
      </c>
      <c r="H219" t="str">
        <f>""</f>
        <v/>
      </c>
      <c r="I219" t="str">
        <f>""</f>
        <v/>
      </c>
      <c r="J219" t="str">
        <f t="shared" si="3"/>
        <v>G7;PECI;;30.36;5.51999999999999;506018;808068;;</v>
      </c>
    </row>
    <row r="220" spans="1:10">
      <c r="A220" t="s">
        <v>80</v>
      </c>
      <c r="B220" t="str">
        <f>_xlfn.XLOOKUP(A220,site1!$J$8:$J$1158,site1!$K$8:$K$1158,"")</f>
        <v>CPU_EDM[0]</v>
      </c>
      <c r="C220" t="str" cm="1">
        <f t="array" ref="C220">_xlfn.TEXTJOIN(",",TRUE,_xlfn.UNIQUE(TRANSPOSE(_xlfn.MAP(_xlfn.XLOOKUP(A220,site1!$J$8:$J$1178,site1!$C$8:$D$1178,""),_xlfn.LAMBDA(_xlpm.x,IF(_xlpm.x&lt;&gt;"",TRIM(CLEAN(LEFT(_xlpm.x,FIND(".",_xlpm.x &amp; ".")-1))),""))))))</f>
        <v/>
      </c>
      <c r="D220">
        <v>29.439999999999898</v>
      </c>
      <c r="E220">
        <v>5.5199999999999898</v>
      </c>
      <c r="F220" t="str">
        <f>_xlfn.LET(_xlpm.raw,_xlfn.XLOOKUP(A220,site1!$J$8:$J$1178,site1!$A$8:$A$1178,""),_xlpm.cleanRaw,SUBSTITUTE(SUBSTITUTE(_xlpm.raw,"_PIN","."),"PIN","."),_xlpm.mainPart,MID(_xlpm.cleanRaw,2,FIND(".",_xlpm.cleanRaw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506027</v>
      </c>
      <c r="G220" t="str">
        <f>_xlfn.LET(_xlpm.raw,_xlfn.XLOOKUP(A220,site3!$J$8:$J$1178,site3!$A$8:$A$1178,""),_xlpm.cleanRaw,SUBSTITUTE(SUBSTITUTE(_xlpm.raw,"_PIN","."),"PIN","."),_xlpm.mainPart,MID(_xlpm.cleanRaw,2,FIND(".",_xlpm.cleanRaw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808072</v>
      </c>
      <c r="H220" t="str">
        <f>""</f>
        <v/>
      </c>
      <c r="I220" t="str">
        <f>""</f>
        <v/>
      </c>
      <c r="J220" t="str">
        <f t="shared" si="3"/>
        <v>G8;CPU_EDM[0];;29.4399999999999;5.51999999999999;506027;808072;;</v>
      </c>
    </row>
    <row r="221" spans="1:10">
      <c r="A221" t="s">
        <v>1611</v>
      </c>
      <c r="B221" t="str">
        <f>_xlfn.XLOOKUP(A221,site1!$J$8:$J$1158,site1!$K$8:$K$1158,"")</f>
        <v>EDP_TXN[3]</v>
      </c>
      <c r="C221" t="str" cm="1">
        <f t="array" ref="C221">_xlfn.TEXTJOIN(",",TRUE,_xlfn.UNIQUE(TRANSPOSE(_xlfn.MAP(_xlfn.XLOOKUP(A221,site1!$J$8:$J$1178,site1!$C$8:$D$1178,""),_xlfn.LAMBDA(_xlpm.x,IF(_xlpm.x&lt;&gt;"",TRIM(CLEAN(LEFT(_xlpm.x,FIND(".",_xlpm.x &amp; ".")-1))),""))))))</f>
        <v>LA148</v>
      </c>
      <c r="D221">
        <v>28.5199999999999</v>
      </c>
      <c r="E221">
        <v>5.5199999999999898</v>
      </c>
      <c r="F221" t="str">
        <f>_xlfn.LET(_xlpm.raw,_xlfn.XLOOKUP(A221,site1!$J$8:$J$1178,site1!$A$8:$A$1178,""),_xlpm.cleanRaw,SUBSTITUTE(SUBSTITUTE(_xlpm.raw,"_PIN","."),"PIN","."),_xlpm.mainPart,MID(_xlpm.cleanRaw,2,FIND(".",_xlpm.cleanRaw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509028</v>
      </c>
      <c r="G221" t="str">
        <f>_xlfn.LET(_xlpm.raw,_xlfn.XLOOKUP(A221,site3!$J$8:$J$1178,site3!$A$8:$A$1178,""),_xlpm.cleanRaw,SUBSTITUTE(SUBSTITUTE(_xlpm.raw,"_PIN","."),"PIN","."),_xlpm.mainPart,MID(_xlpm.cleanRaw,2,FIND(".",_xlpm.cleanRaw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501110</v>
      </c>
      <c r="H221" t="str">
        <f>""</f>
        <v/>
      </c>
      <c r="I221" t="str">
        <f>""</f>
        <v/>
      </c>
      <c r="J221" t="str">
        <f t="shared" si="3"/>
        <v>G9;EDP_TXN[3];LA148;28.5199999999999;5.51999999999999;509028;501110;;</v>
      </c>
    </row>
    <row r="222" spans="1:10">
      <c r="A222" t="s">
        <v>1630</v>
      </c>
      <c r="B222" t="str">
        <f>_xlfn.XLOOKUP(A222,site1!$J$8:$J$1158,site1!$K$8:$K$1158,"")</f>
        <v>EDP_TXP[2]</v>
      </c>
      <c r="C222" t="str" cm="1">
        <f t="array" ref="C222">_xlfn.TEXTJOIN(",",TRUE,_xlfn.UNIQUE(TRANSPOSE(_xlfn.MAP(_xlfn.XLOOKUP(A222,site1!$J$8:$J$1178,site1!$C$8:$D$1178,""),_xlfn.LAMBDA(_xlpm.x,IF(_xlpm.x&lt;&gt;"",TRIM(CLEAN(LEFT(_xlpm.x,FIND(".",_xlpm.x &amp; ".")-1))),""))))))</f>
        <v>LA148</v>
      </c>
      <c r="D222">
        <v>27.599999999999898</v>
      </c>
      <c r="E222">
        <v>5.5199999999999898</v>
      </c>
      <c r="F222" t="str">
        <f>_xlfn.LET(_xlpm.raw,_xlfn.XLOOKUP(A222,site1!$J$8:$J$1178,site1!$A$8:$A$1178,""),_xlpm.cleanRaw,SUBSTITUTE(SUBSTITUTE(_xlpm.raw,"_PIN","."),"PIN","."),_xlpm.mainPart,MID(_xlpm.cleanRaw,2,FIND(".",_xlpm.cleanRaw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509029</v>
      </c>
      <c r="G222" t="str">
        <f>_xlfn.LET(_xlpm.raw,_xlfn.XLOOKUP(A222,site3!$J$8:$J$1178,site3!$A$8:$A$1178,""),_xlpm.cleanRaw,SUBSTITUTE(SUBSTITUTE(_xlpm.raw,"_PIN","."),"PIN","."),_xlpm.mainPart,MID(_xlpm.cleanRaw,2,FIND(".",_xlpm.cleanRaw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501114</v>
      </c>
      <c r="H222" t="str">
        <f>""</f>
        <v/>
      </c>
      <c r="I222" t="str">
        <f>""</f>
        <v/>
      </c>
      <c r="J222" t="str">
        <f t="shared" si="3"/>
        <v>G10;EDP_TXP[2];LA148;27.5999999999999;5.51999999999999;509029;501114;;</v>
      </c>
    </row>
    <row r="223" spans="1:10">
      <c r="A223" t="s">
        <v>2857</v>
      </c>
      <c r="B223" t="str">
        <f>_xlfn.XLOOKUP(A223,site1!$J$8:$J$1158,site1!$K$8:$K$1158,"")</f>
        <v>VSS</v>
      </c>
      <c r="C223" t="str" cm="1">
        <f t="array" ref="C223">_xlfn.TEXTJOIN(",",TRUE,_xlfn.UNIQUE(TRANSPOSE(_xlfn.MAP(_xlfn.XLOOKUP(A223,site1!$J$8:$J$1178,site1!$C$8:$D$1178,""),_xlfn.LAMBDA(_xlpm.x,IF(_xlpm.x&lt;&gt;"",TRIM(CLEAN(LEFT(_xlpm.x,FIND(".",_xlpm.x &amp; ".")-1))),""))))))</f>
        <v/>
      </c>
      <c r="D223">
        <v>26.68</v>
      </c>
      <c r="E223">
        <v>5.5199999999999898</v>
      </c>
      <c r="F223" t="str">
        <f>_xlfn.LET(_xlpm.raw,_xlfn.XLOOKUP(A223,site1!$J$8:$J$1178,site1!$A$8:$A$1178,""),_xlpm.cleanRaw,SUBSTITUTE(SUBSTITUTE(_xlpm.raw,"_PIN","."),"PIN","."),_xlpm.mainPart,MID(_xlpm.cleanRaw,2,FIND(".",_xlpm.cleanRaw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3" t="str">
        <f>_xlfn.LET(_xlpm.raw,_xlfn.XLOOKUP(A223,site3!$J$8:$J$1178,site3!$A$8:$A$1178,""),_xlpm.cleanRaw,SUBSTITUTE(SUBSTITUTE(_xlpm.raw,"_PIN","."),"PIN","."),_xlpm.mainPart,MID(_xlpm.cleanRaw,2,FIND(".",_xlpm.cleanRaw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3" t="str">
        <f>""</f>
        <v/>
      </c>
      <c r="I223" t="str">
        <f>""</f>
        <v/>
      </c>
      <c r="J223" t="str">
        <f t="shared" si="3"/>
        <v>G11;VSS;;26.68;5.51999999999999;;;;</v>
      </c>
    </row>
    <row r="224" spans="1:10">
      <c r="A224" t="s">
        <v>97</v>
      </c>
      <c r="B224" t="str">
        <f>_xlfn.XLOOKUP(A224,site1!$J$8:$J$1158,site1!$K$8:$K$1158,"")</f>
        <v>CPU_JTAG_TDI</v>
      </c>
      <c r="C224" t="str" cm="1">
        <f t="array" ref="C224">_xlfn.TEXTJOIN(",",TRUE,_xlfn.UNIQUE(TRANSPOSE(_xlfn.MAP(_xlfn.XLOOKUP(A224,site1!$J$8:$J$1178,site1!$C$8:$D$1178,""),_xlfn.LAMBDA(_xlpm.x,IF(_xlpm.x&lt;&gt;"",TRIM(CLEAN(LEFT(_xlpm.x,FIND(".",_xlpm.x &amp; ".")-1))),""))))))</f>
        <v>RA357</v>
      </c>
      <c r="D224">
        <v>25.759999999999899</v>
      </c>
      <c r="E224">
        <v>5.5199999999999898</v>
      </c>
      <c r="F224" t="str">
        <f>_xlfn.LET(_xlpm.raw,_xlfn.XLOOKUP(A224,site1!$J$8:$J$1178,site1!$A$8:$A$1178,""),_xlpm.cleanRaw,SUBSTITUTE(SUBSTITUTE(_xlpm.raw,"_PIN","."),"PIN","."),_xlpm.mainPart,MID(_xlpm.cleanRaw,2,FIND(".",_xlpm.cleanRaw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508081</v>
      </c>
      <c r="G224" t="str">
        <f>_xlfn.LET(_xlpm.raw,_xlfn.XLOOKUP(A224,site3!$J$8:$J$1178,site3!$A$8:$A$1178,""),_xlpm.cleanRaw,SUBSTITUTE(SUBSTITUTE(_xlpm.raw,"_PIN","."),"PIN","."),_xlpm.mainPart,MID(_xlpm.cleanRaw,2,FIND(".",_xlpm.cleanRaw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808084</v>
      </c>
      <c r="H224" t="str">
        <f>""</f>
        <v/>
      </c>
      <c r="I224" t="str">
        <f>""</f>
        <v/>
      </c>
      <c r="J224" t="str">
        <f t="shared" si="3"/>
        <v>G12;CPU_JTAG_TDI;RA357;25.7599999999999;5.51999999999999;508081;808084;;</v>
      </c>
    </row>
    <row r="225" spans="1:10">
      <c r="A225" t="s">
        <v>2858</v>
      </c>
      <c r="B225" t="str">
        <f>_xlfn.XLOOKUP(A225,site1!$J$8:$J$1158,site1!$K$8:$K$1158,"")</f>
        <v>VSS</v>
      </c>
      <c r="C225" t="str" cm="1">
        <f t="array" ref="C225">_xlfn.TEXTJOIN(",",TRUE,_xlfn.UNIQUE(TRANSPOSE(_xlfn.MAP(_xlfn.XLOOKUP(A225,site1!$J$8:$J$1178,site1!$C$8:$D$1178,""),_xlfn.LAMBDA(_xlpm.x,IF(_xlpm.x&lt;&gt;"",TRIM(CLEAN(LEFT(_xlpm.x,FIND(".",_xlpm.x &amp; ".")-1))),""))))))</f>
        <v/>
      </c>
      <c r="D225">
        <v>24.8399999999999</v>
      </c>
      <c r="E225">
        <v>5.5199999999999898</v>
      </c>
      <c r="F225" t="str">
        <f>_xlfn.LET(_xlpm.raw,_xlfn.XLOOKUP(A225,site1!$J$8:$J$1178,site1!$A$8:$A$1178,""),_xlpm.cleanRaw,SUBSTITUTE(SUBSTITUTE(_xlpm.raw,"_PIN","."),"PIN","."),_xlpm.mainPart,MID(_xlpm.cleanRaw,2,FIND(".",_xlpm.cleanRaw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5" t="str">
        <f>_xlfn.LET(_xlpm.raw,_xlfn.XLOOKUP(A225,site3!$J$8:$J$1178,site3!$A$8:$A$1178,""),_xlpm.cleanRaw,SUBSTITUTE(SUBSTITUTE(_xlpm.raw,"_PIN","."),"PIN","."),_xlpm.mainPart,MID(_xlpm.cleanRaw,2,FIND(".",_xlpm.cleanRaw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5" t="str">
        <f>""</f>
        <v/>
      </c>
      <c r="I225" t="str">
        <f>""</f>
        <v/>
      </c>
      <c r="J225" t="str">
        <f t="shared" si="3"/>
        <v>G13;VSS;;24.8399999999999;5.51999999999999;;;;</v>
      </c>
    </row>
    <row r="226" spans="1:10">
      <c r="A226" t="s">
        <v>1686</v>
      </c>
      <c r="B226" t="str">
        <f>_xlfn.XLOOKUP(A226,site1!$J$8:$J$1158,site1!$K$8:$K$1158,"")</f>
        <v>MBP_N[2]</v>
      </c>
      <c r="C226" t="str" cm="1">
        <f t="array" ref="C226">_xlfn.TEXTJOIN(",",TRUE,_xlfn.UNIQUE(TRANSPOSE(_xlfn.MAP(_xlfn.XLOOKUP(A226,site1!$J$8:$J$1178,site1!$C$8:$D$1178,""),_xlfn.LAMBDA(_xlpm.x,IF(_xlpm.x&lt;&gt;"",TRIM(CLEAN(LEFT(_xlpm.x,FIND(".",_xlpm.x &amp; ".")-1))),""))))))</f>
        <v/>
      </c>
      <c r="D226">
        <v>23.919999999999899</v>
      </c>
      <c r="E226">
        <v>5.5199999999999898</v>
      </c>
      <c r="F226" t="str">
        <f>_xlfn.LET(_xlpm.raw,_xlfn.XLOOKUP(A226,site1!$J$8:$J$1178,site1!$A$8:$A$1178,""),_xlpm.cleanRaw,SUBSTITUTE(SUBSTITUTE(_xlpm.raw,"_PIN","."),"PIN","."),_xlpm.mainPart,MID(_xlpm.cleanRaw,2,FIND(".",_xlpm.cleanRaw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506032</v>
      </c>
      <c r="G226" t="str">
        <f>_xlfn.LET(_xlpm.raw,_xlfn.XLOOKUP(A226,site3!$J$8:$J$1178,site3!$A$8:$A$1178,""),_xlpm.cleanRaw,SUBSTITUTE(SUBSTITUTE(_xlpm.raw,"_PIN","."),"PIN","."),_xlpm.mainPart,MID(_xlpm.cleanRaw,2,FIND(".",_xlpm.cleanRaw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808059</v>
      </c>
      <c r="H226" t="str">
        <f>""</f>
        <v/>
      </c>
      <c r="I226" t="str">
        <f>""</f>
        <v/>
      </c>
      <c r="J226" t="str">
        <f t="shared" si="3"/>
        <v>G14;MBP_N[2];;23.9199999999999;5.51999999999999;506032;808059;;</v>
      </c>
    </row>
    <row r="227" spans="1:10">
      <c r="A227" t="s">
        <v>2859</v>
      </c>
      <c r="B227" t="str">
        <f>_xlfn.XLOOKUP(A227,site1!$J$8:$J$1158,site1!$K$8:$K$1158,"")</f>
        <v>VSS</v>
      </c>
      <c r="C227" t="str" cm="1">
        <f t="array" ref="C227">_xlfn.TEXTJOIN(",",TRUE,_xlfn.UNIQUE(TRANSPOSE(_xlfn.MAP(_xlfn.XLOOKUP(A227,site1!$J$8:$J$1178,site1!$C$8:$D$1178,""),_xlfn.LAMBDA(_xlpm.x,IF(_xlpm.x&lt;&gt;"",TRIM(CLEAN(LEFT(_xlpm.x,FIND(".",_xlpm.x &amp; ".")-1))),""))))))</f>
        <v/>
      </c>
      <c r="D227">
        <v>22.999999999999901</v>
      </c>
      <c r="E227">
        <v>5.5199999999999898</v>
      </c>
      <c r="F227" t="str">
        <f>_xlfn.LET(_xlpm.raw,_xlfn.XLOOKUP(A227,site1!$J$8:$J$1178,site1!$A$8:$A$1178,""),_xlpm.cleanRaw,SUBSTITUTE(SUBSTITUTE(_xlpm.raw,"_PIN","."),"PIN","."),_xlpm.mainPart,MID(_xlpm.cleanRaw,2,FIND(".",_xlpm.cleanRaw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7" t="str">
        <f>_xlfn.LET(_xlpm.raw,_xlfn.XLOOKUP(A227,site3!$J$8:$J$1178,site3!$A$8:$A$1178,""),_xlpm.cleanRaw,SUBSTITUTE(SUBSTITUTE(_xlpm.raw,"_PIN","."),"PIN","."),_xlpm.mainPart,MID(_xlpm.cleanRaw,2,FIND(".",_xlpm.cleanRaw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7" t="str">
        <f>""</f>
        <v/>
      </c>
      <c r="I227" t="str">
        <f>""</f>
        <v/>
      </c>
      <c r="J227" t="str">
        <f t="shared" si="3"/>
        <v>G15;VSS;;22.9999999999999;5.51999999999999;;;;</v>
      </c>
    </row>
    <row r="228" spans="1:10">
      <c r="A228" t="s">
        <v>1756</v>
      </c>
      <c r="B228" t="str">
        <f>_xlfn.XLOOKUP(A228,site1!$J$8:$J$1158,site1!$K$8:$K$1158,"")</f>
        <v>NOA_N[8]</v>
      </c>
      <c r="C228" t="str" cm="1">
        <f t="array" ref="C228">_xlfn.TEXTJOIN(",",TRUE,_xlfn.UNIQUE(TRANSPOSE(_xlfn.MAP(_xlfn.XLOOKUP(A228,site1!$J$8:$J$1178,site1!$C$8:$D$1178,""),_xlfn.LAMBDA(_xlpm.x,IF(_xlpm.x&lt;&gt;"",TRIM(CLEAN(LEFT(_xlpm.x,FIND(".",_xlpm.x &amp; ".")-1))),""))))))</f>
        <v/>
      </c>
      <c r="D228">
        <v>22.08</v>
      </c>
      <c r="E228">
        <v>5.5199999999999898</v>
      </c>
      <c r="F228" t="str">
        <f>_xlfn.LET(_xlpm.raw,_xlfn.XLOOKUP(A228,site1!$J$8:$J$1178,site1!$A$8:$A$1178,""),_xlpm.cleanRaw,SUBSTITUTE(SUBSTITUTE(_xlpm.raw,"_PIN","."),"PIN","."),_xlpm.mainPart,MID(_xlpm.cleanRaw,2,FIND(".",_xlpm.cleanRaw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504123</v>
      </c>
      <c r="G228" t="str">
        <f>_xlfn.LET(_xlpm.raw,_xlfn.XLOOKUP(A228,site3!$J$8:$J$1178,site3!$A$8:$A$1178,""),_xlpm.cleanRaw,SUBSTITUTE(SUBSTITUTE(_xlpm.raw,"_PIN","."),"PIN","."),_xlpm.mainPart,MID(_xlpm.cleanRaw,2,FIND(".",_xlpm.cleanRaw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808050</v>
      </c>
      <c r="H228" t="str">
        <f>""</f>
        <v/>
      </c>
      <c r="I228" t="str">
        <f>""</f>
        <v/>
      </c>
      <c r="J228" t="str">
        <f t="shared" si="3"/>
        <v>G16;NOA_N[8];;22.08;5.51999999999999;504123;808050;;</v>
      </c>
    </row>
    <row r="229" spans="1:10">
      <c r="A229" t="s">
        <v>2860</v>
      </c>
      <c r="B229" t="str">
        <f>_xlfn.XLOOKUP(A229,site1!$J$8:$J$1158,site1!$K$8:$K$1158,"")</f>
        <v>VSS</v>
      </c>
      <c r="C229" t="str" cm="1">
        <f t="array" ref="C229">_xlfn.TEXTJOIN(",",TRUE,_xlfn.UNIQUE(TRANSPOSE(_xlfn.MAP(_xlfn.XLOOKUP(A229,site1!$J$8:$J$1178,site1!$C$8:$D$1178,""),_xlfn.LAMBDA(_xlpm.x,IF(_xlpm.x&lt;&gt;"",TRIM(CLEAN(LEFT(_xlpm.x,FIND(".",_xlpm.x &amp; ".")-1))),""))))))</f>
        <v/>
      </c>
      <c r="D229">
        <v>21.159999999999901</v>
      </c>
      <c r="E229">
        <v>5.5199999999999898</v>
      </c>
      <c r="F229" t="str">
        <f>_xlfn.LET(_xlpm.raw,_xlfn.XLOOKUP(A229,site1!$J$8:$J$1178,site1!$A$8:$A$1178,""),_xlpm.cleanRaw,SUBSTITUTE(SUBSTITUTE(_xlpm.raw,"_PIN","."),"PIN","."),_xlpm.mainPart,MID(_xlpm.cleanRaw,2,FIND(".",_xlpm.cleanRaw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9" t="str">
        <f>_xlfn.LET(_xlpm.raw,_xlfn.XLOOKUP(A229,site3!$J$8:$J$1178,site3!$A$8:$A$1178,""),_xlpm.cleanRaw,SUBSTITUTE(SUBSTITUTE(_xlpm.raw,"_PIN","."),"PIN","."),_xlpm.mainPart,MID(_xlpm.cleanRaw,2,FIND(".",_xlpm.cleanRaw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9" t="str">
        <f>""</f>
        <v/>
      </c>
      <c r="I229" t="str">
        <f>""</f>
        <v/>
      </c>
      <c r="J229" t="str">
        <f t="shared" si="3"/>
        <v>G17;VSS;;21.1599999999999;5.51999999999999;;;;</v>
      </c>
    </row>
    <row r="230" spans="1:10">
      <c r="A230" t="s">
        <v>1777</v>
      </c>
      <c r="B230" t="str">
        <f>_xlfn.XLOOKUP(A230,site1!$J$8:$J$1158,site1!$K$8:$K$1158,"")</f>
        <v>NOA_STBN[1]</v>
      </c>
      <c r="C230" t="str" cm="1">
        <f t="array" ref="C230">_xlfn.TEXTJOIN(",",TRUE,_xlfn.UNIQUE(TRANSPOSE(_xlfn.MAP(_xlfn.XLOOKUP(A230,site1!$J$8:$J$1178,site1!$C$8:$D$1178,""),_xlfn.LAMBDA(_xlpm.x,IF(_xlpm.x&lt;&gt;"",TRIM(CLEAN(LEFT(_xlpm.x,FIND(".",_xlpm.x &amp; ".")-1))),""))))))</f>
        <v/>
      </c>
      <c r="D230">
        <v>20.239999999999899</v>
      </c>
      <c r="E230">
        <v>5.5199999999999898</v>
      </c>
      <c r="F230" t="str">
        <f>_xlfn.LET(_xlpm.raw,_xlfn.XLOOKUP(A230,site1!$J$8:$J$1178,site1!$A$8:$A$1178,""),_xlpm.cleanRaw,SUBSTITUTE(SUBSTITUTE(_xlpm.raw,"_PIN","."),"PIN","."),_xlpm.mainPart,MID(_xlpm.cleanRaw,2,FIND(".",_xlpm.cleanRaw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505070</v>
      </c>
      <c r="G230" t="str">
        <f>_xlfn.LET(_xlpm.raw,_xlfn.XLOOKUP(A230,site3!$J$8:$J$1178,site3!$A$8:$A$1178,""),_xlpm.cleanRaw,SUBSTITUTE(SUBSTITUTE(_xlpm.raw,"_PIN","."),"PIN","."),_xlpm.mainPart,MID(_xlpm.cleanRaw,2,FIND(".",_xlpm.cleanRaw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809093</v>
      </c>
      <c r="H230" t="str">
        <f>""</f>
        <v/>
      </c>
      <c r="I230" t="str">
        <f>""</f>
        <v/>
      </c>
      <c r="J230" t="str">
        <f t="shared" si="3"/>
        <v>G18;NOA_STBN[1];;20.2399999999999;5.51999999999999;505070;809093;;</v>
      </c>
    </row>
    <row r="231" spans="1:10">
      <c r="A231" t="s">
        <v>2861</v>
      </c>
      <c r="B231" t="str">
        <f>_xlfn.XLOOKUP(A231,site1!$J$8:$J$1158,site1!$K$8:$K$1158,"")</f>
        <v>VSS</v>
      </c>
      <c r="C231" t="str" cm="1">
        <f t="array" ref="C231">_xlfn.TEXTJOIN(",",TRUE,_xlfn.UNIQUE(TRANSPOSE(_xlfn.MAP(_xlfn.XLOOKUP(A231,site1!$J$8:$J$1178,site1!$C$8:$D$1178,""),_xlfn.LAMBDA(_xlpm.x,IF(_xlpm.x&lt;&gt;"",TRIM(CLEAN(LEFT(_xlpm.x,FIND(".",_xlpm.x &amp; ".")-1))),""))))))</f>
        <v/>
      </c>
      <c r="D231">
        <v>19.319999999999901</v>
      </c>
      <c r="E231">
        <v>5.5199999999999898</v>
      </c>
      <c r="F231" t="str">
        <f>_xlfn.LET(_xlpm.raw,_xlfn.XLOOKUP(A231,site1!$J$8:$J$1178,site1!$A$8:$A$1178,""),_xlpm.cleanRaw,SUBSTITUTE(SUBSTITUTE(_xlpm.raw,"_PIN","."),"PIN","."),_xlpm.mainPart,MID(_xlpm.cleanRaw,2,FIND(".",_xlpm.cleanRaw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1" t="str">
        <f>_xlfn.LET(_xlpm.raw,_xlfn.XLOOKUP(A231,site3!$J$8:$J$1178,site3!$A$8:$A$1178,""),_xlpm.cleanRaw,SUBSTITUTE(SUBSTITUTE(_xlpm.raw,"_PIN","."),"PIN","."),_xlpm.mainPart,MID(_xlpm.cleanRaw,2,FIND(".",_xlpm.cleanRaw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1" t="str">
        <f>""</f>
        <v/>
      </c>
      <c r="I231" t="str">
        <f>""</f>
        <v/>
      </c>
      <c r="J231" t="str">
        <f t="shared" si="3"/>
        <v>G19;VSS;;19.3199999999999;5.51999999999999;;;;</v>
      </c>
    </row>
    <row r="232" spans="1:10">
      <c r="A232" t="s">
        <v>1716</v>
      </c>
      <c r="B232" t="str">
        <f>_xlfn.XLOOKUP(A232,site1!$J$8:$J$1158,site1!$K$8:$K$1158,"")</f>
        <v>NOA_N[12]</v>
      </c>
      <c r="C232" t="str" cm="1">
        <f t="array" ref="C232">_xlfn.TEXTJOIN(",",TRUE,_xlfn.UNIQUE(TRANSPOSE(_xlfn.MAP(_xlfn.XLOOKUP(A232,site1!$J$8:$J$1178,site1!$C$8:$D$1178,""),_xlfn.LAMBDA(_xlpm.x,IF(_xlpm.x&lt;&gt;"",TRIM(CLEAN(LEFT(_xlpm.x,FIND(".",_xlpm.x &amp; ".")-1))),""))))))</f>
        <v/>
      </c>
      <c r="D232">
        <v>18.399999999999999</v>
      </c>
      <c r="E232">
        <v>5.5199999999999898</v>
      </c>
      <c r="F232" t="str">
        <f>_xlfn.LET(_xlpm.raw,_xlfn.XLOOKUP(A232,site1!$J$8:$J$1178,site1!$A$8:$A$1178,""),_xlpm.cleanRaw,SUBSTITUTE(SUBSTITUTE(_xlpm.raw,"_PIN","."),"PIN","."),_xlpm.mainPart,MID(_xlpm.cleanRaw,2,FIND(".",_xlpm.cleanRaw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505081</v>
      </c>
      <c r="G232" t="str">
        <f>_xlfn.LET(_xlpm.raw,_xlfn.XLOOKUP(A232,site3!$J$8:$J$1178,site3!$A$8:$A$1178,""),_xlpm.cleanRaw,SUBSTITUTE(SUBSTITUTE(_xlpm.raw,"_PIN","."),"PIN","."),_xlpm.mainPart,MID(_xlpm.cleanRaw,2,FIND(".",_xlpm.cleanRaw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809103</v>
      </c>
      <c r="H232" t="str">
        <f>""</f>
        <v/>
      </c>
      <c r="I232" t="str">
        <f>""</f>
        <v/>
      </c>
      <c r="J232" t="str">
        <f t="shared" si="3"/>
        <v>G20;NOA_N[12];;18.4;5.51999999999999;505081;809103;;</v>
      </c>
    </row>
    <row r="233" spans="1:10">
      <c r="A233" t="s">
        <v>1748</v>
      </c>
      <c r="B233" t="str">
        <f>_xlfn.XLOOKUP(A233,site1!$J$8:$J$1158,site1!$K$8:$K$1158,"")</f>
        <v>NOA_N[6]</v>
      </c>
      <c r="C233" t="str" cm="1">
        <f t="array" ref="C233">_xlfn.TEXTJOIN(",",TRUE,_xlfn.UNIQUE(TRANSPOSE(_xlfn.MAP(_xlfn.XLOOKUP(A233,site1!$J$8:$J$1178,site1!$C$8:$D$1178,""),_xlfn.LAMBDA(_xlpm.x,IF(_xlpm.x&lt;&gt;"",TRIM(CLEAN(LEFT(_xlpm.x,FIND(".",_xlpm.x &amp; ".")-1))),""))))))</f>
        <v/>
      </c>
      <c r="D233">
        <v>17.479999999999901</v>
      </c>
      <c r="E233">
        <v>5.5199999999999898</v>
      </c>
      <c r="F233" t="str">
        <f>_xlfn.LET(_xlpm.raw,_xlfn.XLOOKUP(A233,site1!$J$8:$J$1178,site1!$A$8:$A$1178,""),_xlpm.cleanRaw,SUBSTITUTE(SUBSTITUTE(_xlpm.raw,"_PIN","."),"PIN","."),_xlpm.mainPart,MID(_xlpm.cleanRaw,2,FIND(".",_xlpm.cleanRaw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505045</v>
      </c>
      <c r="G233" t="str">
        <f>_xlfn.LET(_xlpm.raw,_xlfn.XLOOKUP(A233,site3!$J$8:$J$1178,site3!$A$8:$A$1178,""),_xlpm.cleanRaw,SUBSTITUTE(SUBSTITUTE(_xlpm.raw,"_PIN","."),"PIN","."),_xlpm.mainPart,MID(_xlpm.cleanRaw,2,FIND(".",_xlpm.cleanRaw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809104</v>
      </c>
      <c r="H233" t="str">
        <f>""</f>
        <v/>
      </c>
      <c r="I233" t="str">
        <f>""</f>
        <v/>
      </c>
      <c r="J233" t="str">
        <f t="shared" si="3"/>
        <v>G21;NOA_N[6];;17.4799999999999;5.51999999999999;505045;809104;;</v>
      </c>
    </row>
    <row r="234" spans="1:10">
      <c r="A234" t="s">
        <v>2862</v>
      </c>
      <c r="B234" t="str">
        <f>_xlfn.XLOOKUP(A234,site1!$J$8:$J$1158,site1!$K$8:$K$1158,"")</f>
        <v>VSS</v>
      </c>
      <c r="C234" t="str" cm="1">
        <f t="array" ref="C234">_xlfn.TEXTJOIN(",",TRUE,_xlfn.UNIQUE(TRANSPOSE(_xlfn.MAP(_xlfn.XLOOKUP(A234,site1!$J$8:$J$1178,site1!$C$8:$D$1178,""),_xlfn.LAMBDA(_xlpm.x,IF(_xlpm.x&lt;&gt;"",TRIM(CLEAN(LEFT(_xlpm.x,FIND(".",_xlpm.x &amp; ".")-1))),""))))))</f>
        <v/>
      </c>
      <c r="D234">
        <v>16.559999999999999</v>
      </c>
      <c r="E234">
        <v>5.5199999999999898</v>
      </c>
      <c r="F234" t="str">
        <f>_xlfn.LET(_xlpm.raw,_xlfn.XLOOKUP(A234,site1!$J$8:$J$1178,site1!$A$8:$A$1178,""),_xlpm.cleanRaw,SUBSTITUTE(SUBSTITUTE(_xlpm.raw,"_PIN","."),"PIN","."),_xlpm.mainPart,MID(_xlpm.cleanRaw,2,FIND(".",_xlpm.cleanRaw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4" t="str">
        <f>_xlfn.LET(_xlpm.raw,_xlfn.XLOOKUP(A234,site3!$J$8:$J$1178,site3!$A$8:$A$1178,""),_xlpm.cleanRaw,SUBSTITUTE(SUBSTITUTE(_xlpm.raw,"_PIN","."),"PIN","."),_xlpm.mainPart,MID(_xlpm.cleanRaw,2,FIND(".",_xlpm.cleanRaw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4" t="str">
        <f>""</f>
        <v/>
      </c>
      <c r="I234" t="str">
        <f>""</f>
        <v/>
      </c>
      <c r="J234" t="str">
        <f t="shared" si="3"/>
        <v>G22;VSS;;16.56;5.51999999999999;;;;</v>
      </c>
    </row>
    <row r="235" spans="1:10">
      <c r="A235" t="s">
        <v>2354</v>
      </c>
      <c r="B235" t="str">
        <f>_xlfn.XLOOKUP(A235,site1!$J$8:$J$1158,site1!$K$8:$K$1158,"")</f>
        <v>VCCCORE</v>
      </c>
      <c r="C235" t="str" cm="1">
        <f t="array" ref="C235">_xlfn.TEXTJOIN(",",TRUE,_xlfn.UNIQUE(TRANSPOSE(_xlfn.MAP(_xlfn.XLOOKUP(A235,site1!$J$8:$J$1178,site1!$C$8:$D$1178,""),_xlfn.LAMBDA(_xlpm.x,IF(_xlpm.x&lt;&gt;"",TRIM(CLEAN(LEFT(_xlpm.x,FIND(".",_xlpm.x &amp; ".")-1))),""))))))</f>
        <v/>
      </c>
      <c r="D235">
        <v>15.639999999999899</v>
      </c>
      <c r="E235">
        <v>5.5199999999999898</v>
      </c>
      <c r="F235" t="str">
        <f>_xlfn.LET(_xlpm.raw,_xlfn.XLOOKUP(A235,site1!$J$8:$J$1178,site1!$A$8:$A$1178,""),_xlpm.cleanRaw,SUBSTITUTE(SUBSTITUTE(_xlpm.raw,"_PIN","."),"PIN","."),_xlpm.mainPart,MID(_xlpm.cleanRaw,2,FIND(".",_xlpm.cleanRaw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5" t="str">
        <f>_xlfn.LET(_xlpm.raw,_xlfn.XLOOKUP(A235,site3!$J$8:$J$1178,site3!$A$8:$A$1178,""),_xlpm.cleanRaw,SUBSTITUTE(SUBSTITUTE(_xlpm.raw,"_PIN","."),"PIN","."),_xlpm.mainPart,MID(_xlpm.cleanRaw,2,FIND(".",_xlpm.cleanRaw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5" t="str">
        <f>""</f>
        <v/>
      </c>
      <c r="I235" t="str">
        <f>""</f>
        <v/>
      </c>
      <c r="J235" t="str">
        <f t="shared" si="3"/>
        <v>G23;VCCCORE;;15.6399999999999;5.51999999999999;;;;</v>
      </c>
    </row>
    <row r="236" spans="1:10">
      <c r="A236" t="s">
        <v>2355</v>
      </c>
      <c r="B236" t="str">
        <f>_xlfn.XLOOKUP(A236,site1!$J$8:$J$1158,site1!$K$8:$K$1158,"")</f>
        <v>VCCCORE</v>
      </c>
      <c r="C236" t="str" cm="1">
        <f t="array" ref="C236">_xlfn.TEXTJOIN(",",TRUE,_xlfn.UNIQUE(TRANSPOSE(_xlfn.MAP(_xlfn.XLOOKUP(A236,site1!$J$8:$J$1178,site1!$C$8:$D$1178,""),_xlfn.LAMBDA(_xlpm.x,IF(_xlpm.x&lt;&gt;"",TRIM(CLEAN(LEFT(_xlpm.x,FIND(".",_xlpm.x &amp; ".")-1))),""))))))</f>
        <v/>
      </c>
      <c r="D236">
        <v>14.719999999999899</v>
      </c>
      <c r="E236">
        <v>5.5199999999999898</v>
      </c>
      <c r="F236" t="str">
        <f>_xlfn.LET(_xlpm.raw,_xlfn.XLOOKUP(A236,site1!$J$8:$J$1178,site1!$A$8:$A$1178,""),_xlpm.cleanRaw,SUBSTITUTE(SUBSTITUTE(_xlpm.raw,"_PIN","."),"PIN","."),_xlpm.mainPart,MID(_xlpm.cleanRaw,2,FIND(".",_xlpm.cleanRaw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6" t="str">
        <f>_xlfn.LET(_xlpm.raw,_xlfn.XLOOKUP(A236,site3!$J$8:$J$1178,site3!$A$8:$A$1178,""),_xlpm.cleanRaw,SUBSTITUTE(SUBSTITUTE(_xlpm.raw,"_PIN","."),"PIN","."),_xlpm.mainPart,MID(_xlpm.cleanRaw,2,FIND(".",_xlpm.cleanRaw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6" t="str">
        <f>""</f>
        <v/>
      </c>
      <c r="I236" t="str">
        <f>""</f>
        <v/>
      </c>
      <c r="J236" t="str">
        <f t="shared" si="3"/>
        <v>G24;VCCCORE;;14.7199999999999;5.51999999999999;;;;</v>
      </c>
    </row>
    <row r="237" spans="1:10">
      <c r="A237" t="s">
        <v>2356</v>
      </c>
      <c r="B237" t="str">
        <f>_xlfn.XLOOKUP(A237,site1!$J$8:$J$1158,site1!$K$8:$K$1158,"")</f>
        <v>VCCCORE</v>
      </c>
      <c r="C237" t="str" cm="1">
        <f t="array" ref="C237">_xlfn.TEXTJOIN(",",TRUE,_xlfn.UNIQUE(TRANSPOSE(_xlfn.MAP(_xlfn.XLOOKUP(A237,site1!$J$8:$J$1178,site1!$C$8:$D$1178,""),_xlfn.LAMBDA(_xlpm.x,IF(_xlpm.x&lt;&gt;"",TRIM(CLEAN(LEFT(_xlpm.x,FIND(".",_xlpm.x &amp; ".")-1))),""))))))</f>
        <v/>
      </c>
      <c r="D237">
        <v>13.799999999999899</v>
      </c>
      <c r="E237">
        <v>5.5199999999999898</v>
      </c>
      <c r="F237" t="str">
        <f>_xlfn.LET(_xlpm.raw,_xlfn.XLOOKUP(A237,site1!$J$8:$J$1178,site1!$A$8:$A$1178,""),_xlpm.cleanRaw,SUBSTITUTE(SUBSTITUTE(_xlpm.raw,"_PIN","."),"PIN","."),_xlpm.mainPart,MID(_xlpm.cleanRaw,2,FIND(".",_xlpm.cleanRaw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7" t="str">
        <f>_xlfn.LET(_xlpm.raw,_xlfn.XLOOKUP(A237,site3!$J$8:$J$1178,site3!$A$8:$A$1178,""),_xlpm.cleanRaw,SUBSTITUTE(SUBSTITUTE(_xlpm.raw,"_PIN","."),"PIN","."),_xlpm.mainPart,MID(_xlpm.cleanRaw,2,FIND(".",_xlpm.cleanRaw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7" t="str">
        <f>""</f>
        <v/>
      </c>
      <c r="I237" t="str">
        <f>""</f>
        <v/>
      </c>
      <c r="J237" t="str">
        <f t="shared" si="3"/>
        <v>G25;VCCCORE;;13.7999999999999;5.51999999999999;;;;</v>
      </c>
    </row>
    <row r="238" spans="1:10">
      <c r="A238" t="s">
        <v>2357</v>
      </c>
      <c r="B238" t="str">
        <f>_xlfn.XLOOKUP(A238,site1!$J$8:$J$1158,site1!$K$8:$K$1158,"")</f>
        <v>VCCCORE</v>
      </c>
      <c r="C238" t="str" cm="1">
        <f t="array" ref="C238">_xlfn.TEXTJOIN(",",TRUE,_xlfn.UNIQUE(TRANSPOSE(_xlfn.MAP(_xlfn.XLOOKUP(A238,site1!$J$8:$J$1178,site1!$C$8:$D$1178,""),_xlfn.LAMBDA(_xlpm.x,IF(_xlpm.x&lt;&gt;"",TRIM(CLEAN(LEFT(_xlpm.x,FIND(".",_xlpm.x &amp; ".")-1))),""))))))</f>
        <v/>
      </c>
      <c r="D238">
        <v>12.8799999999999</v>
      </c>
      <c r="E238">
        <v>5.5199999999999898</v>
      </c>
      <c r="F238" t="str">
        <f>_xlfn.LET(_xlpm.raw,_xlfn.XLOOKUP(A238,site1!$J$8:$J$1178,site1!$A$8:$A$1178,""),_xlpm.cleanRaw,SUBSTITUTE(SUBSTITUTE(_xlpm.raw,"_PIN","."),"PIN","."),_xlpm.mainPart,MID(_xlpm.cleanRaw,2,FIND(".",_xlpm.cleanRaw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8" t="str">
        <f>_xlfn.LET(_xlpm.raw,_xlfn.XLOOKUP(A238,site3!$J$8:$J$1178,site3!$A$8:$A$1178,""),_xlpm.cleanRaw,SUBSTITUTE(SUBSTITUTE(_xlpm.raw,"_PIN","."),"PIN","."),_xlpm.mainPart,MID(_xlpm.cleanRaw,2,FIND(".",_xlpm.cleanRaw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8" t="str">
        <f>""</f>
        <v/>
      </c>
      <c r="I238" t="str">
        <f>""</f>
        <v/>
      </c>
      <c r="J238" t="str">
        <f t="shared" si="3"/>
        <v>G26;VCCCORE;;12.8799999999999;5.51999999999999;;;;</v>
      </c>
    </row>
    <row r="239" spans="1:10">
      <c r="A239" t="s">
        <v>2358</v>
      </c>
      <c r="B239" t="str">
        <f>_xlfn.XLOOKUP(A239,site1!$J$8:$J$1158,site1!$K$8:$K$1158,"")</f>
        <v>VCCCORE</v>
      </c>
      <c r="C239" t="str" cm="1">
        <f t="array" ref="C239">_xlfn.TEXTJOIN(",",TRUE,_xlfn.UNIQUE(TRANSPOSE(_xlfn.MAP(_xlfn.XLOOKUP(A239,site1!$J$8:$J$1178,site1!$C$8:$D$1178,""),_xlfn.LAMBDA(_xlpm.x,IF(_xlpm.x&lt;&gt;"",TRIM(CLEAN(LEFT(_xlpm.x,FIND(".",_xlpm.x &amp; ".")-1))),""))))))</f>
        <v/>
      </c>
      <c r="D239">
        <v>11.9599999999999</v>
      </c>
      <c r="E239">
        <v>5.5199999999999898</v>
      </c>
      <c r="F239" t="str">
        <f>_xlfn.LET(_xlpm.raw,_xlfn.XLOOKUP(A239,site1!$J$8:$J$1178,site1!$A$8:$A$1178,""),_xlpm.cleanRaw,SUBSTITUTE(SUBSTITUTE(_xlpm.raw,"_PIN","."),"PIN","."),_xlpm.mainPart,MID(_xlpm.cleanRaw,2,FIND(".",_xlpm.cleanRaw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9" t="str">
        <f>_xlfn.LET(_xlpm.raw,_xlfn.XLOOKUP(A239,site3!$J$8:$J$1178,site3!$A$8:$A$1178,""),_xlpm.cleanRaw,SUBSTITUTE(SUBSTITUTE(_xlpm.raw,"_PIN","."),"PIN","."),_xlpm.mainPart,MID(_xlpm.cleanRaw,2,FIND(".",_xlpm.cleanRaw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9" t="str">
        <f>""</f>
        <v/>
      </c>
      <c r="I239" t="str">
        <f>""</f>
        <v/>
      </c>
      <c r="J239" t="str">
        <f t="shared" si="3"/>
        <v>G27;VCCCORE;;11.9599999999999;5.51999999999999;;;;</v>
      </c>
    </row>
    <row r="240" spans="1:10">
      <c r="A240" t="s">
        <v>2359</v>
      </c>
      <c r="B240" t="str">
        <f>_xlfn.XLOOKUP(A240,site1!$J$8:$J$1158,site1!$K$8:$K$1158,"")</f>
        <v>VCCCORE</v>
      </c>
      <c r="C240" t="str" cm="1">
        <f t="array" ref="C240">_xlfn.TEXTJOIN(",",TRUE,_xlfn.UNIQUE(TRANSPOSE(_xlfn.MAP(_xlfn.XLOOKUP(A240,site1!$J$8:$J$1178,site1!$C$8:$D$1178,""),_xlfn.LAMBDA(_xlpm.x,IF(_xlpm.x&lt;&gt;"",TRIM(CLEAN(LEFT(_xlpm.x,FIND(".",_xlpm.x &amp; ".")-1))),""))))))</f>
        <v/>
      </c>
      <c r="D240">
        <v>11.04</v>
      </c>
      <c r="E240">
        <v>5.5199999999999898</v>
      </c>
      <c r="F240" t="str">
        <f>_xlfn.LET(_xlpm.raw,_xlfn.XLOOKUP(A240,site1!$J$8:$J$1178,site1!$A$8:$A$1178,""),_xlpm.cleanRaw,SUBSTITUTE(SUBSTITUTE(_xlpm.raw,"_PIN","."),"PIN","."),_xlpm.mainPart,MID(_xlpm.cleanRaw,2,FIND(".",_xlpm.cleanRaw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0" t="str">
        <f>_xlfn.LET(_xlpm.raw,_xlfn.XLOOKUP(A240,site3!$J$8:$J$1178,site3!$A$8:$A$1178,""),_xlpm.cleanRaw,SUBSTITUTE(SUBSTITUTE(_xlpm.raw,"_PIN","."),"PIN","."),_xlpm.mainPart,MID(_xlpm.cleanRaw,2,FIND(".",_xlpm.cleanRaw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0" t="str">
        <f>""</f>
        <v/>
      </c>
      <c r="I240" t="str">
        <f>""</f>
        <v/>
      </c>
      <c r="J240" t="str">
        <f t="shared" si="3"/>
        <v>G28;VCCCORE;;11.04;5.51999999999999;;;;</v>
      </c>
    </row>
    <row r="241" spans="1:10">
      <c r="A241" t="s">
        <v>2360</v>
      </c>
      <c r="B241" t="str">
        <f>_xlfn.XLOOKUP(A241,site1!$J$8:$J$1158,site1!$K$8:$K$1158,"")</f>
        <v>VCCCORE</v>
      </c>
      <c r="C241" t="str" cm="1">
        <f t="array" ref="C241">_xlfn.TEXTJOIN(",",TRUE,_xlfn.UNIQUE(TRANSPOSE(_xlfn.MAP(_xlfn.XLOOKUP(A241,site1!$J$8:$J$1178,site1!$C$8:$D$1178,""),_xlfn.LAMBDA(_xlpm.x,IF(_xlpm.x&lt;&gt;"",TRIM(CLEAN(LEFT(_xlpm.x,FIND(".",_xlpm.x &amp; ".")-1))),""))))))</f>
        <v/>
      </c>
      <c r="D241">
        <v>10.1199999999999</v>
      </c>
      <c r="E241">
        <v>5.5199999999999898</v>
      </c>
      <c r="F241" t="str">
        <f>_xlfn.LET(_xlpm.raw,_xlfn.XLOOKUP(A241,site1!$J$8:$J$1178,site1!$A$8:$A$1178,""),_xlpm.cleanRaw,SUBSTITUTE(SUBSTITUTE(_xlpm.raw,"_PIN","."),"PIN","."),_xlpm.mainPart,MID(_xlpm.cleanRaw,2,FIND(".",_xlpm.cleanRaw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1" t="str">
        <f>_xlfn.LET(_xlpm.raw,_xlfn.XLOOKUP(A241,site3!$J$8:$J$1178,site3!$A$8:$A$1178,""),_xlpm.cleanRaw,SUBSTITUTE(SUBSTITUTE(_xlpm.raw,"_PIN","."),"PIN","."),_xlpm.mainPart,MID(_xlpm.cleanRaw,2,FIND(".",_xlpm.cleanRaw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1" t="str">
        <f>""</f>
        <v/>
      </c>
      <c r="I241" t="str">
        <f>""</f>
        <v/>
      </c>
      <c r="J241" t="str">
        <f t="shared" si="3"/>
        <v>G29;VCCCORE;;10.1199999999999;5.51999999999999;;;;</v>
      </c>
    </row>
    <row r="242" spans="1:10">
      <c r="A242" t="s">
        <v>2361</v>
      </c>
      <c r="B242" t="str">
        <f>_xlfn.XLOOKUP(A242,site1!$J$8:$J$1158,site1!$K$8:$K$1158,"")</f>
        <v>VCCCORE</v>
      </c>
      <c r="C242" t="str" cm="1">
        <f t="array" ref="C242">_xlfn.TEXTJOIN(",",TRUE,_xlfn.UNIQUE(TRANSPOSE(_xlfn.MAP(_xlfn.XLOOKUP(A242,site1!$J$8:$J$1178,site1!$C$8:$D$1178,""),_xlfn.LAMBDA(_xlpm.x,IF(_xlpm.x&lt;&gt;"",TRIM(CLEAN(LEFT(_xlpm.x,FIND(".",_xlpm.x &amp; ".")-1))),""))))))</f>
        <v/>
      </c>
      <c r="D242">
        <v>9.1999999999999904</v>
      </c>
      <c r="E242">
        <v>5.5199999999999898</v>
      </c>
      <c r="F242" t="str">
        <f>_xlfn.LET(_xlpm.raw,_xlfn.XLOOKUP(A242,site1!$J$8:$J$1178,site1!$A$8:$A$1178,""),_xlpm.cleanRaw,SUBSTITUTE(SUBSTITUTE(_xlpm.raw,"_PIN","."),"PIN","."),_xlpm.mainPart,MID(_xlpm.cleanRaw,2,FIND(".",_xlpm.cleanRaw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2" t="str">
        <f>_xlfn.LET(_xlpm.raw,_xlfn.XLOOKUP(A242,site3!$J$8:$J$1178,site3!$A$8:$A$1178,""),_xlpm.cleanRaw,SUBSTITUTE(SUBSTITUTE(_xlpm.raw,"_PIN","."),"PIN","."),_xlpm.mainPart,MID(_xlpm.cleanRaw,2,FIND(".",_xlpm.cleanRaw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2" t="str">
        <f>""</f>
        <v/>
      </c>
      <c r="I242" t="str">
        <f>""</f>
        <v/>
      </c>
      <c r="J242" t="str">
        <f t="shared" si="3"/>
        <v>G30;VCCCORE;;9.19999999999999;5.51999999999999;;;;</v>
      </c>
    </row>
    <row r="243" spans="1:10">
      <c r="A243" t="s">
        <v>2864</v>
      </c>
      <c r="B243" t="str">
        <f>_xlfn.XLOOKUP(A243,site1!$J$8:$J$1158,site1!$K$8:$K$1158,"")</f>
        <v>VSS</v>
      </c>
      <c r="C243" t="str" cm="1">
        <f t="array" ref="C243">_xlfn.TEXTJOIN(",",TRUE,_xlfn.UNIQUE(TRANSPOSE(_xlfn.MAP(_xlfn.XLOOKUP(A243,site1!$J$8:$J$1178,site1!$C$8:$D$1178,""),_xlfn.LAMBDA(_xlpm.x,IF(_xlpm.x&lt;&gt;"",TRIM(CLEAN(LEFT(_xlpm.x,FIND(".",_xlpm.x &amp; ".")-1))),""))))))</f>
        <v/>
      </c>
      <c r="D243">
        <v>8.2799999999999905</v>
      </c>
      <c r="E243">
        <v>5.5199999999999898</v>
      </c>
      <c r="F243" t="str">
        <f>_xlfn.LET(_xlpm.raw,_xlfn.XLOOKUP(A243,site1!$J$8:$J$1178,site1!$A$8:$A$1178,""),_xlpm.cleanRaw,SUBSTITUTE(SUBSTITUTE(_xlpm.raw,"_PIN","."),"PIN","."),_xlpm.mainPart,MID(_xlpm.cleanRaw,2,FIND(".",_xlpm.cleanRaw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3" t="str">
        <f>_xlfn.LET(_xlpm.raw,_xlfn.XLOOKUP(A243,site3!$J$8:$J$1178,site3!$A$8:$A$1178,""),_xlpm.cleanRaw,SUBSTITUTE(SUBSTITUTE(_xlpm.raw,"_PIN","."),"PIN","."),_xlpm.mainPart,MID(_xlpm.cleanRaw,2,FIND(".",_xlpm.cleanRaw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3" t="str">
        <f>""</f>
        <v/>
      </c>
      <c r="I243" t="str">
        <f>""</f>
        <v/>
      </c>
      <c r="J243" t="str">
        <f t="shared" si="3"/>
        <v>G31;VSS;;8.27999999999999;5.51999999999999;;;;</v>
      </c>
    </row>
    <row r="244" spans="1:10">
      <c r="A244" t="s">
        <v>2362</v>
      </c>
      <c r="B244" t="str">
        <f>_xlfn.XLOOKUP(A244,site1!$J$8:$J$1158,site1!$K$8:$K$1158,"")</f>
        <v>VCCCORE</v>
      </c>
      <c r="C244" t="str" cm="1">
        <f t="array" ref="C244">_xlfn.TEXTJOIN(",",TRUE,_xlfn.UNIQUE(TRANSPOSE(_xlfn.MAP(_xlfn.XLOOKUP(A244,site1!$J$8:$J$1178,site1!$C$8:$D$1178,""),_xlfn.LAMBDA(_xlpm.x,IF(_xlpm.x&lt;&gt;"",TRIM(CLEAN(LEFT(_xlpm.x,FIND(".",_xlpm.x &amp; ".")-1))),""))))))</f>
        <v/>
      </c>
      <c r="D244">
        <v>7.3599999999999897</v>
      </c>
      <c r="E244">
        <v>5.5199999999999898</v>
      </c>
      <c r="F244" t="str">
        <f>_xlfn.LET(_xlpm.raw,_xlfn.XLOOKUP(A244,site1!$J$8:$J$1178,site1!$A$8:$A$1178,""),_xlpm.cleanRaw,SUBSTITUTE(SUBSTITUTE(_xlpm.raw,"_PIN","."),"PIN","."),_xlpm.mainPart,MID(_xlpm.cleanRaw,2,FIND(".",_xlpm.cleanRaw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4" t="str">
        <f>_xlfn.LET(_xlpm.raw,_xlfn.XLOOKUP(A244,site3!$J$8:$J$1178,site3!$A$8:$A$1178,""),_xlpm.cleanRaw,SUBSTITUTE(SUBSTITUTE(_xlpm.raw,"_PIN","."),"PIN","."),_xlpm.mainPart,MID(_xlpm.cleanRaw,2,FIND(".",_xlpm.cleanRaw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4" t="str">
        <f>""</f>
        <v/>
      </c>
      <c r="I244" t="str">
        <f>""</f>
        <v/>
      </c>
      <c r="J244" t="str">
        <f t="shared" si="3"/>
        <v>G32;VCCCORE;;7.35999999999999;5.51999999999999;;;;</v>
      </c>
    </row>
    <row r="245" spans="1:10">
      <c r="A245" t="s">
        <v>2865</v>
      </c>
      <c r="B245" t="str">
        <f>_xlfn.XLOOKUP(A245,site1!$J$8:$J$1158,site1!$K$8:$K$1158,"")</f>
        <v>VSS</v>
      </c>
      <c r="C245" t="str" cm="1">
        <f t="array" ref="C245">_xlfn.TEXTJOIN(",",TRUE,_xlfn.UNIQUE(TRANSPOSE(_xlfn.MAP(_xlfn.XLOOKUP(A245,site1!$J$8:$J$1178,site1!$C$8:$D$1178,""),_xlfn.LAMBDA(_xlpm.x,IF(_xlpm.x&lt;&gt;"",TRIM(CLEAN(LEFT(_xlpm.x,FIND(".",_xlpm.x &amp; ".")-1))),""))))))</f>
        <v/>
      </c>
      <c r="D245">
        <v>6.4399999999999897</v>
      </c>
      <c r="E245">
        <v>5.5199999999999898</v>
      </c>
      <c r="F245" t="str">
        <f>_xlfn.LET(_xlpm.raw,_xlfn.XLOOKUP(A245,site1!$J$8:$J$1178,site1!$A$8:$A$1178,""),_xlpm.cleanRaw,SUBSTITUTE(SUBSTITUTE(_xlpm.raw,"_PIN","."),"PIN","."),_xlpm.mainPart,MID(_xlpm.cleanRaw,2,FIND(".",_xlpm.cleanRaw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5" t="str">
        <f>_xlfn.LET(_xlpm.raw,_xlfn.XLOOKUP(A245,site3!$J$8:$J$1178,site3!$A$8:$A$1178,""),_xlpm.cleanRaw,SUBSTITUTE(SUBSTITUTE(_xlpm.raw,"_PIN","."),"PIN","."),_xlpm.mainPart,MID(_xlpm.cleanRaw,2,FIND(".",_xlpm.cleanRaw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5" t="str">
        <f>""</f>
        <v/>
      </c>
      <c r="I245" t="str">
        <f>""</f>
        <v/>
      </c>
      <c r="J245" t="str">
        <f t="shared" si="3"/>
        <v>G33;VSS;;6.43999999999999;5.51999999999999;;;;</v>
      </c>
    </row>
    <row r="246" spans="1:10">
      <c r="A246" t="s">
        <v>2363</v>
      </c>
      <c r="B246" t="str">
        <f>_xlfn.XLOOKUP(A246,site1!$J$8:$J$1158,site1!$K$8:$K$1158,"")</f>
        <v>VCCCORE</v>
      </c>
      <c r="C246" t="str" cm="1">
        <f t="array" ref="C246">_xlfn.TEXTJOIN(",",TRUE,_xlfn.UNIQUE(TRANSPOSE(_xlfn.MAP(_xlfn.XLOOKUP(A246,site1!$J$8:$J$1178,site1!$C$8:$D$1178,""),_xlfn.LAMBDA(_xlpm.x,IF(_xlpm.x&lt;&gt;"",TRIM(CLEAN(LEFT(_xlpm.x,FIND(".",_xlpm.x &amp; ".")-1))),""))))))</f>
        <v/>
      </c>
      <c r="D246">
        <v>5.5199999999999898</v>
      </c>
      <c r="E246">
        <v>5.5199999999999898</v>
      </c>
      <c r="F246" t="str">
        <f>_xlfn.LET(_xlpm.raw,_xlfn.XLOOKUP(A246,site1!$J$8:$J$1178,site1!$A$8:$A$1178,""),_xlpm.cleanRaw,SUBSTITUTE(SUBSTITUTE(_xlpm.raw,"_PIN","."),"PIN","."),_xlpm.mainPart,MID(_xlpm.cleanRaw,2,FIND(".",_xlpm.cleanRaw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6" t="str">
        <f>_xlfn.LET(_xlpm.raw,_xlfn.XLOOKUP(A246,site3!$J$8:$J$1178,site3!$A$8:$A$1178,""),_xlpm.cleanRaw,SUBSTITUTE(SUBSTITUTE(_xlpm.raw,"_PIN","."),"PIN","."),_xlpm.mainPart,MID(_xlpm.cleanRaw,2,FIND(".",_xlpm.cleanRaw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6" t="str">
        <f>""</f>
        <v/>
      </c>
      <c r="I246" t="str">
        <f>""</f>
        <v/>
      </c>
      <c r="J246" t="str">
        <f t="shared" si="3"/>
        <v>G34;VCCCORE;;5.51999999999999;5.51999999999999;;;;</v>
      </c>
    </row>
    <row r="247" spans="1:10">
      <c r="A247" t="s">
        <v>2364</v>
      </c>
      <c r="B247" t="str">
        <f>_xlfn.XLOOKUP(A247,site1!$J$8:$J$1158,site1!$K$8:$K$1158,"")</f>
        <v>VCCCORE</v>
      </c>
      <c r="C247" t="str" cm="1">
        <f t="array" ref="C247">_xlfn.TEXTJOIN(",",TRUE,_xlfn.UNIQUE(TRANSPOSE(_xlfn.MAP(_xlfn.XLOOKUP(A247,site1!$J$8:$J$1178,site1!$C$8:$D$1178,""),_xlfn.LAMBDA(_xlpm.x,IF(_xlpm.x&lt;&gt;"",TRIM(CLEAN(LEFT(_xlpm.x,FIND(".",_xlpm.x &amp; ".")-1))),""))))))</f>
        <v/>
      </c>
      <c r="D247">
        <v>4.5999999999999899</v>
      </c>
      <c r="E247">
        <v>5.5199999999999898</v>
      </c>
      <c r="F247" t="str">
        <f>_xlfn.LET(_xlpm.raw,_xlfn.XLOOKUP(A247,site1!$J$8:$J$1178,site1!$A$8:$A$1178,""),_xlpm.cleanRaw,SUBSTITUTE(SUBSTITUTE(_xlpm.raw,"_PIN","."),"PIN","."),_xlpm.mainPart,MID(_xlpm.cleanRaw,2,FIND(".",_xlpm.cleanRaw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7" t="str">
        <f>_xlfn.LET(_xlpm.raw,_xlfn.XLOOKUP(A247,site3!$J$8:$J$1178,site3!$A$8:$A$1178,""),_xlpm.cleanRaw,SUBSTITUTE(SUBSTITUTE(_xlpm.raw,"_PIN","."),"PIN","."),_xlpm.mainPart,MID(_xlpm.cleanRaw,2,FIND(".",_xlpm.cleanRaw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7" t="str">
        <f>""</f>
        <v/>
      </c>
      <c r="I247" t="str">
        <f>""</f>
        <v/>
      </c>
      <c r="J247" t="str">
        <f t="shared" si="3"/>
        <v>G35;VCCCORE;;4.59999999999999;5.51999999999999;;;;</v>
      </c>
    </row>
    <row r="248" spans="1:10">
      <c r="A248" t="s">
        <v>2446</v>
      </c>
      <c r="B248" t="str">
        <f>_xlfn.XLOOKUP(A248,site1!$J$8:$J$1158,site1!$K$8:$K$1158,"")</f>
        <v>VCCGT</v>
      </c>
      <c r="C248" t="str" cm="1">
        <f t="array" ref="C248">_xlfn.TEXTJOIN(",",TRUE,_xlfn.UNIQUE(TRANSPOSE(_xlfn.MAP(_xlfn.XLOOKUP(A248,site1!$J$8:$J$1178,site1!$C$8:$D$1178,""),_xlfn.LAMBDA(_xlpm.x,IF(_xlpm.x&lt;&gt;"",TRIM(CLEAN(LEFT(_xlpm.x,FIND(".",_xlpm.x &amp; ".")-1))),""))))))</f>
        <v/>
      </c>
      <c r="D248">
        <v>3.6799999999999899</v>
      </c>
      <c r="E248">
        <v>5.5199999999999898</v>
      </c>
      <c r="F248" t="str">
        <f>_xlfn.LET(_xlpm.raw,_xlfn.XLOOKUP(A248,site1!$J$8:$J$1178,site1!$A$8:$A$1178,""),_xlpm.cleanRaw,SUBSTITUTE(SUBSTITUTE(_xlpm.raw,"_PIN","."),"PIN","."),_xlpm.mainPart,MID(_xlpm.cleanRaw,2,FIND(".",_xlpm.cleanRaw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8" t="str">
        <f>_xlfn.LET(_xlpm.raw,_xlfn.XLOOKUP(A248,site3!$J$8:$J$1178,site3!$A$8:$A$1178,""),_xlpm.cleanRaw,SUBSTITUTE(SUBSTITUTE(_xlpm.raw,"_PIN","."),"PIN","."),_xlpm.mainPart,MID(_xlpm.cleanRaw,2,FIND(".",_xlpm.cleanRaw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8" t="str">
        <f>""</f>
        <v/>
      </c>
      <c r="I248" t="str">
        <f>""</f>
        <v/>
      </c>
      <c r="J248" t="str">
        <f t="shared" si="3"/>
        <v>G36;VCCGT;;3.67999999999999;5.51999999999999;;;;</v>
      </c>
    </row>
    <row r="249" spans="1:10">
      <c r="A249" t="s">
        <v>2447</v>
      </c>
      <c r="B249" t="str">
        <f>_xlfn.XLOOKUP(A249,site1!$J$8:$J$1158,site1!$K$8:$K$1158,"")</f>
        <v>VCCGT</v>
      </c>
      <c r="C249" t="str" cm="1">
        <f t="array" ref="C249">_xlfn.TEXTJOIN(",",TRUE,_xlfn.UNIQUE(TRANSPOSE(_xlfn.MAP(_xlfn.XLOOKUP(A249,site1!$J$8:$J$1178,site1!$C$8:$D$1178,""),_xlfn.LAMBDA(_xlpm.x,IF(_xlpm.x&lt;&gt;"",TRIM(CLEAN(LEFT(_xlpm.x,FIND(".",_xlpm.x &amp; ".")-1))),""))))))</f>
        <v/>
      </c>
      <c r="D249">
        <v>2.75999999999999</v>
      </c>
      <c r="E249">
        <v>5.5199999999999898</v>
      </c>
      <c r="F249" t="str">
        <f>_xlfn.LET(_xlpm.raw,_xlfn.XLOOKUP(A249,site1!$J$8:$J$1178,site1!$A$8:$A$1178,""),_xlpm.cleanRaw,SUBSTITUTE(SUBSTITUTE(_xlpm.raw,"_PIN","."),"PIN","."),_xlpm.mainPart,MID(_xlpm.cleanRaw,2,FIND(".",_xlpm.cleanRaw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9" t="str">
        <f>_xlfn.LET(_xlpm.raw,_xlfn.XLOOKUP(A249,site3!$J$8:$J$1178,site3!$A$8:$A$1178,""),_xlpm.cleanRaw,SUBSTITUTE(SUBSTITUTE(_xlpm.raw,"_PIN","."),"PIN","."),_xlpm.mainPart,MID(_xlpm.cleanRaw,2,FIND(".",_xlpm.cleanRaw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9" t="str">
        <f>""</f>
        <v/>
      </c>
      <c r="I249" t="str">
        <f>""</f>
        <v/>
      </c>
      <c r="J249" t="str">
        <f t="shared" si="3"/>
        <v>G37;VCCGT;;2.75999999999999;5.51999999999999;;;;</v>
      </c>
    </row>
    <row r="250" spans="1:10">
      <c r="A250" t="s">
        <v>2448</v>
      </c>
      <c r="B250" t="str">
        <f>_xlfn.XLOOKUP(A250,site1!$J$8:$J$1158,site1!$K$8:$K$1158,"")</f>
        <v>VCCGT</v>
      </c>
      <c r="C250" t="str" cm="1">
        <f t="array" ref="C250">_xlfn.TEXTJOIN(",",TRUE,_xlfn.UNIQUE(TRANSPOSE(_xlfn.MAP(_xlfn.XLOOKUP(A250,site1!$J$8:$J$1178,site1!$C$8:$D$1178,""),_xlfn.LAMBDA(_xlpm.x,IF(_xlpm.x&lt;&gt;"",TRIM(CLEAN(LEFT(_xlpm.x,FIND(".",_xlpm.x &amp; ".")-1))),""))))))</f>
        <v/>
      </c>
      <c r="D250">
        <v>1.8399999999999901</v>
      </c>
      <c r="E250">
        <v>5.5199999999999898</v>
      </c>
      <c r="F250" t="str">
        <f>_xlfn.LET(_xlpm.raw,_xlfn.XLOOKUP(A250,site1!$J$8:$J$1178,site1!$A$8:$A$1178,""),_xlpm.cleanRaw,SUBSTITUTE(SUBSTITUTE(_xlpm.raw,"_PIN","."),"PIN","."),_xlpm.mainPart,MID(_xlpm.cleanRaw,2,FIND(".",_xlpm.cleanRaw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0" t="str">
        <f>_xlfn.LET(_xlpm.raw,_xlfn.XLOOKUP(A250,site3!$J$8:$J$1178,site3!$A$8:$A$1178,""),_xlpm.cleanRaw,SUBSTITUTE(SUBSTITUTE(_xlpm.raw,"_PIN","."),"PIN","."),_xlpm.mainPart,MID(_xlpm.cleanRaw,2,FIND(".",_xlpm.cleanRaw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0" t="str">
        <f>""</f>
        <v/>
      </c>
      <c r="I250" t="str">
        <f>""</f>
        <v/>
      </c>
      <c r="J250" t="str">
        <f t="shared" si="3"/>
        <v>G38;VCCGT;;1.83999999999999;5.51999999999999;;;;</v>
      </c>
    </row>
    <row r="251" spans="1:10">
      <c r="A251" t="s">
        <v>2449</v>
      </c>
      <c r="B251" t="str">
        <f>_xlfn.XLOOKUP(A251,site1!$J$8:$J$1158,site1!$K$8:$K$1158,"")</f>
        <v>VCCGT</v>
      </c>
      <c r="C251" t="str" cm="1">
        <f t="array" ref="C251">_xlfn.TEXTJOIN(",",TRUE,_xlfn.UNIQUE(TRANSPOSE(_xlfn.MAP(_xlfn.XLOOKUP(A251,site1!$J$8:$J$1178,site1!$C$8:$D$1178,""),_xlfn.LAMBDA(_xlpm.x,IF(_xlpm.x&lt;&gt;"",TRIM(CLEAN(LEFT(_xlpm.x,FIND(".",_xlpm.x &amp; ".")-1))),""))))))</f>
        <v/>
      </c>
      <c r="D251">
        <v>0.92000000000000104</v>
      </c>
      <c r="E251">
        <v>5.5199999999999898</v>
      </c>
      <c r="F251" t="str">
        <f>_xlfn.LET(_xlpm.raw,_xlfn.XLOOKUP(A251,site1!$J$8:$J$1178,site1!$A$8:$A$1178,""),_xlpm.cleanRaw,SUBSTITUTE(SUBSTITUTE(_xlpm.raw,"_PIN","."),"PIN","."),_xlpm.mainPart,MID(_xlpm.cleanRaw,2,FIND(".",_xlpm.cleanRaw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1" t="str">
        <f>_xlfn.LET(_xlpm.raw,_xlfn.XLOOKUP(A251,site3!$J$8:$J$1178,site3!$A$8:$A$1178,""),_xlpm.cleanRaw,SUBSTITUTE(SUBSTITUTE(_xlpm.raw,"_PIN","."),"PIN","."),_xlpm.mainPart,MID(_xlpm.cleanRaw,2,FIND(".",_xlpm.cleanRaw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1" t="str">
        <f>""</f>
        <v/>
      </c>
      <c r="I251" t="str">
        <f>""</f>
        <v/>
      </c>
      <c r="J251" t="str">
        <f t="shared" si="3"/>
        <v>G39;VCCGT;;0.920000000000001;5.51999999999999;;;;</v>
      </c>
    </row>
    <row r="252" spans="1:10">
      <c r="A252" t="s">
        <v>2450</v>
      </c>
      <c r="B252" t="str">
        <f>_xlfn.XLOOKUP(A252,site1!$J$8:$J$1158,site1!$K$8:$K$1158,"")</f>
        <v>VCCGT</v>
      </c>
      <c r="C252" t="str" cm="1">
        <f t="array" ref="C252">_xlfn.TEXTJOIN(",",TRUE,_xlfn.UNIQUE(TRANSPOSE(_xlfn.MAP(_xlfn.XLOOKUP(A252,site1!$J$8:$J$1178,site1!$C$8:$D$1178,""),_xlfn.LAMBDA(_xlpm.x,IF(_xlpm.x&lt;&gt;"",TRIM(CLEAN(LEFT(_xlpm.x,FIND(".",_xlpm.x &amp; ".")-1))),""))))))</f>
        <v/>
      </c>
      <c r="D252">
        <v>0</v>
      </c>
      <c r="E252">
        <v>5.5199999999999898</v>
      </c>
      <c r="F252" t="str">
        <f>_xlfn.LET(_xlpm.raw,_xlfn.XLOOKUP(A252,site1!$J$8:$J$1178,site1!$A$8:$A$1178,""),_xlpm.cleanRaw,SUBSTITUTE(SUBSTITUTE(_xlpm.raw,"_PIN","."),"PIN","."),_xlpm.mainPart,MID(_xlpm.cleanRaw,2,FIND(".",_xlpm.cleanRaw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2" t="str">
        <f>_xlfn.LET(_xlpm.raw,_xlfn.XLOOKUP(A252,site3!$J$8:$J$1178,site3!$A$8:$A$1178,""),_xlpm.cleanRaw,SUBSTITUTE(SUBSTITUTE(_xlpm.raw,"_PIN","."),"PIN","."),_xlpm.mainPart,MID(_xlpm.cleanRaw,2,FIND(".",_xlpm.cleanRaw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2" t="str">
        <f>""</f>
        <v/>
      </c>
      <c r="I252" t="str">
        <f>""</f>
        <v/>
      </c>
      <c r="J252" t="str">
        <f t="shared" si="3"/>
        <v>G40;VCCGT;;0;5.51999999999999;;;;</v>
      </c>
    </row>
    <row r="253" spans="1:10">
      <c r="A253" t="s">
        <v>2867</v>
      </c>
      <c r="B253" t="str">
        <f>_xlfn.XLOOKUP(A253,site1!$J$8:$J$1158,site1!$K$8:$K$1158,"")</f>
        <v>VSS</v>
      </c>
      <c r="C253" t="str" cm="1">
        <f t="array" ref="C253">_xlfn.TEXTJOIN(",",TRUE,_xlfn.UNIQUE(TRANSPOSE(_xlfn.MAP(_xlfn.XLOOKUP(A253,site1!$J$8:$J$1178,site1!$C$8:$D$1178,""),_xlfn.LAMBDA(_xlpm.x,IF(_xlpm.x&lt;&gt;"",TRIM(CLEAN(LEFT(_xlpm.x,FIND(".",_xlpm.x &amp; ".")-1))),""))))))</f>
        <v/>
      </c>
      <c r="D253">
        <v>35.879999999999903</v>
      </c>
      <c r="E253">
        <v>6.4399999999999897</v>
      </c>
      <c r="F253" t="str">
        <f>_xlfn.LET(_xlpm.raw,_xlfn.XLOOKUP(A253,site1!$J$8:$J$1178,site1!$A$8:$A$1178,""),_xlpm.cleanRaw,SUBSTITUTE(SUBSTITUTE(_xlpm.raw,"_PIN","."),"PIN","."),_xlpm.mainPart,MID(_xlpm.cleanRaw,2,FIND(".",_xlpm.cleanRaw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3" t="str">
        <f>_xlfn.LET(_xlpm.raw,_xlfn.XLOOKUP(A253,site3!$J$8:$J$1178,site3!$A$8:$A$1178,""),_xlpm.cleanRaw,SUBSTITUTE(SUBSTITUTE(_xlpm.raw,"_PIN","."),"PIN","."),_xlpm.mainPart,MID(_xlpm.cleanRaw,2,FIND(".",_xlpm.cleanRaw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3" t="str">
        <f>""</f>
        <v/>
      </c>
      <c r="I253" t="str">
        <f>""</f>
        <v/>
      </c>
      <c r="J253" t="str">
        <f t="shared" si="3"/>
        <v>H1;VSS;;35.8799999999999;6.43999999999999;;;;</v>
      </c>
    </row>
    <row r="254" spans="1:10">
      <c r="A254" t="s">
        <v>2180</v>
      </c>
      <c r="B254" t="str">
        <f>_xlfn.XLOOKUP(A254,site1!$J$8:$J$1158,site1!$K$8:$K$1158,"")</f>
        <v>PCITXP[7]</v>
      </c>
      <c r="C254" t="str" cm="1">
        <f t="array" ref="C254">_xlfn.TEXTJOIN(",",TRUE,_xlfn.UNIQUE(TRANSPOSE(_xlfn.MAP(_xlfn.XLOOKUP(A254,site1!$J$8:$J$1178,site1!$C$8:$D$1178,""),_xlfn.LAMBDA(_xlpm.x,IF(_xlpm.x&lt;&gt;"",TRIM(CLEAN(LEFT(_xlpm.x,FIND(".",_xlpm.x &amp; ".")-1))),""))))))</f>
        <v>LA116</v>
      </c>
      <c r="D254">
        <v>34.959999999999901</v>
      </c>
      <c r="E254">
        <v>6.4399999999999897</v>
      </c>
      <c r="F254" t="str">
        <f>_xlfn.LET(_xlpm.raw,_xlfn.XLOOKUP(A254,site1!$J$8:$J$1178,site1!$A$8:$A$1178,""),_xlpm.cleanRaw,SUBSTITUTE(SUBSTITUTE(_xlpm.raw,"_PIN","."),"PIN","."),_xlpm.mainPart,MID(_xlpm.cleanRaw,2,FIND(".",_xlpm.cleanRaw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506007</v>
      </c>
      <c r="G254" t="str">
        <f>_xlfn.LET(_xlpm.raw,_xlfn.XLOOKUP(A254,site3!$J$8:$J$1178,site3!$A$8:$A$1178,""),_xlpm.cleanRaw,SUBSTITUTE(SUBSTITUTE(_xlpm.raw,"_PIN","."),"PIN","."),_xlpm.mainPart,MID(_xlpm.cleanRaw,2,FIND(".",_xlpm.cleanRaw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809109</v>
      </c>
      <c r="H254" t="str">
        <f>""</f>
        <v/>
      </c>
      <c r="I254" t="str">
        <f>""</f>
        <v/>
      </c>
      <c r="J254" t="str">
        <f t="shared" si="3"/>
        <v>H2;PCITXP[7];LA116;34.9599999999999;6.43999999999999;506007;809109;;</v>
      </c>
    </row>
    <row r="255" spans="1:10">
      <c r="A255" t="s">
        <v>2113</v>
      </c>
      <c r="B255" t="str">
        <f>_xlfn.XLOOKUP(A255,site1!$J$8:$J$1158,site1!$K$8:$K$1158,"")</f>
        <v>PCITXN[7]</v>
      </c>
      <c r="C255" t="str" cm="1">
        <f t="array" ref="C255">_xlfn.TEXTJOIN(",",TRUE,_xlfn.UNIQUE(TRANSPOSE(_xlfn.MAP(_xlfn.XLOOKUP(A255,site1!$J$8:$J$1178,site1!$C$8:$D$1178,""),_xlfn.LAMBDA(_xlpm.x,IF(_xlpm.x&lt;&gt;"",TRIM(CLEAN(LEFT(_xlpm.x,FIND(".",_xlpm.x &amp; ".")-1))),""))))))</f>
        <v>LA115</v>
      </c>
      <c r="D255">
        <v>34.04</v>
      </c>
      <c r="E255">
        <v>6.4399999999999897</v>
      </c>
      <c r="F255" t="str">
        <f>_xlfn.LET(_xlpm.raw,_xlfn.XLOOKUP(A255,site1!$J$8:$J$1178,site1!$A$8:$A$1178,""),_xlpm.cleanRaw,SUBSTITUTE(SUBSTITUTE(_xlpm.raw,"_PIN","."),"PIN","."),_xlpm.mainPart,MID(_xlpm.cleanRaw,2,FIND(".",_xlpm.cleanRaw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G255" t="str">
        <f>_xlfn.LET(_xlpm.raw,_xlfn.XLOOKUP(A255,site3!$J$8:$J$1178,site3!$A$8:$A$1178,""),_xlpm.cleanRaw,SUBSTITUTE(SUBSTITUTE(_xlpm.raw,"_PIN","."),"PIN","."),_xlpm.mainPart,MID(_xlpm.cleanRaw,2,FIND(".",_xlpm.cleanRaw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809107</v>
      </c>
      <c r="H255" t="str">
        <f>""</f>
        <v/>
      </c>
      <c r="I255" t="str">
        <f>""</f>
        <v/>
      </c>
      <c r="J255" t="str">
        <f t="shared" si="3"/>
        <v>H3;PCITXN[7];LA115;34.04;6.43999999999999;506005;809107;;</v>
      </c>
    </row>
    <row r="256" spans="1:10">
      <c r="A256" t="s">
        <v>2878</v>
      </c>
      <c r="B256" t="str">
        <f>_xlfn.XLOOKUP(A256,site1!$J$8:$J$1158,site1!$K$8:$K$1158,"")</f>
        <v>VSS</v>
      </c>
      <c r="C256" t="str" cm="1">
        <f t="array" ref="C256">_xlfn.TEXTJOIN(",",TRUE,_xlfn.UNIQUE(TRANSPOSE(_xlfn.MAP(_xlfn.XLOOKUP(A256,site1!$J$8:$J$1178,site1!$C$8:$D$1178,""),_xlfn.LAMBDA(_xlpm.x,IF(_xlpm.x&lt;&gt;"",TRIM(CLEAN(LEFT(_xlpm.x,FIND(".",_xlpm.x &amp; ".")-1))),""))))))</f>
        <v/>
      </c>
      <c r="D256">
        <v>33.119999999999997</v>
      </c>
      <c r="E256">
        <v>6.4399999999999897</v>
      </c>
      <c r="F256" t="str">
        <f>_xlfn.LET(_xlpm.raw,_xlfn.XLOOKUP(A256,site1!$J$8:$J$1178,site1!$A$8:$A$1178,""),_xlpm.cleanRaw,SUBSTITUTE(SUBSTITUTE(_xlpm.raw,"_PIN","."),"PIN","."),_xlpm.mainPart,MID(_xlpm.cleanRaw,2,FIND(".",_xlpm.cleanRaw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6" t="str">
        <f>_xlfn.LET(_xlpm.raw,_xlfn.XLOOKUP(A256,site3!$J$8:$J$1178,site3!$A$8:$A$1178,""),_xlpm.cleanRaw,SUBSTITUTE(SUBSTITUTE(_xlpm.raw,"_PIN","."),"PIN","."),_xlpm.mainPart,MID(_xlpm.cleanRaw,2,FIND(".",_xlpm.cleanRaw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6" t="str">
        <f>""</f>
        <v/>
      </c>
      <c r="I256" t="str">
        <f>""</f>
        <v/>
      </c>
      <c r="J256" t="str">
        <f t="shared" si="3"/>
        <v>H4;VSS;;33.12;6.43999999999999;;;;</v>
      </c>
    </row>
    <row r="257" spans="1:10">
      <c r="A257" t="s">
        <v>1899</v>
      </c>
      <c r="B257" t="str">
        <f>_xlfn.XLOOKUP(A257,site1!$J$8:$J$1158,site1!$K$8:$K$1158,"")</f>
        <v>PCIRXN[6]</v>
      </c>
      <c r="C257" t="str" cm="1">
        <f t="array" ref="C257">_xlfn.TEXTJOIN(",",TRUE,_xlfn.UNIQUE(TRANSPOSE(_xlfn.MAP(_xlfn.XLOOKUP(A257,site1!$J$8:$J$1178,site1!$C$8:$D$1178,""),_xlfn.LAMBDA(_xlpm.x,IF(_xlpm.x&lt;&gt;"",TRIM(CLEAN(LEFT(_xlpm.x,FIND(".",_xlpm.x &amp; ".")-1))),""))))))</f>
        <v>KA107</v>
      </c>
      <c r="D257">
        <v>32.199999999999903</v>
      </c>
      <c r="E257">
        <v>6.4399999999999897</v>
      </c>
      <c r="F257" t="str">
        <f>_xlfn.LET(_xlpm.raw,_xlfn.XLOOKUP(A257,site1!$J$8:$J$1178,site1!$A$8:$A$1178,""),_xlpm.cleanRaw,SUBSTITUTE(SUBSTITUTE(_xlpm.raw,"_PIN","."),"PIN","."),_xlpm.mainPart,MID(_xlpm.cleanRaw,2,FIND(".",_xlpm.cleanRaw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507102</v>
      </c>
      <c r="G257" t="str">
        <f>_xlfn.LET(_xlpm.raw,_xlfn.XLOOKUP(A257,site3!$J$8:$J$1178,site3!$A$8:$A$1178,""),_xlpm.cleanRaw,SUBSTITUTE(SUBSTITUTE(_xlpm.raw,"_PIN","."),"PIN","."),_xlpm.mainPart,MID(_xlpm.cleanRaw,2,FIND(".",_xlpm.cleanRaw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809108</v>
      </c>
      <c r="H257" t="str">
        <f>""</f>
        <v/>
      </c>
      <c r="I257" t="str">
        <f>""</f>
        <v/>
      </c>
      <c r="J257" t="str">
        <f t="shared" si="3"/>
        <v>H5;PCIRXN[6];KA107;32.1999999999999;6.43999999999999;507102;809108;;</v>
      </c>
    </row>
    <row r="258" spans="1:10">
      <c r="A258" t="s">
        <v>2015</v>
      </c>
      <c r="B258" t="str">
        <f>_xlfn.XLOOKUP(A258,site1!$J$8:$J$1158,site1!$K$8:$K$1158,"")</f>
        <v>PCIRXP[6]</v>
      </c>
      <c r="C258" t="str" cm="1">
        <f t="array" ref="C258">_xlfn.TEXTJOIN(",",TRUE,_xlfn.UNIQUE(TRANSPOSE(_xlfn.MAP(_xlfn.XLOOKUP(A258,site1!$J$8:$J$1178,site1!$C$8:$D$1178,""),_xlfn.LAMBDA(_xlpm.x,IF(_xlpm.x&lt;&gt;"",TRIM(CLEAN(LEFT(_xlpm.x,FIND(".",_xlpm.x &amp; ".")-1))),""))))))</f>
        <v>KA107</v>
      </c>
      <c r="D258">
        <v>31.279999999999902</v>
      </c>
      <c r="E258">
        <v>6.4399999999999897</v>
      </c>
      <c r="F258" t="str">
        <f>_xlfn.LET(_xlpm.raw,_xlfn.XLOOKUP(A258,site1!$J$8:$J$1178,site1!$A$8:$A$1178,""),_xlpm.cleanRaw,SUBSTITUTE(SUBSTITUTE(_xlpm.raw,"_PIN","."),"PIN","."),_xlpm.mainPart,MID(_xlpm.cleanRaw,2,FIND(".",_xlpm.cleanRaw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507100</v>
      </c>
      <c r="G258" t="str">
        <f>_xlfn.LET(_xlpm.raw,_xlfn.XLOOKUP(A258,site3!$J$8:$J$1178,site3!$A$8:$A$1178,""),_xlpm.cleanRaw,SUBSTITUTE(SUBSTITUTE(_xlpm.raw,"_PIN","."),"PIN","."),_xlpm.mainPart,MID(_xlpm.cleanRaw,2,FIND(".",_xlpm.cleanRaw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809110</v>
      </c>
      <c r="H258" t="str">
        <f>""</f>
        <v/>
      </c>
      <c r="I258" t="str">
        <f>""</f>
        <v/>
      </c>
      <c r="J258" t="str">
        <f t="shared" ref="J258:J321" si="4">A258&amp;";"&amp;B258&amp;";"&amp;C258&amp;";"&amp;D258&amp;";"&amp;E258&amp;";"&amp;F258&amp;";"&amp;G258&amp;";"&amp;H258&amp;";"&amp;I258</f>
        <v>H6;PCIRXP[6];KA107;31.2799999999999;6.43999999999999;507100;809110;;</v>
      </c>
    </row>
    <row r="259" spans="1:10">
      <c r="A259" t="s">
        <v>2879</v>
      </c>
      <c r="B259" t="str">
        <f>_xlfn.XLOOKUP(A259,site1!$J$8:$J$1158,site1!$K$8:$K$1158,"")</f>
        <v>VSS</v>
      </c>
      <c r="C259" t="str" cm="1">
        <f t="array" ref="C259">_xlfn.TEXTJOIN(",",TRUE,_xlfn.UNIQUE(TRANSPOSE(_xlfn.MAP(_xlfn.XLOOKUP(A259,site1!$J$8:$J$1178,site1!$C$8:$D$1178,""),_xlfn.LAMBDA(_xlpm.x,IF(_xlpm.x&lt;&gt;"",TRIM(CLEAN(LEFT(_xlpm.x,FIND(".",_xlpm.x &amp; ".")-1))),""))))))</f>
        <v/>
      </c>
      <c r="D259">
        <v>30.36</v>
      </c>
      <c r="E259">
        <v>6.4399999999999897</v>
      </c>
      <c r="F259" t="str">
        <f>_xlfn.LET(_xlpm.raw,_xlfn.XLOOKUP(A259,site1!$J$8:$J$1178,site1!$A$8:$A$1178,""),_xlpm.cleanRaw,SUBSTITUTE(SUBSTITUTE(_xlpm.raw,"_PIN","."),"PIN","."),_xlpm.mainPart,MID(_xlpm.cleanRaw,2,FIND(".",_xlpm.cleanRaw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9" t="str">
        <f>_xlfn.LET(_xlpm.raw,_xlfn.XLOOKUP(A259,site3!$J$8:$J$1178,site3!$A$8:$A$1178,""),_xlpm.cleanRaw,SUBSTITUTE(SUBSTITUTE(_xlpm.raw,"_PIN","."),"PIN","."),_xlpm.mainPart,MID(_xlpm.cleanRaw,2,FIND(".",_xlpm.cleanRaw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9" t="str">
        <f>""</f>
        <v/>
      </c>
      <c r="I259" t="str">
        <f>""</f>
        <v/>
      </c>
      <c r="J259" t="str">
        <f t="shared" si="4"/>
        <v>H7;VSS;;30.36;6.43999999999999;;;;</v>
      </c>
    </row>
    <row r="260" spans="1:10">
      <c r="A260" t="s">
        <v>1642</v>
      </c>
      <c r="B260" t="str">
        <f>_xlfn.XLOOKUP(A260,site1!$J$8:$J$1158,site1!$K$8:$K$1158,"")</f>
        <v>EXTBGREF</v>
      </c>
      <c r="C260" t="str" cm="1">
        <f t="array" ref="C260">_xlfn.TEXTJOIN(",",TRUE,_xlfn.UNIQUE(TRANSPOSE(_xlfn.MAP(_xlfn.XLOOKUP(A260,site1!$J$8:$J$1178,site1!$C$8:$D$1178,""),_xlfn.LAMBDA(_xlpm.x,IF(_xlpm.x&lt;&gt;"",TRIM(CLEAN(LEFT(_xlpm.x,FIND(".",_xlpm.x &amp; ".")-1))),""))))))</f>
        <v/>
      </c>
      <c r="D260">
        <v>29.439999999999898</v>
      </c>
      <c r="E260">
        <v>6.4399999999999897</v>
      </c>
      <c r="F260" t="str">
        <f>_xlfn.LET(_xlpm.raw,_xlfn.XLOOKUP(A260,site1!$J$8:$J$1178,site1!$A$8:$A$1178,""),_xlpm.cleanRaw,SUBSTITUTE(SUBSTITUTE(_xlpm.raw,"_PIN","."),"PIN","."),_xlpm.mainPart,MID(_xlpm.cleanRaw,2,FIND(".",_xlpm.cleanRaw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506028</v>
      </c>
      <c r="G260" t="str">
        <f>_xlfn.LET(_xlpm.raw,_xlfn.XLOOKUP(A260,site3!$J$8:$J$1178,site3!$A$8:$A$1178,""),_xlpm.cleanRaw,SUBSTITUTE(SUBSTITUTE(_xlpm.raw,"_PIN","."),"PIN","."),_xlpm.mainPart,MID(_xlpm.cleanRaw,2,FIND(".",_xlpm.cleanRaw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807018</v>
      </c>
      <c r="H260" t="str">
        <f>""</f>
        <v/>
      </c>
      <c r="I260" t="str">
        <f>""</f>
        <v/>
      </c>
      <c r="J260" t="str">
        <f t="shared" si="4"/>
        <v>H8;EXTBGREF;;29.4399999999999;6.43999999999999;506028;807018;;</v>
      </c>
    </row>
    <row r="261" spans="1:10">
      <c r="A261" t="s">
        <v>2880</v>
      </c>
      <c r="B261" t="str">
        <f>_xlfn.XLOOKUP(A261,site1!$J$8:$J$1158,site1!$K$8:$K$1158,"")</f>
        <v>VSS</v>
      </c>
      <c r="C261" t="str" cm="1">
        <f t="array" ref="C261">_xlfn.TEXTJOIN(",",TRUE,_xlfn.UNIQUE(TRANSPOSE(_xlfn.MAP(_xlfn.XLOOKUP(A261,site1!$J$8:$J$1178,site1!$C$8:$D$1178,""),_xlfn.LAMBDA(_xlpm.x,IF(_xlpm.x&lt;&gt;"",TRIM(CLEAN(LEFT(_xlpm.x,FIND(".",_xlpm.x &amp; ".")-1))),""))))))</f>
        <v/>
      </c>
      <c r="D261">
        <v>28.5199999999999</v>
      </c>
      <c r="E261">
        <v>6.4399999999999897</v>
      </c>
      <c r="F261" t="str">
        <f>_xlfn.LET(_xlpm.raw,_xlfn.XLOOKUP(A261,site1!$J$8:$J$1178,site1!$A$8:$A$1178,""),_xlpm.cleanRaw,SUBSTITUTE(SUBSTITUTE(_xlpm.raw,"_PIN","."),"PIN","."),_xlpm.mainPart,MID(_xlpm.cleanRaw,2,FIND(".",_xlpm.cleanRaw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1" t="str">
        <f>_xlfn.LET(_xlpm.raw,_xlfn.XLOOKUP(A261,site3!$J$8:$J$1178,site3!$A$8:$A$1178,""),_xlpm.cleanRaw,SUBSTITUTE(SUBSTITUTE(_xlpm.raw,"_PIN","."),"PIN","."),_xlpm.mainPart,MID(_xlpm.cleanRaw,2,FIND(".",_xlpm.cleanRaw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1" t="str">
        <f>""</f>
        <v/>
      </c>
      <c r="I261" t="str">
        <f>""</f>
        <v/>
      </c>
      <c r="J261" t="str">
        <f t="shared" si="4"/>
        <v>H9;VSS;;28.5199999999999;6.43999999999999;;;;</v>
      </c>
    </row>
    <row r="262" spans="1:10">
      <c r="A262" t="s">
        <v>1603</v>
      </c>
      <c r="B262" t="str">
        <f>_xlfn.XLOOKUP(A262,site1!$J$8:$J$1158,site1!$K$8:$K$1158,"")</f>
        <v>EDP_TXN[2]</v>
      </c>
      <c r="C262" t="str" cm="1">
        <f t="array" ref="C262">_xlfn.TEXTJOIN(",",TRUE,_xlfn.UNIQUE(TRANSPOSE(_xlfn.MAP(_xlfn.XLOOKUP(A262,site1!$J$8:$J$1178,site1!$C$8:$D$1178,""),_xlfn.LAMBDA(_xlpm.x,IF(_xlpm.x&lt;&gt;"",TRIM(CLEAN(LEFT(_xlpm.x,FIND(".",_xlpm.x &amp; ".")-1))),""))))))</f>
        <v>LA148</v>
      </c>
      <c r="D262">
        <v>27.599999999999898</v>
      </c>
      <c r="E262">
        <v>6.4399999999999897</v>
      </c>
      <c r="F262" t="str">
        <f>_xlfn.LET(_xlpm.raw,_xlfn.XLOOKUP(A262,site1!$J$8:$J$1178,site1!$A$8:$A$1178,""),_xlpm.cleanRaw,SUBSTITUTE(SUBSTITUTE(_xlpm.raw,"_PIN","."),"PIN","."),_xlpm.mainPart,MID(_xlpm.cleanRaw,2,FIND(".",_xlpm.cleanRaw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509027</v>
      </c>
      <c r="G262" t="str">
        <f>_xlfn.LET(_xlpm.raw,_xlfn.XLOOKUP(A262,site3!$J$8:$J$1178,site3!$A$8:$A$1178,""),_xlpm.cleanRaw,SUBSTITUTE(SUBSTITUTE(_xlpm.raw,"_PIN","."),"PIN","."),_xlpm.mainPart,MID(_xlpm.cleanRaw,2,FIND(".",_xlpm.cleanRaw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501116</v>
      </c>
      <c r="H262" t="str">
        <f>""</f>
        <v/>
      </c>
      <c r="I262" t="str">
        <f>""</f>
        <v/>
      </c>
      <c r="J262" t="str">
        <f t="shared" si="4"/>
        <v>H10;EDP_TXN[2];LA148;27.5999999999999;6.43999999999999;509027;501116;;</v>
      </c>
    </row>
    <row r="263" spans="1:10">
      <c r="A263" t="s">
        <v>2868</v>
      </c>
      <c r="B263" t="str">
        <f>_xlfn.XLOOKUP(A263,site1!$J$8:$J$1158,site1!$K$8:$K$1158,"")</f>
        <v>VSS</v>
      </c>
      <c r="C263" t="str" cm="1">
        <f t="array" ref="C263">_xlfn.TEXTJOIN(",",TRUE,_xlfn.UNIQUE(TRANSPOSE(_xlfn.MAP(_xlfn.XLOOKUP(A263,site1!$J$8:$J$1178,site1!$C$8:$D$1178,""),_xlfn.LAMBDA(_xlpm.x,IF(_xlpm.x&lt;&gt;"",TRIM(CLEAN(LEFT(_xlpm.x,FIND(".",_xlpm.x &amp; ".")-1))),""))))))</f>
        <v/>
      </c>
      <c r="D263">
        <v>26.68</v>
      </c>
      <c r="E263">
        <v>6.4399999999999897</v>
      </c>
      <c r="F263" t="str">
        <f>_xlfn.LET(_xlpm.raw,_xlfn.XLOOKUP(A263,site1!$J$8:$J$1178,site1!$A$8:$A$1178,""),_xlpm.cleanRaw,SUBSTITUTE(SUBSTITUTE(_xlpm.raw,"_PIN","."),"PIN","."),_xlpm.mainPart,MID(_xlpm.cleanRaw,2,FIND(".",_xlpm.cleanRaw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3" t="str">
        <f>_xlfn.LET(_xlpm.raw,_xlfn.XLOOKUP(A263,site3!$J$8:$J$1178,site3!$A$8:$A$1178,""),_xlpm.cleanRaw,SUBSTITUTE(SUBSTITUTE(_xlpm.raw,"_PIN","."),"PIN","."),_xlpm.mainPart,MID(_xlpm.cleanRaw,2,FIND(".",_xlpm.cleanRaw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3" t="str">
        <f>""</f>
        <v/>
      </c>
      <c r="I263" t="str">
        <f>""</f>
        <v/>
      </c>
      <c r="J263" t="str">
        <f t="shared" si="4"/>
        <v>H11;VSS;;26.68;6.43999999999999;;;;</v>
      </c>
    </row>
    <row r="264" spans="1:10">
      <c r="A264" t="s">
        <v>2869</v>
      </c>
      <c r="B264" t="str">
        <f>_xlfn.XLOOKUP(A264,site1!$J$8:$J$1158,site1!$K$8:$K$1158,"")</f>
        <v>VSS</v>
      </c>
      <c r="C264" t="str" cm="1">
        <f t="array" ref="C264">_xlfn.TEXTJOIN(",",TRUE,_xlfn.UNIQUE(TRANSPOSE(_xlfn.MAP(_xlfn.XLOOKUP(A264,site1!$J$8:$J$1178,site1!$C$8:$D$1178,""),_xlfn.LAMBDA(_xlpm.x,IF(_xlpm.x&lt;&gt;"",TRIM(CLEAN(LEFT(_xlpm.x,FIND(".",_xlpm.x &amp; ".")-1))),""))))))</f>
        <v/>
      </c>
      <c r="D264">
        <v>25.759999999999899</v>
      </c>
      <c r="E264">
        <v>6.4399999999999897</v>
      </c>
      <c r="F264" t="str">
        <f>_xlfn.LET(_xlpm.raw,_xlfn.XLOOKUP(A264,site1!$J$8:$J$1178,site1!$A$8:$A$1178,""),_xlpm.cleanRaw,SUBSTITUTE(SUBSTITUTE(_xlpm.raw,"_PIN","."),"PIN","."),_xlpm.mainPart,MID(_xlpm.cleanRaw,2,FIND(".",_xlpm.cleanRaw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4" t="str">
        <f>_xlfn.LET(_xlpm.raw,_xlfn.XLOOKUP(A264,site3!$J$8:$J$1178,site3!$A$8:$A$1178,""),_xlpm.cleanRaw,SUBSTITUTE(SUBSTITUTE(_xlpm.raw,"_PIN","."),"PIN","."),_xlpm.mainPart,MID(_xlpm.cleanRaw,2,FIND(".",_xlpm.cleanRaw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4" t="str">
        <f>""</f>
        <v/>
      </c>
      <c r="I264" t="str">
        <f>""</f>
        <v/>
      </c>
      <c r="J264" t="str">
        <f t="shared" si="4"/>
        <v>H12;VSS;;25.7599999999999;6.43999999999999;;;;</v>
      </c>
    </row>
    <row r="265" spans="1:10">
      <c r="A265" t="s">
        <v>103</v>
      </c>
      <c r="B265" t="str">
        <f>_xlfn.XLOOKUP(A265,site1!$J$8:$J$1158,site1!$K$8:$K$1158,"")</f>
        <v>CPU_JTAG_TDO</v>
      </c>
      <c r="C265" t="str" cm="1">
        <f t="array" ref="C265">_xlfn.TEXTJOIN(",",TRUE,_xlfn.UNIQUE(TRANSPOSE(_xlfn.MAP(_xlfn.XLOOKUP(A265,site1!$J$8:$J$1178,site1!$C$8:$D$1178,""),_xlfn.LAMBDA(_xlpm.x,IF(_xlpm.x&lt;&gt;"",TRIM(CLEAN(LEFT(_xlpm.x,FIND(".",_xlpm.x &amp; ".")-1))),""))))))</f>
        <v>RA358</v>
      </c>
      <c r="D265">
        <v>24.8399999999999</v>
      </c>
      <c r="E265">
        <v>6.4399999999999897</v>
      </c>
      <c r="F265" t="str">
        <f>_xlfn.LET(_xlpm.raw,_xlfn.XLOOKUP(A265,site1!$J$8:$J$1178,site1!$A$8:$A$1178,""),_xlpm.cleanRaw,SUBSTITUTE(SUBSTITUTE(_xlpm.raw,"_PIN","."),"PIN","."),_xlpm.mainPart,MID(_xlpm.cleanRaw,2,FIND(".",_xlpm.cleanRaw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508080</v>
      </c>
      <c r="G265" t="str">
        <f>_xlfn.LET(_xlpm.raw,_xlfn.XLOOKUP(A265,site3!$J$8:$J$1178,site3!$A$8:$A$1178,""),_xlpm.cleanRaw,SUBSTITUTE(SUBSTITUTE(_xlpm.raw,"_PIN","."),"PIN","."),_xlpm.mainPart,MID(_xlpm.cleanRaw,2,FIND(".",_xlpm.cleanRaw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809086</v>
      </c>
      <c r="H265" t="str">
        <f>""</f>
        <v/>
      </c>
      <c r="I265" t="str">
        <f>""</f>
        <v/>
      </c>
      <c r="J265" t="str">
        <f t="shared" si="4"/>
        <v>H13;CPU_JTAG_TDO;RA358;24.8399999999999;6.43999999999999;508080;809086;;</v>
      </c>
    </row>
    <row r="266" spans="1:10">
      <c r="A266" t="s">
        <v>1690</v>
      </c>
      <c r="B266" t="str">
        <f>_xlfn.XLOOKUP(A266,site1!$J$8:$J$1158,site1!$K$8:$K$1158,"")</f>
        <v>MBP_N[3]</v>
      </c>
      <c r="C266" t="str" cm="1">
        <f t="array" ref="C266">_xlfn.TEXTJOIN(",",TRUE,_xlfn.UNIQUE(TRANSPOSE(_xlfn.MAP(_xlfn.XLOOKUP(A266,site1!$J$8:$J$1178,site1!$C$8:$D$1178,""),_xlfn.LAMBDA(_xlpm.x,IF(_xlpm.x&lt;&gt;"",TRIM(CLEAN(LEFT(_xlpm.x,FIND(".",_xlpm.x &amp; ".")-1))),""))))))</f>
        <v/>
      </c>
      <c r="D266">
        <v>23.919999999999899</v>
      </c>
      <c r="E266">
        <v>6.4399999999999897</v>
      </c>
      <c r="F266" t="str">
        <f>_xlfn.LET(_xlpm.raw,_xlfn.XLOOKUP(A266,site1!$J$8:$J$1178,site1!$A$8:$A$1178,""),_xlpm.cleanRaw,SUBSTITUTE(SUBSTITUTE(_xlpm.raw,"_PIN","."),"PIN","."),_xlpm.mainPart,MID(_xlpm.cleanRaw,2,FIND(".",_xlpm.cleanRaw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505053</v>
      </c>
      <c r="G266" t="str">
        <f>_xlfn.LET(_xlpm.raw,_xlfn.XLOOKUP(A266,site3!$J$8:$J$1178,site3!$A$8:$A$1178,""),_xlpm.cleanRaw,SUBSTITUTE(SUBSTITUTE(_xlpm.raw,"_PIN","."),"PIN","."),_xlpm.mainPart,MID(_xlpm.cleanRaw,2,FIND(".",_xlpm.cleanRaw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808047</v>
      </c>
      <c r="H266" t="str">
        <f>""</f>
        <v/>
      </c>
      <c r="I266" t="str">
        <f>""</f>
        <v/>
      </c>
      <c r="J266" t="str">
        <f t="shared" si="4"/>
        <v>H14;MBP_N[3];;23.9199999999999;6.43999999999999;505053;808047;;</v>
      </c>
    </row>
    <row r="267" spans="1:10">
      <c r="A267" t="s">
        <v>1698</v>
      </c>
      <c r="B267" t="str">
        <f>_xlfn.XLOOKUP(A267,site1!$J$8:$J$1158,site1!$K$8:$K$1158,"")</f>
        <v>NOA_N[0]</v>
      </c>
      <c r="C267" t="str" cm="1">
        <f t="array" ref="C267">_xlfn.TEXTJOIN(",",TRUE,_xlfn.UNIQUE(TRANSPOSE(_xlfn.MAP(_xlfn.XLOOKUP(A267,site1!$J$8:$J$1178,site1!$C$8:$D$1178,""),_xlfn.LAMBDA(_xlpm.x,IF(_xlpm.x&lt;&gt;"",TRIM(CLEAN(LEFT(_xlpm.x,FIND(".",_xlpm.x &amp; ".")-1))),""))))))</f>
        <v/>
      </c>
      <c r="D267">
        <v>22.999999999999901</v>
      </c>
      <c r="E267">
        <v>6.4399999999999897</v>
      </c>
      <c r="F267" t="str">
        <f>_xlfn.LET(_xlpm.raw,_xlfn.XLOOKUP(A267,site1!$J$8:$J$1178,site1!$A$8:$A$1178,""),_xlpm.cleanRaw,SUBSTITUTE(SUBSTITUTE(_xlpm.raw,"_PIN","."),"PIN","."),_xlpm.mainPart,MID(_xlpm.cleanRaw,2,FIND(".",_xlpm.cleanRaw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504124</v>
      </c>
      <c r="G267" t="str">
        <f>_xlfn.LET(_xlpm.raw,_xlfn.XLOOKUP(A267,site3!$J$8:$J$1178,site3!$A$8:$A$1178,""),_xlpm.cleanRaw,SUBSTITUTE(SUBSTITUTE(_xlpm.raw,"_PIN","."),"PIN","."),_xlpm.mainPart,MID(_xlpm.cleanRaw,2,FIND(".",_xlpm.cleanRaw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808049</v>
      </c>
      <c r="H267" t="str">
        <f>""</f>
        <v/>
      </c>
      <c r="I267" t="str">
        <f>""</f>
        <v/>
      </c>
      <c r="J267" t="str">
        <f t="shared" si="4"/>
        <v>H15;NOA_N[0];;22.9999999999999;6.43999999999999;504124;808049;;</v>
      </c>
    </row>
    <row r="268" spans="1:10">
      <c r="A268" t="s">
        <v>1736</v>
      </c>
      <c r="B268" t="str">
        <f>_xlfn.XLOOKUP(A268,site1!$J$8:$J$1158,site1!$K$8:$K$1158,"")</f>
        <v>NOA_N[3]</v>
      </c>
      <c r="C268" t="str" cm="1">
        <f t="array" ref="C268">_xlfn.TEXTJOIN(",",TRUE,_xlfn.UNIQUE(TRANSPOSE(_xlfn.MAP(_xlfn.XLOOKUP(A268,site1!$J$8:$J$1178,site1!$C$8:$D$1178,""),_xlfn.LAMBDA(_xlpm.x,IF(_xlpm.x&lt;&gt;"",TRIM(CLEAN(LEFT(_xlpm.x,FIND(".",_xlpm.x &amp; ".")-1))),""))))))</f>
        <v/>
      </c>
      <c r="D268">
        <v>22.08</v>
      </c>
      <c r="E268">
        <v>6.4399999999999897</v>
      </c>
      <c r="F268" t="str">
        <f>_xlfn.LET(_xlpm.raw,_xlfn.XLOOKUP(A268,site1!$J$8:$J$1178,site1!$A$8:$A$1178,""),_xlpm.cleanRaw,SUBSTITUTE(SUBSTITUTE(_xlpm.raw,"_PIN","."),"PIN","."),_xlpm.mainPart,MID(_xlpm.cleanRaw,2,FIND(".",_xlpm.cleanRaw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504096</v>
      </c>
      <c r="G268" t="str">
        <f>_xlfn.LET(_xlpm.raw,_xlfn.XLOOKUP(A268,site3!$J$8:$J$1178,site3!$A$8:$A$1178,""),_xlpm.cleanRaw,SUBSTITUTE(SUBSTITUTE(_xlpm.raw,"_PIN","."),"PIN","."),_xlpm.mainPart,MID(_xlpm.cleanRaw,2,FIND(".",_xlpm.cleanRaw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809099</v>
      </c>
      <c r="H268" t="str">
        <f>""</f>
        <v/>
      </c>
      <c r="I268" t="str">
        <f>""</f>
        <v/>
      </c>
      <c r="J268" t="str">
        <f t="shared" si="4"/>
        <v>H16;NOA_N[3];;22.08;6.43999999999999;504096;809099;;</v>
      </c>
    </row>
    <row r="269" spans="1:10">
      <c r="A269" t="s">
        <v>1712</v>
      </c>
      <c r="B269" t="str">
        <f>_xlfn.XLOOKUP(A269,site1!$J$8:$J$1158,site1!$K$8:$K$1158,"")</f>
        <v>NOA_N[11]</v>
      </c>
      <c r="C269" t="str" cm="1">
        <f t="array" ref="C269">_xlfn.TEXTJOIN(",",TRUE,_xlfn.UNIQUE(TRANSPOSE(_xlfn.MAP(_xlfn.XLOOKUP(A269,site1!$J$8:$J$1178,site1!$C$8:$D$1178,""),_xlfn.LAMBDA(_xlpm.x,IF(_xlpm.x&lt;&gt;"",TRIM(CLEAN(LEFT(_xlpm.x,FIND(".",_xlpm.x &amp; ".")-1))),""))))))</f>
        <v/>
      </c>
      <c r="D269">
        <v>21.159999999999901</v>
      </c>
      <c r="E269">
        <v>6.4399999999999897</v>
      </c>
      <c r="F269" t="str">
        <f>_xlfn.LET(_xlpm.raw,_xlfn.XLOOKUP(A269,site1!$J$8:$J$1178,site1!$A$8:$A$1178,""),_xlpm.cleanRaw,SUBSTITUTE(SUBSTITUTE(_xlpm.raw,"_PIN","."),"PIN","."),_xlpm.mainPart,MID(_xlpm.cleanRaw,2,FIND(".",_xlpm.cleanRaw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504098</v>
      </c>
      <c r="G269" t="str">
        <f>_xlfn.LET(_xlpm.raw,_xlfn.XLOOKUP(A269,site3!$J$8:$J$1178,site3!$A$8:$A$1178,""),_xlpm.cleanRaw,SUBSTITUTE(SUBSTITUTE(_xlpm.raw,"_PIN","."),"PIN","."),_xlpm.mainPart,MID(_xlpm.cleanRaw,2,FIND(".",_xlpm.cleanRaw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809101</v>
      </c>
      <c r="H269" t="str">
        <f>""</f>
        <v/>
      </c>
      <c r="I269" t="str">
        <f>""</f>
        <v/>
      </c>
      <c r="J269" t="str">
        <f t="shared" si="4"/>
        <v>H17;NOA_N[11];;21.1599999999999;6.43999999999999;504098;809101;;</v>
      </c>
    </row>
    <row r="270" spans="1:10">
      <c r="A270" t="s">
        <v>1744</v>
      </c>
      <c r="B270" t="str">
        <f>_xlfn.XLOOKUP(A270,site1!$J$8:$J$1158,site1!$K$8:$K$1158,"")</f>
        <v>NOA_N[5]</v>
      </c>
      <c r="C270" t="str" cm="1">
        <f t="array" ref="C270">_xlfn.TEXTJOIN(",",TRUE,_xlfn.UNIQUE(TRANSPOSE(_xlfn.MAP(_xlfn.XLOOKUP(A270,site1!$J$8:$J$1178,site1!$C$8:$D$1178,""),_xlfn.LAMBDA(_xlpm.x,IF(_xlpm.x&lt;&gt;"",TRIM(CLEAN(LEFT(_xlpm.x,FIND(".",_xlpm.x &amp; ".")-1))),""))))))</f>
        <v/>
      </c>
      <c r="D270">
        <v>20.239999999999899</v>
      </c>
      <c r="E270">
        <v>6.4399999999999897</v>
      </c>
      <c r="F270" t="str">
        <f>_xlfn.LET(_xlpm.raw,_xlfn.XLOOKUP(A270,site1!$J$8:$J$1178,site1!$A$8:$A$1178,""),_xlpm.cleanRaw,SUBSTITUTE(SUBSTITUTE(_xlpm.raw,"_PIN","."),"PIN","."),_xlpm.mainPart,MID(_xlpm.cleanRaw,2,FIND(".",_xlpm.cleanRaw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504121</v>
      </c>
      <c r="G270" t="str">
        <f>_xlfn.LET(_xlpm.raw,_xlfn.XLOOKUP(A270,site3!$J$8:$J$1178,site3!$A$8:$A$1178,""),_xlpm.cleanRaw,SUBSTITUTE(SUBSTITUTE(_xlpm.raw,"_PIN","."),"PIN","."),_xlpm.mainPart,MID(_xlpm.cleanRaw,2,FIND(".",_xlpm.cleanRaw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808044</v>
      </c>
      <c r="H270" t="str">
        <f>""</f>
        <v/>
      </c>
      <c r="I270" t="str">
        <f>""</f>
        <v/>
      </c>
      <c r="J270" t="str">
        <f t="shared" si="4"/>
        <v>H18;NOA_N[5];;20.2399999999999;6.43999999999999;504121;808044;;</v>
      </c>
    </row>
    <row r="271" spans="1:10">
      <c r="A271" t="s">
        <v>1728</v>
      </c>
      <c r="B271" t="str">
        <f>_xlfn.XLOOKUP(A271,site1!$J$8:$J$1158,site1!$K$8:$K$1158,"")</f>
        <v>NOA_N[15]</v>
      </c>
      <c r="C271" t="str" cm="1">
        <f t="array" ref="C271">_xlfn.TEXTJOIN(",",TRUE,_xlfn.UNIQUE(TRANSPOSE(_xlfn.MAP(_xlfn.XLOOKUP(A271,site1!$J$8:$J$1178,site1!$C$8:$D$1178,""),_xlfn.LAMBDA(_xlpm.x,IF(_xlpm.x&lt;&gt;"",TRIM(CLEAN(LEFT(_xlpm.x,FIND(".",_xlpm.x &amp; ".")-1))),""))))))</f>
        <v/>
      </c>
      <c r="D271">
        <v>19.319999999999901</v>
      </c>
      <c r="E271">
        <v>6.4399999999999897</v>
      </c>
      <c r="F271" t="str">
        <f>_xlfn.LET(_xlpm.raw,_xlfn.XLOOKUP(A271,site1!$J$8:$J$1178,site1!$A$8:$A$1178,""),_xlpm.cleanRaw,SUBSTITUTE(SUBSTITUTE(_xlpm.raw,"_PIN","."),"PIN","."),_xlpm.mainPart,MID(_xlpm.cleanRaw,2,FIND(".",_xlpm.cleanRaw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504095</v>
      </c>
      <c r="G271" t="str">
        <f>_xlfn.LET(_xlpm.raw,_xlfn.XLOOKUP(A271,site3!$J$8:$J$1178,site3!$A$8:$A$1178,""),_xlpm.cleanRaw,SUBSTITUTE(SUBSTITUTE(_xlpm.raw,"_PIN","."),"PIN","."),_xlpm.mainPart,MID(_xlpm.cleanRaw,2,FIND(".",_xlpm.cleanRaw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809089</v>
      </c>
      <c r="H271" t="str">
        <f>""</f>
        <v/>
      </c>
      <c r="I271" t="str">
        <f>""</f>
        <v/>
      </c>
      <c r="J271" t="str">
        <f t="shared" si="4"/>
        <v>H19;NOA_N[15];;19.3199999999999;6.43999999999999;504095;809089;;</v>
      </c>
    </row>
    <row r="272" spans="1:10">
      <c r="A272" t="s">
        <v>1752</v>
      </c>
      <c r="B272" t="str">
        <f>_xlfn.XLOOKUP(A272,site1!$J$8:$J$1158,site1!$K$8:$K$1158,"")</f>
        <v>NOA_N[7]</v>
      </c>
      <c r="C272" t="str" cm="1">
        <f t="array" ref="C272">_xlfn.TEXTJOIN(",",TRUE,_xlfn.UNIQUE(TRANSPOSE(_xlfn.MAP(_xlfn.XLOOKUP(A272,site1!$J$8:$J$1178,site1!$C$8:$D$1178,""),_xlfn.LAMBDA(_xlpm.x,IF(_xlpm.x&lt;&gt;"",TRIM(CLEAN(LEFT(_xlpm.x,FIND(".",_xlpm.x &amp; ".")-1))),""))))))</f>
        <v/>
      </c>
      <c r="D272">
        <v>18.399999999999999</v>
      </c>
      <c r="E272">
        <v>6.4399999999999897</v>
      </c>
      <c r="F272" t="str">
        <f>_xlfn.LET(_xlpm.raw,_xlfn.XLOOKUP(A272,site1!$J$8:$J$1178,site1!$A$8:$A$1178,""),_xlpm.cleanRaw,SUBSTITUTE(SUBSTITUTE(_xlpm.raw,"_PIN","."),"PIN","."),_xlpm.mainPart,MID(_xlpm.cleanRaw,2,FIND(".",_xlpm.cleanRaw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504097</v>
      </c>
      <c r="G272" t="str">
        <f>_xlfn.LET(_xlpm.raw,_xlfn.XLOOKUP(A272,site3!$J$8:$J$1178,site3!$A$8:$A$1178,""),_xlpm.cleanRaw,SUBSTITUTE(SUBSTITUTE(_xlpm.raw,"_PIN","."),"PIN","."),_xlpm.mainPart,MID(_xlpm.cleanRaw,2,FIND(".",_xlpm.cleanRaw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809113</v>
      </c>
      <c r="H272" t="str">
        <f>""</f>
        <v/>
      </c>
      <c r="I272" t="str">
        <f>""</f>
        <v/>
      </c>
      <c r="J272" t="str">
        <f t="shared" si="4"/>
        <v>H20;NOA_N[7];;18.4;6.43999999999999;504097;809113;;</v>
      </c>
    </row>
    <row r="273" spans="1:10">
      <c r="A273" t="s">
        <v>2870</v>
      </c>
      <c r="B273" t="str">
        <f>_xlfn.XLOOKUP(A273,site1!$J$8:$J$1158,site1!$K$8:$K$1158,"")</f>
        <v>VSS</v>
      </c>
      <c r="C273" t="str" cm="1">
        <f t="array" ref="C273">_xlfn.TEXTJOIN(",",TRUE,_xlfn.UNIQUE(TRANSPOSE(_xlfn.MAP(_xlfn.XLOOKUP(A273,site1!$J$8:$J$1178,site1!$C$8:$D$1178,""),_xlfn.LAMBDA(_xlpm.x,IF(_xlpm.x&lt;&gt;"",TRIM(CLEAN(LEFT(_xlpm.x,FIND(".",_xlpm.x &amp; ".")-1))),""))))))</f>
        <v/>
      </c>
      <c r="D273">
        <v>17.479999999999901</v>
      </c>
      <c r="E273">
        <v>6.4399999999999897</v>
      </c>
      <c r="F273" t="str">
        <f>_xlfn.LET(_xlpm.raw,_xlfn.XLOOKUP(A273,site1!$J$8:$J$1178,site1!$A$8:$A$1178,""),_xlpm.cleanRaw,SUBSTITUTE(SUBSTITUTE(_xlpm.raw,"_PIN","."),"PIN","."),_xlpm.mainPart,MID(_xlpm.cleanRaw,2,FIND(".",_xlpm.cleanRaw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3" t="str">
        <f>_xlfn.LET(_xlpm.raw,_xlfn.XLOOKUP(A273,site3!$J$8:$J$1178,site3!$A$8:$A$1178,""),_xlpm.cleanRaw,SUBSTITUTE(SUBSTITUTE(_xlpm.raw,"_PIN","."),"PIN","."),_xlpm.mainPart,MID(_xlpm.cleanRaw,2,FIND(".",_xlpm.cleanRaw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3" t="str">
        <f>""</f>
        <v/>
      </c>
      <c r="I273" t="str">
        <f>""</f>
        <v/>
      </c>
      <c r="J273" t="str">
        <f t="shared" si="4"/>
        <v>H21;VSS;;17.4799999999999;6.43999999999999;;;;</v>
      </c>
    </row>
    <row r="274" spans="1:10">
      <c r="A274" t="s">
        <v>2365</v>
      </c>
      <c r="B274" t="str">
        <f>_xlfn.XLOOKUP(A274,site1!$J$8:$J$1158,site1!$K$8:$K$1158,"")</f>
        <v>VCCCORE</v>
      </c>
      <c r="C274" t="str" cm="1">
        <f t="array" ref="C274">_xlfn.TEXTJOIN(",",TRUE,_xlfn.UNIQUE(TRANSPOSE(_xlfn.MAP(_xlfn.XLOOKUP(A274,site1!$J$8:$J$1178,site1!$C$8:$D$1178,""),_xlfn.LAMBDA(_xlpm.x,IF(_xlpm.x&lt;&gt;"",TRIM(CLEAN(LEFT(_xlpm.x,FIND(".",_xlpm.x &amp; ".")-1))),""))))))</f>
        <v/>
      </c>
      <c r="D274">
        <v>16.559999999999999</v>
      </c>
      <c r="E274">
        <v>6.4399999999999897</v>
      </c>
      <c r="F274" t="str">
        <f>_xlfn.LET(_xlpm.raw,_xlfn.XLOOKUP(A274,site1!$J$8:$J$1178,site1!$A$8:$A$1178,""),_xlpm.cleanRaw,SUBSTITUTE(SUBSTITUTE(_xlpm.raw,"_PIN","."),"PIN","."),_xlpm.mainPart,MID(_xlpm.cleanRaw,2,FIND(".",_xlpm.cleanRaw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4" t="str">
        <f>_xlfn.LET(_xlpm.raw,_xlfn.XLOOKUP(A274,site3!$J$8:$J$1178,site3!$A$8:$A$1178,""),_xlpm.cleanRaw,SUBSTITUTE(SUBSTITUTE(_xlpm.raw,"_PIN","."),"PIN","."),_xlpm.mainPart,MID(_xlpm.cleanRaw,2,FIND(".",_xlpm.cleanRaw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4" t="str">
        <f>""</f>
        <v/>
      </c>
      <c r="I274" t="str">
        <f>""</f>
        <v/>
      </c>
      <c r="J274" t="str">
        <f t="shared" si="4"/>
        <v>H22;VCCCORE;;16.56;6.43999999999999;;;;</v>
      </c>
    </row>
    <row r="275" spans="1:10">
      <c r="A275" t="s">
        <v>2366</v>
      </c>
      <c r="B275" t="str">
        <f>_xlfn.XLOOKUP(A275,site1!$J$8:$J$1158,site1!$K$8:$K$1158,"")</f>
        <v>VCCCORE</v>
      </c>
      <c r="C275" t="str" cm="1">
        <f t="array" ref="C275">_xlfn.TEXTJOIN(",",TRUE,_xlfn.UNIQUE(TRANSPOSE(_xlfn.MAP(_xlfn.XLOOKUP(A275,site1!$J$8:$J$1178,site1!$C$8:$D$1178,""),_xlfn.LAMBDA(_xlpm.x,IF(_xlpm.x&lt;&gt;"",TRIM(CLEAN(LEFT(_xlpm.x,FIND(".",_xlpm.x &amp; ".")-1))),""))))))</f>
        <v/>
      </c>
      <c r="D275">
        <v>15.639999999999899</v>
      </c>
      <c r="E275">
        <v>6.4399999999999897</v>
      </c>
      <c r="F275" t="str">
        <f>_xlfn.LET(_xlpm.raw,_xlfn.XLOOKUP(A275,site1!$J$8:$J$1178,site1!$A$8:$A$1178,""),_xlpm.cleanRaw,SUBSTITUTE(SUBSTITUTE(_xlpm.raw,"_PIN","."),"PIN","."),_xlpm.mainPart,MID(_xlpm.cleanRaw,2,FIND(".",_xlpm.cleanRaw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5" t="str">
        <f>_xlfn.LET(_xlpm.raw,_xlfn.XLOOKUP(A275,site3!$J$8:$J$1178,site3!$A$8:$A$1178,""),_xlpm.cleanRaw,SUBSTITUTE(SUBSTITUTE(_xlpm.raw,"_PIN","."),"PIN","."),_xlpm.mainPart,MID(_xlpm.cleanRaw,2,FIND(".",_xlpm.cleanRaw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5" t="str">
        <f>""</f>
        <v/>
      </c>
      <c r="I275" t="str">
        <f>""</f>
        <v/>
      </c>
      <c r="J275" t="str">
        <f t="shared" si="4"/>
        <v>H23;VCCCORE;;15.6399999999999;6.43999999999999;;;;</v>
      </c>
    </row>
    <row r="276" spans="1:10">
      <c r="A276" t="s">
        <v>2871</v>
      </c>
      <c r="B276" t="str">
        <f>_xlfn.XLOOKUP(A276,site1!$J$8:$J$1158,site1!$K$8:$K$1158,"")</f>
        <v>VSS</v>
      </c>
      <c r="C276" t="str" cm="1">
        <f t="array" ref="C276">_xlfn.TEXTJOIN(",",TRUE,_xlfn.UNIQUE(TRANSPOSE(_xlfn.MAP(_xlfn.XLOOKUP(A276,site1!$J$8:$J$1178,site1!$C$8:$D$1178,""),_xlfn.LAMBDA(_xlpm.x,IF(_xlpm.x&lt;&gt;"",TRIM(CLEAN(LEFT(_xlpm.x,FIND(".",_xlpm.x &amp; ".")-1))),""))))))</f>
        <v/>
      </c>
      <c r="D276">
        <v>14.719999999999899</v>
      </c>
      <c r="E276">
        <v>6.4399999999999897</v>
      </c>
      <c r="F276" t="str">
        <f>_xlfn.LET(_xlpm.raw,_xlfn.XLOOKUP(A276,site1!$J$8:$J$1178,site1!$A$8:$A$1178,""),_xlpm.cleanRaw,SUBSTITUTE(SUBSTITUTE(_xlpm.raw,"_PIN","."),"PIN","."),_xlpm.mainPart,MID(_xlpm.cleanRaw,2,FIND(".",_xlpm.cleanRaw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6" t="str">
        <f>_xlfn.LET(_xlpm.raw,_xlfn.XLOOKUP(A276,site3!$J$8:$J$1178,site3!$A$8:$A$1178,""),_xlpm.cleanRaw,SUBSTITUTE(SUBSTITUTE(_xlpm.raw,"_PIN","."),"PIN","."),_xlpm.mainPart,MID(_xlpm.cleanRaw,2,FIND(".",_xlpm.cleanRaw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6" t="str">
        <f>""</f>
        <v/>
      </c>
      <c r="I276" t="str">
        <f>""</f>
        <v/>
      </c>
      <c r="J276" t="str">
        <f t="shared" si="4"/>
        <v>H24;VSS;;14.7199999999999;6.43999999999999;;;;</v>
      </c>
    </row>
    <row r="277" spans="1:10">
      <c r="A277" t="s">
        <v>2367</v>
      </c>
      <c r="B277" t="str">
        <f>_xlfn.XLOOKUP(A277,site1!$J$8:$J$1158,site1!$K$8:$K$1158,"")</f>
        <v>VCCCORE</v>
      </c>
      <c r="C277" t="str" cm="1">
        <f t="array" ref="C277">_xlfn.TEXTJOIN(",",TRUE,_xlfn.UNIQUE(TRANSPOSE(_xlfn.MAP(_xlfn.XLOOKUP(A277,site1!$J$8:$J$1178,site1!$C$8:$D$1178,""),_xlfn.LAMBDA(_xlpm.x,IF(_xlpm.x&lt;&gt;"",TRIM(CLEAN(LEFT(_xlpm.x,FIND(".",_xlpm.x &amp; ".")-1))),""))))))</f>
        <v/>
      </c>
      <c r="D277">
        <v>13.799999999999899</v>
      </c>
      <c r="E277">
        <v>6.4399999999999897</v>
      </c>
      <c r="F277" t="str">
        <f>_xlfn.LET(_xlpm.raw,_xlfn.XLOOKUP(A277,site1!$J$8:$J$1178,site1!$A$8:$A$1178,""),_xlpm.cleanRaw,SUBSTITUTE(SUBSTITUTE(_xlpm.raw,"_PIN","."),"PIN","."),_xlpm.mainPart,MID(_xlpm.cleanRaw,2,FIND(".",_xlpm.cleanRaw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7" t="str">
        <f>_xlfn.LET(_xlpm.raw,_xlfn.XLOOKUP(A277,site3!$J$8:$J$1178,site3!$A$8:$A$1178,""),_xlpm.cleanRaw,SUBSTITUTE(SUBSTITUTE(_xlpm.raw,"_PIN","."),"PIN","."),_xlpm.mainPart,MID(_xlpm.cleanRaw,2,FIND(".",_xlpm.cleanRaw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7" t="str">
        <f>""</f>
        <v/>
      </c>
      <c r="I277" t="str">
        <f>""</f>
        <v/>
      </c>
      <c r="J277" t="str">
        <f t="shared" si="4"/>
        <v>H25;VCCCORE;;13.7999999999999;6.43999999999999;;;;</v>
      </c>
    </row>
    <row r="278" spans="1:10">
      <c r="A278" t="s">
        <v>2872</v>
      </c>
      <c r="B278" t="str">
        <f>_xlfn.XLOOKUP(A278,site1!$J$8:$J$1158,site1!$K$8:$K$1158,"")</f>
        <v>VSS</v>
      </c>
      <c r="C278" t="str" cm="1">
        <f t="array" ref="C278">_xlfn.TEXTJOIN(",",TRUE,_xlfn.UNIQUE(TRANSPOSE(_xlfn.MAP(_xlfn.XLOOKUP(A278,site1!$J$8:$J$1178,site1!$C$8:$D$1178,""),_xlfn.LAMBDA(_xlpm.x,IF(_xlpm.x&lt;&gt;"",TRIM(CLEAN(LEFT(_xlpm.x,FIND(".",_xlpm.x &amp; ".")-1))),""))))))</f>
        <v/>
      </c>
      <c r="D278">
        <v>12.8799999999999</v>
      </c>
      <c r="E278">
        <v>6.4399999999999897</v>
      </c>
      <c r="F278" t="str">
        <f>_xlfn.LET(_xlpm.raw,_xlfn.XLOOKUP(A278,site1!$J$8:$J$1178,site1!$A$8:$A$1178,""),_xlpm.cleanRaw,SUBSTITUTE(SUBSTITUTE(_xlpm.raw,"_PIN","."),"PIN","."),_xlpm.mainPart,MID(_xlpm.cleanRaw,2,FIND(".",_xlpm.cleanRaw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8" t="str">
        <f>_xlfn.LET(_xlpm.raw,_xlfn.XLOOKUP(A278,site3!$J$8:$J$1178,site3!$A$8:$A$1178,""),_xlpm.cleanRaw,SUBSTITUTE(SUBSTITUTE(_xlpm.raw,"_PIN","."),"PIN","."),_xlpm.mainPart,MID(_xlpm.cleanRaw,2,FIND(".",_xlpm.cleanRaw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8" t="str">
        <f>""</f>
        <v/>
      </c>
      <c r="I278" t="str">
        <f>""</f>
        <v/>
      </c>
      <c r="J278" t="str">
        <f t="shared" si="4"/>
        <v>H26;VSS;;12.8799999999999;6.43999999999999;;;;</v>
      </c>
    </row>
    <row r="279" spans="1:10">
      <c r="A279" t="s">
        <v>2368</v>
      </c>
      <c r="B279" t="str">
        <f>_xlfn.XLOOKUP(A279,site1!$J$8:$J$1158,site1!$K$8:$K$1158,"")</f>
        <v>VCCCORE</v>
      </c>
      <c r="C279" t="str" cm="1">
        <f t="array" ref="C279">_xlfn.TEXTJOIN(",",TRUE,_xlfn.UNIQUE(TRANSPOSE(_xlfn.MAP(_xlfn.XLOOKUP(A279,site1!$J$8:$J$1178,site1!$C$8:$D$1178,""),_xlfn.LAMBDA(_xlpm.x,IF(_xlpm.x&lt;&gt;"",TRIM(CLEAN(LEFT(_xlpm.x,FIND(".",_xlpm.x &amp; ".")-1))),""))))))</f>
        <v/>
      </c>
      <c r="D279">
        <v>11.9599999999999</v>
      </c>
      <c r="E279">
        <v>6.4399999999999897</v>
      </c>
      <c r="F279" t="str">
        <f>_xlfn.LET(_xlpm.raw,_xlfn.XLOOKUP(A279,site1!$J$8:$J$1178,site1!$A$8:$A$1178,""),_xlpm.cleanRaw,SUBSTITUTE(SUBSTITUTE(_xlpm.raw,"_PIN","."),"PIN","."),_xlpm.mainPart,MID(_xlpm.cleanRaw,2,FIND(".",_xlpm.cleanRaw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9" t="str">
        <f>_xlfn.LET(_xlpm.raw,_xlfn.XLOOKUP(A279,site3!$J$8:$J$1178,site3!$A$8:$A$1178,""),_xlpm.cleanRaw,SUBSTITUTE(SUBSTITUTE(_xlpm.raw,"_PIN","."),"PIN","."),_xlpm.mainPart,MID(_xlpm.cleanRaw,2,FIND(".",_xlpm.cleanRaw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9" t="str">
        <f>""</f>
        <v/>
      </c>
      <c r="I279" t="str">
        <f>""</f>
        <v/>
      </c>
      <c r="J279" t="str">
        <f t="shared" si="4"/>
        <v>H27;VCCCORE;;11.9599999999999;6.43999999999999;;;;</v>
      </c>
    </row>
    <row r="280" spans="1:10">
      <c r="A280" t="s">
        <v>2873</v>
      </c>
      <c r="B280" t="str">
        <f>_xlfn.XLOOKUP(A280,site1!$J$8:$J$1158,site1!$K$8:$K$1158,"")</f>
        <v>VSS</v>
      </c>
      <c r="C280" t="str" cm="1">
        <f t="array" ref="C280">_xlfn.TEXTJOIN(",",TRUE,_xlfn.UNIQUE(TRANSPOSE(_xlfn.MAP(_xlfn.XLOOKUP(A280,site1!$J$8:$J$1178,site1!$C$8:$D$1178,""),_xlfn.LAMBDA(_xlpm.x,IF(_xlpm.x&lt;&gt;"",TRIM(CLEAN(LEFT(_xlpm.x,FIND(".",_xlpm.x &amp; ".")-1))),""))))))</f>
        <v/>
      </c>
      <c r="D280">
        <v>11.04</v>
      </c>
      <c r="E280">
        <v>6.4399999999999897</v>
      </c>
      <c r="F280" t="str">
        <f>_xlfn.LET(_xlpm.raw,_xlfn.XLOOKUP(A280,site1!$J$8:$J$1178,site1!$A$8:$A$1178,""),_xlpm.cleanRaw,SUBSTITUTE(SUBSTITUTE(_xlpm.raw,"_PIN","."),"PIN","."),_xlpm.mainPart,MID(_xlpm.cleanRaw,2,FIND(".",_xlpm.cleanRaw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0" t="str">
        <f>_xlfn.LET(_xlpm.raw,_xlfn.XLOOKUP(A280,site3!$J$8:$J$1178,site3!$A$8:$A$1178,""),_xlpm.cleanRaw,SUBSTITUTE(SUBSTITUTE(_xlpm.raw,"_PIN","."),"PIN","."),_xlpm.mainPart,MID(_xlpm.cleanRaw,2,FIND(".",_xlpm.cleanRaw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0" t="str">
        <f>""</f>
        <v/>
      </c>
      <c r="I280" t="str">
        <f>""</f>
        <v/>
      </c>
      <c r="J280" t="str">
        <f t="shared" si="4"/>
        <v>H28;VSS;;11.04;6.43999999999999;;;;</v>
      </c>
    </row>
    <row r="281" spans="1:10">
      <c r="A281" t="s">
        <v>2369</v>
      </c>
      <c r="B281" t="str">
        <f>_xlfn.XLOOKUP(A281,site1!$J$8:$J$1158,site1!$K$8:$K$1158,"")</f>
        <v>VCCCORE</v>
      </c>
      <c r="C281" t="str" cm="1">
        <f t="array" ref="C281">_xlfn.TEXTJOIN(",",TRUE,_xlfn.UNIQUE(TRANSPOSE(_xlfn.MAP(_xlfn.XLOOKUP(A281,site1!$J$8:$J$1178,site1!$C$8:$D$1178,""),_xlfn.LAMBDA(_xlpm.x,IF(_xlpm.x&lt;&gt;"",TRIM(CLEAN(LEFT(_xlpm.x,FIND(".",_xlpm.x &amp; ".")-1))),""))))))</f>
        <v/>
      </c>
      <c r="D281">
        <v>10.1199999999999</v>
      </c>
      <c r="E281">
        <v>6.4399999999999897</v>
      </c>
      <c r="F281" t="str">
        <f>_xlfn.LET(_xlpm.raw,_xlfn.XLOOKUP(A281,site1!$J$8:$J$1178,site1!$A$8:$A$1178,""),_xlpm.cleanRaw,SUBSTITUTE(SUBSTITUTE(_xlpm.raw,"_PIN","."),"PIN","."),_xlpm.mainPart,MID(_xlpm.cleanRaw,2,FIND(".",_xlpm.cleanRaw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1" t="str">
        <f>_xlfn.LET(_xlpm.raw,_xlfn.XLOOKUP(A281,site3!$J$8:$J$1178,site3!$A$8:$A$1178,""),_xlpm.cleanRaw,SUBSTITUTE(SUBSTITUTE(_xlpm.raw,"_PIN","."),"PIN","."),_xlpm.mainPart,MID(_xlpm.cleanRaw,2,FIND(".",_xlpm.cleanRaw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1" t="str">
        <f>""</f>
        <v/>
      </c>
      <c r="I281" t="str">
        <f>""</f>
        <v/>
      </c>
      <c r="J281" t="str">
        <f t="shared" si="4"/>
        <v>H29;VCCCORE;;10.1199999999999;6.43999999999999;;;;</v>
      </c>
    </row>
    <row r="282" spans="1:10">
      <c r="A282" t="s">
        <v>2874</v>
      </c>
      <c r="B282" t="str">
        <f>_xlfn.XLOOKUP(A282,site1!$J$8:$J$1158,site1!$K$8:$K$1158,"")</f>
        <v>VSS</v>
      </c>
      <c r="C282" t="str" cm="1">
        <f t="array" ref="C282">_xlfn.TEXTJOIN(",",TRUE,_xlfn.UNIQUE(TRANSPOSE(_xlfn.MAP(_xlfn.XLOOKUP(A282,site1!$J$8:$J$1178,site1!$C$8:$D$1178,""),_xlfn.LAMBDA(_xlpm.x,IF(_xlpm.x&lt;&gt;"",TRIM(CLEAN(LEFT(_xlpm.x,FIND(".",_xlpm.x &amp; ".")-1))),""))))))</f>
        <v/>
      </c>
      <c r="D282">
        <v>9.1999999999999904</v>
      </c>
      <c r="E282">
        <v>6.4399999999999897</v>
      </c>
      <c r="F282" t="str">
        <f>_xlfn.LET(_xlpm.raw,_xlfn.XLOOKUP(A282,site1!$J$8:$J$1178,site1!$A$8:$A$1178,""),_xlpm.cleanRaw,SUBSTITUTE(SUBSTITUTE(_xlpm.raw,"_PIN","."),"PIN","."),_xlpm.mainPart,MID(_xlpm.cleanRaw,2,FIND(".",_xlpm.cleanRaw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2" t="str">
        <f>_xlfn.LET(_xlpm.raw,_xlfn.XLOOKUP(A282,site3!$J$8:$J$1178,site3!$A$8:$A$1178,""),_xlpm.cleanRaw,SUBSTITUTE(SUBSTITUTE(_xlpm.raw,"_PIN","."),"PIN","."),_xlpm.mainPart,MID(_xlpm.cleanRaw,2,FIND(".",_xlpm.cleanRaw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2" t="str">
        <f>""</f>
        <v/>
      </c>
      <c r="I282" t="str">
        <f>""</f>
        <v/>
      </c>
      <c r="J282" t="str">
        <f t="shared" si="4"/>
        <v>H30;VSS;;9.19999999999999;6.43999999999999;;;;</v>
      </c>
    </row>
    <row r="283" spans="1:10">
      <c r="A283" t="s">
        <v>2370</v>
      </c>
      <c r="B283" t="str">
        <f>_xlfn.XLOOKUP(A283,site1!$J$8:$J$1158,site1!$K$8:$K$1158,"")</f>
        <v>VCCCORE</v>
      </c>
      <c r="C283" t="str" cm="1">
        <f t="array" ref="C283">_xlfn.TEXTJOIN(",",TRUE,_xlfn.UNIQUE(TRANSPOSE(_xlfn.MAP(_xlfn.XLOOKUP(A283,site1!$J$8:$J$1178,site1!$C$8:$D$1178,""),_xlfn.LAMBDA(_xlpm.x,IF(_xlpm.x&lt;&gt;"",TRIM(CLEAN(LEFT(_xlpm.x,FIND(".",_xlpm.x &amp; ".")-1))),""))))))</f>
        <v/>
      </c>
      <c r="D283">
        <v>8.2799999999999905</v>
      </c>
      <c r="E283">
        <v>6.4399999999999897</v>
      </c>
      <c r="F283" t="str">
        <f>_xlfn.LET(_xlpm.raw,_xlfn.XLOOKUP(A283,site1!$J$8:$J$1178,site1!$A$8:$A$1178,""),_xlpm.cleanRaw,SUBSTITUTE(SUBSTITUTE(_xlpm.raw,"_PIN","."),"PIN","."),_xlpm.mainPart,MID(_xlpm.cleanRaw,2,FIND(".",_xlpm.cleanRaw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3" t="str">
        <f>_xlfn.LET(_xlpm.raw,_xlfn.XLOOKUP(A283,site3!$J$8:$J$1178,site3!$A$8:$A$1178,""),_xlpm.cleanRaw,SUBSTITUTE(SUBSTITUTE(_xlpm.raw,"_PIN","."),"PIN","."),_xlpm.mainPart,MID(_xlpm.cleanRaw,2,FIND(".",_xlpm.cleanRaw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3" t="str">
        <f>""</f>
        <v/>
      </c>
      <c r="I283" t="str">
        <f>""</f>
        <v/>
      </c>
      <c r="J283" t="str">
        <f t="shared" si="4"/>
        <v>H31;VCCCORE;;8.27999999999999;6.43999999999999;;;;</v>
      </c>
    </row>
    <row r="284" spans="1:10">
      <c r="A284" t="s">
        <v>2371</v>
      </c>
      <c r="B284" t="str">
        <f>_xlfn.XLOOKUP(A284,site1!$J$8:$J$1158,site1!$K$8:$K$1158,"")</f>
        <v>VCCCORE</v>
      </c>
      <c r="C284" t="str" cm="1">
        <f t="array" ref="C284">_xlfn.TEXTJOIN(",",TRUE,_xlfn.UNIQUE(TRANSPOSE(_xlfn.MAP(_xlfn.XLOOKUP(A284,site1!$J$8:$J$1178,site1!$C$8:$D$1178,""),_xlfn.LAMBDA(_xlpm.x,IF(_xlpm.x&lt;&gt;"",TRIM(CLEAN(LEFT(_xlpm.x,FIND(".",_xlpm.x &amp; ".")-1))),""))))))</f>
        <v/>
      </c>
      <c r="D284">
        <v>7.3599999999999897</v>
      </c>
      <c r="E284">
        <v>6.4399999999999897</v>
      </c>
      <c r="F284" t="str">
        <f>_xlfn.LET(_xlpm.raw,_xlfn.XLOOKUP(A284,site1!$J$8:$J$1178,site1!$A$8:$A$1178,""),_xlpm.cleanRaw,SUBSTITUTE(SUBSTITUTE(_xlpm.raw,"_PIN","."),"PIN","."),_xlpm.mainPart,MID(_xlpm.cleanRaw,2,FIND(".",_xlpm.cleanRaw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4" t="str">
        <f>_xlfn.LET(_xlpm.raw,_xlfn.XLOOKUP(A284,site3!$J$8:$J$1178,site3!$A$8:$A$1178,""),_xlpm.cleanRaw,SUBSTITUTE(SUBSTITUTE(_xlpm.raw,"_PIN","."),"PIN","."),_xlpm.mainPart,MID(_xlpm.cleanRaw,2,FIND(".",_xlpm.cleanRaw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4" t="str">
        <f>""</f>
        <v/>
      </c>
      <c r="I284" t="str">
        <f>""</f>
        <v/>
      </c>
      <c r="J284" t="str">
        <f t="shared" si="4"/>
        <v>H32;VCCCORE;;7.35999999999999;6.43999999999999;;;;</v>
      </c>
    </row>
    <row r="285" spans="1:10">
      <c r="A285" t="s">
        <v>2372</v>
      </c>
      <c r="B285" t="str">
        <f>_xlfn.XLOOKUP(A285,site1!$J$8:$J$1158,site1!$K$8:$K$1158,"")</f>
        <v>VCCCORE</v>
      </c>
      <c r="C285" t="str" cm="1">
        <f t="array" ref="C285">_xlfn.TEXTJOIN(",",TRUE,_xlfn.UNIQUE(TRANSPOSE(_xlfn.MAP(_xlfn.XLOOKUP(A285,site1!$J$8:$J$1178,site1!$C$8:$D$1178,""),_xlfn.LAMBDA(_xlpm.x,IF(_xlpm.x&lt;&gt;"",TRIM(CLEAN(LEFT(_xlpm.x,FIND(".",_xlpm.x &amp; ".")-1))),""))))))</f>
        <v/>
      </c>
      <c r="D285">
        <v>6.4399999999999897</v>
      </c>
      <c r="E285">
        <v>6.4399999999999897</v>
      </c>
      <c r="F285" t="str">
        <f>_xlfn.LET(_xlpm.raw,_xlfn.XLOOKUP(A285,site1!$J$8:$J$1178,site1!$A$8:$A$1178,""),_xlpm.cleanRaw,SUBSTITUTE(SUBSTITUTE(_xlpm.raw,"_PIN","."),"PIN","."),_xlpm.mainPart,MID(_xlpm.cleanRaw,2,FIND(".",_xlpm.cleanRaw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5" t="str">
        <f>_xlfn.LET(_xlpm.raw,_xlfn.XLOOKUP(A285,site3!$J$8:$J$1178,site3!$A$8:$A$1178,""),_xlpm.cleanRaw,SUBSTITUTE(SUBSTITUTE(_xlpm.raw,"_PIN","."),"PIN","."),_xlpm.mainPart,MID(_xlpm.cleanRaw,2,FIND(".",_xlpm.cleanRaw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5" t="str">
        <f>""</f>
        <v/>
      </c>
      <c r="I285" t="str">
        <f>""</f>
        <v/>
      </c>
      <c r="J285" t="str">
        <f t="shared" si="4"/>
        <v>H33;VCCCORE;;6.43999999999999;6.43999999999999;;;;</v>
      </c>
    </row>
    <row r="286" spans="1:10">
      <c r="A286" t="s">
        <v>2373</v>
      </c>
      <c r="B286" t="str">
        <f>_xlfn.XLOOKUP(A286,site1!$J$8:$J$1158,site1!$K$8:$K$1158,"")</f>
        <v>VCCCORE</v>
      </c>
      <c r="C286" t="str" cm="1">
        <f t="array" ref="C286">_xlfn.TEXTJOIN(",",TRUE,_xlfn.UNIQUE(TRANSPOSE(_xlfn.MAP(_xlfn.XLOOKUP(A286,site1!$J$8:$J$1178,site1!$C$8:$D$1178,""),_xlfn.LAMBDA(_xlpm.x,IF(_xlpm.x&lt;&gt;"",TRIM(CLEAN(LEFT(_xlpm.x,FIND(".",_xlpm.x &amp; ".")-1))),""))))))</f>
        <v/>
      </c>
      <c r="D286">
        <v>5.5199999999999898</v>
      </c>
      <c r="E286">
        <v>6.4399999999999897</v>
      </c>
      <c r="F286" t="str">
        <f>_xlfn.LET(_xlpm.raw,_xlfn.XLOOKUP(A286,site1!$J$8:$J$1178,site1!$A$8:$A$1178,""),_xlpm.cleanRaw,SUBSTITUTE(SUBSTITUTE(_xlpm.raw,"_PIN","."),"PIN","."),_xlpm.mainPart,MID(_xlpm.cleanRaw,2,FIND(".",_xlpm.cleanRaw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6" t="str">
        <f>_xlfn.LET(_xlpm.raw,_xlfn.XLOOKUP(A286,site3!$J$8:$J$1178,site3!$A$8:$A$1178,""),_xlpm.cleanRaw,SUBSTITUTE(SUBSTITUTE(_xlpm.raw,"_PIN","."),"PIN","."),_xlpm.mainPart,MID(_xlpm.cleanRaw,2,FIND(".",_xlpm.cleanRaw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6" t="str">
        <f>""</f>
        <v/>
      </c>
      <c r="I286" t="str">
        <f>""</f>
        <v/>
      </c>
      <c r="J286" t="str">
        <f t="shared" si="4"/>
        <v>H34;VCCCORE;;5.51999999999999;6.43999999999999;;;;</v>
      </c>
    </row>
    <row r="287" spans="1:10">
      <c r="A287" t="s">
        <v>2875</v>
      </c>
      <c r="B287" t="str">
        <f>_xlfn.XLOOKUP(A287,site1!$J$8:$J$1158,site1!$K$8:$K$1158,"")</f>
        <v>VSS</v>
      </c>
      <c r="C287" t="str" cm="1">
        <f t="array" ref="C287">_xlfn.TEXTJOIN(",",TRUE,_xlfn.UNIQUE(TRANSPOSE(_xlfn.MAP(_xlfn.XLOOKUP(A287,site1!$J$8:$J$1178,site1!$C$8:$D$1178,""),_xlfn.LAMBDA(_xlpm.x,IF(_xlpm.x&lt;&gt;"",TRIM(CLEAN(LEFT(_xlpm.x,FIND(".",_xlpm.x &amp; ".")-1))),""))))))</f>
        <v/>
      </c>
      <c r="D287">
        <v>4.5999999999999899</v>
      </c>
      <c r="E287">
        <v>6.4399999999999897</v>
      </c>
      <c r="F287" t="str">
        <f>_xlfn.LET(_xlpm.raw,_xlfn.XLOOKUP(A287,site1!$J$8:$J$1178,site1!$A$8:$A$1178,""),_xlpm.cleanRaw,SUBSTITUTE(SUBSTITUTE(_xlpm.raw,"_PIN","."),"PIN","."),_xlpm.mainPart,MID(_xlpm.cleanRaw,2,FIND(".",_xlpm.cleanRaw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7" t="str">
        <f>_xlfn.LET(_xlpm.raw,_xlfn.XLOOKUP(A287,site3!$J$8:$J$1178,site3!$A$8:$A$1178,""),_xlpm.cleanRaw,SUBSTITUTE(SUBSTITUTE(_xlpm.raw,"_PIN","."),"PIN","."),_xlpm.mainPart,MID(_xlpm.cleanRaw,2,FIND(".",_xlpm.cleanRaw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7" t="str">
        <f>""</f>
        <v/>
      </c>
      <c r="I287" t="str">
        <f>""</f>
        <v/>
      </c>
      <c r="J287" t="str">
        <f t="shared" si="4"/>
        <v>H35;VSS;;4.59999999999999;6.43999999999999;;;;</v>
      </c>
    </row>
    <row r="288" spans="1:10">
      <c r="A288" t="s">
        <v>2451</v>
      </c>
      <c r="B288" t="str">
        <f>_xlfn.XLOOKUP(A288,site1!$J$8:$J$1158,site1!$K$8:$K$1158,"")</f>
        <v>VCCGT</v>
      </c>
      <c r="C288" t="str" cm="1">
        <f t="array" ref="C288">_xlfn.TEXTJOIN(",",TRUE,_xlfn.UNIQUE(TRANSPOSE(_xlfn.MAP(_xlfn.XLOOKUP(A288,site1!$J$8:$J$1178,site1!$C$8:$D$1178,""),_xlfn.LAMBDA(_xlpm.x,IF(_xlpm.x&lt;&gt;"",TRIM(CLEAN(LEFT(_xlpm.x,FIND(".",_xlpm.x &amp; ".")-1))),""))))))</f>
        <v/>
      </c>
      <c r="D288">
        <v>3.6799999999999899</v>
      </c>
      <c r="E288">
        <v>6.4399999999999897</v>
      </c>
      <c r="F288" t="str">
        <f>_xlfn.LET(_xlpm.raw,_xlfn.XLOOKUP(A288,site1!$J$8:$J$1178,site1!$A$8:$A$1178,""),_xlpm.cleanRaw,SUBSTITUTE(SUBSTITUTE(_xlpm.raw,"_PIN","."),"PIN","."),_xlpm.mainPart,MID(_xlpm.cleanRaw,2,FIND(".",_xlpm.cleanRaw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8" t="str">
        <f>_xlfn.LET(_xlpm.raw,_xlfn.XLOOKUP(A288,site3!$J$8:$J$1178,site3!$A$8:$A$1178,""),_xlpm.cleanRaw,SUBSTITUTE(SUBSTITUTE(_xlpm.raw,"_PIN","."),"PIN","."),_xlpm.mainPart,MID(_xlpm.cleanRaw,2,FIND(".",_xlpm.cleanRaw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8" t="str">
        <f>""</f>
        <v/>
      </c>
      <c r="I288" t="str">
        <f>""</f>
        <v/>
      </c>
      <c r="J288" t="str">
        <f t="shared" si="4"/>
        <v>H36;VCCGT;;3.67999999999999;6.43999999999999;;;;</v>
      </c>
    </row>
    <row r="289" spans="1:10">
      <c r="A289" t="s">
        <v>2876</v>
      </c>
      <c r="B289" t="str">
        <f>_xlfn.XLOOKUP(A289,site1!$J$8:$J$1158,site1!$K$8:$K$1158,"")</f>
        <v>VSS</v>
      </c>
      <c r="C289" t="str" cm="1">
        <f t="array" ref="C289">_xlfn.TEXTJOIN(",",TRUE,_xlfn.UNIQUE(TRANSPOSE(_xlfn.MAP(_xlfn.XLOOKUP(A289,site1!$J$8:$J$1178,site1!$C$8:$D$1178,""),_xlfn.LAMBDA(_xlpm.x,IF(_xlpm.x&lt;&gt;"",TRIM(CLEAN(LEFT(_xlpm.x,FIND(".",_xlpm.x &amp; ".")-1))),""))))))</f>
        <v/>
      </c>
      <c r="D289">
        <v>2.75999999999999</v>
      </c>
      <c r="E289">
        <v>6.4399999999999897</v>
      </c>
      <c r="F289" t="str">
        <f>_xlfn.LET(_xlpm.raw,_xlfn.XLOOKUP(A289,site1!$J$8:$J$1178,site1!$A$8:$A$1178,""),_xlpm.cleanRaw,SUBSTITUTE(SUBSTITUTE(_xlpm.raw,"_PIN","."),"PIN","."),_xlpm.mainPart,MID(_xlpm.cleanRaw,2,FIND(".",_xlpm.cleanRaw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9" t="str">
        <f>_xlfn.LET(_xlpm.raw,_xlfn.XLOOKUP(A289,site3!$J$8:$J$1178,site3!$A$8:$A$1178,""),_xlpm.cleanRaw,SUBSTITUTE(SUBSTITUTE(_xlpm.raw,"_PIN","."),"PIN","."),_xlpm.mainPart,MID(_xlpm.cleanRaw,2,FIND(".",_xlpm.cleanRaw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9" t="str">
        <f>""</f>
        <v/>
      </c>
      <c r="I289" t="str">
        <f>""</f>
        <v/>
      </c>
      <c r="J289" t="str">
        <f t="shared" si="4"/>
        <v>H37;VSS;;2.75999999999999;6.43999999999999;;;;</v>
      </c>
    </row>
    <row r="290" spans="1:10">
      <c r="A290" t="s">
        <v>2452</v>
      </c>
      <c r="B290" t="str">
        <f>_xlfn.XLOOKUP(A290,site1!$J$8:$J$1158,site1!$K$8:$K$1158,"")</f>
        <v>VCCGT</v>
      </c>
      <c r="C290" t="str" cm="1">
        <f t="array" ref="C290">_xlfn.TEXTJOIN(",",TRUE,_xlfn.UNIQUE(TRANSPOSE(_xlfn.MAP(_xlfn.XLOOKUP(A290,site1!$J$8:$J$1178,site1!$C$8:$D$1178,""),_xlfn.LAMBDA(_xlpm.x,IF(_xlpm.x&lt;&gt;"",TRIM(CLEAN(LEFT(_xlpm.x,FIND(".",_xlpm.x &amp; ".")-1))),""))))))</f>
        <v/>
      </c>
      <c r="D290">
        <v>1.8399999999999901</v>
      </c>
      <c r="E290">
        <v>6.4399999999999897</v>
      </c>
      <c r="F290" t="str">
        <f>_xlfn.LET(_xlpm.raw,_xlfn.XLOOKUP(A290,site1!$J$8:$J$1178,site1!$A$8:$A$1178,""),_xlpm.cleanRaw,SUBSTITUTE(SUBSTITUTE(_xlpm.raw,"_PIN","."),"PIN","."),_xlpm.mainPart,MID(_xlpm.cleanRaw,2,FIND(".",_xlpm.cleanRaw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0" t="str">
        <f>_xlfn.LET(_xlpm.raw,_xlfn.XLOOKUP(A290,site3!$J$8:$J$1178,site3!$A$8:$A$1178,""),_xlpm.cleanRaw,SUBSTITUTE(SUBSTITUTE(_xlpm.raw,"_PIN","."),"PIN","."),_xlpm.mainPart,MID(_xlpm.cleanRaw,2,FIND(".",_xlpm.cleanRaw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0" t="str">
        <f>""</f>
        <v/>
      </c>
      <c r="I290" t="str">
        <f>""</f>
        <v/>
      </c>
      <c r="J290" t="str">
        <f t="shared" si="4"/>
        <v>H38;VCCGT;;1.83999999999999;6.43999999999999;;;;</v>
      </c>
    </row>
    <row r="291" spans="1:10">
      <c r="A291" t="s">
        <v>2877</v>
      </c>
      <c r="B291" t="str">
        <f>_xlfn.XLOOKUP(A291,site1!$J$8:$J$1158,site1!$K$8:$K$1158,"")</f>
        <v>VSS</v>
      </c>
      <c r="C291" t="str" cm="1">
        <f t="array" ref="C291">_xlfn.TEXTJOIN(",",TRUE,_xlfn.UNIQUE(TRANSPOSE(_xlfn.MAP(_xlfn.XLOOKUP(A291,site1!$J$8:$J$1178,site1!$C$8:$D$1178,""),_xlfn.LAMBDA(_xlpm.x,IF(_xlpm.x&lt;&gt;"",TRIM(CLEAN(LEFT(_xlpm.x,FIND(".",_xlpm.x &amp; ".")-1))),""))))))</f>
        <v/>
      </c>
      <c r="D291">
        <v>0.92000000000000104</v>
      </c>
      <c r="E291">
        <v>6.4399999999999897</v>
      </c>
      <c r="F291" t="str">
        <f>_xlfn.LET(_xlpm.raw,_xlfn.XLOOKUP(A291,site1!$J$8:$J$1178,site1!$A$8:$A$1178,""),_xlpm.cleanRaw,SUBSTITUTE(SUBSTITUTE(_xlpm.raw,"_PIN","."),"PIN","."),_xlpm.mainPart,MID(_xlpm.cleanRaw,2,FIND(".",_xlpm.cleanRaw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1" t="str">
        <f>_xlfn.LET(_xlpm.raw,_xlfn.XLOOKUP(A291,site3!$J$8:$J$1178,site3!$A$8:$A$1178,""),_xlpm.cleanRaw,SUBSTITUTE(SUBSTITUTE(_xlpm.raw,"_PIN","."),"PIN","."),_xlpm.mainPart,MID(_xlpm.cleanRaw,2,FIND(".",_xlpm.cleanRaw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1" t="str">
        <f>""</f>
        <v/>
      </c>
      <c r="I291" t="str">
        <f>""</f>
        <v/>
      </c>
      <c r="J291" t="str">
        <f t="shared" si="4"/>
        <v>H39;VSS;;0.920000000000001;6.43999999999999;;;;</v>
      </c>
    </row>
    <row r="292" spans="1:10">
      <c r="A292" t="s">
        <v>2453</v>
      </c>
      <c r="B292" t="str">
        <f>_xlfn.XLOOKUP(A292,site1!$J$8:$J$1158,site1!$K$8:$K$1158,"")</f>
        <v>VCCGT</v>
      </c>
      <c r="C292" t="str" cm="1">
        <f t="array" ref="C292">_xlfn.TEXTJOIN(",",TRUE,_xlfn.UNIQUE(TRANSPOSE(_xlfn.MAP(_xlfn.XLOOKUP(A292,site1!$J$8:$J$1178,site1!$C$8:$D$1178,""),_xlfn.LAMBDA(_xlpm.x,IF(_xlpm.x&lt;&gt;"",TRIM(CLEAN(LEFT(_xlpm.x,FIND(".",_xlpm.x &amp; ".")-1))),""))))))</f>
        <v/>
      </c>
      <c r="D292">
        <v>0</v>
      </c>
      <c r="E292">
        <v>6.4399999999999897</v>
      </c>
      <c r="F292" t="str">
        <f>_xlfn.LET(_xlpm.raw,_xlfn.XLOOKUP(A292,site1!$J$8:$J$1178,site1!$A$8:$A$1178,""),_xlpm.cleanRaw,SUBSTITUTE(SUBSTITUTE(_xlpm.raw,"_PIN","."),"PIN","."),_xlpm.mainPart,MID(_xlpm.cleanRaw,2,FIND(".",_xlpm.cleanRaw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2" t="str">
        <f>_xlfn.LET(_xlpm.raw,_xlfn.XLOOKUP(A292,site3!$J$8:$J$1178,site3!$A$8:$A$1178,""),_xlpm.cleanRaw,SUBSTITUTE(SUBSTITUTE(_xlpm.raw,"_PIN","."),"PIN","."),_xlpm.mainPart,MID(_xlpm.cleanRaw,2,FIND(".",_xlpm.cleanRaw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2" t="str">
        <f>""</f>
        <v/>
      </c>
      <c r="I292" t="str">
        <f>""</f>
        <v/>
      </c>
      <c r="J292" t="str">
        <f t="shared" si="4"/>
        <v>H40;VCCGT;;0;6.43999999999999;;;;</v>
      </c>
    </row>
    <row r="293" spans="1:10">
      <c r="A293" t="s">
        <v>2184</v>
      </c>
      <c r="B293" t="str">
        <f>_xlfn.XLOOKUP(A293,site1!$J$8:$J$1158,site1!$K$8:$K$1158,"")</f>
        <v>PCITXP[8]</v>
      </c>
      <c r="C293" t="str" cm="1">
        <f t="array" ref="C293">_xlfn.TEXTJOIN(",",TRUE,_xlfn.UNIQUE(TRANSPOSE(_xlfn.MAP(_xlfn.XLOOKUP(A293,site1!$J$8:$J$1178,site1!$C$8:$D$1178,""),_xlfn.LAMBDA(_xlpm.x,IF(_xlpm.x&lt;&gt;"",TRIM(CLEAN(LEFT(_xlpm.x,FIND(".",_xlpm.x &amp; ".")-1))),""))))))</f>
        <v>LA118</v>
      </c>
      <c r="D293">
        <v>35.879999999999903</v>
      </c>
      <c r="E293">
        <v>7.3599999999999897</v>
      </c>
      <c r="F293" t="str">
        <f>_xlfn.LET(_xlpm.raw,_xlfn.XLOOKUP(A293,site1!$J$8:$J$1178,site1!$A$8:$A$1178,""),_xlpm.cleanRaw,SUBSTITUTE(SUBSTITUTE(_xlpm.raw,"_PIN","."),"PIN","."),_xlpm.mainPart,MID(_xlpm.cleanRaw,2,FIND(".",_xlpm.cleanRaw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507119</v>
      </c>
      <c r="G293" t="str">
        <f>_xlfn.LET(_xlpm.raw,_xlfn.XLOOKUP(A293,site3!$J$8:$J$1178,site3!$A$8:$A$1178,""),_xlpm.cleanRaw,SUBSTITUTE(SUBSTITUTE(_xlpm.raw,"_PIN","."),"PIN","."),_xlpm.mainPart,MID(_xlpm.cleanRaw,2,FIND(".",_xlpm.cleanRaw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809126</v>
      </c>
      <c r="H293" t="str">
        <f>""</f>
        <v/>
      </c>
      <c r="I293" t="str">
        <f>""</f>
        <v/>
      </c>
      <c r="J293" t="str">
        <f t="shared" si="4"/>
        <v>J1;PCITXP[8];LA118;35.8799999999999;7.35999999999999;507119;809126;;</v>
      </c>
    </row>
    <row r="294" spans="1:10">
      <c r="A294" t="s">
        <v>2118</v>
      </c>
      <c r="B294" t="str">
        <f>_xlfn.XLOOKUP(A294,site1!$J$8:$J$1158,site1!$K$8:$K$1158,"")</f>
        <v>PCITXN[8]</v>
      </c>
      <c r="C294" t="str" cm="1">
        <f t="array" ref="C294">_xlfn.TEXTJOIN(",",TRUE,_xlfn.UNIQUE(TRANSPOSE(_xlfn.MAP(_xlfn.XLOOKUP(A294,site1!$J$8:$J$1178,site1!$C$8:$D$1178,""),_xlfn.LAMBDA(_xlpm.x,IF(_xlpm.x&lt;&gt;"",TRIM(CLEAN(LEFT(_xlpm.x,FIND(".",_xlpm.x &amp; ".")-1))),""))))))</f>
        <v>LA117</v>
      </c>
      <c r="D294">
        <v>34.959999999999901</v>
      </c>
      <c r="E294">
        <v>7.3599999999999897</v>
      </c>
      <c r="F294" t="str">
        <f>_xlfn.LET(_xlpm.raw,_xlfn.XLOOKUP(A294,site1!$J$8:$J$1178,site1!$A$8:$A$1178,""),_xlpm.cleanRaw,SUBSTITUTE(SUBSTITUTE(_xlpm.raw,"_PIN","."),"PIN","."),_xlpm.mainPart,MID(_xlpm.cleanRaw,2,FIND(".",_xlpm.cleanRaw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507117</v>
      </c>
      <c r="G294" t="str">
        <f>_xlfn.LET(_xlpm.raw,_xlfn.XLOOKUP(A294,site3!$J$8:$J$1178,site3!$A$8:$A$1178,""),_xlpm.cleanRaw,SUBSTITUTE(SUBSTITUTE(_xlpm.raw,"_PIN","."),"PIN","."),_xlpm.mainPart,MID(_xlpm.cleanRaw,2,FIND(".",_xlpm.cleanRaw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809124</v>
      </c>
      <c r="H294" t="str">
        <f>""</f>
        <v/>
      </c>
      <c r="I294" t="str">
        <f>""</f>
        <v/>
      </c>
      <c r="J294" t="str">
        <f t="shared" si="4"/>
        <v>J2;PCITXN[8];LA117;34.9599999999999;7.35999999999999;507117;809124;;</v>
      </c>
    </row>
    <row r="295" spans="1:10">
      <c r="A295" t="s">
        <v>2886</v>
      </c>
      <c r="B295" t="str">
        <f>_xlfn.XLOOKUP(A295,site1!$J$8:$J$1158,site1!$K$8:$K$1158,"")</f>
        <v>VSS</v>
      </c>
      <c r="C295" t="str" cm="1">
        <f t="array" ref="C295">_xlfn.TEXTJOIN(",",TRUE,_xlfn.UNIQUE(TRANSPOSE(_xlfn.MAP(_xlfn.XLOOKUP(A295,site1!$J$8:$J$1178,site1!$C$8:$D$1178,""),_xlfn.LAMBDA(_xlpm.x,IF(_xlpm.x&lt;&gt;"",TRIM(CLEAN(LEFT(_xlpm.x,FIND(".",_xlpm.x &amp; ".")-1))),""))))))</f>
        <v/>
      </c>
      <c r="D295">
        <v>34.04</v>
      </c>
      <c r="E295">
        <v>7.3599999999999897</v>
      </c>
      <c r="F295" t="str">
        <f>_xlfn.LET(_xlpm.raw,_xlfn.XLOOKUP(A295,site1!$J$8:$J$1178,site1!$A$8:$A$1178,""),_xlpm.cleanRaw,SUBSTITUTE(SUBSTITUTE(_xlpm.raw,"_PIN","."),"PIN","."),_xlpm.mainPart,MID(_xlpm.cleanRaw,2,FIND(".",_xlpm.cleanRaw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5" t="str">
        <f>_xlfn.LET(_xlpm.raw,_xlfn.XLOOKUP(A295,site3!$J$8:$J$1178,site3!$A$8:$A$1178,""),_xlpm.cleanRaw,SUBSTITUTE(SUBSTITUTE(_xlpm.raw,"_PIN","."),"PIN","."),_xlpm.mainPart,MID(_xlpm.cleanRaw,2,FIND(".",_xlpm.cleanRaw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5" t="str">
        <f>""</f>
        <v/>
      </c>
      <c r="I295" t="str">
        <f>""</f>
        <v/>
      </c>
      <c r="J295" t="str">
        <f t="shared" si="4"/>
        <v>J3;VSS;;34.04;7.35999999999999;;;;</v>
      </c>
    </row>
    <row r="296" spans="1:10">
      <c r="A296" t="s">
        <v>1907</v>
      </c>
      <c r="B296" t="str">
        <f>_xlfn.XLOOKUP(A296,site1!$J$8:$J$1158,site1!$K$8:$K$1158,"")</f>
        <v>PCIRXN[7]</v>
      </c>
      <c r="C296" t="str" cm="1">
        <f t="array" ref="C296">_xlfn.TEXTJOIN(",",TRUE,_xlfn.UNIQUE(TRANSPOSE(_xlfn.MAP(_xlfn.XLOOKUP(A296,site1!$J$8:$J$1178,site1!$C$8:$D$1178,""),_xlfn.LAMBDA(_xlpm.x,IF(_xlpm.x&lt;&gt;"",TRIM(CLEAN(LEFT(_xlpm.x,FIND(".",_xlpm.x &amp; ".")-1))),""))))))</f>
        <v>KA108</v>
      </c>
      <c r="D296">
        <v>33.119999999999997</v>
      </c>
      <c r="E296">
        <v>7.3599999999999897</v>
      </c>
      <c r="F296" t="str">
        <f>_xlfn.LET(_xlpm.raw,_xlfn.XLOOKUP(A296,site1!$J$8:$J$1178,site1!$A$8:$A$1178,""),_xlpm.cleanRaw,SUBSTITUTE(SUBSTITUTE(_xlpm.raw,"_PIN","."),"PIN","."),_xlpm.mainPart,MID(_xlpm.cleanRaw,2,FIND(".",_xlpm.cleanRaw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G296" t="str">
        <f>_xlfn.LET(_xlpm.raw,_xlfn.XLOOKUP(A296,site3!$J$8:$J$1178,site3!$A$8:$A$1178,""),_xlpm.cleanRaw,SUBSTITUTE(SUBSTITUTE(_xlpm.raw,"_PIN","."),"PIN","."),_xlpm.mainPart,MID(_xlpm.cleanRaw,2,FIND(".",_xlpm.cleanRaw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809107</v>
      </c>
      <c r="H296" t="str">
        <f>""</f>
        <v/>
      </c>
      <c r="I296" t="str">
        <f>""</f>
        <v/>
      </c>
      <c r="J296" t="str">
        <f t="shared" si="4"/>
        <v>J4;PCIRXN[7];KA108;33.12;7.35999999999999;506005;809107;;</v>
      </c>
    </row>
    <row r="297" spans="1:10">
      <c r="A297" t="s">
        <v>2022</v>
      </c>
      <c r="B297" t="str">
        <f>_xlfn.XLOOKUP(A297,site1!$J$8:$J$1158,site1!$K$8:$K$1158,"")</f>
        <v>PCIRXP[7]</v>
      </c>
      <c r="C297" t="str" cm="1">
        <f t="array" ref="C297">_xlfn.TEXTJOIN(",",TRUE,_xlfn.UNIQUE(TRANSPOSE(_xlfn.MAP(_xlfn.XLOOKUP(A297,site1!$J$8:$J$1178,site1!$C$8:$D$1178,""),_xlfn.LAMBDA(_xlpm.x,IF(_xlpm.x&lt;&gt;"",TRIM(CLEAN(LEFT(_xlpm.x,FIND(".",_xlpm.x &amp; ".")-1))),""))))))</f>
        <v>KA108</v>
      </c>
      <c r="D297">
        <v>32.199999999999903</v>
      </c>
      <c r="E297">
        <v>7.3599999999999897</v>
      </c>
      <c r="F297" t="str">
        <f>_xlfn.LET(_xlpm.raw,_xlfn.XLOOKUP(A297,site1!$J$8:$J$1178,site1!$A$8:$A$1178,""),_xlpm.cleanRaw,SUBSTITUTE(SUBSTITUTE(_xlpm.raw,"_PIN","."),"PIN","."),_xlpm.mainPart,MID(_xlpm.cleanRaw,2,FIND(".",_xlpm.cleanRaw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506007</v>
      </c>
      <c r="G297" t="str">
        <f>_xlfn.LET(_xlpm.raw,_xlfn.XLOOKUP(A297,site3!$J$8:$J$1178,site3!$A$8:$A$1178,""),_xlpm.cleanRaw,SUBSTITUTE(SUBSTITUTE(_xlpm.raw,"_PIN","."),"PIN","."),_xlpm.mainPart,MID(_xlpm.cleanRaw,2,FIND(".",_xlpm.cleanRaw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809109</v>
      </c>
      <c r="H297" t="str">
        <f>""</f>
        <v/>
      </c>
      <c r="I297" t="str">
        <f>""</f>
        <v/>
      </c>
      <c r="J297" t="str">
        <f t="shared" si="4"/>
        <v>J5;PCIRXP[7];KA108;32.1999999999999;7.35999999999999;506007;809109;;</v>
      </c>
    </row>
    <row r="298" spans="1:10">
      <c r="A298" t="s">
        <v>2889</v>
      </c>
      <c r="B298" t="str">
        <f>_xlfn.XLOOKUP(A298,site1!$J$8:$J$1158,site1!$K$8:$K$1158,"")</f>
        <v>VSS</v>
      </c>
      <c r="C298" t="str" cm="1">
        <f t="array" ref="C298">_xlfn.TEXTJOIN(",",TRUE,_xlfn.UNIQUE(TRANSPOSE(_xlfn.MAP(_xlfn.XLOOKUP(A298,site1!$J$8:$J$1178,site1!$C$8:$D$1178,""),_xlfn.LAMBDA(_xlpm.x,IF(_xlpm.x&lt;&gt;"",TRIM(CLEAN(LEFT(_xlpm.x,FIND(".",_xlpm.x &amp; ".")-1))),""))))))</f>
        <v/>
      </c>
      <c r="D298">
        <v>31.279999999999902</v>
      </c>
      <c r="E298">
        <v>7.3599999999999897</v>
      </c>
      <c r="F298" t="str">
        <f>_xlfn.LET(_xlpm.raw,_xlfn.XLOOKUP(A298,site1!$J$8:$J$1178,site1!$A$8:$A$1178,""),_xlpm.cleanRaw,SUBSTITUTE(SUBSTITUTE(_xlpm.raw,"_PIN","."),"PIN","."),_xlpm.mainPart,MID(_xlpm.cleanRaw,2,FIND(".",_xlpm.cleanRaw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8" t="str">
        <f>_xlfn.LET(_xlpm.raw,_xlfn.XLOOKUP(A298,site3!$J$8:$J$1178,site3!$A$8:$A$1178,""),_xlpm.cleanRaw,SUBSTITUTE(SUBSTITUTE(_xlpm.raw,"_PIN","."),"PIN","."),_xlpm.mainPart,MID(_xlpm.cleanRaw,2,FIND(".",_xlpm.cleanRaw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8" t="str">
        <f>""</f>
        <v/>
      </c>
      <c r="I298" t="str">
        <f>""</f>
        <v/>
      </c>
      <c r="J298" t="str">
        <f t="shared" si="4"/>
        <v>J6;VSS;;31.2799999999999;7.35999999999999;;;;</v>
      </c>
    </row>
    <row r="299" spans="1:10">
      <c r="A299" t="s">
        <v>2207</v>
      </c>
      <c r="B299" t="str">
        <f>_xlfn.XLOOKUP(A299,site1!$J$8:$J$1158,site1!$K$8:$K$1158,"")</f>
        <v>PEG_VIEW[1]</v>
      </c>
      <c r="C299" t="str" cm="1">
        <f t="array" ref="C299">_xlfn.TEXTJOIN(",",TRUE,_xlfn.UNIQUE(TRANSPOSE(_xlfn.MAP(_xlfn.XLOOKUP(A299,site1!$J$8:$J$1178,site1!$C$8:$D$1178,""),_xlfn.LAMBDA(_xlpm.x,IF(_xlpm.x&lt;&gt;"",TRIM(CLEAN(LEFT(_xlpm.x,FIND(".",_xlpm.x &amp; ".")-1))),""))))))</f>
        <v/>
      </c>
      <c r="D299">
        <v>30.36</v>
      </c>
      <c r="E299">
        <v>7.3599999999999897</v>
      </c>
      <c r="F299" t="str">
        <f>_xlfn.LET(_xlpm.raw,_xlfn.XLOOKUP(A299,site1!$J$8:$J$1178,site1!$A$8:$A$1178,""),_xlpm.cleanRaw,SUBSTITUTE(SUBSTITUTE(_xlpm.raw,"_PIN","."),"PIN","."),_xlpm.mainPart,MID(_xlpm.cleanRaw,2,FIND(".",_xlpm.cleanRaw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506019</v>
      </c>
      <c r="G299" t="str">
        <f>_xlfn.LET(_xlpm.raw,_xlfn.XLOOKUP(A299,site3!$J$8:$J$1178,site3!$A$8:$A$1178,""),_xlpm.cleanRaw,SUBSTITUTE(SUBSTITUTE(_xlpm.raw,"_PIN","."),"PIN","."),_xlpm.mainPart,MID(_xlpm.cleanRaw,2,FIND(".",_xlpm.cleanRaw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807020</v>
      </c>
      <c r="H299" t="str">
        <f>""</f>
        <v/>
      </c>
      <c r="I299" t="str">
        <f>""</f>
        <v/>
      </c>
      <c r="J299" t="str">
        <f t="shared" si="4"/>
        <v>J7;PEG_VIEW[1];;30.36;7.35999999999999;506019;807020;;</v>
      </c>
    </row>
    <row r="300" spans="1:10">
      <c r="A300" t="s">
        <v>2202</v>
      </c>
      <c r="B300" t="str">
        <f>_xlfn.XLOOKUP(A300,site1!$J$8:$J$1158,site1!$K$8:$K$1158,"")</f>
        <v>PEG_VIEW[0]</v>
      </c>
      <c r="C300" t="str" cm="1">
        <f t="array" ref="C300">_xlfn.TEXTJOIN(",",TRUE,_xlfn.UNIQUE(TRANSPOSE(_xlfn.MAP(_xlfn.XLOOKUP(A300,site1!$J$8:$J$1178,site1!$C$8:$D$1178,""),_xlfn.LAMBDA(_xlpm.x,IF(_xlpm.x&lt;&gt;"",TRIM(CLEAN(LEFT(_xlpm.x,FIND(".",_xlpm.x &amp; ".")-1))),""))))))</f>
        <v/>
      </c>
      <c r="D300">
        <v>29.439999999999898</v>
      </c>
      <c r="E300">
        <v>7.3599999999999897</v>
      </c>
      <c r="F300" t="str">
        <f>_xlfn.LET(_xlpm.raw,_xlfn.XLOOKUP(A300,site1!$J$8:$J$1178,site1!$A$8:$A$1178,""),_xlpm.cleanRaw,SUBSTITUTE(SUBSTITUTE(_xlpm.raw,"_PIN","."),"PIN","."),_xlpm.mainPart,MID(_xlpm.cleanRaw,2,FIND(".",_xlpm.cleanRaw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507108</v>
      </c>
      <c r="G300" t="str">
        <f>_xlfn.LET(_xlpm.raw,_xlfn.XLOOKUP(A300,site3!$J$8:$J$1178,site3!$A$8:$A$1178,""),_xlpm.cleanRaw,SUBSTITUTE(SUBSTITUTE(_xlpm.raw,"_PIN","."),"PIN","."),_xlpm.mainPart,MID(_xlpm.cleanRaw,2,FIND(".",_xlpm.cleanRaw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807017</v>
      </c>
      <c r="H300" t="str">
        <f>""</f>
        <v/>
      </c>
      <c r="I300" t="str">
        <f>""</f>
        <v/>
      </c>
      <c r="J300" t="str">
        <f t="shared" si="4"/>
        <v>J8;PEG_VIEW[0];;29.4399999999999;7.35999999999999;507108;807017;;</v>
      </c>
    </row>
    <row r="301" spans="1:10">
      <c r="A301" t="s">
        <v>55</v>
      </c>
      <c r="B301" t="str">
        <f>_xlfn.XLOOKUP(A301,site1!$J$8:$J$1158,site1!$K$8:$K$1158,"")</f>
        <v>CLK_DTD_24MHZ_N</v>
      </c>
      <c r="C301" t="str" cm="1">
        <f t="array" ref="C301">_xlfn.TEXTJOIN(",",TRUE,_xlfn.UNIQUE(TRANSPOSE(_xlfn.MAP(_xlfn.XLOOKUP(A301,site1!$J$8:$J$1178,site1!$C$8:$D$1178,""),_xlfn.LAMBDA(_xlpm.x,IF(_xlpm.x&lt;&gt;"",TRIM(CLEAN(LEFT(_xlpm.x,FIND(".",_xlpm.x &amp; ".")-1))),""))))))</f>
        <v/>
      </c>
      <c r="D301">
        <v>28.5199999999999</v>
      </c>
      <c r="E301">
        <v>7.3599999999999897</v>
      </c>
      <c r="F301" t="str">
        <f>_xlfn.LET(_xlpm.raw,_xlfn.XLOOKUP(A301,site1!$J$8:$J$1178,site1!$A$8:$A$1178,""),_xlpm.cleanRaw,SUBSTITUTE(SUBSTITUTE(_xlpm.raw,"_PIN","."),"PIN","."),_xlpm.mainPart,MID(_xlpm.cleanRaw,2,FIND(".",_xlpm.cleanRaw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507120</v>
      </c>
      <c r="G301" t="str">
        <f>_xlfn.LET(_xlpm.raw,_xlfn.XLOOKUP(A301,site3!$J$8:$J$1178,site3!$A$8:$A$1178,""),_xlpm.cleanRaw,SUBSTITUTE(SUBSTITUTE(_xlpm.raw,"_PIN","."),"PIN","."),_xlpm.mainPart,MID(_xlpm.cleanRaw,2,FIND(".",_xlpm.cleanRaw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807033</v>
      </c>
      <c r="H301" t="str">
        <f>""</f>
        <v/>
      </c>
      <c r="I301" t="str">
        <f>""</f>
        <v/>
      </c>
      <c r="J301" t="str">
        <f t="shared" si="4"/>
        <v>J9;CLK_DTD_24MHZ_N;;28.5199999999999;7.35999999999999;507120;807033;;</v>
      </c>
    </row>
    <row r="302" spans="1:10">
      <c r="A302" t="s">
        <v>2881</v>
      </c>
      <c r="B302" t="str">
        <f>_xlfn.XLOOKUP(A302,site1!$J$8:$J$1158,site1!$K$8:$K$1158,"")</f>
        <v>VSS</v>
      </c>
      <c r="C302" t="str" cm="1">
        <f t="array" ref="C302">_xlfn.TEXTJOIN(",",TRUE,_xlfn.UNIQUE(TRANSPOSE(_xlfn.MAP(_xlfn.XLOOKUP(A302,site1!$J$8:$J$1178,site1!$C$8:$D$1178,""),_xlfn.LAMBDA(_xlpm.x,IF(_xlpm.x&lt;&gt;"",TRIM(CLEAN(LEFT(_xlpm.x,FIND(".",_xlpm.x &amp; ".")-1))),""))))))</f>
        <v/>
      </c>
      <c r="D302">
        <v>27.599999999999898</v>
      </c>
      <c r="E302">
        <v>7.3599999999999897</v>
      </c>
      <c r="F302" t="str">
        <f>_xlfn.LET(_xlpm.raw,_xlfn.XLOOKUP(A302,site1!$J$8:$J$1178,site1!$A$8:$A$1178,""),_xlpm.cleanRaw,SUBSTITUTE(SUBSTITUTE(_xlpm.raw,"_PIN","."),"PIN","."),_xlpm.mainPart,MID(_xlpm.cleanRaw,2,FIND(".",_xlpm.cleanRaw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2" t="str">
        <f>_xlfn.LET(_xlpm.raw,_xlfn.XLOOKUP(A302,site3!$J$8:$J$1178,site3!$A$8:$A$1178,""),_xlpm.cleanRaw,SUBSTITUTE(SUBSTITUTE(_xlpm.raw,"_PIN","."),"PIN","."),_xlpm.mainPart,MID(_xlpm.cleanRaw,2,FIND(".",_xlpm.cleanRaw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2" t="str">
        <f>""</f>
        <v/>
      </c>
      <c r="I302" t="str">
        <f>""</f>
        <v/>
      </c>
      <c r="J302" t="str">
        <f t="shared" si="4"/>
        <v>J10;VSS;;27.5999999999999;7.35999999999999;;;;</v>
      </c>
    </row>
    <row r="303" spans="1:10">
      <c r="A303" t="s">
        <v>1672</v>
      </c>
      <c r="B303" t="str">
        <f>_xlfn.XLOOKUP(A303,site1!$J$8:$J$1158,site1!$K$8:$K$1158,"")</f>
        <v>LGC_SPARE[2]</v>
      </c>
      <c r="C303" t="str" cm="1">
        <f t="array" ref="C303">_xlfn.TEXTJOIN(",",TRUE,_xlfn.UNIQUE(TRANSPOSE(_xlfn.MAP(_xlfn.XLOOKUP(A303,site1!$J$8:$J$1178,site1!$C$8:$D$1178,""),_xlfn.LAMBDA(_xlpm.x,IF(_xlpm.x&lt;&gt;"",TRIM(CLEAN(LEFT(_xlpm.x,FIND(".",_xlpm.x &amp; ".")-1))),""))))))</f>
        <v/>
      </c>
      <c r="D303">
        <v>26.68</v>
      </c>
      <c r="E303">
        <v>7.3599999999999897</v>
      </c>
      <c r="F303" t="str">
        <f>_xlfn.LET(_xlpm.raw,_xlfn.XLOOKUP(A303,site1!$J$8:$J$1178,site1!$A$8:$A$1178,""),_xlpm.cleanRaw,SUBSTITUTE(SUBSTITUTE(_xlpm.raw,"_PIN","."),"PIN","."),_xlpm.mainPart,MID(_xlpm.cleanRaw,2,FIND(".",_xlpm.cleanRaw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505068</v>
      </c>
      <c r="G303" t="str">
        <f>_xlfn.LET(_xlpm.raw,_xlfn.XLOOKUP(A303,site3!$J$8:$J$1178,site3!$A$8:$A$1178,""),_xlpm.cleanRaw,SUBSTITUTE(SUBSTITUTE(_xlpm.raw,"_PIN","."),"PIN","."),_xlpm.mainPart,MID(_xlpm.cleanRaw,2,FIND(".",_xlpm.cleanRaw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503008</v>
      </c>
      <c r="H303" t="str">
        <f>""</f>
        <v/>
      </c>
      <c r="I303" t="str">
        <f>""</f>
        <v/>
      </c>
      <c r="J303" t="str">
        <f t="shared" si="4"/>
        <v>J11;LGC_SPARE[2];;26.68;7.35999999999999;505068;503008;;</v>
      </c>
    </row>
    <row r="304" spans="1:10">
      <c r="A304" t="s">
        <v>2882</v>
      </c>
      <c r="B304" t="str">
        <f>_xlfn.XLOOKUP(A304,site1!$J$8:$J$1158,site1!$K$8:$K$1158,"")</f>
        <v>VSS</v>
      </c>
      <c r="C304" t="str" cm="1">
        <f t="array" ref="C304">_xlfn.TEXTJOIN(",",TRUE,_xlfn.UNIQUE(TRANSPOSE(_xlfn.MAP(_xlfn.XLOOKUP(A304,site1!$J$8:$J$1178,site1!$C$8:$D$1178,""),_xlfn.LAMBDA(_xlpm.x,IF(_xlpm.x&lt;&gt;"",TRIM(CLEAN(LEFT(_xlpm.x,FIND(".",_xlpm.x &amp; ".")-1))),""))))))</f>
        <v/>
      </c>
      <c r="D304">
        <v>25.759999999999899</v>
      </c>
      <c r="E304">
        <v>7.3599999999999897</v>
      </c>
      <c r="F304" t="str">
        <f>_xlfn.LET(_xlpm.raw,_xlfn.XLOOKUP(A304,site1!$J$8:$J$1178,site1!$A$8:$A$1178,""),_xlpm.cleanRaw,SUBSTITUTE(SUBSTITUTE(_xlpm.raw,"_PIN","."),"PIN","."),_xlpm.mainPart,MID(_xlpm.cleanRaw,2,FIND(".",_xlpm.cleanRaw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4" t="str">
        <f>_xlfn.LET(_xlpm.raw,_xlfn.XLOOKUP(A304,site3!$J$8:$J$1178,site3!$A$8:$A$1178,""),_xlpm.cleanRaw,SUBSTITUTE(SUBSTITUTE(_xlpm.raw,"_PIN","."),"PIN","."),_xlpm.mainPart,MID(_xlpm.cleanRaw,2,FIND(".",_xlpm.cleanRaw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4" t="str">
        <f>""</f>
        <v/>
      </c>
      <c r="I304" t="str">
        <f>""</f>
        <v/>
      </c>
      <c r="J304" t="str">
        <f t="shared" si="4"/>
        <v>J12;VSS;;25.7599999999999;7.35999999999999;;;;</v>
      </c>
    </row>
    <row r="305" spans="1:10">
      <c r="A305" t="s">
        <v>1664</v>
      </c>
      <c r="B305" t="str">
        <f>_xlfn.XLOOKUP(A305,site1!$J$8:$J$1158,site1!$K$8:$K$1158,"")</f>
        <v>LGC_SPARE[0]</v>
      </c>
      <c r="C305" t="str" cm="1">
        <f t="array" ref="C305">_xlfn.TEXTJOIN(",",TRUE,_xlfn.UNIQUE(TRANSPOSE(_xlfn.MAP(_xlfn.XLOOKUP(A305,site1!$J$8:$J$1178,site1!$C$8:$D$1178,""),_xlfn.LAMBDA(_xlpm.x,IF(_xlpm.x&lt;&gt;"",TRIM(CLEAN(LEFT(_xlpm.x,FIND(".",_xlpm.x &amp; ".")-1))),""))))))</f>
        <v/>
      </c>
      <c r="D305">
        <v>24.8399999999999</v>
      </c>
      <c r="E305">
        <v>7.3599999999999897</v>
      </c>
      <c r="F305" t="str">
        <f>_xlfn.LET(_xlpm.raw,_xlfn.XLOOKUP(A305,site1!$J$8:$J$1178,site1!$A$8:$A$1178,""),_xlpm.cleanRaw,SUBSTITUTE(SUBSTITUTE(_xlpm.raw,"_PIN","."),"PIN","."),_xlpm.mainPart,MID(_xlpm.cleanRaw,2,FIND(".",_xlpm.cleanRaw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505077</v>
      </c>
      <c r="G305" t="str">
        <f>_xlfn.LET(_xlpm.raw,_xlfn.XLOOKUP(A305,site3!$J$8:$J$1178,site3!$A$8:$A$1178,""),_xlpm.cleanRaw,SUBSTITUTE(SUBSTITUTE(_xlpm.raw,"_PIN","."),"PIN","."),_xlpm.mainPart,MID(_xlpm.cleanRaw,2,FIND(".",_xlpm.cleanRaw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808079</v>
      </c>
      <c r="H305" t="str">
        <f>""</f>
        <v/>
      </c>
      <c r="I305" t="str">
        <f>""</f>
        <v/>
      </c>
      <c r="J305" t="str">
        <f t="shared" si="4"/>
        <v>J13;LGC_SPARE[0];;24.8399999999999;7.35999999999999;505077;808079;;</v>
      </c>
    </row>
    <row r="306" spans="1:10">
      <c r="A306" t="s">
        <v>2267</v>
      </c>
      <c r="B306" t="str">
        <f>_xlfn.XLOOKUP(A306,site1!$J$8:$J$1158,site1!$K$8:$K$1158,"")</f>
        <v>THERMDC1</v>
      </c>
      <c r="C306" t="str" cm="1">
        <f t="array" ref="C306">_xlfn.TEXTJOIN(",",TRUE,_xlfn.UNIQUE(TRANSPOSE(_xlfn.MAP(_xlfn.XLOOKUP(A306,site1!$J$8:$J$1178,site1!$C$8:$D$1178,""),_xlfn.LAMBDA(_xlpm.x,IF(_xlpm.x&lt;&gt;"",TRIM(CLEAN(LEFT(_xlpm.x,FIND(".",_xlpm.x &amp; ".")-1))),""))))))</f>
        <v/>
      </c>
      <c r="D306">
        <v>23.919999999999899</v>
      </c>
      <c r="E306">
        <v>7.3599999999999897</v>
      </c>
      <c r="F306" t="str">
        <f>_xlfn.LET(_xlpm.raw,_xlfn.XLOOKUP(A306,site1!$J$8:$J$1178,site1!$A$8:$A$1178,""),_xlpm.cleanRaw,SUBSTITUTE(SUBSTITUTE(_xlpm.raw,"_PIN","."),"PIN","."),_xlpm.mainPart,MID(_xlpm.cleanRaw,2,FIND(".",_xlpm.cleanRaw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6" t="str">
        <f>_xlfn.LET(_xlpm.raw,_xlfn.XLOOKUP(A306,site3!$J$8:$J$1178,site3!$A$8:$A$1178,""),_xlpm.cleanRaw,SUBSTITUTE(SUBSTITUTE(_xlpm.raw,"_PIN","."),"PIN","."),_xlpm.mainPart,MID(_xlpm.cleanRaw,2,FIND(".",_xlpm.cleanRaw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6" t="str">
        <f>""</f>
        <v/>
      </c>
      <c r="I306" t="str">
        <f>""</f>
        <v/>
      </c>
      <c r="J306" t="str">
        <f t="shared" si="4"/>
        <v>J14;THERMDC1;;23.9199999999999;7.35999999999999;;;;</v>
      </c>
    </row>
    <row r="307" spans="1:10">
      <c r="A307" t="s">
        <v>2261</v>
      </c>
      <c r="B307" t="str">
        <f>_xlfn.XLOOKUP(A307,site1!$J$8:$J$1158,site1!$K$8:$K$1158,"")</f>
        <v>THERMDA1</v>
      </c>
      <c r="C307" t="str" cm="1">
        <f t="array" ref="C307">_xlfn.TEXTJOIN(",",TRUE,_xlfn.UNIQUE(TRANSPOSE(_xlfn.MAP(_xlfn.XLOOKUP(A307,site1!$J$8:$J$1178,site1!$C$8:$D$1178,""),_xlfn.LAMBDA(_xlpm.x,IF(_xlpm.x&lt;&gt;"",TRIM(CLEAN(LEFT(_xlpm.x,FIND(".",_xlpm.x &amp; ".")-1))),""))))))</f>
        <v/>
      </c>
      <c r="D307">
        <v>22.999999999999901</v>
      </c>
      <c r="E307">
        <v>7.3599999999999897</v>
      </c>
      <c r="F307" t="str">
        <f>_xlfn.LET(_xlpm.raw,_xlfn.XLOOKUP(A307,site1!$J$8:$J$1178,site1!$A$8:$A$1178,""),_xlpm.cleanRaw,SUBSTITUTE(SUBSTITUTE(_xlpm.raw,"_PIN","."),"PIN","."),_xlpm.mainPart,MID(_xlpm.cleanRaw,2,FIND(".",_xlpm.cleanRaw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7" t="str">
        <f>_xlfn.LET(_xlpm.raw,_xlfn.XLOOKUP(A307,site3!$J$8:$J$1178,site3!$A$8:$A$1178,""),_xlpm.cleanRaw,SUBSTITUTE(SUBSTITUTE(_xlpm.raw,"_PIN","."),"PIN","."),_xlpm.mainPart,MID(_xlpm.cleanRaw,2,FIND(".",_xlpm.cleanRaw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7" t="str">
        <f>""</f>
        <v/>
      </c>
      <c r="I307" t="str">
        <f>""</f>
        <v/>
      </c>
      <c r="J307" t="str">
        <f t="shared" si="4"/>
        <v>J15;THERMDA1;;22.9999999999999;7.35999999999999;;;;</v>
      </c>
    </row>
    <row r="308" spans="1:10">
      <c r="A308" t="s">
        <v>2883</v>
      </c>
      <c r="B308" t="str">
        <f>_xlfn.XLOOKUP(A308,site1!$J$8:$J$1158,site1!$K$8:$K$1158,"")</f>
        <v>VSS</v>
      </c>
      <c r="C308" t="str" cm="1">
        <f t="array" ref="C308">_xlfn.TEXTJOIN(",",TRUE,_xlfn.UNIQUE(TRANSPOSE(_xlfn.MAP(_xlfn.XLOOKUP(A308,site1!$J$8:$J$1178,site1!$C$8:$D$1178,""),_xlfn.LAMBDA(_xlpm.x,IF(_xlpm.x&lt;&gt;"",TRIM(CLEAN(LEFT(_xlpm.x,FIND(".",_xlpm.x &amp; ".")-1))),""))))))</f>
        <v/>
      </c>
      <c r="D308">
        <v>22.08</v>
      </c>
      <c r="E308">
        <v>7.3599999999999897</v>
      </c>
      <c r="F308" t="str">
        <f>_xlfn.LET(_xlpm.raw,_xlfn.XLOOKUP(A308,site1!$J$8:$J$1178,site1!$A$8:$A$1178,""),_xlpm.cleanRaw,SUBSTITUTE(SUBSTITUTE(_xlpm.raw,"_PIN","."),"PIN","."),_xlpm.mainPart,MID(_xlpm.cleanRaw,2,FIND(".",_xlpm.cleanRaw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8" t="str">
        <f>_xlfn.LET(_xlpm.raw,_xlfn.XLOOKUP(A308,site3!$J$8:$J$1178,site3!$A$8:$A$1178,""),_xlpm.cleanRaw,SUBSTITUTE(SUBSTITUTE(_xlpm.raw,"_PIN","."),"PIN","."),_xlpm.mainPart,MID(_xlpm.cleanRaw,2,FIND(".",_xlpm.cleanRaw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8" t="str">
        <f>""</f>
        <v/>
      </c>
      <c r="I308" t="str">
        <f>""</f>
        <v/>
      </c>
      <c r="J308" t="str">
        <f t="shared" si="4"/>
        <v>J16;VSS;;22.08;7.35999999999999;;;;</v>
      </c>
    </row>
    <row r="309" spans="1:10">
      <c r="A309" t="s">
        <v>2404</v>
      </c>
      <c r="B309" t="str">
        <f>_xlfn.XLOOKUP(A309,site1!$J$8:$J$1158,site1!$K$8:$K$1158,"")</f>
        <v>VCCCOREG0_VAL_LGA</v>
      </c>
      <c r="C309" t="str" cm="1">
        <f t="array" ref="C309">_xlfn.TEXTJOIN(",",TRUE,_xlfn.UNIQUE(TRANSPOSE(_xlfn.MAP(_xlfn.XLOOKUP(A309,site1!$J$8:$J$1178,site1!$C$8:$D$1178,""),_xlfn.LAMBDA(_xlpm.x,IF(_xlpm.x&lt;&gt;"",TRIM(CLEAN(LEFT(_xlpm.x,FIND(".",_xlpm.x &amp; ".")-1))),""))))))</f>
        <v/>
      </c>
      <c r="D309">
        <v>21.159999999999901</v>
      </c>
      <c r="E309">
        <v>7.3599999999999897</v>
      </c>
      <c r="F309" t="str">
        <f>_xlfn.LET(_xlpm.raw,_xlfn.XLOOKUP(A309,site1!$J$8:$J$1178,site1!$A$8:$A$1178,""),_xlpm.cleanRaw,SUBSTITUTE(SUBSTITUTE(_xlpm.raw,"_PIN","."),"PIN","."),_xlpm.mainPart,MID(_xlpm.cleanRaw,2,FIND(".",_xlpm.cleanRaw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9" t="str">
        <f>_xlfn.LET(_xlpm.raw,_xlfn.XLOOKUP(A309,site3!$J$8:$J$1178,site3!$A$8:$A$1178,""),_xlpm.cleanRaw,SUBSTITUTE(SUBSTITUTE(_xlpm.raw,"_PIN","."),"PIN","."),_xlpm.mainPart,MID(_xlpm.cleanRaw,2,FIND(".",_xlpm.cleanRaw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9" t="str">
        <f>""</f>
        <v/>
      </c>
      <c r="I309" t="str">
        <f>""</f>
        <v/>
      </c>
      <c r="J309" t="str">
        <f t="shared" si="4"/>
        <v>J17;VCCCOREG0_VAL_LGA;;21.1599999999999;7.35999999999999;;;;</v>
      </c>
    </row>
    <row r="310" spans="1:10">
      <c r="A310" t="s">
        <v>2884</v>
      </c>
      <c r="B310" t="str">
        <f>_xlfn.XLOOKUP(A310,site1!$J$8:$J$1158,site1!$K$8:$K$1158,"")</f>
        <v>VSS</v>
      </c>
      <c r="C310" t="str" cm="1">
        <f t="array" ref="C310">_xlfn.TEXTJOIN(",",TRUE,_xlfn.UNIQUE(TRANSPOSE(_xlfn.MAP(_xlfn.XLOOKUP(A310,site1!$J$8:$J$1178,site1!$C$8:$D$1178,""),_xlfn.LAMBDA(_xlpm.x,IF(_xlpm.x&lt;&gt;"",TRIM(CLEAN(LEFT(_xlpm.x,FIND(".",_xlpm.x &amp; ".")-1))),""))))))</f>
        <v/>
      </c>
      <c r="D310">
        <v>20.239999999999899</v>
      </c>
      <c r="E310">
        <v>7.3599999999999897</v>
      </c>
      <c r="F310" t="str">
        <f>_xlfn.LET(_xlpm.raw,_xlfn.XLOOKUP(A310,site1!$J$8:$J$1178,site1!$A$8:$A$1178,""),_xlpm.cleanRaw,SUBSTITUTE(SUBSTITUTE(_xlpm.raw,"_PIN","."),"PIN","."),_xlpm.mainPart,MID(_xlpm.cleanRaw,2,FIND(".",_xlpm.cleanRaw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0" t="str">
        <f>_xlfn.LET(_xlpm.raw,_xlfn.XLOOKUP(A310,site3!$J$8:$J$1178,site3!$A$8:$A$1178,""),_xlpm.cleanRaw,SUBSTITUTE(SUBSTITUTE(_xlpm.raw,"_PIN","."),"PIN","."),_xlpm.mainPart,MID(_xlpm.cleanRaw,2,FIND(".",_xlpm.cleanRaw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0" t="str">
        <f>""</f>
        <v/>
      </c>
      <c r="I310" t="str">
        <f>""</f>
        <v/>
      </c>
      <c r="J310" t="str">
        <f t="shared" si="4"/>
        <v>J18;VSS;;20.2399999999999;7.35999999999999;;;;</v>
      </c>
    </row>
    <row r="311" spans="1:10">
      <c r="A311" t="s">
        <v>2413</v>
      </c>
      <c r="B311" t="str">
        <f>_xlfn.XLOOKUP(A311,site1!$J$8:$J$1158,site1!$K$8:$K$1158,"")</f>
        <v>VCCCOREG4_VAL_LGA</v>
      </c>
      <c r="C311" t="str" cm="1">
        <f t="array" ref="C311">_xlfn.TEXTJOIN(",",TRUE,_xlfn.UNIQUE(TRANSPOSE(_xlfn.MAP(_xlfn.XLOOKUP(A311,site1!$J$8:$J$1178,site1!$C$8:$D$1178,""),_xlfn.LAMBDA(_xlpm.x,IF(_xlpm.x&lt;&gt;"",TRIM(CLEAN(LEFT(_xlpm.x,FIND(".",_xlpm.x &amp; ".")-1))),""))))))</f>
        <v/>
      </c>
      <c r="D311">
        <v>19.319999999999901</v>
      </c>
      <c r="E311">
        <v>7.3599999999999897</v>
      </c>
      <c r="F311" t="str">
        <f>_xlfn.LET(_xlpm.raw,_xlfn.XLOOKUP(A311,site1!$J$8:$J$1178,site1!$A$8:$A$1178,""),_xlpm.cleanRaw,SUBSTITUTE(SUBSTITUTE(_xlpm.raw,"_PIN","."),"PIN","."),_xlpm.mainPart,MID(_xlpm.cleanRaw,2,FIND(".",_xlpm.cleanRaw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1" t="str">
        <f>_xlfn.LET(_xlpm.raw,_xlfn.XLOOKUP(A311,site3!$J$8:$J$1178,site3!$A$8:$A$1178,""),_xlpm.cleanRaw,SUBSTITUTE(SUBSTITUTE(_xlpm.raw,"_PIN","."),"PIN","."),_xlpm.mainPart,MID(_xlpm.cleanRaw,2,FIND(".",_xlpm.cleanRaw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1" t="str">
        <f>""</f>
        <v/>
      </c>
      <c r="I311" t="str">
        <f>""</f>
        <v/>
      </c>
      <c r="J311" t="str">
        <f t="shared" si="4"/>
        <v>J19;VCCCOREG4_VAL_LGA;;19.3199999999999;7.35999999999999;;;;</v>
      </c>
    </row>
    <row r="312" spans="1:10">
      <c r="A312" t="s">
        <v>2885</v>
      </c>
      <c r="B312" t="str">
        <f>_xlfn.XLOOKUP(A312,site1!$J$8:$J$1158,site1!$K$8:$K$1158,"")</f>
        <v>VSS</v>
      </c>
      <c r="C312" t="str" cm="1">
        <f t="array" ref="C312">_xlfn.TEXTJOIN(",",TRUE,_xlfn.UNIQUE(TRANSPOSE(_xlfn.MAP(_xlfn.XLOOKUP(A312,site1!$J$8:$J$1178,site1!$C$8:$D$1178,""),_xlfn.LAMBDA(_xlpm.x,IF(_xlpm.x&lt;&gt;"",TRIM(CLEAN(LEFT(_xlpm.x,FIND(".",_xlpm.x &amp; ".")-1))),""))))))</f>
        <v/>
      </c>
      <c r="D312">
        <v>18.399999999999999</v>
      </c>
      <c r="E312">
        <v>7.3599999999999897</v>
      </c>
      <c r="F312" t="str">
        <f>_xlfn.LET(_xlpm.raw,_xlfn.XLOOKUP(A312,site1!$J$8:$J$1178,site1!$A$8:$A$1178,""),_xlpm.cleanRaw,SUBSTITUTE(SUBSTITUTE(_xlpm.raw,"_PIN","."),"PIN","."),_xlpm.mainPart,MID(_xlpm.cleanRaw,2,FIND(".",_xlpm.cleanRaw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2" t="str">
        <f>_xlfn.LET(_xlpm.raw,_xlfn.XLOOKUP(A312,site3!$J$8:$J$1178,site3!$A$8:$A$1178,""),_xlpm.cleanRaw,SUBSTITUTE(SUBSTITUTE(_xlpm.raw,"_PIN","."),"PIN","."),_xlpm.mainPart,MID(_xlpm.cleanRaw,2,FIND(".",_xlpm.cleanRaw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2" t="str">
        <f>""</f>
        <v/>
      </c>
      <c r="I312" t="str">
        <f>""</f>
        <v/>
      </c>
      <c r="J312" t="str">
        <f t="shared" si="4"/>
        <v>J20;VSS;;18.4;7.35999999999999;;;;</v>
      </c>
    </row>
    <row r="313" spans="1:10">
      <c r="A313" t="s">
        <v>2374</v>
      </c>
      <c r="B313" t="str">
        <f>_xlfn.XLOOKUP(A313,site1!$J$8:$J$1158,site1!$K$8:$K$1158,"")</f>
        <v>VCCCORE</v>
      </c>
      <c r="C313" t="str" cm="1">
        <f t="array" ref="C313">_xlfn.TEXTJOIN(",",TRUE,_xlfn.UNIQUE(TRANSPOSE(_xlfn.MAP(_xlfn.XLOOKUP(A313,site1!$J$8:$J$1178,site1!$C$8:$D$1178,""),_xlfn.LAMBDA(_xlpm.x,IF(_xlpm.x&lt;&gt;"",TRIM(CLEAN(LEFT(_xlpm.x,FIND(".",_xlpm.x &amp; ".")-1))),""))))))</f>
        <v/>
      </c>
      <c r="D313">
        <v>17.479999999999901</v>
      </c>
      <c r="E313">
        <v>7.3599999999999897</v>
      </c>
      <c r="F313" t="str">
        <f>_xlfn.LET(_xlpm.raw,_xlfn.XLOOKUP(A313,site1!$J$8:$J$1178,site1!$A$8:$A$1178,""),_xlpm.cleanRaw,SUBSTITUTE(SUBSTITUTE(_xlpm.raw,"_PIN","."),"PIN","."),_xlpm.mainPart,MID(_xlpm.cleanRaw,2,FIND(".",_xlpm.cleanRaw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3" t="str">
        <f>_xlfn.LET(_xlpm.raw,_xlfn.XLOOKUP(A313,site3!$J$8:$J$1178,site3!$A$8:$A$1178,""),_xlpm.cleanRaw,SUBSTITUTE(SUBSTITUTE(_xlpm.raw,"_PIN","."),"PIN","."),_xlpm.mainPart,MID(_xlpm.cleanRaw,2,FIND(".",_xlpm.cleanRaw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3" t="str">
        <f>""</f>
        <v/>
      </c>
      <c r="I313" t="str">
        <f>""</f>
        <v/>
      </c>
      <c r="J313" t="str">
        <f t="shared" si="4"/>
        <v>J21;VCCCORE;;17.4799999999999;7.35999999999999;;;;</v>
      </c>
    </row>
    <row r="314" spans="1:10">
      <c r="A314" t="s">
        <v>2375</v>
      </c>
      <c r="B314" t="str">
        <f>_xlfn.XLOOKUP(A314,site1!$J$8:$J$1158,site1!$K$8:$K$1158,"")</f>
        <v>VCCCORE</v>
      </c>
      <c r="C314" t="str" cm="1">
        <f t="array" ref="C314">_xlfn.TEXTJOIN(",",TRUE,_xlfn.UNIQUE(TRANSPOSE(_xlfn.MAP(_xlfn.XLOOKUP(A314,site1!$J$8:$J$1178,site1!$C$8:$D$1178,""),_xlfn.LAMBDA(_xlpm.x,IF(_xlpm.x&lt;&gt;"",TRIM(CLEAN(LEFT(_xlpm.x,FIND(".",_xlpm.x &amp; ".")-1))),""))))))</f>
        <v/>
      </c>
      <c r="D314">
        <v>16.559999999999999</v>
      </c>
      <c r="E314">
        <v>7.3599999999999897</v>
      </c>
      <c r="F314" t="str">
        <f>_xlfn.LET(_xlpm.raw,_xlfn.XLOOKUP(A314,site1!$J$8:$J$1178,site1!$A$8:$A$1178,""),_xlpm.cleanRaw,SUBSTITUTE(SUBSTITUTE(_xlpm.raw,"_PIN","."),"PIN","."),_xlpm.mainPart,MID(_xlpm.cleanRaw,2,FIND(".",_xlpm.cleanRaw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4" t="str">
        <f>_xlfn.LET(_xlpm.raw,_xlfn.XLOOKUP(A314,site3!$J$8:$J$1178,site3!$A$8:$A$1178,""),_xlpm.cleanRaw,SUBSTITUTE(SUBSTITUTE(_xlpm.raw,"_PIN","."),"PIN","."),_xlpm.mainPart,MID(_xlpm.cleanRaw,2,FIND(".",_xlpm.cleanRaw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4" t="str">
        <f>""</f>
        <v/>
      </c>
      <c r="I314" t="str">
        <f>""</f>
        <v/>
      </c>
      <c r="J314" t="str">
        <f t="shared" si="4"/>
        <v>J22;VCCCORE;;16.56;7.35999999999999;;;;</v>
      </c>
    </row>
    <row r="315" spans="1:10">
      <c r="A315" t="s">
        <v>2376</v>
      </c>
      <c r="B315" t="str">
        <f>_xlfn.XLOOKUP(A315,site1!$J$8:$J$1158,site1!$K$8:$K$1158,"")</f>
        <v>VCCCORE</v>
      </c>
      <c r="C315" t="str" cm="1">
        <f t="array" ref="C315">_xlfn.TEXTJOIN(",",TRUE,_xlfn.UNIQUE(TRANSPOSE(_xlfn.MAP(_xlfn.XLOOKUP(A315,site1!$J$8:$J$1178,site1!$C$8:$D$1178,""),_xlfn.LAMBDA(_xlpm.x,IF(_xlpm.x&lt;&gt;"",TRIM(CLEAN(LEFT(_xlpm.x,FIND(".",_xlpm.x &amp; ".")-1))),""))))))</f>
        <v/>
      </c>
      <c r="D315">
        <v>15.639999999999899</v>
      </c>
      <c r="E315">
        <v>7.3599999999999897</v>
      </c>
      <c r="F315" t="str">
        <f>_xlfn.LET(_xlpm.raw,_xlfn.XLOOKUP(A315,site1!$J$8:$J$1178,site1!$A$8:$A$1178,""),_xlpm.cleanRaw,SUBSTITUTE(SUBSTITUTE(_xlpm.raw,"_PIN","."),"PIN","."),_xlpm.mainPart,MID(_xlpm.cleanRaw,2,FIND(".",_xlpm.cleanRaw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5" t="str">
        <f>_xlfn.LET(_xlpm.raw,_xlfn.XLOOKUP(A315,site3!$J$8:$J$1178,site3!$A$8:$A$1178,""),_xlpm.cleanRaw,SUBSTITUTE(SUBSTITUTE(_xlpm.raw,"_PIN","."),"PIN","."),_xlpm.mainPart,MID(_xlpm.cleanRaw,2,FIND(".",_xlpm.cleanRaw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5" t="str">
        <f>""</f>
        <v/>
      </c>
      <c r="I315" t="str">
        <f>""</f>
        <v/>
      </c>
      <c r="J315" t="str">
        <f t="shared" si="4"/>
        <v>J23;VCCCORE;;15.6399999999999;7.35999999999999;;;;</v>
      </c>
    </row>
    <row r="316" spans="1:10">
      <c r="A316" t="s">
        <v>2377</v>
      </c>
      <c r="B316" t="str">
        <f>_xlfn.XLOOKUP(A316,site1!$J$8:$J$1158,site1!$K$8:$K$1158,"")</f>
        <v>VCCCORE</v>
      </c>
      <c r="C316" t="str" cm="1">
        <f t="array" ref="C316">_xlfn.TEXTJOIN(",",TRUE,_xlfn.UNIQUE(TRANSPOSE(_xlfn.MAP(_xlfn.XLOOKUP(A316,site1!$J$8:$J$1178,site1!$C$8:$D$1178,""),_xlfn.LAMBDA(_xlpm.x,IF(_xlpm.x&lt;&gt;"",TRIM(CLEAN(LEFT(_xlpm.x,FIND(".",_xlpm.x &amp; ".")-1))),""))))))</f>
        <v/>
      </c>
      <c r="D316">
        <v>14.719999999999899</v>
      </c>
      <c r="E316">
        <v>7.3599999999999897</v>
      </c>
      <c r="F316" t="str">
        <f>_xlfn.LET(_xlpm.raw,_xlfn.XLOOKUP(A316,site1!$J$8:$J$1178,site1!$A$8:$A$1178,""),_xlpm.cleanRaw,SUBSTITUTE(SUBSTITUTE(_xlpm.raw,"_PIN","."),"PIN","."),_xlpm.mainPart,MID(_xlpm.cleanRaw,2,FIND(".",_xlpm.cleanRaw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6" t="str">
        <f>_xlfn.LET(_xlpm.raw,_xlfn.XLOOKUP(A316,site3!$J$8:$J$1178,site3!$A$8:$A$1178,""),_xlpm.cleanRaw,SUBSTITUTE(SUBSTITUTE(_xlpm.raw,"_PIN","."),"PIN","."),_xlpm.mainPart,MID(_xlpm.cleanRaw,2,FIND(".",_xlpm.cleanRaw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6" t="str">
        <f>""</f>
        <v/>
      </c>
      <c r="I316" t="str">
        <f>""</f>
        <v/>
      </c>
      <c r="J316" t="str">
        <f t="shared" si="4"/>
        <v>J24;VCCCORE;;14.7199999999999;7.35999999999999;;;;</v>
      </c>
    </row>
    <row r="317" spans="1:10">
      <c r="A317" t="s">
        <v>2378</v>
      </c>
      <c r="B317" t="str">
        <f>_xlfn.XLOOKUP(A317,site1!$J$8:$J$1158,site1!$K$8:$K$1158,"")</f>
        <v>VCCCORE</v>
      </c>
      <c r="C317" t="str" cm="1">
        <f t="array" ref="C317">_xlfn.TEXTJOIN(",",TRUE,_xlfn.UNIQUE(TRANSPOSE(_xlfn.MAP(_xlfn.XLOOKUP(A317,site1!$J$8:$J$1178,site1!$C$8:$D$1178,""),_xlfn.LAMBDA(_xlpm.x,IF(_xlpm.x&lt;&gt;"",TRIM(CLEAN(LEFT(_xlpm.x,FIND(".",_xlpm.x &amp; ".")-1))),""))))))</f>
        <v/>
      </c>
      <c r="D317">
        <v>13.799999999999899</v>
      </c>
      <c r="E317">
        <v>7.3599999999999897</v>
      </c>
      <c r="F317" t="str">
        <f>_xlfn.LET(_xlpm.raw,_xlfn.XLOOKUP(A317,site1!$J$8:$J$1178,site1!$A$8:$A$1178,""),_xlpm.cleanRaw,SUBSTITUTE(SUBSTITUTE(_xlpm.raw,"_PIN","."),"PIN","."),_xlpm.mainPart,MID(_xlpm.cleanRaw,2,FIND(".",_xlpm.cleanRaw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7" t="str">
        <f>_xlfn.LET(_xlpm.raw,_xlfn.XLOOKUP(A317,site3!$J$8:$J$1178,site3!$A$8:$A$1178,""),_xlpm.cleanRaw,SUBSTITUTE(SUBSTITUTE(_xlpm.raw,"_PIN","."),"PIN","."),_xlpm.mainPart,MID(_xlpm.cleanRaw,2,FIND(".",_xlpm.cleanRaw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7" t="str">
        <f>""</f>
        <v/>
      </c>
      <c r="I317" t="str">
        <f>""</f>
        <v/>
      </c>
      <c r="J317" t="str">
        <f t="shared" si="4"/>
        <v>J25;VCCCORE;;13.7999999999999;7.35999999999999;;;;</v>
      </c>
    </row>
    <row r="318" spans="1:10">
      <c r="A318" t="s">
        <v>2379</v>
      </c>
      <c r="B318" t="str">
        <f>_xlfn.XLOOKUP(A318,site1!$J$8:$J$1158,site1!$K$8:$K$1158,"")</f>
        <v>VCCCORE</v>
      </c>
      <c r="C318" t="str" cm="1">
        <f t="array" ref="C318">_xlfn.TEXTJOIN(",",TRUE,_xlfn.UNIQUE(TRANSPOSE(_xlfn.MAP(_xlfn.XLOOKUP(A318,site1!$J$8:$J$1178,site1!$C$8:$D$1178,""),_xlfn.LAMBDA(_xlpm.x,IF(_xlpm.x&lt;&gt;"",TRIM(CLEAN(LEFT(_xlpm.x,FIND(".",_xlpm.x &amp; ".")-1))),""))))))</f>
        <v/>
      </c>
      <c r="D318">
        <v>12.8799999999999</v>
      </c>
      <c r="E318">
        <v>7.3599999999999897</v>
      </c>
      <c r="F318" t="str">
        <f>_xlfn.LET(_xlpm.raw,_xlfn.XLOOKUP(A318,site1!$J$8:$J$1178,site1!$A$8:$A$1178,""),_xlpm.cleanRaw,SUBSTITUTE(SUBSTITUTE(_xlpm.raw,"_PIN","."),"PIN","."),_xlpm.mainPart,MID(_xlpm.cleanRaw,2,FIND(".",_xlpm.cleanRaw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8" t="str">
        <f>_xlfn.LET(_xlpm.raw,_xlfn.XLOOKUP(A318,site3!$J$8:$J$1178,site3!$A$8:$A$1178,""),_xlpm.cleanRaw,SUBSTITUTE(SUBSTITUTE(_xlpm.raw,"_PIN","."),"PIN","."),_xlpm.mainPart,MID(_xlpm.cleanRaw,2,FIND(".",_xlpm.cleanRaw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8" t="str">
        <f>""</f>
        <v/>
      </c>
      <c r="I318" t="str">
        <f>""</f>
        <v/>
      </c>
      <c r="J318" t="str">
        <f t="shared" si="4"/>
        <v>J26;VCCCORE;;12.8799999999999;7.35999999999999;;;;</v>
      </c>
    </row>
    <row r="319" spans="1:10">
      <c r="A319" t="s">
        <v>2380</v>
      </c>
      <c r="B319" t="str">
        <f>_xlfn.XLOOKUP(A319,site1!$J$8:$J$1158,site1!$K$8:$K$1158,"")</f>
        <v>VCCCORE</v>
      </c>
      <c r="C319" t="str" cm="1">
        <f t="array" ref="C319">_xlfn.TEXTJOIN(",",TRUE,_xlfn.UNIQUE(TRANSPOSE(_xlfn.MAP(_xlfn.XLOOKUP(A319,site1!$J$8:$J$1178,site1!$C$8:$D$1178,""),_xlfn.LAMBDA(_xlpm.x,IF(_xlpm.x&lt;&gt;"",TRIM(CLEAN(LEFT(_xlpm.x,FIND(".",_xlpm.x &amp; ".")-1))),""))))))</f>
        <v/>
      </c>
      <c r="D319">
        <v>11.9599999999999</v>
      </c>
      <c r="E319">
        <v>7.3599999999999897</v>
      </c>
      <c r="F319" t="str">
        <f>_xlfn.LET(_xlpm.raw,_xlfn.XLOOKUP(A319,site1!$J$8:$J$1178,site1!$A$8:$A$1178,""),_xlpm.cleanRaw,SUBSTITUTE(SUBSTITUTE(_xlpm.raw,"_PIN","."),"PIN","."),_xlpm.mainPart,MID(_xlpm.cleanRaw,2,FIND(".",_xlpm.cleanRaw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9" t="str">
        <f>_xlfn.LET(_xlpm.raw,_xlfn.XLOOKUP(A319,site3!$J$8:$J$1178,site3!$A$8:$A$1178,""),_xlpm.cleanRaw,SUBSTITUTE(SUBSTITUTE(_xlpm.raw,"_PIN","."),"PIN","."),_xlpm.mainPart,MID(_xlpm.cleanRaw,2,FIND(".",_xlpm.cleanRaw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9" t="str">
        <f>""</f>
        <v/>
      </c>
      <c r="I319" t="str">
        <f>""</f>
        <v/>
      </c>
      <c r="J319" t="str">
        <f t="shared" si="4"/>
        <v>J27;VCCCORE;;11.9599999999999;7.35999999999999;;;;</v>
      </c>
    </row>
    <row r="320" spans="1:10">
      <c r="A320" t="s">
        <v>2381</v>
      </c>
      <c r="B320" t="str">
        <f>_xlfn.XLOOKUP(A320,site1!$J$8:$J$1158,site1!$K$8:$K$1158,"")</f>
        <v>VCCCORE</v>
      </c>
      <c r="C320" t="str" cm="1">
        <f t="array" ref="C320">_xlfn.TEXTJOIN(",",TRUE,_xlfn.UNIQUE(TRANSPOSE(_xlfn.MAP(_xlfn.XLOOKUP(A320,site1!$J$8:$J$1178,site1!$C$8:$D$1178,""),_xlfn.LAMBDA(_xlpm.x,IF(_xlpm.x&lt;&gt;"",TRIM(CLEAN(LEFT(_xlpm.x,FIND(".",_xlpm.x &amp; ".")-1))),""))))))</f>
        <v/>
      </c>
      <c r="D320">
        <v>11.04</v>
      </c>
      <c r="E320">
        <v>7.3599999999999897</v>
      </c>
      <c r="F320" t="str">
        <f>_xlfn.LET(_xlpm.raw,_xlfn.XLOOKUP(A320,site1!$J$8:$J$1178,site1!$A$8:$A$1178,""),_xlpm.cleanRaw,SUBSTITUTE(SUBSTITUTE(_xlpm.raw,"_PIN","."),"PIN","."),_xlpm.mainPart,MID(_xlpm.cleanRaw,2,FIND(".",_xlpm.cleanRaw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0" t="str">
        <f>_xlfn.LET(_xlpm.raw,_xlfn.XLOOKUP(A320,site3!$J$8:$J$1178,site3!$A$8:$A$1178,""),_xlpm.cleanRaw,SUBSTITUTE(SUBSTITUTE(_xlpm.raw,"_PIN","."),"PIN","."),_xlpm.mainPart,MID(_xlpm.cleanRaw,2,FIND(".",_xlpm.cleanRaw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0" t="str">
        <f>""</f>
        <v/>
      </c>
      <c r="I320" t="str">
        <f>""</f>
        <v/>
      </c>
      <c r="J320" t="str">
        <f t="shared" si="4"/>
        <v>J28;VCCCORE;;11.04;7.35999999999999;;;;</v>
      </c>
    </row>
    <row r="321" spans="1:10">
      <c r="A321" t="s">
        <v>2382</v>
      </c>
      <c r="B321" t="str">
        <f>_xlfn.XLOOKUP(A321,site1!$J$8:$J$1158,site1!$K$8:$K$1158,"")</f>
        <v>VCCCORE</v>
      </c>
      <c r="C321" t="str" cm="1">
        <f t="array" ref="C321">_xlfn.TEXTJOIN(",",TRUE,_xlfn.UNIQUE(TRANSPOSE(_xlfn.MAP(_xlfn.XLOOKUP(A321,site1!$J$8:$J$1178,site1!$C$8:$D$1178,""),_xlfn.LAMBDA(_xlpm.x,IF(_xlpm.x&lt;&gt;"",TRIM(CLEAN(LEFT(_xlpm.x,FIND(".",_xlpm.x &amp; ".")-1))),""))))))</f>
        <v/>
      </c>
      <c r="D321">
        <v>10.1199999999999</v>
      </c>
      <c r="E321">
        <v>7.3599999999999897</v>
      </c>
      <c r="F321" t="str">
        <f>_xlfn.LET(_xlpm.raw,_xlfn.XLOOKUP(A321,site1!$J$8:$J$1178,site1!$A$8:$A$1178,""),_xlpm.cleanRaw,SUBSTITUTE(SUBSTITUTE(_xlpm.raw,"_PIN","."),"PIN","."),_xlpm.mainPart,MID(_xlpm.cleanRaw,2,FIND(".",_xlpm.cleanRaw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1" t="str">
        <f>_xlfn.LET(_xlpm.raw,_xlfn.XLOOKUP(A321,site3!$J$8:$J$1178,site3!$A$8:$A$1178,""),_xlpm.cleanRaw,SUBSTITUTE(SUBSTITUTE(_xlpm.raw,"_PIN","."),"PIN","."),_xlpm.mainPart,MID(_xlpm.cleanRaw,2,FIND(".",_xlpm.cleanRaw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1" t="str">
        <f>""</f>
        <v/>
      </c>
      <c r="I321" t="str">
        <f>""</f>
        <v/>
      </c>
      <c r="J321" t="str">
        <f t="shared" si="4"/>
        <v>J29;VCCCORE;;10.1199999999999;7.35999999999999;;;;</v>
      </c>
    </row>
    <row r="322" spans="1:10">
      <c r="A322" t="s">
        <v>2383</v>
      </c>
      <c r="B322" t="str">
        <f>_xlfn.XLOOKUP(A322,site1!$J$8:$J$1158,site1!$K$8:$K$1158,"")</f>
        <v>VCCCORE</v>
      </c>
      <c r="C322" t="str" cm="1">
        <f t="array" ref="C322">_xlfn.TEXTJOIN(",",TRUE,_xlfn.UNIQUE(TRANSPOSE(_xlfn.MAP(_xlfn.XLOOKUP(A322,site1!$J$8:$J$1178,site1!$C$8:$D$1178,""),_xlfn.LAMBDA(_xlpm.x,IF(_xlpm.x&lt;&gt;"",TRIM(CLEAN(LEFT(_xlpm.x,FIND(".",_xlpm.x &amp; ".")-1))),""))))))</f>
        <v/>
      </c>
      <c r="D322">
        <v>9.1999999999999904</v>
      </c>
      <c r="E322">
        <v>7.3599999999999897</v>
      </c>
      <c r="F322" t="str">
        <f>_xlfn.LET(_xlpm.raw,_xlfn.XLOOKUP(A322,site1!$J$8:$J$1178,site1!$A$8:$A$1178,""),_xlpm.cleanRaw,SUBSTITUTE(SUBSTITUTE(_xlpm.raw,"_PIN","."),"PIN","."),_xlpm.mainPart,MID(_xlpm.cleanRaw,2,FIND(".",_xlpm.cleanRaw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2" t="str">
        <f>_xlfn.LET(_xlpm.raw,_xlfn.XLOOKUP(A322,site3!$J$8:$J$1178,site3!$A$8:$A$1178,""),_xlpm.cleanRaw,SUBSTITUTE(SUBSTITUTE(_xlpm.raw,"_PIN","."),"PIN","."),_xlpm.mainPart,MID(_xlpm.cleanRaw,2,FIND(".",_xlpm.cleanRaw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2" t="str">
        <f>""</f>
        <v/>
      </c>
      <c r="I322" t="str">
        <f>""</f>
        <v/>
      </c>
      <c r="J322" t="str">
        <f t="shared" ref="J322:J385" si="5">A322&amp;";"&amp;B322&amp;";"&amp;C322&amp;";"&amp;D322&amp;";"&amp;E322&amp;";"&amp;F322&amp;";"&amp;G322&amp;";"&amp;H322&amp;";"&amp;I322</f>
        <v>J30;VCCCORE;;9.19999999999999;7.35999999999999;;;;</v>
      </c>
    </row>
    <row r="323" spans="1:10">
      <c r="A323" t="s">
        <v>2384</v>
      </c>
      <c r="B323" t="str">
        <f>_xlfn.XLOOKUP(A323,site1!$J$8:$J$1158,site1!$K$8:$K$1158,"")</f>
        <v>VCCCORE</v>
      </c>
      <c r="C323" t="str" cm="1">
        <f t="array" ref="C323">_xlfn.TEXTJOIN(",",TRUE,_xlfn.UNIQUE(TRANSPOSE(_xlfn.MAP(_xlfn.XLOOKUP(A323,site1!$J$8:$J$1178,site1!$C$8:$D$1178,""),_xlfn.LAMBDA(_xlpm.x,IF(_xlpm.x&lt;&gt;"",TRIM(CLEAN(LEFT(_xlpm.x,FIND(".",_xlpm.x &amp; ".")-1))),""))))))</f>
        <v/>
      </c>
      <c r="D323">
        <v>8.2799999999999905</v>
      </c>
      <c r="E323">
        <v>7.3599999999999897</v>
      </c>
      <c r="F323" t="str">
        <f>_xlfn.LET(_xlpm.raw,_xlfn.XLOOKUP(A323,site1!$J$8:$J$1178,site1!$A$8:$A$1178,""),_xlpm.cleanRaw,SUBSTITUTE(SUBSTITUTE(_xlpm.raw,"_PIN","."),"PIN","."),_xlpm.mainPart,MID(_xlpm.cleanRaw,2,FIND(".",_xlpm.cleanRaw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3" t="str">
        <f>_xlfn.LET(_xlpm.raw,_xlfn.XLOOKUP(A323,site3!$J$8:$J$1178,site3!$A$8:$A$1178,""),_xlpm.cleanRaw,SUBSTITUTE(SUBSTITUTE(_xlpm.raw,"_PIN","."),"PIN","."),_xlpm.mainPart,MID(_xlpm.cleanRaw,2,FIND(".",_xlpm.cleanRaw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3" t="str">
        <f>""</f>
        <v/>
      </c>
      <c r="I323" t="str">
        <f>""</f>
        <v/>
      </c>
      <c r="J323" t="str">
        <f t="shared" si="5"/>
        <v>J31;VCCCORE;;8.27999999999999;7.35999999999999;;;;</v>
      </c>
    </row>
    <row r="324" spans="1:10">
      <c r="A324" t="s">
        <v>2887</v>
      </c>
      <c r="B324" t="str">
        <f>_xlfn.XLOOKUP(A324,site1!$J$8:$J$1158,site1!$K$8:$K$1158,"")</f>
        <v>VSS</v>
      </c>
      <c r="C324" t="str" cm="1">
        <f t="array" ref="C324">_xlfn.TEXTJOIN(",",TRUE,_xlfn.UNIQUE(TRANSPOSE(_xlfn.MAP(_xlfn.XLOOKUP(A324,site1!$J$8:$J$1178,site1!$C$8:$D$1178,""),_xlfn.LAMBDA(_xlpm.x,IF(_xlpm.x&lt;&gt;"",TRIM(CLEAN(LEFT(_xlpm.x,FIND(".",_xlpm.x &amp; ".")-1))),""))))))</f>
        <v/>
      </c>
      <c r="D324">
        <v>7.3599999999999897</v>
      </c>
      <c r="E324">
        <v>7.3599999999999897</v>
      </c>
      <c r="F324" t="str">
        <f>_xlfn.LET(_xlpm.raw,_xlfn.XLOOKUP(A324,site1!$J$8:$J$1178,site1!$A$8:$A$1178,""),_xlpm.cleanRaw,SUBSTITUTE(SUBSTITUTE(_xlpm.raw,"_PIN","."),"PIN","."),_xlpm.mainPart,MID(_xlpm.cleanRaw,2,FIND(".",_xlpm.cleanRaw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4" t="str">
        <f>_xlfn.LET(_xlpm.raw,_xlfn.XLOOKUP(A324,site3!$J$8:$J$1178,site3!$A$8:$A$1178,""),_xlpm.cleanRaw,SUBSTITUTE(SUBSTITUTE(_xlpm.raw,"_PIN","."),"PIN","."),_xlpm.mainPart,MID(_xlpm.cleanRaw,2,FIND(".",_xlpm.cleanRaw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4" t="str">
        <f>""</f>
        <v/>
      </c>
      <c r="I324" t="str">
        <f>""</f>
        <v/>
      </c>
      <c r="J324" t="str">
        <f t="shared" si="5"/>
        <v>J32;VSS;;7.35999999999999;7.35999999999999;;;;</v>
      </c>
    </row>
    <row r="325" spans="1:10">
      <c r="A325" t="s">
        <v>2385</v>
      </c>
      <c r="B325" t="str">
        <f>_xlfn.XLOOKUP(A325,site1!$J$8:$J$1158,site1!$K$8:$K$1158,"")</f>
        <v>VCCCORE</v>
      </c>
      <c r="C325" t="str" cm="1">
        <f t="array" ref="C325">_xlfn.TEXTJOIN(",",TRUE,_xlfn.UNIQUE(TRANSPOSE(_xlfn.MAP(_xlfn.XLOOKUP(A325,site1!$J$8:$J$1178,site1!$C$8:$D$1178,""),_xlfn.LAMBDA(_xlpm.x,IF(_xlpm.x&lt;&gt;"",TRIM(CLEAN(LEFT(_xlpm.x,FIND(".",_xlpm.x &amp; ".")-1))),""))))))</f>
        <v/>
      </c>
      <c r="D325">
        <v>6.4399999999999897</v>
      </c>
      <c r="E325">
        <v>7.3599999999999897</v>
      </c>
      <c r="F325" t="str">
        <f>_xlfn.LET(_xlpm.raw,_xlfn.XLOOKUP(A325,site1!$J$8:$J$1178,site1!$A$8:$A$1178,""),_xlpm.cleanRaw,SUBSTITUTE(SUBSTITUTE(_xlpm.raw,"_PIN","."),"PIN","."),_xlpm.mainPart,MID(_xlpm.cleanRaw,2,FIND(".",_xlpm.cleanRaw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5" t="str">
        <f>_xlfn.LET(_xlpm.raw,_xlfn.XLOOKUP(A325,site3!$J$8:$J$1178,site3!$A$8:$A$1178,""),_xlpm.cleanRaw,SUBSTITUTE(SUBSTITUTE(_xlpm.raw,"_PIN","."),"PIN","."),_xlpm.mainPart,MID(_xlpm.cleanRaw,2,FIND(".",_xlpm.cleanRaw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5" t="str">
        <f>""</f>
        <v/>
      </c>
      <c r="I325" t="str">
        <f>""</f>
        <v/>
      </c>
      <c r="J325" t="str">
        <f t="shared" si="5"/>
        <v>J33;VCCCORE;;6.43999999999999;7.35999999999999;;;;</v>
      </c>
    </row>
    <row r="326" spans="1:10">
      <c r="A326" t="s">
        <v>2888</v>
      </c>
      <c r="B326" t="str">
        <f>_xlfn.XLOOKUP(A326,site1!$J$8:$J$1158,site1!$K$8:$K$1158,"")</f>
        <v>VSS</v>
      </c>
      <c r="C326" t="str" cm="1">
        <f t="array" ref="C326">_xlfn.TEXTJOIN(",",TRUE,_xlfn.UNIQUE(TRANSPOSE(_xlfn.MAP(_xlfn.XLOOKUP(A326,site1!$J$8:$J$1178,site1!$C$8:$D$1178,""),_xlfn.LAMBDA(_xlpm.x,IF(_xlpm.x&lt;&gt;"",TRIM(CLEAN(LEFT(_xlpm.x,FIND(".",_xlpm.x &amp; ".")-1))),""))))))</f>
        <v/>
      </c>
      <c r="D326">
        <v>5.5199999999999898</v>
      </c>
      <c r="E326">
        <v>7.3599999999999897</v>
      </c>
      <c r="F326" t="str">
        <f>_xlfn.LET(_xlpm.raw,_xlfn.XLOOKUP(A326,site1!$J$8:$J$1178,site1!$A$8:$A$1178,""),_xlpm.cleanRaw,SUBSTITUTE(SUBSTITUTE(_xlpm.raw,"_PIN","."),"PIN","."),_xlpm.mainPart,MID(_xlpm.cleanRaw,2,FIND(".",_xlpm.cleanRaw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6" t="str">
        <f>_xlfn.LET(_xlpm.raw,_xlfn.XLOOKUP(A326,site3!$J$8:$J$1178,site3!$A$8:$A$1178,""),_xlpm.cleanRaw,SUBSTITUTE(SUBSTITUTE(_xlpm.raw,"_PIN","."),"PIN","."),_xlpm.mainPart,MID(_xlpm.cleanRaw,2,FIND(".",_xlpm.cleanRaw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6" t="str">
        <f>""</f>
        <v/>
      </c>
      <c r="I326" t="str">
        <f>""</f>
        <v/>
      </c>
      <c r="J326" t="str">
        <f t="shared" si="5"/>
        <v>J34;VSS;;5.51999999999999;7.35999999999999;;;;</v>
      </c>
    </row>
    <row r="327" spans="1:10">
      <c r="A327" t="s">
        <v>2386</v>
      </c>
      <c r="B327" t="str">
        <f>_xlfn.XLOOKUP(A327,site1!$J$8:$J$1158,site1!$K$8:$K$1158,"")</f>
        <v>VCCCORE</v>
      </c>
      <c r="C327" t="str" cm="1">
        <f t="array" ref="C327">_xlfn.TEXTJOIN(",",TRUE,_xlfn.UNIQUE(TRANSPOSE(_xlfn.MAP(_xlfn.XLOOKUP(A327,site1!$J$8:$J$1178,site1!$C$8:$D$1178,""),_xlfn.LAMBDA(_xlpm.x,IF(_xlpm.x&lt;&gt;"",TRIM(CLEAN(LEFT(_xlpm.x,FIND(".",_xlpm.x &amp; ".")-1))),""))))))</f>
        <v/>
      </c>
      <c r="D327">
        <v>4.5999999999999899</v>
      </c>
      <c r="E327">
        <v>7.3599999999999897</v>
      </c>
      <c r="F327" t="str">
        <f>_xlfn.LET(_xlpm.raw,_xlfn.XLOOKUP(A327,site1!$J$8:$J$1178,site1!$A$8:$A$1178,""),_xlpm.cleanRaw,SUBSTITUTE(SUBSTITUTE(_xlpm.raw,"_PIN","."),"PIN","."),_xlpm.mainPart,MID(_xlpm.cleanRaw,2,FIND(".",_xlpm.cleanRaw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7" t="str">
        <f>_xlfn.LET(_xlpm.raw,_xlfn.XLOOKUP(A327,site3!$J$8:$J$1178,site3!$A$8:$A$1178,""),_xlpm.cleanRaw,SUBSTITUTE(SUBSTITUTE(_xlpm.raw,"_PIN","."),"PIN","."),_xlpm.mainPart,MID(_xlpm.cleanRaw,2,FIND(".",_xlpm.cleanRaw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7" t="str">
        <f>""</f>
        <v/>
      </c>
      <c r="I327" t="str">
        <f>""</f>
        <v/>
      </c>
      <c r="J327" t="str">
        <f t="shared" si="5"/>
        <v>J35;VCCCORE;;4.59999999999999;7.35999999999999;;;;</v>
      </c>
    </row>
    <row r="328" spans="1:10">
      <c r="A328" t="s">
        <v>2454</v>
      </c>
      <c r="B328" t="str">
        <f>_xlfn.XLOOKUP(A328,site1!$J$8:$J$1158,site1!$K$8:$K$1158,"")</f>
        <v>VCCGT</v>
      </c>
      <c r="C328" t="str" cm="1">
        <f t="array" ref="C328">_xlfn.TEXTJOIN(",",TRUE,_xlfn.UNIQUE(TRANSPOSE(_xlfn.MAP(_xlfn.XLOOKUP(A328,site1!$J$8:$J$1178,site1!$C$8:$D$1178,""),_xlfn.LAMBDA(_xlpm.x,IF(_xlpm.x&lt;&gt;"",TRIM(CLEAN(LEFT(_xlpm.x,FIND(".",_xlpm.x &amp; ".")-1))),""))))))</f>
        <v/>
      </c>
      <c r="D328">
        <v>3.6799999999999899</v>
      </c>
      <c r="E328">
        <v>7.3599999999999897</v>
      </c>
      <c r="F328" t="str">
        <f>_xlfn.LET(_xlpm.raw,_xlfn.XLOOKUP(A328,site1!$J$8:$J$1178,site1!$A$8:$A$1178,""),_xlpm.cleanRaw,SUBSTITUTE(SUBSTITUTE(_xlpm.raw,"_PIN","."),"PIN","."),_xlpm.mainPart,MID(_xlpm.cleanRaw,2,FIND(".",_xlpm.cleanRaw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8" t="str">
        <f>_xlfn.LET(_xlpm.raw,_xlfn.XLOOKUP(A328,site3!$J$8:$J$1178,site3!$A$8:$A$1178,""),_xlpm.cleanRaw,SUBSTITUTE(SUBSTITUTE(_xlpm.raw,"_PIN","."),"PIN","."),_xlpm.mainPart,MID(_xlpm.cleanRaw,2,FIND(".",_xlpm.cleanRaw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8" t="str">
        <f>""</f>
        <v/>
      </c>
      <c r="I328" t="str">
        <f>""</f>
        <v/>
      </c>
      <c r="J328" t="str">
        <f t="shared" si="5"/>
        <v>J36;VCCGT;;3.67999999999999;7.35999999999999;;;;</v>
      </c>
    </row>
    <row r="329" spans="1:10">
      <c r="A329" t="s">
        <v>2455</v>
      </c>
      <c r="B329" t="str">
        <f>_xlfn.XLOOKUP(A329,site1!$J$8:$J$1158,site1!$K$8:$K$1158,"")</f>
        <v>VCCGT</v>
      </c>
      <c r="C329" t="str" cm="1">
        <f t="array" ref="C329">_xlfn.TEXTJOIN(",",TRUE,_xlfn.UNIQUE(TRANSPOSE(_xlfn.MAP(_xlfn.XLOOKUP(A329,site1!$J$8:$J$1178,site1!$C$8:$D$1178,""),_xlfn.LAMBDA(_xlpm.x,IF(_xlpm.x&lt;&gt;"",TRIM(CLEAN(LEFT(_xlpm.x,FIND(".",_xlpm.x &amp; ".")-1))),""))))))</f>
        <v/>
      </c>
      <c r="D329">
        <v>2.75999999999999</v>
      </c>
      <c r="E329">
        <v>7.3599999999999897</v>
      </c>
      <c r="F329" t="str">
        <f>_xlfn.LET(_xlpm.raw,_xlfn.XLOOKUP(A329,site1!$J$8:$J$1178,site1!$A$8:$A$1178,""),_xlpm.cleanRaw,SUBSTITUTE(SUBSTITUTE(_xlpm.raw,"_PIN","."),"PIN","."),_xlpm.mainPart,MID(_xlpm.cleanRaw,2,FIND(".",_xlpm.cleanRaw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9" t="str">
        <f>_xlfn.LET(_xlpm.raw,_xlfn.XLOOKUP(A329,site3!$J$8:$J$1178,site3!$A$8:$A$1178,""),_xlpm.cleanRaw,SUBSTITUTE(SUBSTITUTE(_xlpm.raw,"_PIN","."),"PIN","."),_xlpm.mainPart,MID(_xlpm.cleanRaw,2,FIND(".",_xlpm.cleanRaw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9" t="str">
        <f>""</f>
        <v/>
      </c>
      <c r="I329" t="str">
        <f>""</f>
        <v/>
      </c>
      <c r="J329" t="str">
        <f t="shared" si="5"/>
        <v>J37;VCCGT;;2.75999999999999;7.35999999999999;;;;</v>
      </c>
    </row>
    <row r="330" spans="1:10">
      <c r="A330" t="s">
        <v>2456</v>
      </c>
      <c r="B330" t="str">
        <f>_xlfn.XLOOKUP(A330,site1!$J$8:$J$1158,site1!$K$8:$K$1158,"")</f>
        <v>VCCGT</v>
      </c>
      <c r="C330" t="str" cm="1">
        <f t="array" ref="C330">_xlfn.TEXTJOIN(",",TRUE,_xlfn.UNIQUE(TRANSPOSE(_xlfn.MAP(_xlfn.XLOOKUP(A330,site1!$J$8:$J$1178,site1!$C$8:$D$1178,""),_xlfn.LAMBDA(_xlpm.x,IF(_xlpm.x&lt;&gt;"",TRIM(CLEAN(LEFT(_xlpm.x,FIND(".",_xlpm.x &amp; ".")-1))),""))))))</f>
        <v/>
      </c>
      <c r="D330">
        <v>1.8399999999999901</v>
      </c>
      <c r="E330">
        <v>7.3599999999999897</v>
      </c>
      <c r="F330" t="str">
        <f>_xlfn.LET(_xlpm.raw,_xlfn.XLOOKUP(A330,site1!$J$8:$J$1178,site1!$A$8:$A$1178,""),_xlpm.cleanRaw,SUBSTITUTE(SUBSTITUTE(_xlpm.raw,"_PIN","."),"PIN","."),_xlpm.mainPart,MID(_xlpm.cleanRaw,2,FIND(".",_xlpm.cleanRaw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0" t="str">
        <f>_xlfn.LET(_xlpm.raw,_xlfn.XLOOKUP(A330,site3!$J$8:$J$1178,site3!$A$8:$A$1178,""),_xlpm.cleanRaw,SUBSTITUTE(SUBSTITUTE(_xlpm.raw,"_PIN","."),"PIN","."),_xlpm.mainPart,MID(_xlpm.cleanRaw,2,FIND(".",_xlpm.cleanRaw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0" t="str">
        <f>""</f>
        <v/>
      </c>
      <c r="I330" t="str">
        <f>""</f>
        <v/>
      </c>
      <c r="J330" t="str">
        <f t="shared" si="5"/>
        <v>J38;VCCGT;;1.83999999999999;7.35999999999999;;;;</v>
      </c>
    </row>
    <row r="331" spans="1:10">
      <c r="A331" t="s">
        <v>2457</v>
      </c>
      <c r="B331" t="str">
        <f>_xlfn.XLOOKUP(A331,site1!$J$8:$J$1158,site1!$K$8:$K$1158,"")</f>
        <v>VCCGT</v>
      </c>
      <c r="C331" t="str" cm="1">
        <f t="array" ref="C331">_xlfn.TEXTJOIN(",",TRUE,_xlfn.UNIQUE(TRANSPOSE(_xlfn.MAP(_xlfn.XLOOKUP(A331,site1!$J$8:$J$1178,site1!$C$8:$D$1178,""),_xlfn.LAMBDA(_xlpm.x,IF(_xlpm.x&lt;&gt;"",TRIM(CLEAN(LEFT(_xlpm.x,FIND(".",_xlpm.x &amp; ".")-1))),""))))))</f>
        <v/>
      </c>
      <c r="D331">
        <v>0.92000000000000104</v>
      </c>
      <c r="E331">
        <v>7.3599999999999897</v>
      </c>
      <c r="F331" t="str">
        <f>_xlfn.LET(_xlpm.raw,_xlfn.XLOOKUP(A331,site1!$J$8:$J$1178,site1!$A$8:$A$1178,""),_xlpm.cleanRaw,SUBSTITUTE(SUBSTITUTE(_xlpm.raw,"_PIN","."),"PIN","."),_xlpm.mainPart,MID(_xlpm.cleanRaw,2,FIND(".",_xlpm.cleanRaw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1" t="str">
        <f>_xlfn.LET(_xlpm.raw,_xlfn.XLOOKUP(A331,site3!$J$8:$J$1178,site3!$A$8:$A$1178,""),_xlpm.cleanRaw,SUBSTITUTE(SUBSTITUTE(_xlpm.raw,"_PIN","."),"PIN","."),_xlpm.mainPart,MID(_xlpm.cleanRaw,2,FIND(".",_xlpm.cleanRaw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1" t="str">
        <f>""</f>
        <v/>
      </c>
      <c r="I331" t="str">
        <f>""</f>
        <v/>
      </c>
      <c r="J331" t="str">
        <f t="shared" si="5"/>
        <v>J39;VCCGT;;0.920000000000001;7.35999999999999;;;;</v>
      </c>
    </row>
    <row r="332" spans="1:10">
      <c r="A332" t="s">
        <v>2458</v>
      </c>
      <c r="B332" t="str">
        <f>_xlfn.XLOOKUP(A332,site1!$J$8:$J$1158,site1!$K$8:$K$1158,"")</f>
        <v>VCCGT</v>
      </c>
      <c r="C332" t="str" cm="1">
        <f t="array" ref="C332">_xlfn.TEXTJOIN(",",TRUE,_xlfn.UNIQUE(TRANSPOSE(_xlfn.MAP(_xlfn.XLOOKUP(A332,site1!$J$8:$J$1178,site1!$C$8:$D$1178,""),_xlfn.LAMBDA(_xlpm.x,IF(_xlpm.x&lt;&gt;"",TRIM(CLEAN(LEFT(_xlpm.x,FIND(".",_xlpm.x &amp; ".")-1))),""))))))</f>
        <v/>
      </c>
      <c r="D332">
        <v>0</v>
      </c>
      <c r="E332">
        <v>7.3599999999999897</v>
      </c>
      <c r="F332" t="str">
        <f>_xlfn.LET(_xlpm.raw,_xlfn.XLOOKUP(A332,site1!$J$8:$J$1178,site1!$A$8:$A$1178,""),_xlpm.cleanRaw,SUBSTITUTE(SUBSTITUTE(_xlpm.raw,"_PIN","."),"PIN","."),_xlpm.mainPart,MID(_xlpm.cleanRaw,2,FIND(".",_xlpm.cleanRaw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2" t="str">
        <f>_xlfn.LET(_xlpm.raw,_xlfn.XLOOKUP(A332,site3!$J$8:$J$1178,site3!$A$8:$A$1178,""),_xlpm.cleanRaw,SUBSTITUTE(SUBSTITUTE(_xlpm.raw,"_PIN","."),"PIN","."),_xlpm.mainPart,MID(_xlpm.cleanRaw,2,FIND(".",_xlpm.cleanRaw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2" t="str">
        <f>""</f>
        <v/>
      </c>
      <c r="I332" t="str">
        <f>""</f>
        <v/>
      </c>
      <c r="J332" t="str">
        <f t="shared" si="5"/>
        <v>J40;VCCGT;;0;7.35999999999999;;;;</v>
      </c>
    </row>
    <row r="333" spans="1:10">
      <c r="A333" t="s">
        <v>2890</v>
      </c>
      <c r="B333" t="str">
        <f>_xlfn.XLOOKUP(A333,site1!$J$8:$J$1158,site1!$K$8:$K$1158,"")</f>
        <v>VSS</v>
      </c>
      <c r="C333" t="str" cm="1">
        <f t="array" ref="C333">_xlfn.TEXTJOIN(",",TRUE,_xlfn.UNIQUE(TRANSPOSE(_xlfn.MAP(_xlfn.XLOOKUP(A333,site1!$J$8:$J$1178,site1!$C$8:$D$1178,""),_xlfn.LAMBDA(_xlpm.x,IF(_xlpm.x&lt;&gt;"",TRIM(CLEAN(LEFT(_xlpm.x,FIND(".",_xlpm.x &amp; ".")-1))),""))))))</f>
        <v/>
      </c>
      <c r="D333">
        <v>35.879999999999903</v>
      </c>
      <c r="E333">
        <v>8.2799999999999905</v>
      </c>
      <c r="F333" t="str">
        <f>_xlfn.LET(_xlpm.raw,_xlfn.XLOOKUP(A333,site1!$J$8:$J$1178,site1!$A$8:$A$1178,""),_xlpm.cleanRaw,SUBSTITUTE(SUBSTITUTE(_xlpm.raw,"_PIN","."),"PIN","."),_xlpm.mainPart,MID(_xlpm.cleanRaw,2,FIND(".",_xlpm.cleanRaw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3" t="str">
        <f>_xlfn.LET(_xlpm.raw,_xlfn.XLOOKUP(A333,site3!$J$8:$J$1178,site3!$A$8:$A$1178,""),_xlpm.cleanRaw,SUBSTITUTE(SUBSTITUTE(_xlpm.raw,"_PIN","."),"PIN","."),_xlpm.mainPart,MID(_xlpm.cleanRaw,2,FIND(".",_xlpm.cleanRaw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3" t="str">
        <f>""</f>
        <v/>
      </c>
      <c r="I333" t="str">
        <f>""</f>
        <v/>
      </c>
      <c r="J333" t="str">
        <f t="shared" si="5"/>
        <v>K1;VSS;;35.8799999999999;8.27999999999999;;;;</v>
      </c>
    </row>
    <row r="334" spans="1:10">
      <c r="A334" t="s">
        <v>2188</v>
      </c>
      <c r="B334" t="str">
        <f>_xlfn.XLOOKUP(A334,site1!$J$8:$J$1158,site1!$K$8:$K$1158,"")</f>
        <v>PCITXP[9]</v>
      </c>
      <c r="C334" t="str" cm="1">
        <f t="array" ref="C334">_xlfn.TEXTJOIN(",",TRUE,_xlfn.UNIQUE(TRANSPOSE(_xlfn.MAP(_xlfn.XLOOKUP(A334,site1!$J$8:$J$1178,site1!$C$8:$D$1178,""),_xlfn.LAMBDA(_xlpm.x,IF(_xlpm.x&lt;&gt;"",TRIM(CLEAN(LEFT(_xlpm.x,FIND(".",_xlpm.x &amp; ".")-1))),""))))))</f>
        <v>LA120</v>
      </c>
      <c r="D334">
        <v>34.959999999999901</v>
      </c>
      <c r="E334">
        <v>8.2799999999999905</v>
      </c>
      <c r="F334" t="str">
        <f>_xlfn.LET(_xlpm.raw,_xlfn.XLOOKUP(A334,site1!$J$8:$J$1178,site1!$A$8:$A$1178,""),_xlpm.cleanRaw,SUBSTITUTE(SUBSTITUTE(_xlpm.raw,"_PIN","."),"PIN","."),_xlpm.mainPart,MID(_xlpm.cleanRaw,2,FIND(".",_xlpm.cleanRaw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507087</v>
      </c>
      <c r="G334" t="str">
        <f>_xlfn.LET(_xlpm.raw,_xlfn.XLOOKUP(A334,site3!$J$8:$J$1178,site3!$A$8:$A$1178,""),_xlpm.cleanRaw,SUBSTITUTE(SUBSTITUTE(_xlpm.raw,"_PIN","."),"PIN","."),_xlpm.mainPart,MID(_xlpm.cleanRaw,2,FIND(".",_xlpm.cleanRaw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809097</v>
      </c>
      <c r="H334" t="str">
        <f>""</f>
        <v/>
      </c>
      <c r="I334" t="str">
        <f>""</f>
        <v/>
      </c>
      <c r="J334" t="str">
        <f t="shared" si="5"/>
        <v>K2;PCITXP[9];LA120;34.9599999999999;8.27999999999999;507087;809097;;</v>
      </c>
    </row>
    <row r="335" spans="1:10">
      <c r="A335" t="s">
        <v>2123</v>
      </c>
      <c r="B335" t="str">
        <f>_xlfn.XLOOKUP(A335,site1!$J$8:$J$1158,site1!$K$8:$K$1158,"")</f>
        <v>PCITXN[9]</v>
      </c>
      <c r="C335" t="str" cm="1">
        <f t="array" ref="C335">_xlfn.TEXTJOIN(",",TRUE,_xlfn.UNIQUE(TRANSPOSE(_xlfn.MAP(_xlfn.XLOOKUP(A335,site1!$J$8:$J$1178,site1!$C$8:$D$1178,""),_xlfn.LAMBDA(_xlpm.x,IF(_xlpm.x&lt;&gt;"",TRIM(CLEAN(LEFT(_xlpm.x,FIND(".",_xlpm.x &amp; ".")-1))),""))))))</f>
        <v>LA119</v>
      </c>
      <c r="D335">
        <v>34.04</v>
      </c>
      <c r="E335">
        <v>8.2799999999999905</v>
      </c>
      <c r="F335" t="str">
        <f>_xlfn.LET(_xlpm.raw,_xlfn.XLOOKUP(A335,site1!$J$8:$J$1178,site1!$A$8:$A$1178,""),_xlpm.cleanRaw,SUBSTITUTE(SUBSTITUTE(_xlpm.raw,"_PIN","."),"PIN","."),_xlpm.mainPart,MID(_xlpm.cleanRaw,2,FIND(".",_xlpm.cleanRaw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507085</v>
      </c>
      <c r="G335" t="str">
        <f>_xlfn.LET(_xlpm.raw,_xlfn.XLOOKUP(A335,site3!$J$8:$J$1178,site3!$A$8:$A$1178,""),_xlpm.cleanRaw,SUBSTITUTE(SUBSTITUTE(_xlpm.raw,"_PIN","."),"PIN","."),_xlpm.mainPart,MID(_xlpm.cleanRaw,2,FIND(".",_xlpm.cleanRaw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809095</v>
      </c>
      <c r="H335" t="str">
        <f>""</f>
        <v/>
      </c>
      <c r="I335" t="str">
        <f>""</f>
        <v/>
      </c>
      <c r="J335" t="str">
        <f t="shared" si="5"/>
        <v>K3;PCITXN[9];LA119;34.04;8.27999999999999;507085;809095;;</v>
      </c>
    </row>
    <row r="336" spans="1:10">
      <c r="A336" t="s">
        <v>2904</v>
      </c>
      <c r="B336" t="str">
        <f>_xlfn.XLOOKUP(A336,site1!$J$8:$J$1158,site1!$K$8:$K$1158,"")</f>
        <v>VSS</v>
      </c>
      <c r="C336" t="str" cm="1">
        <f t="array" ref="C336">_xlfn.TEXTJOIN(",",TRUE,_xlfn.UNIQUE(TRANSPOSE(_xlfn.MAP(_xlfn.XLOOKUP(A336,site1!$J$8:$J$1178,site1!$C$8:$D$1178,""),_xlfn.LAMBDA(_xlpm.x,IF(_xlpm.x&lt;&gt;"",TRIM(CLEAN(LEFT(_xlpm.x,FIND(".",_xlpm.x &amp; ".")-1))),""))))))</f>
        <v/>
      </c>
      <c r="D336">
        <v>33.119999999999997</v>
      </c>
      <c r="E336">
        <v>8.2799999999999905</v>
      </c>
      <c r="F336" t="str">
        <f>_xlfn.LET(_xlpm.raw,_xlfn.XLOOKUP(A336,site1!$J$8:$J$1178,site1!$A$8:$A$1178,""),_xlpm.cleanRaw,SUBSTITUTE(SUBSTITUTE(_xlpm.raw,"_PIN","."),"PIN","."),_xlpm.mainPart,MID(_xlpm.cleanRaw,2,FIND(".",_xlpm.cleanRaw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6" t="str">
        <f>_xlfn.LET(_xlpm.raw,_xlfn.XLOOKUP(A336,site3!$J$8:$J$1178,site3!$A$8:$A$1178,""),_xlpm.cleanRaw,SUBSTITUTE(SUBSTITUTE(_xlpm.raw,"_PIN","."),"PIN","."),_xlpm.mainPart,MID(_xlpm.cleanRaw,2,FIND(".",_xlpm.cleanRaw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6" t="str">
        <f>""</f>
        <v/>
      </c>
      <c r="I336" t="str">
        <f>""</f>
        <v/>
      </c>
      <c r="J336" t="str">
        <f t="shared" si="5"/>
        <v>K4;VSS;;33.12;8.27999999999999;;;;</v>
      </c>
    </row>
    <row r="337" spans="1:10">
      <c r="A337" t="s">
        <v>1915</v>
      </c>
      <c r="B337" t="str">
        <f>_xlfn.XLOOKUP(A337,site1!$J$8:$J$1158,site1!$K$8:$K$1158,"")</f>
        <v>PCIRXN[8]</v>
      </c>
      <c r="C337" t="str" cm="1">
        <f t="array" ref="C337">_xlfn.TEXTJOIN(",",TRUE,_xlfn.UNIQUE(TRANSPOSE(_xlfn.MAP(_xlfn.XLOOKUP(A337,site1!$J$8:$J$1178,site1!$C$8:$D$1178,""),_xlfn.LAMBDA(_xlpm.x,IF(_xlpm.x&lt;&gt;"",TRIM(CLEAN(LEFT(_xlpm.x,FIND(".",_xlpm.x &amp; ".")-1))),""))))))</f>
        <v>KA109</v>
      </c>
      <c r="D337">
        <v>32.199999999999903</v>
      </c>
      <c r="E337">
        <v>8.2799999999999905</v>
      </c>
      <c r="F337" t="str">
        <f>_xlfn.LET(_xlpm.raw,_xlfn.XLOOKUP(A337,site1!$J$8:$J$1178,site1!$A$8:$A$1178,""),_xlpm.cleanRaw,SUBSTITUTE(SUBSTITUTE(_xlpm.raw,"_PIN","."),"PIN","."),_xlpm.mainPart,MID(_xlpm.cleanRaw,2,FIND(".",_xlpm.cleanRaw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507117</v>
      </c>
      <c r="G337" t="str">
        <f>_xlfn.LET(_xlpm.raw,_xlfn.XLOOKUP(A337,site3!$J$8:$J$1178,site3!$A$8:$A$1178,""),_xlpm.cleanRaw,SUBSTITUTE(SUBSTITUTE(_xlpm.raw,"_PIN","."),"PIN","."),_xlpm.mainPart,MID(_xlpm.cleanRaw,2,FIND(".",_xlpm.cleanRaw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809124</v>
      </c>
      <c r="H337" t="str">
        <f>""</f>
        <v/>
      </c>
      <c r="I337" t="str">
        <f>""</f>
        <v/>
      </c>
      <c r="J337" t="str">
        <f t="shared" si="5"/>
        <v>K5;PCIRXN[8];KA109;32.1999999999999;8.27999999999999;507117;809124;;</v>
      </c>
    </row>
    <row r="338" spans="1:10">
      <c r="A338" t="s">
        <v>2029</v>
      </c>
      <c r="B338" t="str">
        <f>_xlfn.XLOOKUP(A338,site1!$J$8:$J$1158,site1!$K$8:$K$1158,"")</f>
        <v>PCIRXP[8]</v>
      </c>
      <c r="C338" t="str" cm="1">
        <f t="array" ref="C338">_xlfn.TEXTJOIN(",",TRUE,_xlfn.UNIQUE(TRANSPOSE(_xlfn.MAP(_xlfn.XLOOKUP(A338,site1!$J$8:$J$1178,site1!$C$8:$D$1178,""),_xlfn.LAMBDA(_xlpm.x,IF(_xlpm.x&lt;&gt;"",TRIM(CLEAN(LEFT(_xlpm.x,FIND(".",_xlpm.x &amp; ".")-1))),""))))))</f>
        <v>KA109</v>
      </c>
      <c r="D338">
        <v>31.279999999999902</v>
      </c>
      <c r="E338">
        <v>8.2799999999999905</v>
      </c>
      <c r="F338" t="str">
        <f>_xlfn.LET(_xlpm.raw,_xlfn.XLOOKUP(A338,site1!$J$8:$J$1178,site1!$A$8:$A$1178,""),_xlpm.cleanRaw,SUBSTITUTE(SUBSTITUTE(_xlpm.raw,"_PIN","."),"PIN","."),_xlpm.mainPart,MID(_xlpm.cleanRaw,2,FIND(".",_xlpm.cleanRaw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507119</v>
      </c>
      <c r="G338" t="str">
        <f>_xlfn.LET(_xlpm.raw,_xlfn.XLOOKUP(A338,site3!$J$8:$J$1178,site3!$A$8:$A$1178,""),_xlpm.cleanRaw,SUBSTITUTE(SUBSTITUTE(_xlpm.raw,"_PIN","."),"PIN","."),_xlpm.mainPart,MID(_xlpm.cleanRaw,2,FIND(".",_xlpm.cleanRaw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809126</v>
      </c>
      <c r="H338" t="str">
        <f>""</f>
        <v/>
      </c>
      <c r="I338" t="str">
        <f>""</f>
        <v/>
      </c>
      <c r="J338" t="str">
        <f t="shared" si="5"/>
        <v>K6;PCIRXP[8];KA109;31.2799999999999;8.27999999999999;507119;809126;;</v>
      </c>
    </row>
    <row r="339" spans="1:10">
      <c r="A339" t="s">
        <v>2905</v>
      </c>
      <c r="B339" t="str">
        <f>_xlfn.XLOOKUP(A339,site1!$J$8:$J$1158,site1!$K$8:$K$1158,"")</f>
        <v>VSS</v>
      </c>
      <c r="C339" t="str" cm="1">
        <f t="array" ref="C339">_xlfn.TEXTJOIN(",",TRUE,_xlfn.UNIQUE(TRANSPOSE(_xlfn.MAP(_xlfn.XLOOKUP(A339,site1!$J$8:$J$1178,site1!$C$8:$D$1178,""),_xlfn.LAMBDA(_xlpm.x,IF(_xlpm.x&lt;&gt;"",TRIM(CLEAN(LEFT(_xlpm.x,FIND(".",_xlpm.x &amp; ".")-1))),""))))))</f>
        <v/>
      </c>
      <c r="D339">
        <v>30.36</v>
      </c>
      <c r="E339">
        <v>8.2799999999999905</v>
      </c>
      <c r="F339" t="str">
        <f>_xlfn.LET(_xlpm.raw,_xlfn.XLOOKUP(A339,site1!$J$8:$J$1178,site1!$A$8:$A$1178,""),_xlpm.cleanRaw,SUBSTITUTE(SUBSTITUTE(_xlpm.raw,"_PIN","."),"PIN","."),_xlpm.mainPart,MID(_xlpm.cleanRaw,2,FIND(".",_xlpm.cleanRaw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9" t="str">
        <f>_xlfn.LET(_xlpm.raw,_xlfn.XLOOKUP(A339,site3!$J$8:$J$1178,site3!$A$8:$A$1178,""),_xlpm.cleanRaw,SUBSTITUTE(SUBSTITUTE(_xlpm.raw,"_PIN","."),"PIN","."),_xlpm.mainPart,MID(_xlpm.cleanRaw,2,FIND(".",_xlpm.cleanRaw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9" t="str">
        <f>""</f>
        <v/>
      </c>
      <c r="I339" t="str">
        <f>""</f>
        <v/>
      </c>
      <c r="J339" t="str">
        <f t="shared" si="5"/>
        <v>K7;VSS;;30.36;8.27999999999999;;;;</v>
      </c>
    </row>
    <row r="340" spans="1:10">
      <c r="A340" t="s">
        <v>2215</v>
      </c>
      <c r="B340" t="str">
        <f>_xlfn.XLOOKUP(A340,site1!$J$8:$J$1158,site1!$K$8:$K$1158,"")</f>
        <v>PEG_VIEW[3]</v>
      </c>
      <c r="C340" t="str" cm="1">
        <f t="array" ref="C340">_xlfn.TEXTJOIN(",",TRUE,_xlfn.UNIQUE(TRANSPOSE(_xlfn.MAP(_xlfn.XLOOKUP(A340,site1!$J$8:$J$1178,site1!$C$8:$D$1178,""),_xlfn.LAMBDA(_xlpm.x,IF(_xlpm.x&lt;&gt;"",TRIM(CLEAN(LEFT(_xlpm.x,FIND(".",_xlpm.x &amp; ".")-1))),""))))))</f>
        <v/>
      </c>
      <c r="D340">
        <v>29.439999999999898</v>
      </c>
      <c r="E340">
        <v>8.2799999999999905</v>
      </c>
      <c r="F340" t="str">
        <f>_xlfn.LET(_xlpm.raw,_xlfn.XLOOKUP(A340,site1!$J$8:$J$1178,site1!$A$8:$A$1178,""),_xlpm.cleanRaw,SUBSTITUTE(SUBSTITUTE(_xlpm.raw,"_PIN","."),"PIN","."),_xlpm.mainPart,MID(_xlpm.cleanRaw,2,FIND(".",_xlpm.cleanRaw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507110</v>
      </c>
      <c r="G340" t="str">
        <f>_xlfn.LET(_xlpm.raw,_xlfn.XLOOKUP(A340,site3!$J$8:$J$1178,site3!$A$8:$A$1178,""),_xlpm.cleanRaw,SUBSTITUTE(SUBSTITUTE(_xlpm.raw,"_PIN","."),"PIN","."),_xlpm.mainPart,MID(_xlpm.cleanRaw,2,FIND(".",_xlpm.cleanRaw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807029</v>
      </c>
      <c r="H340" t="str">
        <f>""</f>
        <v/>
      </c>
      <c r="I340" t="str">
        <f>""</f>
        <v/>
      </c>
      <c r="J340" t="str">
        <f t="shared" si="5"/>
        <v>K8;PEG_VIEW[3];;29.4399999999999;8.27999999999999;507110;807029;;</v>
      </c>
    </row>
    <row r="341" spans="1:10">
      <c r="A341" t="s">
        <v>61</v>
      </c>
      <c r="B341" t="str">
        <f>_xlfn.XLOOKUP(A341,site1!$J$8:$J$1158,site1!$K$8:$K$1158,"")</f>
        <v>CLK_DTD_24MHZ_P</v>
      </c>
      <c r="C341" t="str" cm="1">
        <f t="array" ref="C341">_xlfn.TEXTJOIN(",",TRUE,_xlfn.UNIQUE(TRANSPOSE(_xlfn.MAP(_xlfn.XLOOKUP(A341,site1!$J$8:$J$1178,site1!$C$8:$D$1178,""),_xlfn.LAMBDA(_xlpm.x,IF(_xlpm.x&lt;&gt;"",TRIM(CLEAN(LEFT(_xlpm.x,FIND(".",_xlpm.x &amp; ".")-1))),""))))))</f>
        <v/>
      </c>
      <c r="D341">
        <v>28.5199999999999</v>
      </c>
      <c r="E341">
        <v>8.2799999999999905</v>
      </c>
      <c r="F341" t="str">
        <f>_xlfn.LET(_xlpm.raw,_xlfn.XLOOKUP(A341,site1!$J$8:$J$1178,site1!$A$8:$A$1178,""),_xlpm.cleanRaw,SUBSTITUTE(SUBSTITUTE(_xlpm.raw,"_PIN","."),"PIN","."),_xlpm.mainPart,MID(_xlpm.cleanRaw,2,FIND(".",_xlpm.cleanRaw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507122</v>
      </c>
      <c r="G341" t="str">
        <f>_xlfn.LET(_xlpm.raw,_xlfn.XLOOKUP(A341,site3!$J$8:$J$1178,site3!$A$8:$A$1178,""),_xlpm.cleanRaw,SUBSTITUTE(SUBSTITUTE(_xlpm.raw,"_PIN","."),"PIN","."),_xlpm.mainPart,MID(_xlpm.cleanRaw,2,FIND(".",_xlpm.cleanRaw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807031</v>
      </c>
      <c r="H341" t="str">
        <f>""</f>
        <v/>
      </c>
      <c r="I341" t="str">
        <f>""</f>
        <v/>
      </c>
      <c r="J341" t="str">
        <f t="shared" si="5"/>
        <v>K9;CLK_DTD_24MHZ_P;;28.5199999999999;8.27999999999999;507122;807031;;</v>
      </c>
    </row>
    <row r="342" spans="1:10">
      <c r="A342" t="s">
        <v>1646</v>
      </c>
      <c r="B342" t="str">
        <f>_xlfn.XLOOKUP(A342,site1!$J$8:$J$1158,site1!$K$8:$K$1158,"")</f>
        <v>FIVR_PROBE_ANA[0]</v>
      </c>
      <c r="C342" t="str" cm="1">
        <f t="array" ref="C342">_xlfn.TEXTJOIN(",",TRUE,_xlfn.UNIQUE(TRANSPOSE(_xlfn.MAP(_xlfn.XLOOKUP(A342,site1!$J$8:$J$1178,site1!$C$8:$D$1178,""),_xlfn.LAMBDA(_xlpm.x,IF(_xlpm.x&lt;&gt;"",TRIM(CLEAN(LEFT(_xlpm.x,FIND(".",_xlpm.x &amp; ".")-1))),""))))))</f>
        <v/>
      </c>
      <c r="D342">
        <v>27.599999999999898</v>
      </c>
      <c r="E342">
        <v>8.2799999999999905</v>
      </c>
      <c r="F342" t="str">
        <f>_xlfn.LET(_xlpm.raw,_xlfn.XLOOKUP(A342,site1!$J$8:$J$1178,site1!$A$8:$A$1178,""),_xlpm.cleanRaw,SUBSTITUTE(SUBSTITUTE(_xlpm.raw,"_PIN","."),"PIN","."),_xlpm.mainPart,MID(_xlpm.cleanRaw,2,FIND(".",_xlpm.cleanRaw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505082</v>
      </c>
      <c r="G342" t="str">
        <f>_xlfn.LET(_xlpm.raw,_xlfn.XLOOKUP(A342,site3!$J$8:$J$1178,site3!$A$8:$A$1178,""),_xlpm.cleanRaw,SUBSTITUTE(SUBSTITUTE(_xlpm.raw,"_PIN","."),"PIN","."),_xlpm.mainPart,MID(_xlpm.cleanRaw,2,FIND(".",_xlpm.cleanRaw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502062</v>
      </c>
      <c r="H342" t="str">
        <f>""</f>
        <v/>
      </c>
      <c r="I342" t="str">
        <f>""</f>
        <v/>
      </c>
      <c r="J342" t="str">
        <f t="shared" si="5"/>
        <v>K10;FIVR_PROBE_ANA[0];;27.5999999999999;8.27999999999999;505082;502062;;</v>
      </c>
    </row>
    <row r="343" spans="1:10">
      <c r="A343" t="s">
        <v>2255</v>
      </c>
      <c r="B343" t="str">
        <f>_xlfn.XLOOKUP(A343,site1!$J$8:$J$1158,site1!$K$8:$K$1158,"")</f>
        <v>RSVD_K11</v>
      </c>
      <c r="C343" t="str" cm="1">
        <f t="array" ref="C343">_xlfn.TEXTJOIN(",",TRUE,_xlfn.UNIQUE(TRANSPOSE(_xlfn.MAP(_xlfn.XLOOKUP(A343,site1!$J$8:$J$1178,site1!$C$8:$D$1178,""),_xlfn.LAMBDA(_xlpm.x,IF(_xlpm.x&lt;&gt;"",TRIM(CLEAN(LEFT(_xlpm.x,FIND(".",_xlpm.x &amp; ".")-1))),""))))))</f>
        <v/>
      </c>
      <c r="D343">
        <v>26.68</v>
      </c>
      <c r="E343">
        <v>8.2799999999999905</v>
      </c>
      <c r="F343" t="str">
        <f>_xlfn.LET(_xlpm.raw,_xlfn.XLOOKUP(A343,site1!$J$8:$J$1178,site1!$A$8:$A$1178,""),_xlpm.cleanRaw,SUBSTITUTE(SUBSTITUTE(_xlpm.raw,"_PIN","."),"PIN","."),_xlpm.mainPart,MID(_xlpm.cleanRaw,2,FIND(".",_xlpm.cleanRaw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3" t="str">
        <f>_xlfn.LET(_xlpm.raw,_xlfn.XLOOKUP(A343,site3!$J$8:$J$1178,site3!$A$8:$A$1178,""),_xlpm.cleanRaw,SUBSTITUTE(SUBSTITUTE(_xlpm.raw,"_PIN","."),"PIN","."),_xlpm.mainPart,MID(_xlpm.cleanRaw,2,FIND(".",_xlpm.cleanRaw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3" t="str">
        <f>""</f>
        <v/>
      </c>
      <c r="I343" t="str">
        <f>""</f>
        <v/>
      </c>
      <c r="J343" t="str">
        <f t="shared" si="5"/>
        <v>K11;RSVD_K11;;26.68;8.27999999999999;;;;</v>
      </c>
    </row>
    <row r="344" spans="1:10">
      <c r="A344" t="s">
        <v>1655</v>
      </c>
      <c r="B344" t="str">
        <f>_xlfn.XLOOKUP(A344,site1!$J$8:$J$1158,site1!$K$8:$K$1158,"")</f>
        <v>HVM_CLK_N</v>
      </c>
      <c r="C344" t="str" cm="1">
        <f t="array" ref="C344">_xlfn.TEXTJOIN(",",TRUE,_xlfn.UNIQUE(TRANSPOSE(_xlfn.MAP(_xlfn.XLOOKUP(A344,site1!$J$8:$J$1178,site1!$C$8:$D$1178,""),_xlfn.LAMBDA(_xlpm.x,IF(_xlpm.x&lt;&gt;"",TRIM(CLEAN(LEFT(_xlpm.x,FIND(".",_xlpm.x &amp; ".")-1))),""))))))</f>
        <v/>
      </c>
      <c r="D344">
        <v>25.759999999999899</v>
      </c>
      <c r="E344">
        <v>8.2799999999999905</v>
      </c>
      <c r="F344" t="str">
        <f>_xlfn.LET(_xlpm.raw,_xlfn.XLOOKUP(A344,site1!$J$8:$J$1178,site1!$A$8:$A$1178,""),_xlpm.cleanRaw,SUBSTITUTE(SUBSTITUTE(_xlpm.raw,"_PIN","."),"PIN","."),_xlpm.mainPart,MID(_xlpm.cleanRaw,2,FIND(".",_xlpm.cleanRaw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508068</v>
      </c>
      <c r="G344" t="str">
        <f>_xlfn.LET(_xlpm.raw,_xlfn.XLOOKUP(A344,site3!$J$8:$J$1178,site3!$A$8:$A$1178,""),_xlpm.cleanRaw,SUBSTITUTE(SUBSTITUTE(_xlpm.raw,"_PIN","."),"PIN","."),_xlpm.mainPart,MID(_xlpm.cleanRaw,2,FIND(".",_xlpm.cleanRaw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807028</v>
      </c>
      <c r="H344" t="str">
        <f>""</f>
        <v/>
      </c>
      <c r="I344" t="str">
        <f>""</f>
        <v/>
      </c>
      <c r="J344" t="str">
        <f t="shared" si="5"/>
        <v>K12;HVM_CLK_N;;25.7599999999999;8.27999999999999;508068;807028;;</v>
      </c>
    </row>
    <row r="345" spans="1:10">
      <c r="A345" t="s">
        <v>1668</v>
      </c>
      <c r="B345" t="str">
        <f>_xlfn.XLOOKUP(A345,site1!$J$8:$J$1158,site1!$K$8:$K$1158,"")</f>
        <v>LGC_SPARE[1]</v>
      </c>
      <c r="C345" t="str" cm="1">
        <f t="array" ref="C345">_xlfn.TEXTJOIN(",",TRUE,_xlfn.UNIQUE(TRANSPOSE(_xlfn.MAP(_xlfn.XLOOKUP(A345,site1!$J$8:$J$1178,site1!$C$8:$D$1178,""),_xlfn.LAMBDA(_xlpm.x,IF(_xlpm.x&lt;&gt;"",TRIM(CLEAN(LEFT(_xlpm.x,FIND(".",_xlpm.x &amp; ".")-1))),""))))))</f>
        <v/>
      </c>
      <c r="D345">
        <v>24.8399999999999</v>
      </c>
      <c r="E345">
        <v>8.2799999999999905</v>
      </c>
      <c r="F345" t="str">
        <f>_xlfn.LET(_xlpm.raw,_xlfn.XLOOKUP(A345,site1!$J$8:$J$1178,site1!$A$8:$A$1178,""),_xlpm.cleanRaw,SUBSTITUTE(SUBSTITUTE(_xlpm.raw,"_PIN","."),"PIN","."),_xlpm.mainPart,MID(_xlpm.cleanRaw,2,FIND(".",_xlpm.cleanRaw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505080</v>
      </c>
      <c r="G345" t="str">
        <f>_xlfn.LET(_xlpm.raw,_xlfn.XLOOKUP(A345,site3!$J$8:$J$1178,site3!$A$8:$A$1178,""),_xlpm.cleanRaw,SUBSTITUTE(SUBSTITUTE(_xlpm.raw,"_PIN","."),"PIN","."),_xlpm.mainPart,MID(_xlpm.cleanRaw,2,FIND(".",_xlpm.cleanRaw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503010</v>
      </c>
      <c r="H345" t="str">
        <f>""</f>
        <v/>
      </c>
      <c r="I345" t="str">
        <f>""</f>
        <v/>
      </c>
      <c r="J345" t="str">
        <f t="shared" si="5"/>
        <v>K13;LGC_SPARE[1];;24.8399999999999;8.27999999999999;505080;503010;;</v>
      </c>
    </row>
    <row r="346" spans="1:10">
      <c r="A346" t="s">
        <v>2891</v>
      </c>
      <c r="B346" t="str">
        <f>_xlfn.XLOOKUP(A346,site1!$J$8:$J$1158,site1!$K$8:$K$1158,"")</f>
        <v>VSS</v>
      </c>
      <c r="C346" t="str" cm="1">
        <f t="array" ref="C346">_xlfn.TEXTJOIN(",",TRUE,_xlfn.UNIQUE(TRANSPOSE(_xlfn.MAP(_xlfn.XLOOKUP(A346,site1!$J$8:$J$1178,site1!$C$8:$D$1178,""),_xlfn.LAMBDA(_xlpm.x,IF(_xlpm.x&lt;&gt;"",TRIM(CLEAN(LEFT(_xlpm.x,FIND(".",_xlpm.x &amp; ".")-1))),""))))))</f>
        <v/>
      </c>
      <c r="D346">
        <v>23.919999999999899</v>
      </c>
      <c r="E346">
        <v>8.2799999999999905</v>
      </c>
      <c r="F346" t="str">
        <f>_xlfn.LET(_xlpm.raw,_xlfn.XLOOKUP(A346,site1!$J$8:$J$1178,site1!$A$8:$A$1178,""),_xlpm.cleanRaw,SUBSTITUTE(SUBSTITUTE(_xlpm.raw,"_PIN","."),"PIN","."),_xlpm.mainPart,MID(_xlpm.cleanRaw,2,FIND(".",_xlpm.cleanRaw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6" t="str">
        <f>_xlfn.LET(_xlpm.raw,_xlfn.XLOOKUP(A346,site3!$J$8:$J$1178,site3!$A$8:$A$1178,""),_xlpm.cleanRaw,SUBSTITUTE(SUBSTITUTE(_xlpm.raw,"_PIN","."),"PIN","."),_xlpm.mainPart,MID(_xlpm.cleanRaw,2,FIND(".",_xlpm.cleanRaw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6" t="str">
        <f>""</f>
        <v/>
      </c>
      <c r="I346" t="str">
        <f>""</f>
        <v/>
      </c>
      <c r="J346" t="str">
        <f t="shared" si="5"/>
        <v>K14;VSS;;23.9199999999999;8.27999999999999;;;;</v>
      </c>
    </row>
    <row r="347" spans="1:10">
      <c r="A347" t="s">
        <v>2892</v>
      </c>
      <c r="B347" t="str">
        <f>_xlfn.XLOOKUP(A347,site1!$J$8:$J$1158,site1!$K$8:$K$1158,"")</f>
        <v>VSS</v>
      </c>
      <c r="C347" t="str" cm="1">
        <f t="array" ref="C347">_xlfn.TEXTJOIN(",",TRUE,_xlfn.UNIQUE(TRANSPOSE(_xlfn.MAP(_xlfn.XLOOKUP(A347,site1!$J$8:$J$1178,site1!$C$8:$D$1178,""),_xlfn.LAMBDA(_xlpm.x,IF(_xlpm.x&lt;&gt;"",TRIM(CLEAN(LEFT(_xlpm.x,FIND(".",_xlpm.x &amp; ".")-1))),""))))))</f>
        <v/>
      </c>
      <c r="D347">
        <v>22.999999999999901</v>
      </c>
      <c r="E347">
        <v>8.2799999999999905</v>
      </c>
      <c r="F347" t="str">
        <f>_xlfn.LET(_xlpm.raw,_xlfn.XLOOKUP(A347,site1!$J$8:$J$1178,site1!$A$8:$A$1178,""),_xlpm.cleanRaw,SUBSTITUTE(SUBSTITUTE(_xlpm.raw,"_PIN","."),"PIN","."),_xlpm.mainPart,MID(_xlpm.cleanRaw,2,FIND(".",_xlpm.cleanRaw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7" t="str">
        <f>_xlfn.LET(_xlpm.raw,_xlfn.XLOOKUP(A347,site3!$J$8:$J$1178,site3!$A$8:$A$1178,""),_xlpm.cleanRaw,SUBSTITUTE(SUBSTITUTE(_xlpm.raw,"_PIN","."),"PIN","."),_xlpm.mainPart,MID(_xlpm.cleanRaw,2,FIND(".",_xlpm.cleanRaw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7" t="str">
        <f>""</f>
        <v/>
      </c>
      <c r="I347" t="str">
        <f>""</f>
        <v/>
      </c>
      <c r="J347" t="str">
        <f t="shared" si="5"/>
        <v>K15;VSS;;22.9999999999999;8.27999999999999;;;;</v>
      </c>
    </row>
    <row r="348" spans="1:10">
      <c r="A348" t="s">
        <v>2387</v>
      </c>
      <c r="B348" t="str">
        <f>_xlfn.XLOOKUP(A348,site1!$J$8:$J$1158,site1!$K$8:$K$1158,"")</f>
        <v>VCCCORE</v>
      </c>
      <c r="C348" t="str" cm="1">
        <f t="array" ref="C348">_xlfn.TEXTJOIN(",",TRUE,_xlfn.UNIQUE(TRANSPOSE(_xlfn.MAP(_xlfn.XLOOKUP(A348,site1!$J$8:$J$1178,site1!$C$8:$D$1178,""),_xlfn.LAMBDA(_xlpm.x,IF(_xlpm.x&lt;&gt;"",TRIM(CLEAN(LEFT(_xlpm.x,FIND(".",_xlpm.x &amp; ".")-1))),""))))))</f>
        <v/>
      </c>
      <c r="D348">
        <v>22.08</v>
      </c>
      <c r="E348">
        <v>8.2799999999999905</v>
      </c>
      <c r="F348" t="str">
        <f>_xlfn.LET(_xlpm.raw,_xlfn.XLOOKUP(A348,site1!$J$8:$J$1178,site1!$A$8:$A$1178,""),_xlpm.cleanRaw,SUBSTITUTE(SUBSTITUTE(_xlpm.raw,"_PIN","."),"PIN","."),_xlpm.mainPart,MID(_xlpm.cleanRaw,2,FIND(".",_xlpm.cleanRaw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8" t="str">
        <f>_xlfn.LET(_xlpm.raw,_xlfn.XLOOKUP(A348,site3!$J$8:$J$1178,site3!$A$8:$A$1178,""),_xlpm.cleanRaw,SUBSTITUTE(SUBSTITUTE(_xlpm.raw,"_PIN","."),"PIN","."),_xlpm.mainPart,MID(_xlpm.cleanRaw,2,FIND(".",_xlpm.cleanRaw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8" t="str">
        <f>""</f>
        <v/>
      </c>
      <c r="I348" t="str">
        <f>""</f>
        <v/>
      </c>
      <c r="J348" t="str">
        <f t="shared" si="5"/>
        <v>K16;VCCCORE;;22.08;8.27999999999999;;;;</v>
      </c>
    </row>
    <row r="349" spans="1:10">
      <c r="A349" t="s">
        <v>2893</v>
      </c>
      <c r="B349" t="str">
        <f>_xlfn.XLOOKUP(A349,site1!$J$8:$J$1158,site1!$K$8:$K$1158,"")</f>
        <v>VSS</v>
      </c>
      <c r="C349" t="str" cm="1">
        <f t="array" ref="C349">_xlfn.TEXTJOIN(",",TRUE,_xlfn.UNIQUE(TRANSPOSE(_xlfn.MAP(_xlfn.XLOOKUP(A349,site1!$J$8:$J$1178,site1!$C$8:$D$1178,""),_xlfn.LAMBDA(_xlpm.x,IF(_xlpm.x&lt;&gt;"",TRIM(CLEAN(LEFT(_xlpm.x,FIND(".",_xlpm.x &amp; ".")-1))),""))))))</f>
        <v/>
      </c>
      <c r="D349">
        <v>21.159999999999901</v>
      </c>
      <c r="E349">
        <v>8.2799999999999905</v>
      </c>
      <c r="F349" t="str">
        <f>_xlfn.LET(_xlpm.raw,_xlfn.XLOOKUP(A349,site1!$J$8:$J$1178,site1!$A$8:$A$1178,""),_xlpm.cleanRaw,SUBSTITUTE(SUBSTITUTE(_xlpm.raw,"_PIN","."),"PIN","."),_xlpm.mainPart,MID(_xlpm.cleanRaw,2,FIND(".",_xlpm.cleanRaw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9" t="str">
        <f>_xlfn.LET(_xlpm.raw,_xlfn.XLOOKUP(A349,site3!$J$8:$J$1178,site3!$A$8:$A$1178,""),_xlpm.cleanRaw,SUBSTITUTE(SUBSTITUTE(_xlpm.raw,"_PIN","."),"PIN","."),_xlpm.mainPart,MID(_xlpm.cleanRaw,2,FIND(".",_xlpm.cleanRaw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9" t="str">
        <f>""</f>
        <v/>
      </c>
      <c r="I349" t="str">
        <f>""</f>
        <v/>
      </c>
      <c r="J349" t="str">
        <f t="shared" si="5"/>
        <v>K17;VSS;;21.1599999999999;8.27999999999999;;;;</v>
      </c>
    </row>
    <row r="350" spans="1:10">
      <c r="A350" t="s">
        <v>2388</v>
      </c>
      <c r="B350" t="str">
        <f>_xlfn.XLOOKUP(A350,site1!$J$8:$J$1158,site1!$K$8:$K$1158,"")</f>
        <v>VCCCORE</v>
      </c>
      <c r="C350" t="str" cm="1">
        <f t="array" ref="C350">_xlfn.TEXTJOIN(",",TRUE,_xlfn.UNIQUE(TRANSPOSE(_xlfn.MAP(_xlfn.XLOOKUP(A350,site1!$J$8:$J$1178,site1!$C$8:$D$1178,""),_xlfn.LAMBDA(_xlpm.x,IF(_xlpm.x&lt;&gt;"",TRIM(CLEAN(LEFT(_xlpm.x,FIND(".",_xlpm.x &amp; ".")-1))),""))))))</f>
        <v/>
      </c>
      <c r="D350">
        <v>20.239999999999899</v>
      </c>
      <c r="E350">
        <v>8.2799999999999905</v>
      </c>
      <c r="F350" t="str">
        <f>_xlfn.LET(_xlpm.raw,_xlfn.XLOOKUP(A350,site1!$J$8:$J$1178,site1!$A$8:$A$1178,""),_xlpm.cleanRaw,SUBSTITUTE(SUBSTITUTE(_xlpm.raw,"_PIN","."),"PIN","."),_xlpm.mainPart,MID(_xlpm.cleanRaw,2,FIND(".",_xlpm.cleanRaw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0" t="str">
        <f>_xlfn.LET(_xlpm.raw,_xlfn.XLOOKUP(A350,site3!$J$8:$J$1178,site3!$A$8:$A$1178,""),_xlpm.cleanRaw,SUBSTITUTE(SUBSTITUTE(_xlpm.raw,"_PIN","."),"PIN","."),_xlpm.mainPart,MID(_xlpm.cleanRaw,2,FIND(".",_xlpm.cleanRaw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0" t="str">
        <f>""</f>
        <v/>
      </c>
      <c r="I350" t="str">
        <f>""</f>
        <v/>
      </c>
      <c r="J350" t="str">
        <f t="shared" si="5"/>
        <v>K18;VCCCORE;;20.2399999999999;8.27999999999999;;;;</v>
      </c>
    </row>
    <row r="351" spans="1:10">
      <c r="A351" t="s">
        <v>2894</v>
      </c>
      <c r="B351" t="str">
        <f>_xlfn.XLOOKUP(A351,site1!$J$8:$J$1158,site1!$K$8:$K$1158,"")</f>
        <v>VSS</v>
      </c>
      <c r="C351" t="str" cm="1">
        <f t="array" ref="C351">_xlfn.TEXTJOIN(",",TRUE,_xlfn.UNIQUE(TRANSPOSE(_xlfn.MAP(_xlfn.XLOOKUP(A351,site1!$J$8:$J$1178,site1!$C$8:$D$1178,""),_xlfn.LAMBDA(_xlpm.x,IF(_xlpm.x&lt;&gt;"",TRIM(CLEAN(LEFT(_xlpm.x,FIND(".",_xlpm.x &amp; ".")-1))),""))))))</f>
        <v/>
      </c>
      <c r="D351">
        <v>19.319999999999901</v>
      </c>
      <c r="E351">
        <v>8.2799999999999905</v>
      </c>
      <c r="F351" t="str">
        <f>_xlfn.LET(_xlpm.raw,_xlfn.XLOOKUP(A351,site1!$J$8:$J$1178,site1!$A$8:$A$1178,""),_xlpm.cleanRaw,SUBSTITUTE(SUBSTITUTE(_xlpm.raw,"_PIN","."),"PIN","."),_xlpm.mainPart,MID(_xlpm.cleanRaw,2,FIND(".",_xlpm.cleanRaw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1" t="str">
        <f>_xlfn.LET(_xlpm.raw,_xlfn.XLOOKUP(A351,site3!$J$8:$J$1178,site3!$A$8:$A$1178,""),_xlpm.cleanRaw,SUBSTITUTE(SUBSTITUTE(_xlpm.raw,"_PIN","."),"PIN","."),_xlpm.mainPart,MID(_xlpm.cleanRaw,2,FIND(".",_xlpm.cleanRaw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1" t="str">
        <f>""</f>
        <v/>
      </c>
      <c r="I351" t="str">
        <f>""</f>
        <v/>
      </c>
      <c r="J351" t="str">
        <f t="shared" si="5"/>
        <v>K19;VSS;;19.3199999999999;8.27999999999999;;;;</v>
      </c>
    </row>
    <row r="352" spans="1:10">
      <c r="A352" t="s">
        <v>2389</v>
      </c>
      <c r="B352" t="str">
        <f>_xlfn.XLOOKUP(A352,site1!$J$8:$J$1158,site1!$K$8:$K$1158,"")</f>
        <v>VCCCORE</v>
      </c>
      <c r="C352" t="str" cm="1">
        <f t="array" ref="C352">_xlfn.TEXTJOIN(",",TRUE,_xlfn.UNIQUE(TRANSPOSE(_xlfn.MAP(_xlfn.XLOOKUP(A352,site1!$J$8:$J$1178,site1!$C$8:$D$1178,""),_xlfn.LAMBDA(_xlpm.x,IF(_xlpm.x&lt;&gt;"",TRIM(CLEAN(LEFT(_xlpm.x,FIND(".",_xlpm.x &amp; ".")-1))),""))))))</f>
        <v/>
      </c>
      <c r="D352">
        <v>18.399999999999999</v>
      </c>
      <c r="E352">
        <v>8.2799999999999905</v>
      </c>
      <c r="F352" t="str">
        <f>_xlfn.LET(_xlpm.raw,_xlfn.XLOOKUP(A352,site1!$J$8:$J$1178,site1!$A$8:$A$1178,""),_xlpm.cleanRaw,SUBSTITUTE(SUBSTITUTE(_xlpm.raw,"_PIN","."),"PIN","."),_xlpm.mainPart,MID(_xlpm.cleanRaw,2,FIND(".",_xlpm.cleanRaw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2" t="str">
        <f>_xlfn.LET(_xlpm.raw,_xlfn.XLOOKUP(A352,site3!$J$8:$J$1178,site3!$A$8:$A$1178,""),_xlpm.cleanRaw,SUBSTITUTE(SUBSTITUTE(_xlpm.raw,"_PIN","."),"PIN","."),_xlpm.mainPart,MID(_xlpm.cleanRaw,2,FIND(".",_xlpm.cleanRaw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2" t="str">
        <f>""</f>
        <v/>
      </c>
      <c r="I352" t="str">
        <f>""</f>
        <v/>
      </c>
      <c r="J352" t="str">
        <f t="shared" si="5"/>
        <v>K20;VCCCORE;;18.4;8.27999999999999;;;;</v>
      </c>
    </row>
    <row r="353" spans="1:10">
      <c r="A353" t="s">
        <v>2390</v>
      </c>
      <c r="B353" t="str">
        <f>_xlfn.XLOOKUP(A353,site1!$J$8:$J$1158,site1!$K$8:$K$1158,"")</f>
        <v>VCCCORE</v>
      </c>
      <c r="C353" t="str" cm="1">
        <f t="array" ref="C353">_xlfn.TEXTJOIN(",",TRUE,_xlfn.UNIQUE(TRANSPOSE(_xlfn.MAP(_xlfn.XLOOKUP(A353,site1!$J$8:$J$1178,site1!$C$8:$D$1178,""),_xlfn.LAMBDA(_xlpm.x,IF(_xlpm.x&lt;&gt;"",TRIM(CLEAN(LEFT(_xlpm.x,FIND(".",_xlpm.x &amp; ".")-1))),""))))))</f>
        <v/>
      </c>
      <c r="D353">
        <v>17.479999999999901</v>
      </c>
      <c r="E353">
        <v>8.2799999999999905</v>
      </c>
      <c r="F353" t="str">
        <f>_xlfn.LET(_xlpm.raw,_xlfn.XLOOKUP(A353,site1!$J$8:$J$1178,site1!$A$8:$A$1178,""),_xlpm.cleanRaw,SUBSTITUTE(SUBSTITUTE(_xlpm.raw,"_PIN","."),"PIN","."),_xlpm.mainPart,MID(_xlpm.cleanRaw,2,FIND(".",_xlpm.cleanRaw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3" t="str">
        <f>_xlfn.LET(_xlpm.raw,_xlfn.XLOOKUP(A353,site3!$J$8:$J$1178,site3!$A$8:$A$1178,""),_xlpm.cleanRaw,SUBSTITUTE(SUBSTITUTE(_xlpm.raw,"_PIN","."),"PIN","."),_xlpm.mainPart,MID(_xlpm.cleanRaw,2,FIND(".",_xlpm.cleanRaw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3" t="str">
        <f>""</f>
        <v/>
      </c>
      <c r="I353" t="str">
        <f>""</f>
        <v/>
      </c>
      <c r="J353" t="str">
        <f t="shared" si="5"/>
        <v>K21;VCCCORE;;17.4799999999999;8.27999999999999;;;;</v>
      </c>
    </row>
    <row r="354" spans="1:10">
      <c r="A354" t="s">
        <v>2895</v>
      </c>
      <c r="B354" t="str">
        <f>_xlfn.XLOOKUP(A354,site1!$J$8:$J$1158,site1!$K$8:$K$1158,"")</f>
        <v>VSS</v>
      </c>
      <c r="C354" t="str" cm="1">
        <f t="array" ref="C354">_xlfn.TEXTJOIN(",",TRUE,_xlfn.UNIQUE(TRANSPOSE(_xlfn.MAP(_xlfn.XLOOKUP(A354,site1!$J$8:$J$1178,site1!$C$8:$D$1178,""),_xlfn.LAMBDA(_xlpm.x,IF(_xlpm.x&lt;&gt;"",TRIM(CLEAN(LEFT(_xlpm.x,FIND(".",_xlpm.x &amp; ".")-1))),""))))))</f>
        <v/>
      </c>
      <c r="D354">
        <v>16.559999999999999</v>
      </c>
      <c r="E354">
        <v>8.2799999999999905</v>
      </c>
      <c r="F354" t="str">
        <f>_xlfn.LET(_xlpm.raw,_xlfn.XLOOKUP(A354,site1!$J$8:$J$1178,site1!$A$8:$A$1178,""),_xlpm.cleanRaw,SUBSTITUTE(SUBSTITUTE(_xlpm.raw,"_PIN","."),"PIN","."),_xlpm.mainPart,MID(_xlpm.cleanRaw,2,FIND(".",_xlpm.cleanRaw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4" t="str">
        <f>_xlfn.LET(_xlpm.raw,_xlfn.XLOOKUP(A354,site3!$J$8:$J$1178,site3!$A$8:$A$1178,""),_xlpm.cleanRaw,SUBSTITUTE(SUBSTITUTE(_xlpm.raw,"_PIN","."),"PIN","."),_xlpm.mainPart,MID(_xlpm.cleanRaw,2,FIND(".",_xlpm.cleanRaw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4" t="str">
        <f>""</f>
        <v/>
      </c>
      <c r="I354" t="str">
        <f>""</f>
        <v/>
      </c>
      <c r="J354" t="str">
        <f t="shared" si="5"/>
        <v>K22;VSS;;16.56;8.27999999999999;;;;</v>
      </c>
    </row>
    <row r="355" spans="1:10">
      <c r="A355" t="s">
        <v>2391</v>
      </c>
      <c r="B355" t="str">
        <f>_xlfn.XLOOKUP(A355,site1!$J$8:$J$1158,site1!$K$8:$K$1158,"")</f>
        <v>VCCCORE</v>
      </c>
      <c r="C355" t="str" cm="1">
        <f t="array" ref="C355">_xlfn.TEXTJOIN(",",TRUE,_xlfn.UNIQUE(TRANSPOSE(_xlfn.MAP(_xlfn.XLOOKUP(A355,site1!$J$8:$J$1178,site1!$C$8:$D$1178,""),_xlfn.LAMBDA(_xlpm.x,IF(_xlpm.x&lt;&gt;"",TRIM(CLEAN(LEFT(_xlpm.x,FIND(".",_xlpm.x &amp; ".")-1))),""))))))</f>
        <v/>
      </c>
      <c r="D355">
        <v>15.639999999999899</v>
      </c>
      <c r="E355">
        <v>8.2799999999999905</v>
      </c>
      <c r="F355" t="str">
        <f>_xlfn.LET(_xlpm.raw,_xlfn.XLOOKUP(A355,site1!$J$8:$J$1178,site1!$A$8:$A$1178,""),_xlpm.cleanRaw,SUBSTITUTE(SUBSTITUTE(_xlpm.raw,"_PIN","."),"PIN","."),_xlpm.mainPart,MID(_xlpm.cleanRaw,2,FIND(".",_xlpm.cleanRaw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5" t="str">
        <f>_xlfn.LET(_xlpm.raw,_xlfn.XLOOKUP(A355,site3!$J$8:$J$1178,site3!$A$8:$A$1178,""),_xlpm.cleanRaw,SUBSTITUTE(SUBSTITUTE(_xlpm.raw,"_PIN","."),"PIN","."),_xlpm.mainPart,MID(_xlpm.cleanRaw,2,FIND(".",_xlpm.cleanRaw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5" t="str">
        <f>""</f>
        <v/>
      </c>
      <c r="I355" t="str">
        <f>""</f>
        <v/>
      </c>
      <c r="J355" t="str">
        <f t="shared" si="5"/>
        <v>K23;VCCCORE;;15.6399999999999;8.27999999999999;;;;</v>
      </c>
    </row>
    <row r="356" spans="1:10">
      <c r="A356" t="s">
        <v>2896</v>
      </c>
      <c r="B356" t="str">
        <f>_xlfn.XLOOKUP(A356,site1!$J$8:$J$1158,site1!$K$8:$K$1158,"")</f>
        <v>VSS</v>
      </c>
      <c r="C356" t="str" cm="1">
        <f t="array" ref="C356">_xlfn.TEXTJOIN(",",TRUE,_xlfn.UNIQUE(TRANSPOSE(_xlfn.MAP(_xlfn.XLOOKUP(A356,site1!$J$8:$J$1178,site1!$C$8:$D$1178,""),_xlfn.LAMBDA(_xlpm.x,IF(_xlpm.x&lt;&gt;"",TRIM(CLEAN(LEFT(_xlpm.x,FIND(".",_xlpm.x &amp; ".")-1))),""))))))</f>
        <v/>
      </c>
      <c r="D356">
        <v>14.719999999999899</v>
      </c>
      <c r="E356">
        <v>8.2799999999999905</v>
      </c>
      <c r="F356" t="str">
        <f>_xlfn.LET(_xlpm.raw,_xlfn.XLOOKUP(A356,site1!$J$8:$J$1178,site1!$A$8:$A$1178,""),_xlpm.cleanRaw,SUBSTITUTE(SUBSTITUTE(_xlpm.raw,"_PIN","."),"PIN","."),_xlpm.mainPart,MID(_xlpm.cleanRaw,2,FIND(".",_xlpm.cleanRaw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6" t="str">
        <f>_xlfn.LET(_xlpm.raw,_xlfn.XLOOKUP(A356,site3!$J$8:$J$1178,site3!$A$8:$A$1178,""),_xlpm.cleanRaw,SUBSTITUTE(SUBSTITUTE(_xlpm.raw,"_PIN","."),"PIN","."),_xlpm.mainPart,MID(_xlpm.cleanRaw,2,FIND(".",_xlpm.cleanRaw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6" t="str">
        <f>""</f>
        <v/>
      </c>
      <c r="I356" t="str">
        <f>""</f>
        <v/>
      </c>
      <c r="J356" t="str">
        <f t="shared" si="5"/>
        <v>K24;VSS;;14.7199999999999;8.27999999999999;;;;</v>
      </c>
    </row>
    <row r="357" spans="1:10">
      <c r="A357" t="s">
        <v>2392</v>
      </c>
      <c r="B357" t="str">
        <f>_xlfn.XLOOKUP(A357,site1!$J$8:$J$1158,site1!$K$8:$K$1158,"")</f>
        <v>VCCCORE</v>
      </c>
      <c r="C357" t="str" cm="1">
        <f t="array" ref="C357">_xlfn.TEXTJOIN(",",TRUE,_xlfn.UNIQUE(TRANSPOSE(_xlfn.MAP(_xlfn.XLOOKUP(A357,site1!$J$8:$J$1178,site1!$C$8:$D$1178,""),_xlfn.LAMBDA(_xlpm.x,IF(_xlpm.x&lt;&gt;"",TRIM(CLEAN(LEFT(_xlpm.x,FIND(".",_xlpm.x &amp; ".")-1))),""))))))</f>
        <v/>
      </c>
      <c r="D357">
        <v>13.799999999999899</v>
      </c>
      <c r="E357">
        <v>8.2799999999999905</v>
      </c>
      <c r="F357" t="str">
        <f>_xlfn.LET(_xlpm.raw,_xlfn.XLOOKUP(A357,site1!$J$8:$J$1178,site1!$A$8:$A$1178,""),_xlpm.cleanRaw,SUBSTITUTE(SUBSTITUTE(_xlpm.raw,"_PIN","."),"PIN","."),_xlpm.mainPart,MID(_xlpm.cleanRaw,2,FIND(".",_xlpm.cleanRaw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7" t="str">
        <f>_xlfn.LET(_xlpm.raw,_xlfn.XLOOKUP(A357,site3!$J$8:$J$1178,site3!$A$8:$A$1178,""),_xlpm.cleanRaw,SUBSTITUTE(SUBSTITUTE(_xlpm.raw,"_PIN","."),"PIN","."),_xlpm.mainPart,MID(_xlpm.cleanRaw,2,FIND(".",_xlpm.cleanRaw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7" t="str">
        <f>""</f>
        <v/>
      </c>
      <c r="I357" t="str">
        <f>""</f>
        <v/>
      </c>
      <c r="J357" t="str">
        <f t="shared" si="5"/>
        <v>K25;VCCCORE;;13.7999999999999;8.27999999999999;;;;</v>
      </c>
    </row>
    <row r="358" spans="1:10">
      <c r="A358" t="s">
        <v>2897</v>
      </c>
      <c r="B358" t="str">
        <f>_xlfn.XLOOKUP(A358,site1!$J$8:$J$1158,site1!$K$8:$K$1158,"")</f>
        <v>VSS</v>
      </c>
      <c r="C358" t="str" cm="1">
        <f t="array" ref="C358">_xlfn.TEXTJOIN(",",TRUE,_xlfn.UNIQUE(TRANSPOSE(_xlfn.MAP(_xlfn.XLOOKUP(A358,site1!$J$8:$J$1178,site1!$C$8:$D$1178,""),_xlfn.LAMBDA(_xlpm.x,IF(_xlpm.x&lt;&gt;"",TRIM(CLEAN(LEFT(_xlpm.x,FIND(".",_xlpm.x &amp; ".")-1))),""))))))</f>
        <v/>
      </c>
      <c r="D358">
        <v>12.8799999999999</v>
      </c>
      <c r="E358">
        <v>8.2799999999999905</v>
      </c>
      <c r="F358" t="str">
        <f>_xlfn.LET(_xlpm.raw,_xlfn.XLOOKUP(A358,site1!$J$8:$J$1178,site1!$A$8:$A$1178,""),_xlpm.cleanRaw,SUBSTITUTE(SUBSTITUTE(_xlpm.raw,"_PIN","."),"PIN","."),_xlpm.mainPart,MID(_xlpm.cleanRaw,2,FIND(".",_xlpm.cleanRaw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8" t="str">
        <f>_xlfn.LET(_xlpm.raw,_xlfn.XLOOKUP(A358,site3!$J$8:$J$1178,site3!$A$8:$A$1178,""),_xlpm.cleanRaw,SUBSTITUTE(SUBSTITUTE(_xlpm.raw,"_PIN","."),"PIN","."),_xlpm.mainPart,MID(_xlpm.cleanRaw,2,FIND(".",_xlpm.cleanRaw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8" t="str">
        <f>""</f>
        <v/>
      </c>
      <c r="I358" t="str">
        <f>""</f>
        <v/>
      </c>
      <c r="J358" t="str">
        <f t="shared" si="5"/>
        <v>K26;VSS;;12.8799999999999;8.27999999999999;;;;</v>
      </c>
    </row>
    <row r="359" spans="1:10">
      <c r="A359" t="s">
        <v>2393</v>
      </c>
      <c r="B359" t="str">
        <f>_xlfn.XLOOKUP(A359,site1!$J$8:$J$1158,site1!$K$8:$K$1158,"")</f>
        <v>VCCCORE</v>
      </c>
      <c r="C359" t="str" cm="1">
        <f t="array" ref="C359">_xlfn.TEXTJOIN(",",TRUE,_xlfn.UNIQUE(TRANSPOSE(_xlfn.MAP(_xlfn.XLOOKUP(A359,site1!$J$8:$J$1178,site1!$C$8:$D$1178,""),_xlfn.LAMBDA(_xlpm.x,IF(_xlpm.x&lt;&gt;"",TRIM(CLEAN(LEFT(_xlpm.x,FIND(".",_xlpm.x &amp; ".")-1))),""))))))</f>
        <v/>
      </c>
      <c r="D359">
        <v>11.9599999999999</v>
      </c>
      <c r="E359">
        <v>8.2799999999999905</v>
      </c>
      <c r="F359" t="str">
        <f>_xlfn.LET(_xlpm.raw,_xlfn.XLOOKUP(A359,site1!$J$8:$J$1178,site1!$A$8:$A$1178,""),_xlpm.cleanRaw,SUBSTITUTE(SUBSTITUTE(_xlpm.raw,"_PIN","."),"PIN","."),_xlpm.mainPart,MID(_xlpm.cleanRaw,2,FIND(".",_xlpm.cleanRaw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9" t="str">
        <f>_xlfn.LET(_xlpm.raw,_xlfn.XLOOKUP(A359,site3!$J$8:$J$1178,site3!$A$8:$A$1178,""),_xlpm.cleanRaw,SUBSTITUTE(SUBSTITUTE(_xlpm.raw,"_PIN","."),"PIN","."),_xlpm.mainPart,MID(_xlpm.cleanRaw,2,FIND(".",_xlpm.cleanRaw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9" t="str">
        <f>""</f>
        <v/>
      </c>
      <c r="I359" t="str">
        <f>""</f>
        <v/>
      </c>
      <c r="J359" t="str">
        <f t="shared" si="5"/>
        <v>K27;VCCCORE;;11.9599999999999;8.27999999999999;;;;</v>
      </c>
    </row>
    <row r="360" spans="1:10">
      <c r="A360" t="s">
        <v>2898</v>
      </c>
      <c r="B360" t="str">
        <f>_xlfn.XLOOKUP(A360,site1!$J$8:$J$1158,site1!$K$8:$K$1158,"")</f>
        <v>VSS</v>
      </c>
      <c r="C360" t="str" cm="1">
        <f t="array" ref="C360">_xlfn.TEXTJOIN(",",TRUE,_xlfn.UNIQUE(TRANSPOSE(_xlfn.MAP(_xlfn.XLOOKUP(A360,site1!$J$8:$J$1178,site1!$C$8:$D$1178,""),_xlfn.LAMBDA(_xlpm.x,IF(_xlpm.x&lt;&gt;"",TRIM(CLEAN(LEFT(_xlpm.x,FIND(".",_xlpm.x &amp; ".")-1))),""))))))</f>
        <v/>
      </c>
      <c r="D360">
        <v>11.04</v>
      </c>
      <c r="E360">
        <v>8.2799999999999905</v>
      </c>
      <c r="F360" t="str">
        <f>_xlfn.LET(_xlpm.raw,_xlfn.XLOOKUP(A360,site1!$J$8:$J$1178,site1!$A$8:$A$1178,""),_xlpm.cleanRaw,SUBSTITUTE(SUBSTITUTE(_xlpm.raw,"_PIN","."),"PIN","."),_xlpm.mainPart,MID(_xlpm.cleanRaw,2,FIND(".",_xlpm.cleanRaw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0" t="str">
        <f>_xlfn.LET(_xlpm.raw,_xlfn.XLOOKUP(A360,site3!$J$8:$J$1178,site3!$A$8:$A$1178,""),_xlpm.cleanRaw,SUBSTITUTE(SUBSTITUTE(_xlpm.raw,"_PIN","."),"PIN","."),_xlpm.mainPart,MID(_xlpm.cleanRaw,2,FIND(".",_xlpm.cleanRaw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0" t="str">
        <f>""</f>
        <v/>
      </c>
      <c r="I360" t="str">
        <f>""</f>
        <v/>
      </c>
      <c r="J360" t="str">
        <f t="shared" si="5"/>
        <v>K28;VSS;;11.04;8.27999999999999;;;;</v>
      </c>
    </row>
    <row r="361" spans="1:10">
      <c r="A361" t="s">
        <v>2394</v>
      </c>
      <c r="B361" t="str">
        <f>_xlfn.XLOOKUP(A361,site1!$J$8:$J$1158,site1!$K$8:$K$1158,"")</f>
        <v>VCCCORE</v>
      </c>
      <c r="C361" t="str" cm="1">
        <f t="array" ref="C361">_xlfn.TEXTJOIN(",",TRUE,_xlfn.UNIQUE(TRANSPOSE(_xlfn.MAP(_xlfn.XLOOKUP(A361,site1!$J$8:$J$1178,site1!$C$8:$D$1178,""),_xlfn.LAMBDA(_xlpm.x,IF(_xlpm.x&lt;&gt;"",TRIM(CLEAN(LEFT(_xlpm.x,FIND(".",_xlpm.x &amp; ".")-1))),""))))))</f>
        <v/>
      </c>
      <c r="D361">
        <v>10.1199999999999</v>
      </c>
      <c r="E361">
        <v>8.2799999999999905</v>
      </c>
      <c r="F361" t="str">
        <f>_xlfn.LET(_xlpm.raw,_xlfn.XLOOKUP(A361,site1!$J$8:$J$1178,site1!$A$8:$A$1178,""),_xlpm.cleanRaw,SUBSTITUTE(SUBSTITUTE(_xlpm.raw,"_PIN","."),"PIN","."),_xlpm.mainPart,MID(_xlpm.cleanRaw,2,FIND(".",_xlpm.cleanRaw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1" t="str">
        <f>_xlfn.LET(_xlpm.raw,_xlfn.XLOOKUP(A361,site3!$J$8:$J$1178,site3!$A$8:$A$1178,""),_xlpm.cleanRaw,SUBSTITUTE(SUBSTITUTE(_xlpm.raw,"_PIN","."),"PIN","."),_xlpm.mainPart,MID(_xlpm.cleanRaw,2,FIND(".",_xlpm.cleanRaw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1" t="str">
        <f>""</f>
        <v/>
      </c>
      <c r="I361" t="str">
        <f>""</f>
        <v/>
      </c>
      <c r="J361" t="str">
        <f t="shared" si="5"/>
        <v>K29;VCCCORE;;10.1199999999999;8.27999999999999;;;;</v>
      </c>
    </row>
    <row r="362" spans="1:10">
      <c r="A362" t="s">
        <v>2899</v>
      </c>
      <c r="B362" t="str">
        <f>_xlfn.XLOOKUP(A362,site1!$J$8:$J$1158,site1!$K$8:$K$1158,"")</f>
        <v>VSS</v>
      </c>
      <c r="C362" t="str" cm="1">
        <f t="array" ref="C362">_xlfn.TEXTJOIN(",",TRUE,_xlfn.UNIQUE(TRANSPOSE(_xlfn.MAP(_xlfn.XLOOKUP(A362,site1!$J$8:$J$1178,site1!$C$8:$D$1178,""),_xlfn.LAMBDA(_xlpm.x,IF(_xlpm.x&lt;&gt;"",TRIM(CLEAN(LEFT(_xlpm.x,FIND(".",_xlpm.x &amp; ".")-1))),""))))))</f>
        <v/>
      </c>
      <c r="D362">
        <v>9.1999999999999904</v>
      </c>
      <c r="E362">
        <v>8.2799999999999905</v>
      </c>
      <c r="F362" t="str">
        <f>_xlfn.LET(_xlpm.raw,_xlfn.XLOOKUP(A362,site1!$J$8:$J$1178,site1!$A$8:$A$1178,""),_xlpm.cleanRaw,SUBSTITUTE(SUBSTITUTE(_xlpm.raw,"_PIN","."),"PIN","."),_xlpm.mainPart,MID(_xlpm.cleanRaw,2,FIND(".",_xlpm.cleanRaw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2" t="str">
        <f>_xlfn.LET(_xlpm.raw,_xlfn.XLOOKUP(A362,site3!$J$8:$J$1178,site3!$A$8:$A$1178,""),_xlpm.cleanRaw,SUBSTITUTE(SUBSTITUTE(_xlpm.raw,"_PIN","."),"PIN","."),_xlpm.mainPart,MID(_xlpm.cleanRaw,2,FIND(".",_xlpm.cleanRaw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2" t="str">
        <f>""</f>
        <v/>
      </c>
      <c r="I362" t="str">
        <f>""</f>
        <v/>
      </c>
      <c r="J362" t="str">
        <f t="shared" si="5"/>
        <v>K30;VSS;;9.19999999999999;8.27999999999999;;;;</v>
      </c>
    </row>
    <row r="363" spans="1:10">
      <c r="A363" t="s">
        <v>2395</v>
      </c>
      <c r="B363" t="str">
        <f>_xlfn.XLOOKUP(A363,site1!$J$8:$J$1158,site1!$K$8:$K$1158,"")</f>
        <v>VCCCORE</v>
      </c>
      <c r="C363" t="str" cm="1">
        <f t="array" ref="C363">_xlfn.TEXTJOIN(",",TRUE,_xlfn.UNIQUE(TRANSPOSE(_xlfn.MAP(_xlfn.XLOOKUP(A363,site1!$J$8:$J$1178,site1!$C$8:$D$1178,""),_xlfn.LAMBDA(_xlpm.x,IF(_xlpm.x&lt;&gt;"",TRIM(CLEAN(LEFT(_xlpm.x,FIND(".",_xlpm.x &amp; ".")-1))),""))))))</f>
        <v/>
      </c>
      <c r="D363">
        <v>8.2799999999999905</v>
      </c>
      <c r="E363">
        <v>8.2799999999999905</v>
      </c>
      <c r="F363" t="str">
        <f>_xlfn.LET(_xlpm.raw,_xlfn.XLOOKUP(A363,site1!$J$8:$J$1178,site1!$A$8:$A$1178,""),_xlpm.cleanRaw,SUBSTITUTE(SUBSTITUTE(_xlpm.raw,"_PIN","."),"PIN","."),_xlpm.mainPart,MID(_xlpm.cleanRaw,2,FIND(".",_xlpm.cleanRaw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3" t="str">
        <f>_xlfn.LET(_xlpm.raw,_xlfn.XLOOKUP(A363,site3!$J$8:$J$1178,site3!$A$8:$A$1178,""),_xlpm.cleanRaw,SUBSTITUTE(SUBSTITUTE(_xlpm.raw,"_PIN","."),"PIN","."),_xlpm.mainPart,MID(_xlpm.cleanRaw,2,FIND(".",_xlpm.cleanRaw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3" t="str">
        <f>""</f>
        <v/>
      </c>
      <c r="I363" t="str">
        <f>""</f>
        <v/>
      </c>
      <c r="J363" t="str">
        <f t="shared" si="5"/>
        <v>K31;VCCCORE;;8.27999999999999;8.27999999999999;;;;</v>
      </c>
    </row>
    <row r="364" spans="1:10">
      <c r="A364" t="s">
        <v>2396</v>
      </c>
      <c r="B364" t="str">
        <f>_xlfn.XLOOKUP(A364,site1!$J$8:$J$1158,site1!$K$8:$K$1158,"")</f>
        <v>VCCCORE</v>
      </c>
      <c r="C364" t="str" cm="1">
        <f t="array" ref="C364">_xlfn.TEXTJOIN(",",TRUE,_xlfn.UNIQUE(TRANSPOSE(_xlfn.MAP(_xlfn.XLOOKUP(A364,site1!$J$8:$J$1178,site1!$C$8:$D$1178,""),_xlfn.LAMBDA(_xlpm.x,IF(_xlpm.x&lt;&gt;"",TRIM(CLEAN(LEFT(_xlpm.x,FIND(".",_xlpm.x &amp; ".")-1))),""))))))</f>
        <v/>
      </c>
      <c r="D364">
        <v>7.3599999999999897</v>
      </c>
      <c r="E364">
        <v>8.2799999999999905</v>
      </c>
      <c r="F364" t="str">
        <f>_xlfn.LET(_xlpm.raw,_xlfn.XLOOKUP(A364,site1!$J$8:$J$1178,site1!$A$8:$A$1178,""),_xlpm.cleanRaw,SUBSTITUTE(SUBSTITUTE(_xlpm.raw,"_PIN","."),"PIN","."),_xlpm.mainPart,MID(_xlpm.cleanRaw,2,FIND(".",_xlpm.cleanRaw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4" t="str">
        <f>_xlfn.LET(_xlpm.raw,_xlfn.XLOOKUP(A364,site3!$J$8:$J$1178,site3!$A$8:$A$1178,""),_xlpm.cleanRaw,SUBSTITUTE(SUBSTITUTE(_xlpm.raw,"_PIN","."),"PIN","."),_xlpm.mainPart,MID(_xlpm.cleanRaw,2,FIND(".",_xlpm.cleanRaw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4" t="str">
        <f>""</f>
        <v/>
      </c>
      <c r="I364" t="str">
        <f>""</f>
        <v/>
      </c>
      <c r="J364" t="str">
        <f t="shared" si="5"/>
        <v>K32;VCCCORE;;7.35999999999999;8.27999999999999;;;;</v>
      </c>
    </row>
    <row r="365" spans="1:10">
      <c r="A365" t="s">
        <v>2900</v>
      </c>
      <c r="B365" t="str">
        <f>_xlfn.XLOOKUP(A365,site1!$J$8:$J$1158,site1!$K$8:$K$1158,"")</f>
        <v>VSS</v>
      </c>
      <c r="C365" t="str" cm="1">
        <f t="array" ref="C365">_xlfn.TEXTJOIN(",",TRUE,_xlfn.UNIQUE(TRANSPOSE(_xlfn.MAP(_xlfn.XLOOKUP(A365,site1!$J$8:$J$1178,site1!$C$8:$D$1178,""),_xlfn.LAMBDA(_xlpm.x,IF(_xlpm.x&lt;&gt;"",TRIM(CLEAN(LEFT(_xlpm.x,FIND(".",_xlpm.x &amp; ".")-1))),""))))))</f>
        <v/>
      </c>
      <c r="D365">
        <v>6.4399999999999897</v>
      </c>
      <c r="E365">
        <v>8.2799999999999905</v>
      </c>
      <c r="F365" t="str">
        <f>_xlfn.LET(_xlpm.raw,_xlfn.XLOOKUP(A365,site1!$J$8:$J$1178,site1!$A$8:$A$1178,""),_xlpm.cleanRaw,SUBSTITUTE(SUBSTITUTE(_xlpm.raw,"_PIN","."),"PIN","."),_xlpm.mainPart,MID(_xlpm.cleanRaw,2,FIND(".",_xlpm.cleanRaw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5" t="str">
        <f>_xlfn.LET(_xlpm.raw,_xlfn.XLOOKUP(A365,site3!$J$8:$J$1178,site3!$A$8:$A$1178,""),_xlpm.cleanRaw,SUBSTITUTE(SUBSTITUTE(_xlpm.raw,"_PIN","."),"PIN","."),_xlpm.mainPart,MID(_xlpm.cleanRaw,2,FIND(".",_xlpm.cleanRaw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5" t="str">
        <f>""</f>
        <v/>
      </c>
      <c r="I365" t="str">
        <f>""</f>
        <v/>
      </c>
      <c r="J365" t="str">
        <f t="shared" si="5"/>
        <v>K33;VSS;;6.43999999999999;8.27999999999999;;;;</v>
      </c>
    </row>
    <row r="366" spans="1:10">
      <c r="A366" t="s">
        <v>2397</v>
      </c>
      <c r="B366" t="str">
        <f>_xlfn.XLOOKUP(A366,site1!$J$8:$J$1158,site1!$K$8:$K$1158,"")</f>
        <v>VCCCORE</v>
      </c>
      <c r="C366" t="str" cm="1">
        <f t="array" ref="C366">_xlfn.TEXTJOIN(",",TRUE,_xlfn.UNIQUE(TRANSPOSE(_xlfn.MAP(_xlfn.XLOOKUP(A366,site1!$J$8:$J$1178,site1!$C$8:$D$1178,""),_xlfn.LAMBDA(_xlpm.x,IF(_xlpm.x&lt;&gt;"",TRIM(CLEAN(LEFT(_xlpm.x,FIND(".",_xlpm.x &amp; ".")-1))),""))))))</f>
        <v/>
      </c>
      <c r="D366">
        <v>5.5199999999999898</v>
      </c>
      <c r="E366">
        <v>8.2799999999999905</v>
      </c>
      <c r="F366" t="str">
        <f>_xlfn.LET(_xlpm.raw,_xlfn.XLOOKUP(A366,site1!$J$8:$J$1178,site1!$A$8:$A$1178,""),_xlpm.cleanRaw,SUBSTITUTE(SUBSTITUTE(_xlpm.raw,"_PIN","."),"PIN","."),_xlpm.mainPart,MID(_xlpm.cleanRaw,2,FIND(".",_xlpm.cleanRaw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6" t="str">
        <f>_xlfn.LET(_xlpm.raw,_xlfn.XLOOKUP(A366,site3!$J$8:$J$1178,site3!$A$8:$A$1178,""),_xlpm.cleanRaw,SUBSTITUTE(SUBSTITUTE(_xlpm.raw,"_PIN","."),"PIN","."),_xlpm.mainPart,MID(_xlpm.cleanRaw,2,FIND(".",_xlpm.cleanRaw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6" t="str">
        <f>""</f>
        <v/>
      </c>
      <c r="I366" t="str">
        <f>""</f>
        <v/>
      </c>
      <c r="J366" t="str">
        <f t="shared" si="5"/>
        <v>K34;VCCCORE;;5.51999999999999;8.27999999999999;;;;</v>
      </c>
    </row>
    <row r="367" spans="1:10">
      <c r="A367" t="s">
        <v>2901</v>
      </c>
      <c r="B367" t="str">
        <f>_xlfn.XLOOKUP(A367,site1!$J$8:$J$1158,site1!$K$8:$K$1158,"")</f>
        <v>VSS</v>
      </c>
      <c r="C367" t="str" cm="1">
        <f t="array" ref="C367">_xlfn.TEXTJOIN(",",TRUE,_xlfn.UNIQUE(TRANSPOSE(_xlfn.MAP(_xlfn.XLOOKUP(A367,site1!$J$8:$J$1178,site1!$C$8:$D$1178,""),_xlfn.LAMBDA(_xlpm.x,IF(_xlpm.x&lt;&gt;"",TRIM(CLEAN(LEFT(_xlpm.x,FIND(".",_xlpm.x &amp; ".")-1))),""))))))</f>
        <v/>
      </c>
      <c r="D367">
        <v>4.5999999999999899</v>
      </c>
      <c r="E367">
        <v>8.2799999999999905</v>
      </c>
      <c r="F367" t="str">
        <f>_xlfn.LET(_xlpm.raw,_xlfn.XLOOKUP(A367,site1!$J$8:$J$1178,site1!$A$8:$A$1178,""),_xlpm.cleanRaw,SUBSTITUTE(SUBSTITUTE(_xlpm.raw,"_PIN","."),"PIN","."),_xlpm.mainPart,MID(_xlpm.cleanRaw,2,FIND(".",_xlpm.cleanRaw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7" t="str">
        <f>_xlfn.LET(_xlpm.raw,_xlfn.XLOOKUP(A367,site3!$J$8:$J$1178,site3!$A$8:$A$1178,""),_xlpm.cleanRaw,SUBSTITUTE(SUBSTITUTE(_xlpm.raw,"_PIN","."),"PIN","."),_xlpm.mainPart,MID(_xlpm.cleanRaw,2,FIND(".",_xlpm.cleanRaw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7" t="str">
        <f>""</f>
        <v/>
      </c>
      <c r="I367" t="str">
        <f>""</f>
        <v/>
      </c>
      <c r="J367" t="str">
        <f t="shared" si="5"/>
        <v>K35;VSS;;4.59999999999999;8.27999999999999;;;;</v>
      </c>
    </row>
    <row r="368" spans="1:10">
      <c r="A368" t="s">
        <v>2459</v>
      </c>
      <c r="B368" t="str">
        <f>_xlfn.XLOOKUP(A368,site1!$J$8:$J$1158,site1!$K$8:$K$1158,"")</f>
        <v>VCCGT</v>
      </c>
      <c r="C368" t="str" cm="1">
        <f t="array" ref="C368">_xlfn.TEXTJOIN(",",TRUE,_xlfn.UNIQUE(TRANSPOSE(_xlfn.MAP(_xlfn.XLOOKUP(A368,site1!$J$8:$J$1178,site1!$C$8:$D$1178,""),_xlfn.LAMBDA(_xlpm.x,IF(_xlpm.x&lt;&gt;"",TRIM(CLEAN(LEFT(_xlpm.x,FIND(".",_xlpm.x &amp; ".")-1))),""))))))</f>
        <v/>
      </c>
      <c r="D368">
        <v>3.6799999999999899</v>
      </c>
      <c r="E368">
        <v>8.2799999999999905</v>
      </c>
      <c r="F368" t="str">
        <f>_xlfn.LET(_xlpm.raw,_xlfn.XLOOKUP(A368,site1!$J$8:$J$1178,site1!$A$8:$A$1178,""),_xlpm.cleanRaw,SUBSTITUTE(SUBSTITUTE(_xlpm.raw,"_PIN","."),"PIN","."),_xlpm.mainPart,MID(_xlpm.cleanRaw,2,FIND(".",_xlpm.cleanRaw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8" t="str">
        <f>_xlfn.LET(_xlpm.raw,_xlfn.XLOOKUP(A368,site3!$J$8:$J$1178,site3!$A$8:$A$1178,""),_xlpm.cleanRaw,SUBSTITUTE(SUBSTITUTE(_xlpm.raw,"_PIN","."),"PIN","."),_xlpm.mainPart,MID(_xlpm.cleanRaw,2,FIND(".",_xlpm.cleanRaw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8" t="str">
        <f>""</f>
        <v/>
      </c>
      <c r="I368" t="str">
        <f>""</f>
        <v/>
      </c>
      <c r="J368" t="str">
        <f t="shared" si="5"/>
        <v>K36;VCCGT;;3.67999999999999;8.27999999999999;;;;</v>
      </c>
    </row>
    <row r="369" spans="1:10">
      <c r="A369" t="s">
        <v>2902</v>
      </c>
      <c r="B369" t="str">
        <f>_xlfn.XLOOKUP(A369,site1!$J$8:$J$1158,site1!$K$8:$K$1158,"")</f>
        <v>VSS</v>
      </c>
      <c r="C369" t="str" cm="1">
        <f t="array" ref="C369">_xlfn.TEXTJOIN(",",TRUE,_xlfn.UNIQUE(TRANSPOSE(_xlfn.MAP(_xlfn.XLOOKUP(A369,site1!$J$8:$J$1178,site1!$C$8:$D$1178,""),_xlfn.LAMBDA(_xlpm.x,IF(_xlpm.x&lt;&gt;"",TRIM(CLEAN(LEFT(_xlpm.x,FIND(".",_xlpm.x &amp; ".")-1))),""))))))</f>
        <v/>
      </c>
      <c r="D369">
        <v>2.75999999999999</v>
      </c>
      <c r="E369">
        <v>8.2799999999999905</v>
      </c>
      <c r="F369" t="str">
        <f>_xlfn.LET(_xlpm.raw,_xlfn.XLOOKUP(A369,site1!$J$8:$J$1178,site1!$A$8:$A$1178,""),_xlpm.cleanRaw,SUBSTITUTE(SUBSTITUTE(_xlpm.raw,"_PIN","."),"PIN","."),_xlpm.mainPart,MID(_xlpm.cleanRaw,2,FIND(".",_xlpm.cleanRaw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9" t="str">
        <f>_xlfn.LET(_xlpm.raw,_xlfn.XLOOKUP(A369,site3!$J$8:$J$1178,site3!$A$8:$A$1178,""),_xlpm.cleanRaw,SUBSTITUTE(SUBSTITUTE(_xlpm.raw,"_PIN","."),"PIN","."),_xlpm.mainPart,MID(_xlpm.cleanRaw,2,FIND(".",_xlpm.cleanRaw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9" t="str">
        <f>""</f>
        <v/>
      </c>
      <c r="I369" t="str">
        <f>""</f>
        <v/>
      </c>
      <c r="J369" t="str">
        <f t="shared" si="5"/>
        <v>K37;VSS;;2.75999999999999;8.27999999999999;;;;</v>
      </c>
    </row>
    <row r="370" spans="1:10">
      <c r="A370" t="s">
        <v>2460</v>
      </c>
      <c r="B370" t="str">
        <f>_xlfn.XLOOKUP(A370,site1!$J$8:$J$1158,site1!$K$8:$K$1158,"")</f>
        <v>VCCGT</v>
      </c>
      <c r="C370" t="str" cm="1">
        <f t="array" ref="C370">_xlfn.TEXTJOIN(",",TRUE,_xlfn.UNIQUE(TRANSPOSE(_xlfn.MAP(_xlfn.XLOOKUP(A370,site1!$J$8:$J$1178,site1!$C$8:$D$1178,""),_xlfn.LAMBDA(_xlpm.x,IF(_xlpm.x&lt;&gt;"",TRIM(CLEAN(LEFT(_xlpm.x,FIND(".",_xlpm.x &amp; ".")-1))),""))))))</f>
        <v/>
      </c>
      <c r="D370">
        <v>1.8399999999999901</v>
      </c>
      <c r="E370">
        <v>8.2799999999999905</v>
      </c>
      <c r="F370" t="str">
        <f>_xlfn.LET(_xlpm.raw,_xlfn.XLOOKUP(A370,site1!$J$8:$J$1178,site1!$A$8:$A$1178,""),_xlpm.cleanRaw,SUBSTITUTE(SUBSTITUTE(_xlpm.raw,"_PIN","."),"PIN","."),_xlpm.mainPart,MID(_xlpm.cleanRaw,2,FIND(".",_xlpm.cleanRaw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0" t="str">
        <f>_xlfn.LET(_xlpm.raw,_xlfn.XLOOKUP(A370,site3!$J$8:$J$1178,site3!$A$8:$A$1178,""),_xlpm.cleanRaw,SUBSTITUTE(SUBSTITUTE(_xlpm.raw,"_PIN","."),"PIN","."),_xlpm.mainPart,MID(_xlpm.cleanRaw,2,FIND(".",_xlpm.cleanRaw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0" t="str">
        <f>""</f>
        <v/>
      </c>
      <c r="I370" t="str">
        <f>""</f>
        <v/>
      </c>
      <c r="J370" t="str">
        <f t="shared" si="5"/>
        <v>K38;VCCGT;;1.83999999999999;8.27999999999999;;;;</v>
      </c>
    </row>
    <row r="371" spans="1:10">
      <c r="A371" t="s">
        <v>2903</v>
      </c>
      <c r="B371" t="str">
        <f>_xlfn.XLOOKUP(A371,site1!$J$8:$J$1158,site1!$K$8:$K$1158,"")</f>
        <v>VSS</v>
      </c>
      <c r="C371" t="str" cm="1">
        <f t="array" ref="C371">_xlfn.TEXTJOIN(",",TRUE,_xlfn.UNIQUE(TRANSPOSE(_xlfn.MAP(_xlfn.XLOOKUP(A371,site1!$J$8:$J$1178,site1!$C$8:$D$1178,""),_xlfn.LAMBDA(_xlpm.x,IF(_xlpm.x&lt;&gt;"",TRIM(CLEAN(LEFT(_xlpm.x,FIND(".",_xlpm.x &amp; ".")-1))),""))))))</f>
        <v/>
      </c>
      <c r="D371">
        <v>0.92000000000000104</v>
      </c>
      <c r="E371">
        <v>8.2799999999999905</v>
      </c>
      <c r="F371" t="str">
        <f>_xlfn.LET(_xlpm.raw,_xlfn.XLOOKUP(A371,site1!$J$8:$J$1178,site1!$A$8:$A$1178,""),_xlpm.cleanRaw,SUBSTITUTE(SUBSTITUTE(_xlpm.raw,"_PIN","."),"PIN","."),_xlpm.mainPart,MID(_xlpm.cleanRaw,2,FIND(".",_xlpm.cleanRaw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1" t="str">
        <f>_xlfn.LET(_xlpm.raw,_xlfn.XLOOKUP(A371,site3!$J$8:$J$1178,site3!$A$8:$A$1178,""),_xlpm.cleanRaw,SUBSTITUTE(SUBSTITUTE(_xlpm.raw,"_PIN","."),"PIN","."),_xlpm.mainPart,MID(_xlpm.cleanRaw,2,FIND(".",_xlpm.cleanRaw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1" t="str">
        <f>""</f>
        <v/>
      </c>
      <c r="I371" t="str">
        <f>""</f>
        <v/>
      </c>
      <c r="J371" t="str">
        <f t="shared" si="5"/>
        <v>K39;VSS;;0.920000000000001;8.27999999999999;;;;</v>
      </c>
    </row>
    <row r="372" spans="1:10">
      <c r="A372" t="s">
        <v>2461</v>
      </c>
      <c r="B372" t="str">
        <f>_xlfn.XLOOKUP(A372,site1!$J$8:$J$1158,site1!$K$8:$K$1158,"")</f>
        <v>VCCGT</v>
      </c>
      <c r="C372" t="str" cm="1">
        <f t="array" ref="C372">_xlfn.TEXTJOIN(",",TRUE,_xlfn.UNIQUE(TRANSPOSE(_xlfn.MAP(_xlfn.XLOOKUP(A372,site1!$J$8:$J$1178,site1!$C$8:$D$1178,""),_xlfn.LAMBDA(_xlpm.x,IF(_xlpm.x&lt;&gt;"",TRIM(CLEAN(LEFT(_xlpm.x,FIND(".",_xlpm.x &amp; ".")-1))),""))))))</f>
        <v/>
      </c>
      <c r="D372">
        <v>0</v>
      </c>
      <c r="E372">
        <v>8.2799999999999905</v>
      </c>
      <c r="F372" t="str">
        <f>_xlfn.LET(_xlpm.raw,_xlfn.XLOOKUP(A372,site1!$J$8:$J$1178,site1!$A$8:$A$1178,""),_xlpm.cleanRaw,SUBSTITUTE(SUBSTITUTE(_xlpm.raw,"_PIN","."),"PIN","."),_xlpm.mainPart,MID(_xlpm.cleanRaw,2,FIND(".",_xlpm.cleanRaw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2" t="str">
        <f>_xlfn.LET(_xlpm.raw,_xlfn.XLOOKUP(A372,site3!$J$8:$J$1178,site3!$A$8:$A$1178,""),_xlpm.cleanRaw,SUBSTITUTE(SUBSTITUTE(_xlpm.raw,"_PIN","."),"PIN","."),_xlpm.mainPart,MID(_xlpm.cleanRaw,2,FIND(".",_xlpm.cleanRaw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2" t="str">
        <f>""</f>
        <v/>
      </c>
      <c r="I372" t="str">
        <f>""</f>
        <v/>
      </c>
      <c r="J372" t="str">
        <f t="shared" si="5"/>
        <v>K40;VCCGT;;0;8.27999999999999;;;;</v>
      </c>
    </row>
    <row r="373" spans="1:10">
      <c r="A373" t="s">
        <v>2136</v>
      </c>
      <c r="B373" t="str">
        <f>_xlfn.XLOOKUP(A373,site1!$J$8:$J$1158,site1!$K$8:$K$1158,"")</f>
        <v>PCITXP[10]</v>
      </c>
      <c r="C373" t="str" cm="1">
        <f t="array" ref="C373">_xlfn.TEXTJOIN(",",TRUE,_xlfn.UNIQUE(TRANSPOSE(_xlfn.MAP(_xlfn.XLOOKUP(A373,site1!$J$8:$J$1178,site1!$C$8:$D$1178,""),_xlfn.LAMBDA(_xlpm.x,IF(_xlpm.x&lt;&gt;"",TRIM(CLEAN(LEFT(_xlpm.x,FIND(".",_xlpm.x &amp; ".")-1))),""))))))</f>
        <v>LA122</v>
      </c>
      <c r="D373">
        <v>35.879999999999903</v>
      </c>
      <c r="E373">
        <v>9.1999999999999904</v>
      </c>
      <c r="F373" t="str">
        <f>_xlfn.LET(_xlpm.raw,_xlfn.XLOOKUP(A373,site1!$J$8:$J$1178,site1!$A$8:$A$1178,""),_xlpm.cleanRaw,SUBSTITUTE(SUBSTITUTE(_xlpm.raw,"_PIN","."),"PIN","."),_xlpm.mainPart,MID(_xlpm.cleanRaw,2,FIND(".",_xlpm.cleanRaw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507092</v>
      </c>
      <c r="G373" t="str">
        <f>_xlfn.LET(_xlpm.raw,_xlfn.XLOOKUP(A373,site3!$J$8:$J$1178,site3!$A$8:$A$1178,""),_xlpm.cleanRaw,SUBSTITUTE(SUBSTITUTE(_xlpm.raw,"_PIN","."),"PIN","."),_xlpm.mainPart,MID(_xlpm.cleanRaw,2,FIND(".",_xlpm.cleanRaw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808055</v>
      </c>
      <c r="H373" t="str">
        <f>""</f>
        <v/>
      </c>
      <c r="I373" t="str">
        <f>""</f>
        <v/>
      </c>
      <c r="J373" t="str">
        <f t="shared" si="5"/>
        <v>L1;PCITXP[10];LA122;35.8799999999999;9.19999999999999;507092;808055;;</v>
      </c>
    </row>
    <row r="374" spans="1:10">
      <c r="A374" t="s">
        <v>2056</v>
      </c>
      <c r="B374" t="str">
        <f>_xlfn.XLOOKUP(A374,site1!$J$8:$J$1158,site1!$K$8:$K$1158,"")</f>
        <v>PCITXN[10]</v>
      </c>
      <c r="C374" t="str" cm="1">
        <f t="array" ref="C374">_xlfn.TEXTJOIN(",",TRUE,_xlfn.UNIQUE(TRANSPOSE(_xlfn.MAP(_xlfn.XLOOKUP(A374,site1!$J$8:$J$1178,site1!$C$8:$D$1178,""),_xlfn.LAMBDA(_xlpm.x,IF(_xlpm.x&lt;&gt;"",TRIM(CLEAN(LEFT(_xlpm.x,FIND(".",_xlpm.x &amp; ".")-1))),""))))))</f>
        <v>LA121</v>
      </c>
      <c r="D374">
        <v>34.959999999999901</v>
      </c>
      <c r="E374">
        <v>9.1999999999999904</v>
      </c>
      <c r="F374" t="str">
        <f>_xlfn.LET(_xlpm.raw,_xlfn.XLOOKUP(A374,site1!$J$8:$J$1178,site1!$A$8:$A$1178,""),_xlpm.cleanRaw,SUBSTITUTE(SUBSTITUTE(_xlpm.raw,"_PIN","."),"PIN","."),_xlpm.mainPart,MID(_xlpm.cleanRaw,2,FIND(".",_xlpm.cleanRaw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507094</v>
      </c>
      <c r="G374" t="str">
        <f>_xlfn.LET(_xlpm.raw,_xlfn.XLOOKUP(A374,site3!$J$8:$J$1178,site3!$A$8:$A$1178,""),_xlpm.cleanRaw,SUBSTITUTE(SUBSTITUTE(_xlpm.raw,"_PIN","."),"PIN","."),_xlpm.mainPart,MID(_xlpm.cleanRaw,2,FIND(".",_xlpm.cleanRaw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808057</v>
      </c>
      <c r="H374" t="str">
        <f>""</f>
        <v/>
      </c>
      <c r="I374" t="str">
        <f>""</f>
        <v/>
      </c>
      <c r="J374" t="str">
        <f t="shared" si="5"/>
        <v>L2;PCITXN[10];LA121;34.9599999999999;9.19999999999999;507094;808057;;</v>
      </c>
    </row>
    <row r="375" spans="1:10">
      <c r="A375" t="s">
        <v>2906</v>
      </c>
      <c r="B375" t="str">
        <f>_xlfn.XLOOKUP(A375,site1!$J$8:$J$1158,site1!$K$8:$K$1158,"")</f>
        <v>VSS</v>
      </c>
      <c r="C375" t="str" cm="1">
        <f t="array" ref="C375">_xlfn.TEXTJOIN(",",TRUE,_xlfn.UNIQUE(TRANSPOSE(_xlfn.MAP(_xlfn.XLOOKUP(A375,site1!$J$8:$J$1178,site1!$C$8:$D$1178,""),_xlfn.LAMBDA(_xlpm.x,IF(_xlpm.x&lt;&gt;"",TRIM(CLEAN(LEFT(_xlpm.x,FIND(".",_xlpm.x &amp; ".")-1))),""))))))</f>
        <v/>
      </c>
      <c r="D375">
        <v>34.04</v>
      </c>
      <c r="E375">
        <v>9.1999999999999904</v>
      </c>
      <c r="F375" t="str">
        <f>_xlfn.LET(_xlpm.raw,_xlfn.XLOOKUP(A375,site1!$J$8:$J$1178,site1!$A$8:$A$1178,""),_xlpm.cleanRaw,SUBSTITUTE(SUBSTITUTE(_xlpm.raw,"_PIN","."),"PIN","."),_xlpm.mainPart,MID(_xlpm.cleanRaw,2,FIND(".",_xlpm.cleanRaw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5" t="str">
        <f>_xlfn.LET(_xlpm.raw,_xlfn.XLOOKUP(A375,site3!$J$8:$J$1178,site3!$A$8:$A$1178,""),_xlpm.cleanRaw,SUBSTITUTE(SUBSTITUTE(_xlpm.raw,"_PIN","."),"PIN","."),_xlpm.mainPart,MID(_xlpm.cleanRaw,2,FIND(".",_xlpm.cleanRaw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5" t="str">
        <f>""</f>
        <v/>
      </c>
      <c r="I375" t="str">
        <f>""</f>
        <v/>
      </c>
      <c r="J375" t="str">
        <f t="shared" si="5"/>
        <v>L3;VSS;;34.04;9.19999999999999;;;;</v>
      </c>
    </row>
    <row r="376" spans="1:10">
      <c r="A376" t="s">
        <v>1923</v>
      </c>
      <c r="B376" t="str">
        <f>_xlfn.XLOOKUP(A376,site1!$J$8:$J$1158,site1!$K$8:$K$1158,"")</f>
        <v>PCIRXN[9]</v>
      </c>
      <c r="C376" t="str" cm="1">
        <f t="array" ref="C376">_xlfn.TEXTJOIN(",",TRUE,_xlfn.UNIQUE(TRANSPOSE(_xlfn.MAP(_xlfn.XLOOKUP(A376,site1!$J$8:$J$1178,site1!$C$8:$D$1178,""),_xlfn.LAMBDA(_xlpm.x,IF(_xlpm.x&lt;&gt;"",TRIM(CLEAN(LEFT(_xlpm.x,FIND(".",_xlpm.x &amp; ".")-1))),""))))))</f>
        <v>KA110</v>
      </c>
      <c r="D376">
        <v>33.119999999999997</v>
      </c>
      <c r="E376">
        <v>9.1999999999999904</v>
      </c>
      <c r="F376" t="str">
        <f>_xlfn.LET(_xlpm.raw,_xlfn.XLOOKUP(A376,site1!$J$8:$J$1178,site1!$A$8:$A$1178,""),_xlpm.cleanRaw,SUBSTITUTE(SUBSTITUTE(_xlpm.raw,"_PIN","."),"PIN","."),_xlpm.mainPart,MID(_xlpm.cleanRaw,2,FIND(".",_xlpm.cleanRaw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507085</v>
      </c>
      <c r="G376" t="str">
        <f>_xlfn.LET(_xlpm.raw,_xlfn.XLOOKUP(A376,site3!$J$8:$J$1178,site3!$A$8:$A$1178,""),_xlpm.cleanRaw,SUBSTITUTE(SUBSTITUTE(_xlpm.raw,"_PIN","."),"PIN","."),_xlpm.mainPart,MID(_xlpm.cleanRaw,2,FIND(".",_xlpm.cleanRaw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809095</v>
      </c>
      <c r="H376" t="str">
        <f>""</f>
        <v/>
      </c>
      <c r="I376" t="str">
        <f>""</f>
        <v/>
      </c>
      <c r="J376" t="str">
        <f t="shared" si="5"/>
        <v>L4;PCIRXN[9];KA110;33.12;9.19999999999999;507085;809095;;</v>
      </c>
    </row>
    <row r="377" spans="1:10">
      <c r="A377" t="s">
        <v>2036</v>
      </c>
      <c r="B377" t="str">
        <f>_xlfn.XLOOKUP(A377,site1!$J$8:$J$1158,site1!$K$8:$K$1158,"")</f>
        <v>PCIRXP[9]</v>
      </c>
      <c r="C377" t="str" cm="1">
        <f t="array" ref="C377">_xlfn.TEXTJOIN(",",TRUE,_xlfn.UNIQUE(TRANSPOSE(_xlfn.MAP(_xlfn.XLOOKUP(A377,site1!$J$8:$J$1178,site1!$C$8:$D$1178,""),_xlfn.LAMBDA(_xlpm.x,IF(_xlpm.x&lt;&gt;"",TRIM(CLEAN(LEFT(_xlpm.x,FIND(".",_xlpm.x &amp; ".")-1))),""))))))</f>
        <v>KA110</v>
      </c>
      <c r="D377">
        <v>32.199999999999903</v>
      </c>
      <c r="E377">
        <v>9.1999999999999904</v>
      </c>
      <c r="F377" t="str">
        <f>_xlfn.LET(_xlpm.raw,_xlfn.XLOOKUP(A377,site1!$J$8:$J$1178,site1!$A$8:$A$1178,""),_xlpm.cleanRaw,SUBSTITUTE(SUBSTITUTE(_xlpm.raw,"_PIN","."),"PIN","."),_xlpm.mainPart,MID(_xlpm.cleanRaw,2,FIND(".",_xlpm.cleanRaw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507087</v>
      </c>
      <c r="G377" t="str">
        <f>_xlfn.LET(_xlpm.raw,_xlfn.XLOOKUP(A377,site3!$J$8:$J$1178,site3!$A$8:$A$1178,""),_xlpm.cleanRaw,SUBSTITUTE(SUBSTITUTE(_xlpm.raw,"_PIN","."),"PIN","."),_xlpm.mainPart,MID(_xlpm.cleanRaw,2,FIND(".",_xlpm.cleanRaw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809097</v>
      </c>
      <c r="H377" t="str">
        <f>""</f>
        <v/>
      </c>
      <c r="I377" t="str">
        <f>""</f>
        <v/>
      </c>
      <c r="J377" t="str">
        <f t="shared" si="5"/>
        <v>L5;PCIRXP[9];KA110;32.1999999999999;9.19999999999999;507087;809097;;</v>
      </c>
    </row>
    <row r="378" spans="1:10">
      <c r="A378" t="s">
        <v>2907</v>
      </c>
      <c r="B378" t="str">
        <f>_xlfn.XLOOKUP(A378,site1!$J$8:$J$1158,site1!$K$8:$K$1158,"")</f>
        <v>VSS</v>
      </c>
      <c r="C378" t="str" cm="1">
        <f t="array" ref="C378">_xlfn.TEXTJOIN(",",TRUE,_xlfn.UNIQUE(TRANSPOSE(_xlfn.MAP(_xlfn.XLOOKUP(A378,site1!$J$8:$J$1178,site1!$C$8:$D$1178,""),_xlfn.LAMBDA(_xlpm.x,IF(_xlpm.x&lt;&gt;"",TRIM(CLEAN(LEFT(_xlpm.x,FIND(".",_xlpm.x &amp; ".")-1))),""))))))</f>
        <v/>
      </c>
      <c r="D378">
        <v>31.279999999999902</v>
      </c>
      <c r="E378">
        <v>9.1999999999999904</v>
      </c>
      <c r="F378" t="str">
        <f>_xlfn.LET(_xlpm.raw,_xlfn.XLOOKUP(A378,site1!$J$8:$J$1178,site1!$A$8:$A$1178,""),_xlpm.cleanRaw,SUBSTITUTE(SUBSTITUTE(_xlpm.raw,"_PIN","."),"PIN","."),_xlpm.mainPart,MID(_xlpm.cleanRaw,2,FIND(".",_xlpm.cleanRaw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8" t="str">
        <f>_xlfn.LET(_xlpm.raw,_xlfn.XLOOKUP(A378,site3!$J$8:$J$1178,site3!$A$8:$A$1178,""),_xlpm.cleanRaw,SUBSTITUTE(SUBSTITUTE(_xlpm.raw,"_PIN","."),"PIN","."),_xlpm.mainPart,MID(_xlpm.cleanRaw,2,FIND(".",_xlpm.cleanRaw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8" t="str">
        <f>""</f>
        <v/>
      </c>
      <c r="I378" t="str">
        <f>""</f>
        <v/>
      </c>
      <c r="J378" t="str">
        <f t="shared" si="5"/>
        <v>L6;VSS;;31.2799999999999;9.19999999999999;;;;</v>
      </c>
    </row>
    <row r="379" spans="1:10">
      <c r="A379" t="s">
        <v>2196</v>
      </c>
      <c r="B379" t="str">
        <f>_xlfn.XLOOKUP(A379,site1!$J$8:$J$1158,site1!$K$8:$K$1158,"")</f>
        <v>PEG_COMP</v>
      </c>
      <c r="C379" t="str" cm="1">
        <f t="array" ref="C379">_xlfn.TEXTJOIN(",",TRUE,_xlfn.UNIQUE(TRANSPOSE(_xlfn.MAP(_xlfn.XLOOKUP(A379,site1!$J$8:$J$1178,site1!$C$8:$D$1178,""),_xlfn.LAMBDA(_xlpm.x,IF(_xlpm.x&lt;&gt;"",TRIM(CLEAN(LEFT(_xlpm.x,FIND(".",_xlpm.x &amp; ".")-1))),""))))))</f>
        <v>RA66</v>
      </c>
      <c r="D379">
        <v>30.36</v>
      </c>
      <c r="E379">
        <v>9.1999999999999904</v>
      </c>
      <c r="F379" t="str">
        <f>_xlfn.LET(_xlpm.raw,_xlfn.XLOOKUP(A379,site1!$J$8:$J$1178,site1!$A$8:$A$1178,""),_xlpm.cleanRaw,SUBSTITUTE(SUBSTITUTE(_xlpm.raw,"_PIN","."),"PIN","."),_xlpm.mainPart,MID(_xlpm.cleanRaw,2,FIND(".",_xlpm.cleanRaw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509021</v>
      </c>
      <c r="G379" t="str">
        <f>_xlfn.LET(_xlpm.raw,_xlfn.XLOOKUP(A379,site3!$J$8:$J$1178,site3!$A$8:$A$1178,""),_xlpm.cleanRaw,SUBSTITUTE(SUBSTITUTE(_xlpm.raw,"_PIN","."),"PIN","."),_xlpm.mainPart,MID(_xlpm.cleanRaw,2,FIND(".",_xlpm.cleanRaw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806087</v>
      </c>
      <c r="H379" t="str">
        <f>""</f>
        <v/>
      </c>
      <c r="I379" t="str">
        <f>""</f>
        <v/>
      </c>
      <c r="J379" t="str">
        <f t="shared" si="5"/>
        <v>L7;PEG_COMP;RA66;30.36;9.19999999999999;509021;806087;;</v>
      </c>
    </row>
    <row r="380" spans="1:10">
      <c r="A380" t="s">
        <v>2211</v>
      </c>
      <c r="B380" t="str">
        <f>_xlfn.XLOOKUP(A380,site1!$J$8:$J$1158,site1!$K$8:$K$1158,"")</f>
        <v>PEG_VIEW[2]</v>
      </c>
      <c r="C380" t="str" cm="1">
        <f t="array" ref="C380">_xlfn.TEXTJOIN(",",TRUE,_xlfn.UNIQUE(TRANSPOSE(_xlfn.MAP(_xlfn.XLOOKUP(A380,site1!$J$8:$J$1178,site1!$C$8:$D$1178,""),_xlfn.LAMBDA(_xlpm.x,IF(_xlpm.x&lt;&gt;"",TRIM(CLEAN(LEFT(_xlpm.x,FIND(".",_xlpm.x &amp; ".")-1))),""))))))</f>
        <v/>
      </c>
      <c r="D380">
        <v>29.439999999999898</v>
      </c>
      <c r="E380">
        <v>9.1999999999999904</v>
      </c>
      <c r="F380" t="str">
        <f>_xlfn.LET(_xlpm.raw,_xlfn.XLOOKUP(A380,site1!$J$8:$J$1178,site1!$A$8:$A$1178,""),_xlpm.cleanRaw,SUBSTITUTE(SUBSTITUTE(_xlpm.raw,"_PIN","."),"PIN","."),_xlpm.mainPart,MID(_xlpm.cleanRaw,2,FIND(".",_xlpm.cleanRaw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507103</v>
      </c>
      <c r="G380" t="str">
        <f>_xlfn.LET(_xlpm.raw,_xlfn.XLOOKUP(A380,site3!$J$8:$J$1178,site3!$A$8:$A$1178,""),_xlpm.cleanRaw,SUBSTITUTE(SUBSTITUTE(_xlpm.raw,"_PIN","."),"PIN","."),_xlpm.mainPart,MID(_xlpm.cleanRaw,2,FIND(".",_xlpm.cleanRaw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807027</v>
      </c>
      <c r="H380" t="str">
        <f>""</f>
        <v/>
      </c>
      <c r="I380" t="str">
        <f>""</f>
        <v/>
      </c>
      <c r="J380" t="str">
        <f t="shared" si="5"/>
        <v>L8;PEG_VIEW[2];;29.4399999999999;9.19999999999999;507103;807027;;</v>
      </c>
    </row>
    <row r="381" spans="1:10">
      <c r="A381" t="s">
        <v>2908</v>
      </c>
      <c r="B381" t="str">
        <f>_xlfn.XLOOKUP(A381,site1!$J$8:$J$1158,site1!$K$8:$K$1158,"")</f>
        <v>VSS</v>
      </c>
      <c r="C381" t="str" cm="1">
        <f t="array" ref="C381">_xlfn.TEXTJOIN(",",TRUE,_xlfn.UNIQUE(TRANSPOSE(_xlfn.MAP(_xlfn.XLOOKUP(A381,site1!$J$8:$J$1178,site1!$C$8:$D$1178,""),_xlfn.LAMBDA(_xlpm.x,IF(_xlpm.x&lt;&gt;"",TRIM(CLEAN(LEFT(_xlpm.x,FIND(".",_xlpm.x &amp; ".")-1))),""))))))</f>
        <v/>
      </c>
      <c r="D381">
        <v>28.5199999999999</v>
      </c>
      <c r="E381">
        <v>9.1999999999999904</v>
      </c>
      <c r="F381" t="str">
        <f>_xlfn.LET(_xlpm.raw,_xlfn.XLOOKUP(A381,site1!$J$8:$J$1178,site1!$A$8:$A$1178,""),_xlpm.cleanRaw,SUBSTITUTE(SUBSTITUTE(_xlpm.raw,"_PIN","."),"PIN","."),_xlpm.mainPart,MID(_xlpm.cleanRaw,2,FIND(".",_xlpm.cleanRaw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1" t="str">
        <f>_xlfn.LET(_xlpm.raw,_xlfn.XLOOKUP(A381,site3!$J$8:$J$1178,site3!$A$8:$A$1178,""),_xlpm.cleanRaw,SUBSTITUTE(SUBSTITUTE(_xlpm.raw,"_PIN","."),"PIN","."),_xlpm.mainPart,MID(_xlpm.cleanRaw,2,FIND(".",_xlpm.cleanRaw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1" t="str">
        <f>""</f>
        <v/>
      </c>
      <c r="I381" t="str">
        <f>""</f>
        <v/>
      </c>
      <c r="J381" t="str">
        <f t="shared" si="5"/>
        <v>L9;VSS;;28.5199999999999;9.19999999999999;;;;</v>
      </c>
    </row>
    <row r="382" spans="1:10">
      <c r="A382" t="s">
        <v>1651</v>
      </c>
      <c r="B382" t="str">
        <f>_xlfn.XLOOKUP(A382,site1!$J$8:$J$1158,site1!$K$8:$K$1158,"")</f>
        <v>FIVR_PROBE_ANA[1]</v>
      </c>
      <c r="C382" t="str" cm="1">
        <f t="array" ref="C382">_xlfn.TEXTJOIN(",",TRUE,_xlfn.UNIQUE(TRANSPOSE(_xlfn.MAP(_xlfn.XLOOKUP(A382,site1!$J$8:$J$1178,site1!$C$8:$D$1178,""),_xlfn.LAMBDA(_xlpm.x,IF(_xlpm.x&lt;&gt;"",TRIM(CLEAN(LEFT(_xlpm.x,FIND(".",_xlpm.x &amp; ".")-1))),""))))))</f>
        <v/>
      </c>
      <c r="D382">
        <v>27.599999999999898</v>
      </c>
      <c r="E382">
        <v>9.1999999999999904</v>
      </c>
      <c r="F382" t="str">
        <f>_xlfn.LET(_xlpm.raw,_xlfn.XLOOKUP(A382,site1!$J$8:$J$1178,site1!$A$8:$A$1178,""),_xlpm.cleanRaw,SUBSTITUTE(SUBSTITUTE(_xlpm.raw,"_PIN","."),"PIN","."),_xlpm.mainPart,MID(_xlpm.cleanRaw,2,FIND(".",_xlpm.cleanRaw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506009</v>
      </c>
      <c r="G382" t="str">
        <f>_xlfn.LET(_xlpm.raw,_xlfn.XLOOKUP(A382,site3!$J$8:$J$1178,site3!$A$8:$A$1178,""),_xlpm.cleanRaw,SUBSTITUTE(SUBSTITUTE(_xlpm.raw,"_PIN","."),"PIN","."),_xlpm.mainPart,MID(_xlpm.cleanRaw,2,FIND(".",_xlpm.cleanRaw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502060</v>
      </c>
      <c r="H382" t="str">
        <f>""</f>
        <v/>
      </c>
      <c r="I382" t="str">
        <f>""</f>
        <v/>
      </c>
      <c r="J382" t="str">
        <f t="shared" si="5"/>
        <v>L10;FIVR_PROBE_ANA[1];;27.5999999999999;9.19999999999999;506009;502060;;</v>
      </c>
    </row>
    <row r="383" spans="1:10">
      <c r="A383" t="s">
        <v>1821</v>
      </c>
      <c r="B383" t="str">
        <f>_xlfn.XLOOKUP(A383,site1!$J$8:$J$1158,site1!$K$8:$K$1158,"")</f>
        <v>VSS</v>
      </c>
      <c r="C383" t="str" cm="1">
        <f t="array" ref="C383">_xlfn.TEXTJOIN(",",TRUE,_xlfn.UNIQUE(TRANSPOSE(_xlfn.MAP(_xlfn.XLOOKUP(A383,site1!$J$8:$J$1178,site1!$C$8:$D$1178,""),_xlfn.LAMBDA(_xlpm.x,IF(_xlpm.x&lt;&gt;"",TRIM(CLEAN(LEFT(_xlpm.x,FIND(".",_xlpm.x &amp; ".")-1))),""))))))</f>
        <v/>
      </c>
      <c r="D383">
        <v>26.68</v>
      </c>
      <c r="E383">
        <v>9.1999999999999904</v>
      </c>
      <c r="F383" t="str">
        <f>_xlfn.LET(_xlpm.raw,_xlfn.XLOOKUP(A383,site1!$J$8:$J$1178,site1!$A$8:$A$1178,""),_xlpm.cleanRaw,SUBSTITUTE(SUBSTITUTE(_xlpm.raw,"_PIN","."),"PIN","."),_xlpm.mainPart,MID(_xlpm.cleanRaw,2,FIND(".",_xlpm.cleanRaw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3" t="str">
        <f>_xlfn.LET(_xlpm.raw,_xlfn.XLOOKUP(A383,site3!$J$8:$J$1178,site3!$A$8:$A$1178,""),_xlpm.cleanRaw,SUBSTITUTE(SUBSTITUTE(_xlpm.raw,"_PIN","."),"PIN","."),_xlpm.mainPart,MID(_xlpm.cleanRaw,2,FIND(".",_xlpm.cleanRaw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3" t="str">
        <f>""</f>
        <v/>
      </c>
      <c r="I383" t="str">
        <f>""</f>
        <v/>
      </c>
      <c r="J383" t="str">
        <f t="shared" si="5"/>
        <v>L11;VSS;;26.68;9.19999999999999;;;;</v>
      </c>
    </row>
    <row r="384" spans="1:10">
      <c r="A384" t="s">
        <v>1660</v>
      </c>
      <c r="B384" t="str">
        <f>_xlfn.XLOOKUP(A384,site1!$J$8:$J$1158,site1!$K$8:$K$1158,"")</f>
        <v>HVM_CLK_P</v>
      </c>
      <c r="C384" t="str" cm="1">
        <f t="array" ref="C384">_xlfn.TEXTJOIN(",",TRUE,_xlfn.UNIQUE(TRANSPOSE(_xlfn.MAP(_xlfn.XLOOKUP(A384,site1!$J$8:$J$1178,site1!$C$8:$D$1178,""),_xlfn.LAMBDA(_xlpm.x,IF(_xlpm.x&lt;&gt;"",TRIM(CLEAN(LEFT(_xlpm.x,FIND(".",_xlpm.x &amp; ".")-1))),""))))))</f>
        <v/>
      </c>
      <c r="D384">
        <v>25.759999999999899</v>
      </c>
      <c r="E384">
        <v>9.1999999999999904</v>
      </c>
      <c r="F384" t="str">
        <f>_xlfn.LET(_xlpm.raw,_xlfn.XLOOKUP(A384,site1!$J$8:$J$1178,site1!$A$8:$A$1178,""),_xlpm.cleanRaw,SUBSTITUTE(SUBSTITUTE(_xlpm.raw,"_PIN","."),"PIN","."),_xlpm.mainPart,MID(_xlpm.cleanRaw,2,FIND(".",_xlpm.cleanRaw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508070</v>
      </c>
      <c r="G384" t="str">
        <f>_xlfn.LET(_xlpm.raw,_xlfn.XLOOKUP(A384,site3!$J$8:$J$1178,site3!$A$8:$A$1178,""),_xlpm.cleanRaw,SUBSTITUTE(SUBSTITUTE(_xlpm.raw,"_PIN","."),"PIN","."),_xlpm.mainPart,MID(_xlpm.cleanRaw,2,FIND(".",_xlpm.cleanRaw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807030</v>
      </c>
      <c r="H384" t="str">
        <f>""</f>
        <v/>
      </c>
      <c r="I384" t="str">
        <f>""</f>
        <v/>
      </c>
      <c r="J384" t="str">
        <f t="shared" si="5"/>
        <v>L12;HVM_CLK_P;;25.7599999999999;9.19999999999999;508070;807030;;</v>
      </c>
    </row>
    <row r="385" spans="1:10">
      <c r="A385" t="s">
        <v>1836</v>
      </c>
      <c r="B385" t="str">
        <f>_xlfn.XLOOKUP(A385,site1!$J$8:$J$1158,site1!$K$8:$K$1158,"")</f>
        <v>VSS</v>
      </c>
      <c r="C385" t="str" cm="1">
        <f t="array" ref="C385">_xlfn.TEXTJOIN(",",TRUE,_xlfn.UNIQUE(TRANSPOSE(_xlfn.MAP(_xlfn.XLOOKUP(A385,site1!$J$8:$J$1178,site1!$C$8:$D$1178,""),_xlfn.LAMBDA(_xlpm.x,IF(_xlpm.x&lt;&gt;"",TRIM(CLEAN(LEFT(_xlpm.x,FIND(".",_xlpm.x &amp; ".")-1))),""))))))</f>
        <v/>
      </c>
      <c r="D385">
        <v>24.8399999999999</v>
      </c>
      <c r="E385">
        <v>9.1999999999999904</v>
      </c>
      <c r="F385" t="str">
        <f>_xlfn.LET(_xlpm.raw,_xlfn.XLOOKUP(A385,site1!$J$8:$J$1178,site1!$A$8:$A$1178,""),_xlpm.cleanRaw,SUBSTITUTE(SUBSTITUTE(_xlpm.raw,"_PIN","."),"PIN","."),_xlpm.mainPart,MID(_xlpm.cleanRaw,2,FIND(".",_xlpm.cleanRaw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5" t="str">
        <f>_xlfn.LET(_xlpm.raw,_xlfn.XLOOKUP(A385,site3!$J$8:$J$1178,site3!$A$8:$A$1178,""),_xlpm.cleanRaw,SUBSTITUTE(SUBSTITUTE(_xlpm.raw,"_PIN","."),"PIN","."),_xlpm.mainPart,MID(_xlpm.cleanRaw,2,FIND(".",_xlpm.cleanRaw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5" t="str">
        <f>""</f>
        <v/>
      </c>
      <c r="I385" t="str">
        <f>""</f>
        <v/>
      </c>
      <c r="J385" t="str">
        <f t="shared" si="5"/>
        <v>L13;VSS;;24.8399999999999;9.19999999999999;;;;</v>
      </c>
    </row>
    <row r="386" spans="1:10">
      <c r="A386" t="s">
        <v>1845</v>
      </c>
      <c r="B386" t="str">
        <f>_xlfn.XLOOKUP(A386,site1!$J$8:$J$1158,site1!$K$8:$K$1158,"")</f>
        <v>VCCCORE</v>
      </c>
      <c r="C386" t="str" cm="1">
        <f t="array" ref="C386">_xlfn.TEXTJOIN(",",TRUE,_xlfn.UNIQUE(TRANSPOSE(_xlfn.MAP(_xlfn.XLOOKUP(A386,site1!$J$8:$J$1178,site1!$C$8:$D$1178,""),_xlfn.LAMBDA(_xlpm.x,IF(_xlpm.x&lt;&gt;"",TRIM(CLEAN(LEFT(_xlpm.x,FIND(".",_xlpm.x &amp; ".")-1))),""))))))</f>
        <v/>
      </c>
      <c r="D386">
        <v>23.919999999999899</v>
      </c>
      <c r="E386">
        <v>9.1999999999999904</v>
      </c>
      <c r="F386" t="str">
        <f>_xlfn.LET(_xlpm.raw,_xlfn.XLOOKUP(A386,site1!$J$8:$J$1178,site1!$A$8:$A$1178,""),_xlpm.cleanRaw,SUBSTITUTE(SUBSTITUTE(_xlpm.raw,"_PIN","."),"PIN","."),_xlpm.mainPart,MID(_xlpm.cleanRaw,2,FIND(".",_xlpm.cleanRaw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6" t="str">
        <f>_xlfn.LET(_xlpm.raw,_xlfn.XLOOKUP(A386,site3!$J$8:$J$1178,site3!$A$8:$A$1178,""),_xlpm.cleanRaw,SUBSTITUTE(SUBSTITUTE(_xlpm.raw,"_PIN","."),"PIN","."),_xlpm.mainPart,MID(_xlpm.cleanRaw,2,FIND(".",_xlpm.cleanRaw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6" t="str">
        <f>""</f>
        <v/>
      </c>
      <c r="I386" t="str">
        <f>""</f>
        <v/>
      </c>
      <c r="J386" t="str">
        <f t="shared" ref="J386:J449" si="6">A386&amp;";"&amp;B386&amp;";"&amp;C386&amp;";"&amp;D386&amp;";"&amp;E386&amp;";"&amp;F386&amp;";"&amp;G386&amp;";"&amp;H386&amp;";"&amp;I386</f>
        <v>L14;VCCCORE;;23.9199999999999;9.19999999999999;;;;</v>
      </c>
    </row>
    <row r="387" spans="1:10">
      <c r="A387" t="s">
        <v>1854</v>
      </c>
      <c r="B387" t="str">
        <f>_xlfn.XLOOKUP(A387,site1!$J$8:$J$1158,site1!$K$8:$K$1158,"")</f>
        <v>VCCCORE</v>
      </c>
      <c r="C387" t="str" cm="1">
        <f t="array" ref="C387">_xlfn.TEXTJOIN(",",TRUE,_xlfn.UNIQUE(TRANSPOSE(_xlfn.MAP(_xlfn.XLOOKUP(A387,site1!$J$8:$J$1178,site1!$C$8:$D$1178,""),_xlfn.LAMBDA(_xlpm.x,IF(_xlpm.x&lt;&gt;"",TRIM(CLEAN(LEFT(_xlpm.x,FIND(".",_xlpm.x &amp; ".")-1))),""))))))</f>
        <v/>
      </c>
      <c r="D387">
        <v>22.999999999999901</v>
      </c>
      <c r="E387">
        <v>9.1999999999999904</v>
      </c>
      <c r="F387" t="str">
        <f>_xlfn.LET(_xlpm.raw,_xlfn.XLOOKUP(A387,site1!$J$8:$J$1178,site1!$A$8:$A$1178,""),_xlpm.cleanRaw,SUBSTITUTE(SUBSTITUTE(_xlpm.raw,"_PIN","."),"PIN","."),_xlpm.mainPart,MID(_xlpm.cleanRaw,2,FIND(".",_xlpm.cleanRaw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7" t="str">
        <f>_xlfn.LET(_xlpm.raw,_xlfn.XLOOKUP(A387,site3!$J$8:$J$1178,site3!$A$8:$A$1178,""),_xlpm.cleanRaw,SUBSTITUTE(SUBSTITUTE(_xlpm.raw,"_PIN","."),"PIN","."),_xlpm.mainPart,MID(_xlpm.cleanRaw,2,FIND(".",_xlpm.cleanRaw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7" t="str">
        <f>""</f>
        <v/>
      </c>
      <c r="I387" t="str">
        <f>""</f>
        <v/>
      </c>
      <c r="J387" t="str">
        <f t="shared" si="6"/>
        <v>L15;VCCCORE;;22.9999999999999;9.19999999999999;;;;</v>
      </c>
    </row>
    <row r="388" spans="1:10">
      <c r="A388" t="s">
        <v>1862</v>
      </c>
      <c r="B388" t="str">
        <f>_xlfn.XLOOKUP(A388,site1!$J$8:$J$1158,site1!$K$8:$K$1158,"")</f>
        <v>VCCCORE</v>
      </c>
      <c r="C388" t="str" cm="1">
        <f t="array" ref="C388">_xlfn.TEXTJOIN(",",TRUE,_xlfn.UNIQUE(TRANSPOSE(_xlfn.MAP(_xlfn.XLOOKUP(A388,site1!$J$8:$J$1178,site1!$C$8:$D$1178,""),_xlfn.LAMBDA(_xlpm.x,IF(_xlpm.x&lt;&gt;"",TRIM(CLEAN(LEFT(_xlpm.x,FIND(".",_xlpm.x &amp; ".")-1))),""))))))</f>
        <v/>
      </c>
      <c r="D388">
        <v>22.08</v>
      </c>
      <c r="E388">
        <v>9.1999999999999904</v>
      </c>
      <c r="F388" t="str">
        <f>_xlfn.LET(_xlpm.raw,_xlfn.XLOOKUP(A388,site1!$J$8:$J$1178,site1!$A$8:$A$1178,""),_xlpm.cleanRaw,SUBSTITUTE(SUBSTITUTE(_xlpm.raw,"_PIN","."),"PIN","."),_xlpm.mainPart,MID(_xlpm.cleanRaw,2,FIND(".",_xlpm.cleanRaw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8" t="str">
        <f>_xlfn.LET(_xlpm.raw,_xlfn.XLOOKUP(A388,site3!$J$8:$J$1178,site3!$A$8:$A$1178,""),_xlpm.cleanRaw,SUBSTITUTE(SUBSTITUTE(_xlpm.raw,"_PIN","."),"PIN","."),_xlpm.mainPart,MID(_xlpm.cleanRaw,2,FIND(".",_xlpm.cleanRaw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8" t="str">
        <f>""</f>
        <v/>
      </c>
      <c r="I388" t="str">
        <f>""</f>
        <v/>
      </c>
      <c r="J388" t="str">
        <f t="shared" si="6"/>
        <v>L16;VCCCORE;;22.08;9.19999999999999;;;;</v>
      </c>
    </row>
    <row r="389" spans="1:10">
      <c r="A389" t="s">
        <v>1870</v>
      </c>
      <c r="B389" t="str">
        <f>_xlfn.XLOOKUP(A389,site1!$J$8:$J$1158,site1!$K$8:$K$1158,"")</f>
        <v>VCCCORE</v>
      </c>
      <c r="C389" t="str" cm="1">
        <f t="array" ref="C389">_xlfn.TEXTJOIN(",",TRUE,_xlfn.UNIQUE(TRANSPOSE(_xlfn.MAP(_xlfn.XLOOKUP(A389,site1!$J$8:$J$1178,site1!$C$8:$D$1178,""),_xlfn.LAMBDA(_xlpm.x,IF(_xlpm.x&lt;&gt;"",TRIM(CLEAN(LEFT(_xlpm.x,FIND(".",_xlpm.x &amp; ".")-1))),""))))))</f>
        <v/>
      </c>
      <c r="D389">
        <v>21.159999999999901</v>
      </c>
      <c r="E389">
        <v>9.1999999999999904</v>
      </c>
      <c r="F389" t="str">
        <f>_xlfn.LET(_xlpm.raw,_xlfn.XLOOKUP(A389,site1!$J$8:$J$1178,site1!$A$8:$A$1178,""),_xlpm.cleanRaw,SUBSTITUTE(SUBSTITUTE(_xlpm.raw,"_PIN","."),"PIN","."),_xlpm.mainPart,MID(_xlpm.cleanRaw,2,FIND(".",_xlpm.cleanRaw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9" t="str">
        <f>_xlfn.LET(_xlpm.raw,_xlfn.XLOOKUP(A389,site3!$J$8:$J$1178,site3!$A$8:$A$1178,""),_xlpm.cleanRaw,SUBSTITUTE(SUBSTITUTE(_xlpm.raw,"_PIN","."),"PIN","."),_xlpm.mainPart,MID(_xlpm.cleanRaw,2,FIND(".",_xlpm.cleanRaw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9" t="str">
        <f>""</f>
        <v/>
      </c>
      <c r="I389" t="str">
        <f>""</f>
        <v/>
      </c>
      <c r="J389" t="str">
        <f t="shared" si="6"/>
        <v>L17;VCCCORE;;21.1599999999999;9.19999999999999;;;;</v>
      </c>
    </row>
    <row r="390" spans="1:10">
      <c r="A390" t="s">
        <v>1878</v>
      </c>
      <c r="B390" t="str">
        <f>_xlfn.XLOOKUP(A390,site1!$J$8:$J$1158,site1!$K$8:$K$1158,"")</f>
        <v>VCCCORE</v>
      </c>
      <c r="C390" t="str" cm="1">
        <f t="array" ref="C390">_xlfn.TEXTJOIN(",",TRUE,_xlfn.UNIQUE(TRANSPOSE(_xlfn.MAP(_xlfn.XLOOKUP(A390,site1!$J$8:$J$1178,site1!$C$8:$D$1178,""),_xlfn.LAMBDA(_xlpm.x,IF(_xlpm.x&lt;&gt;"",TRIM(CLEAN(LEFT(_xlpm.x,FIND(".",_xlpm.x &amp; ".")-1))),""))))))</f>
        <v/>
      </c>
      <c r="D390">
        <v>20.239999999999899</v>
      </c>
      <c r="E390">
        <v>9.1999999999999904</v>
      </c>
      <c r="F390" t="str">
        <f>_xlfn.LET(_xlpm.raw,_xlfn.XLOOKUP(A390,site1!$J$8:$J$1178,site1!$A$8:$A$1178,""),_xlpm.cleanRaw,SUBSTITUTE(SUBSTITUTE(_xlpm.raw,"_PIN","."),"PIN","."),_xlpm.mainPart,MID(_xlpm.cleanRaw,2,FIND(".",_xlpm.cleanRaw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0" t="str">
        <f>_xlfn.LET(_xlpm.raw,_xlfn.XLOOKUP(A390,site3!$J$8:$J$1178,site3!$A$8:$A$1178,""),_xlpm.cleanRaw,SUBSTITUTE(SUBSTITUTE(_xlpm.raw,"_PIN","."),"PIN","."),_xlpm.mainPart,MID(_xlpm.cleanRaw,2,FIND(".",_xlpm.cleanRaw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0" t="str">
        <f>""</f>
        <v/>
      </c>
      <c r="I390" t="str">
        <f>""</f>
        <v/>
      </c>
      <c r="J390" t="str">
        <f t="shared" si="6"/>
        <v>L18;VCCCORE;;20.2399999999999;9.19999999999999;;;;</v>
      </c>
    </row>
    <row r="391" spans="1:10">
      <c r="A391" t="s">
        <v>1886</v>
      </c>
      <c r="B391" t="str">
        <f>_xlfn.XLOOKUP(A391,site1!$J$8:$J$1158,site1!$K$8:$K$1158,"")</f>
        <v>VCCCORE</v>
      </c>
      <c r="C391" t="str" cm="1">
        <f t="array" ref="C391">_xlfn.TEXTJOIN(",",TRUE,_xlfn.UNIQUE(TRANSPOSE(_xlfn.MAP(_xlfn.XLOOKUP(A391,site1!$J$8:$J$1178,site1!$C$8:$D$1178,""),_xlfn.LAMBDA(_xlpm.x,IF(_xlpm.x&lt;&gt;"",TRIM(CLEAN(LEFT(_xlpm.x,FIND(".",_xlpm.x &amp; ".")-1))),""))))))</f>
        <v/>
      </c>
      <c r="D391">
        <v>19.319999999999901</v>
      </c>
      <c r="E391">
        <v>9.1999999999999904</v>
      </c>
      <c r="F391" t="str">
        <f>_xlfn.LET(_xlpm.raw,_xlfn.XLOOKUP(A391,site1!$J$8:$J$1178,site1!$A$8:$A$1178,""),_xlpm.cleanRaw,SUBSTITUTE(SUBSTITUTE(_xlpm.raw,"_PIN","."),"PIN","."),_xlpm.mainPart,MID(_xlpm.cleanRaw,2,FIND(".",_xlpm.cleanRaw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1" t="str">
        <f>_xlfn.LET(_xlpm.raw,_xlfn.XLOOKUP(A391,site3!$J$8:$J$1178,site3!$A$8:$A$1178,""),_xlpm.cleanRaw,SUBSTITUTE(SUBSTITUTE(_xlpm.raw,"_PIN","."),"PIN","."),_xlpm.mainPart,MID(_xlpm.cleanRaw,2,FIND(".",_xlpm.cleanRaw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1" t="str">
        <f>""</f>
        <v/>
      </c>
      <c r="I391" t="str">
        <f>""</f>
        <v/>
      </c>
      <c r="J391" t="str">
        <f t="shared" si="6"/>
        <v>L19;VCCCORE;;19.3199999999999;9.19999999999999;;;;</v>
      </c>
    </row>
    <row r="392" spans="1:10">
      <c r="A392" t="s">
        <v>1894</v>
      </c>
      <c r="B392" t="str">
        <f>_xlfn.XLOOKUP(A392,site1!$J$8:$J$1158,site1!$K$8:$K$1158,"")</f>
        <v>VCCCORE</v>
      </c>
      <c r="C392" t="str" cm="1">
        <f t="array" ref="C392">_xlfn.TEXTJOIN(",",TRUE,_xlfn.UNIQUE(TRANSPOSE(_xlfn.MAP(_xlfn.XLOOKUP(A392,site1!$J$8:$J$1178,site1!$C$8:$D$1178,""),_xlfn.LAMBDA(_xlpm.x,IF(_xlpm.x&lt;&gt;"",TRIM(CLEAN(LEFT(_xlpm.x,FIND(".",_xlpm.x &amp; ".")-1))),""))))))</f>
        <v/>
      </c>
      <c r="D392">
        <v>18.399999999999999</v>
      </c>
      <c r="E392">
        <v>9.1999999999999904</v>
      </c>
      <c r="F392" t="str">
        <f>_xlfn.LET(_xlpm.raw,_xlfn.XLOOKUP(A392,site1!$J$8:$J$1178,site1!$A$8:$A$1178,""),_xlpm.cleanRaw,SUBSTITUTE(SUBSTITUTE(_xlpm.raw,"_PIN","."),"PIN","."),_xlpm.mainPart,MID(_xlpm.cleanRaw,2,FIND(".",_xlpm.cleanRaw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2" t="str">
        <f>_xlfn.LET(_xlpm.raw,_xlfn.XLOOKUP(A392,site3!$J$8:$J$1178,site3!$A$8:$A$1178,""),_xlpm.cleanRaw,SUBSTITUTE(SUBSTITUTE(_xlpm.raw,"_PIN","."),"PIN","."),_xlpm.mainPart,MID(_xlpm.cleanRaw,2,FIND(".",_xlpm.cleanRaw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2" t="str">
        <f>""</f>
        <v/>
      </c>
      <c r="I392" t="str">
        <f>""</f>
        <v/>
      </c>
      <c r="J392" t="str">
        <f t="shared" si="6"/>
        <v>L20;VCCCORE;;18.4;9.19999999999999;;;;</v>
      </c>
    </row>
    <row r="393" spans="1:10">
      <c r="A393" t="s">
        <v>1902</v>
      </c>
      <c r="B393" t="str">
        <f>_xlfn.XLOOKUP(A393,site1!$J$8:$J$1158,site1!$K$8:$K$1158,"")</f>
        <v>VCCCORE</v>
      </c>
      <c r="C393" t="str" cm="1">
        <f t="array" ref="C393">_xlfn.TEXTJOIN(",",TRUE,_xlfn.UNIQUE(TRANSPOSE(_xlfn.MAP(_xlfn.XLOOKUP(A393,site1!$J$8:$J$1178,site1!$C$8:$D$1178,""),_xlfn.LAMBDA(_xlpm.x,IF(_xlpm.x&lt;&gt;"",TRIM(CLEAN(LEFT(_xlpm.x,FIND(".",_xlpm.x &amp; ".")-1))),""))))))</f>
        <v/>
      </c>
      <c r="D393">
        <v>17.479999999999901</v>
      </c>
      <c r="E393">
        <v>9.1999999999999904</v>
      </c>
      <c r="F393" t="str">
        <f>_xlfn.LET(_xlpm.raw,_xlfn.XLOOKUP(A393,site1!$J$8:$J$1178,site1!$A$8:$A$1178,""),_xlpm.cleanRaw,SUBSTITUTE(SUBSTITUTE(_xlpm.raw,"_PIN","."),"PIN","."),_xlpm.mainPart,MID(_xlpm.cleanRaw,2,FIND(".",_xlpm.cleanRaw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3" t="str">
        <f>_xlfn.LET(_xlpm.raw,_xlfn.XLOOKUP(A393,site3!$J$8:$J$1178,site3!$A$8:$A$1178,""),_xlpm.cleanRaw,SUBSTITUTE(SUBSTITUTE(_xlpm.raw,"_PIN","."),"PIN","."),_xlpm.mainPart,MID(_xlpm.cleanRaw,2,FIND(".",_xlpm.cleanRaw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3" t="str">
        <f>""</f>
        <v/>
      </c>
      <c r="I393" t="str">
        <f>""</f>
        <v/>
      </c>
      <c r="J393" t="str">
        <f t="shared" si="6"/>
        <v>L21;VCCCORE;;17.4799999999999;9.19999999999999;;;;</v>
      </c>
    </row>
    <row r="394" spans="1:10">
      <c r="A394" t="s">
        <v>1910</v>
      </c>
      <c r="B394" t="str">
        <f>_xlfn.XLOOKUP(A394,site1!$J$8:$J$1158,site1!$K$8:$K$1158,"")</f>
        <v>VCCCORE</v>
      </c>
      <c r="C394" t="str" cm="1">
        <f t="array" ref="C394">_xlfn.TEXTJOIN(",",TRUE,_xlfn.UNIQUE(TRANSPOSE(_xlfn.MAP(_xlfn.XLOOKUP(A394,site1!$J$8:$J$1178,site1!$C$8:$D$1178,""),_xlfn.LAMBDA(_xlpm.x,IF(_xlpm.x&lt;&gt;"",TRIM(CLEAN(LEFT(_xlpm.x,FIND(".",_xlpm.x &amp; ".")-1))),""))))))</f>
        <v/>
      </c>
      <c r="D394">
        <v>16.559999999999999</v>
      </c>
      <c r="E394">
        <v>9.1999999999999904</v>
      </c>
      <c r="F394" t="str">
        <f>_xlfn.LET(_xlpm.raw,_xlfn.XLOOKUP(A394,site1!$J$8:$J$1178,site1!$A$8:$A$1178,""),_xlpm.cleanRaw,SUBSTITUTE(SUBSTITUTE(_xlpm.raw,"_PIN","."),"PIN","."),_xlpm.mainPart,MID(_xlpm.cleanRaw,2,FIND(".",_xlpm.cleanRaw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4" t="str">
        <f>_xlfn.LET(_xlpm.raw,_xlfn.XLOOKUP(A394,site3!$J$8:$J$1178,site3!$A$8:$A$1178,""),_xlpm.cleanRaw,SUBSTITUTE(SUBSTITUTE(_xlpm.raw,"_PIN","."),"PIN","."),_xlpm.mainPart,MID(_xlpm.cleanRaw,2,FIND(".",_xlpm.cleanRaw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4" t="str">
        <f>""</f>
        <v/>
      </c>
      <c r="I394" t="str">
        <f>""</f>
        <v/>
      </c>
      <c r="J394" t="str">
        <f t="shared" si="6"/>
        <v>L22;VCCCORE;;16.56;9.19999999999999;;;;</v>
      </c>
    </row>
    <row r="395" spans="1:10">
      <c r="A395" t="s">
        <v>1918</v>
      </c>
      <c r="B395" t="str">
        <f>_xlfn.XLOOKUP(A395,site1!$J$8:$J$1158,site1!$K$8:$K$1158,"")</f>
        <v>VCCCORE</v>
      </c>
      <c r="C395" t="str" cm="1">
        <f t="array" ref="C395">_xlfn.TEXTJOIN(",",TRUE,_xlfn.UNIQUE(TRANSPOSE(_xlfn.MAP(_xlfn.XLOOKUP(A395,site1!$J$8:$J$1178,site1!$C$8:$D$1178,""),_xlfn.LAMBDA(_xlpm.x,IF(_xlpm.x&lt;&gt;"",TRIM(CLEAN(LEFT(_xlpm.x,FIND(".",_xlpm.x &amp; ".")-1))),""))))))</f>
        <v/>
      </c>
      <c r="D395">
        <v>15.639999999999899</v>
      </c>
      <c r="E395">
        <v>9.1999999999999904</v>
      </c>
      <c r="F395" t="str">
        <f>_xlfn.LET(_xlpm.raw,_xlfn.XLOOKUP(A395,site1!$J$8:$J$1178,site1!$A$8:$A$1178,""),_xlpm.cleanRaw,SUBSTITUTE(SUBSTITUTE(_xlpm.raw,"_PIN","."),"PIN","."),_xlpm.mainPart,MID(_xlpm.cleanRaw,2,FIND(".",_xlpm.cleanRaw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5" t="str">
        <f>_xlfn.LET(_xlpm.raw,_xlfn.XLOOKUP(A395,site3!$J$8:$J$1178,site3!$A$8:$A$1178,""),_xlpm.cleanRaw,SUBSTITUTE(SUBSTITUTE(_xlpm.raw,"_PIN","."),"PIN","."),_xlpm.mainPart,MID(_xlpm.cleanRaw,2,FIND(".",_xlpm.cleanRaw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5" t="str">
        <f>""</f>
        <v/>
      </c>
      <c r="I395" t="str">
        <f>""</f>
        <v/>
      </c>
      <c r="J395" t="str">
        <f t="shared" si="6"/>
        <v>L23;VCCCORE;;15.6399999999999;9.19999999999999;;;;</v>
      </c>
    </row>
    <row r="396" spans="1:10">
      <c r="A396" t="s">
        <v>1926</v>
      </c>
      <c r="B396" t="str">
        <f>_xlfn.XLOOKUP(A396,site1!$J$8:$J$1158,site1!$K$8:$K$1158,"")</f>
        <v>VCCCORE</v>
      </c>
      <c r="C396" t="str" cm="1">
        <f t="array" ref="C396">_xlfn.TEXTJOIN(",",TRUE,_xlfn.UNIQUE(TRANSPOSE(_xlfn.MAP(_xlfn.XLOOKUP(A396,site1!$J$8:$J$1178,site1!$C$8:$D$1178,""),_xlfn.LAMBDA(_xlpm.x,IF(_xlpm.x&lt;&gt;"",TRIM(CLEAN(LEFT(_xlpm.x,FIND(".",_xlpm.x &amp; ".")-1))),""))))))</f>
        <v/>
      </c>
      <c r="D396">
        <v>14.719999999999899</v>
      </c>
      <c r="E396">
        <v>9.1999999999999904</v>
      </c>
      <c r="F396" t="str">
        <f>_xlfn.LET(_xlpm.raw,_xlfn.XLOOKUP(A396,site1!$J$8:$J$1178,site1!$A$8:$A$1178,""),_xlpm.cleanRaw,SUBSTITUTE(SUBSTITUTE(_xlpm.raw,"_PIN","."),"PIN","."),_xlpm.mainPart,MID(_xlpm.cleanRaw,2,FIND(".",_xlpm.cleanRaw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6" t="str">
        <f>_xlfn.LET(_xlpm.raw,_xlfn.XLOOKUP(A396,site3!$J$8:$J$1178,site3!$A$8:$A$1178,""),_xlpm.cleanRaw,SUBSTITUTE(SUBSTITUTE(_xlpm.raw,"_PIN","."),"PIN","."),_xlpm.mainPart,MID(_xlpm.cleanRaw,2,FIND(".",_xlpm.cleanRaw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6" t="str">
        <f>""</f>
        <v/>
      </c>
      <c r="I396" t="str">
        <f>""</f>
        <v/>
      </c>
      <c r="J396" t="str">
        <f t="shared" si="6"/>
        <v>L24;VCCCORE;;14.7199999999999;9.19999999999999;;;;</v>
      </c>
    </row>
    <row r="397" spans="1:10">
      <c r="A397" t="s">
        <v>1933</v>
      </c>
      <c r="B397" t="str">
        <f>_xlfn.XLOOKUP(A397,site1!$J$8:$J$1158,site1!$K$8:$K$1158,"")</f>
        <v>VCCCORE</v>
      </c>
      <c r="C397" t="str" cm="1">
        <f t="array" ref="C397">_xlfn.TEXTJOIN(",",TRUE,_xlfn.UNIQUE(TRANSPOSE(_xlfn.MAP(_xlfn.XLOOKUP(A397,site1!$J$8:$J$1178,site1!$C$8:$D$1178,""),_xlfn.LAMBDA(_xlpm.x,IF(_xlpm.x&lt;&gt;"",TRIM(CLEAN(LEFT(_xlpm.x,FIND(".",_xlpm.x &amp; ".")-1))),""))))))</f>
        <v/>
      </c>
      <c r="D397">
        <v>13.799999999999899</v>
      </c>
      <c r="E397">
        <v>9.1999999999999904</v>
      </c>
      <c r="F397" t="str">
        <f>_xlfn.LET(_xlpm.raw,_xlfn.XLOOKUP(A397,site1!$J$8:$J$1178,site1!$A$8:$A$1178,""),_xlpm.cleanRaw,SUBSTITUTE(SUBSTITUTE(_xlpm.raw,"_PIN","."),"PIN","."),_xlpm.mainPart,MID(_xlpm.cleanRaw,2,FIND(".",_xlpm.cleanRaw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7" t="str">
        <f>_xlfn.LET(_xlpm.raw,_xlfn.XLOOKUP(A397,site3!$J$8:$J$1178,site3!$A$8:$A$1178,""),_xlpm.cleanRaw,SUBSTITUTE(SUBSTITUTE(_xlpm.raw,"_PIN","."),"PIN","."),_xlpm.mainPart,MID(_xlpm.cleanRaw,2,FIND(".",_xlpm.cleanRaw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7" t="str">
        <f>""</f>
        <v/>
      </c>
      <c r="I397" t="str">
        <f>""</f>
        <v/>
      </c>
      <c r="J397" t="str">
        <f t="shared" si="6"/>
        <v>L25;VCCCORE;;13.7999999999999;9.19999999999999;;;;</v>
      </c>
    </row>
    <row r="398" spans="1:10">
      <c r="A398" t="s">
        <v>1940</v>
      </c>
      <c r="B398" t="str">
        <f>_xlfn.XLOOKUP(A398,site1!$J$8:$J$1158,site1!$K$8:$K$1158,"")</f>
        <v>VCCCORE</v>
      </c>
      <c r="C398" t="str" cm="1">
        <f t="array" ref="C398">_xlfn.TEXTJOIN(",",TRUE,_xlfn.UNIQUE(TRANSPOSE(_xlfn.MAP(_xlfn.XLOOKUP(A398,site1!$J$8:$J$1178,site1!$C$8:$D$1178,""),_xlfn.LAMBDA(_xlpm.x,IF(_xlpm.x&lt;&gt;"",TRIM(CLEAN(LEFT(_xlpm.x,FIND(".",_xlpm.x &amp; ".")-1))),""))))))</f>
        <v/>
      </c>
      <c r="D398">
        <v>12.8799999999999</v>
      </c>
      <c r="E398">
        <v>9.1999999999999904</v>
      </c>
      <c r="F398" t="str">
        <f>_xlfn.LET(_xlpm.raw,_xlfn.XLOOKUP(A398,site1!$J$8:$J$1178,site1!$A$8:$A$1178,""),_xlpm.cleanRaw,SUBSTITUTE(SUBSTITUTE(_xlpm.raw,"_PIN","."),"PIN","."),_xlpm.mainPart,MID(_xlpm.cleanRaw,2,FIND(".",_xlpm.cleanRaw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8" t="str">
        <f>_xlfn.LET(_xlpm.raw,_xlfn.XLOOKUP(A398,site3!$J$8:$J$1178,site3!$A$8:$A$1178,""),_xlpm.cleanRaw,SUBSTITUTE(SUBSTITUTE(_xlpm.raw,"_PIN","."),"PIN","."),_xlpm.mainPart,MID(_xlpm.cleanRaw,2,FIND(".",_xlpm.cleanRaw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8" t="str">
        <f>""</f>
        <v/>
      </c>
      <c r="I398" t="str">
        <f>""</f>
        <v/>
      </c>
      <c r="J398" t="str">
        <f t="shared" si="6"/>
        <v>L26;VCCCORE;;12.8799999999999;9.19999999999999;;;;</v>
      </c>
    </row>
    <row r="399" spans="1:10">
      <c r="A399" t="s">
        <v>1947</v>
      </c>
      <c r="B399" t="str">
        <f>_xlfn.XLOOKUP(A399,site1!$J$8:$J$1158,site1!$K$8:$K$1158,"")</f>
        <v>VCCCORE</v>
      </c>
      <c r="C399" t="str" cm="1">
        <f t="array" ref="C399">_xlfn.TEXTJOIN(",",TRUE,_xlfn.UNIQUE(TRANSPOSE(_xlfn.MAP(_xlfn.XLOOKUP(A399,site1!$J$8:$J$1178,site1!$C$8:$D$1178,""),_xlfn.LAMBDA(_xlpm.x,IF(_xlpm.x&lt;&gt;"",TRIM(CLEAN(LEFT(_xlpm.x,FIND(".",_xlpm.x &amp; ".")-1))),""))))))</f>
        <v/>
      </c>
      <c r="D399">
        <v>11.9599999999999</v>
      </c>
      <c r="E399">
        <v>9.1999999999999904</v>
      </c>
      <c r="F399" t="str">
        <f>_xlfn.LET(_xlpm.raw,_xlfn.XLOOKUP(A399,site1!$J$8:$J$1178,site1!$A$8:$A$1178,""),_xlpm.cleanRaw,SUBSTITUTE(SUBSTITUTE(_xlpm.raw,"_PIN","."),"PIN","."),_xlpm.mainPart,MID(_xlpm.cleanRaw,2,FIND(".",_xlpm.cleanRaw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9" t="str">
        <f>_xlfn.LET(_xlpm.raw,_xlfn.XLOOKUP(A399,site3!$J$8:$J$1178,site3!$A$8:$A$1178,""),_xlpm.cleanRaw,SUBSTITUTE(SUBSTITUTE(_xlpm.raw,"_PIN","."),"PIN","."),_xlpm.mainPart,MID(_xlpm.cleanRaw,2,FIND(".",_xlpm.cleanRaw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9" t="str">
        <f>""</f>
        <v/>
      </c>
      <c r="I399" t="str">
        <f>""</f>
        <v/>
      </c>
      <c r="J399" t="str">
        <f t="shared" si="6"/>
        <v>L27;VCCCORE;;11.9599999999999;9.19999999999999;;;;</v>
      </c>
    </row>
    <row r="400" spans="1:10">
      <c r="A400" t="s">
        <v>1954</v>
      </c>
      <c r="B400" t="str">
        <f>_xlfn.XLOOKUP(A400,site1!$J$8:$J$1158,site1!$K$8:$K$1158,"")</f>
        <v>VCCCORE</v>
      </c>
      <c r="C400" t="str" cm="1">
        <f t="array" ref="C400">_xlfn.TEXTJOIN(",",TRUE,_xlfn.UNIQUE(TRANSPOSE(_xlfn.MAP(_xlfn.XLOOKUP(A400,site1!$J$8:$J$1178,site1!$C$8:$D$1178,""),_xlfn.LAMBDA(_xlpm.x,IF(_xlpm.x&lt;&gt;"",TRIM(CLEAN(LEFT(_xlpm.x,FIND(".",_xlpm.x &amp; ".")-1))),""))))))</f>
        <v/>
      </c>
      <c r="D400">
        <v>11.04</v>
      </c>
      <c r="E400">
        <v>9.1999999999999904</v>
      </c>
      <c r="F400" t="str">
        <f>_xlfn.LET(_xlpm.raw,_xlfn.XLOOKUP(A400,site1!$J$8:$J$1178,site1!$A$8:$A$1178,""),_xlpm.cleanRaw,SUBSTITUTE(SUBSTITUTE(_xlpm.raw,"_PIN","."),"PIN","."),_xlpm.mainPart,MID(_xlpm.cleanRaw,2,FIND(".",_xlpm.cleanRaw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0" t="str">
        <f>_xlfn.LET(_xlpm.raw,_xlfn.XLOOKUP(A400,site3!$J$8:$J$1178,site3!$A$8:$A$1178,""),_xlpm.cleanRaw,SUBSTITUTE(SUBSTITUTE(_xlpm.raw,"_PIN","."),"PIN","."),_xlpm.mainPart,MID(_xlpm.cleanRaw,2,FIND(".",_xlpm.cleanRaw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0" t="str">
        <f>""</f>
        <v/>
      </c>
      <c r="I400" t="str">
        <f>""</f>
        <v/>
      </c>
      <c r="J400" t="str">
        <f t="shared" si="6"/>
        <v>L28;VCCCORE;;11.04;9.19999999999999;;;;</v>
      </c>
    </row>
    <row r="401" spans="1:10">
      <c r="A401" t="s">
        <v>1961</v>
      </c>
      <c r="B401" t="str">
        <f>_xlfn.XLOOKUP(A401,site1!$J$8:$J$1158,site1!$K$8:$K$1158,"")</f>
        <v>VCCCORE</v>
      </c>
      <c r="C401" t="str" cm="1">
        <f t="array" ref="C401">_xlfn.TEXTJOIN(",",TRUE,_xlfn.UNIQUE(TRANSPOSE(_xlfn.MAP(_xlfn.XLOOKUP(A401,site1!$J$8:$J$1178,site1!$C$8:$D$1178,""),_xlfn.LAMBDA(_xlpm.x,IF(_xlpm.x&lt;&gt;"",TRIM(CLEAN(LEFT(_xlpm.x,FIND(".",_xlpm.x &amp; ".")-1))),""))))))</f>
        <v/>
      </c>
      <c r="D401">
        <v>10.1199999999999</v>
      </c>
      <c r="E401">
        <v>9.1999999999999904</v>
      </c>
      <c r="F401" t="str">
        <f>_xlfn.LET(_xlpm.raw,_xlfn.XLOOKUP(A401,site1!$J$8:$J$1178,site1!$A$8:$A$1178,""),_xlpm.cleanRaw,SUBSTITUTE(SUBSTITUTE(_xlpm.raw,"_PIN","."),"PIN","."),_xlpm.mainPart,MID(_xlpm.cleanRaw,2,FIND(".",_xlpm.cleanRaw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1" t="str">
        <f>_xlfn.LET(_xlpm.raw,_xlfn.XLOOKUP(A401,site3!$J$8:$J$1178,site3!$A$8:$A$1178,""),_xlpm.cleanRaw,SUBSTITUTE(SUBSTITUTE(_xlpm.raw,"_PIN","."),"PIN","."),_xlpm.mainPart,MID(_xlpm.cleanRaw,2,FIND(".",_xlpm.cleanRaw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1" t="str">
        <f>""</f>
        <v/>
      </c>
      <c r="I401" t="str">
        <f>""</f>
        <v/>
      </c>
      <c r="J401" t="str">
        <f t="shared" si="6"/>
        <v>L29;VCCCORE;;10.1199999999999;9.19999999999999;;;;</v>
      </c>
    </row>
    <row r="402" spans="1:10">
      <c r="A402" t="s">
        <v>1968</v>
      </c>
      <c r="B402" t="str">
        <f>_xlfn.XLOOKUP(A402,site1!$J$8:$J$1158,site1!$K$8:$K$1158,"")</f>
        <v>VCCCORE</v>
      </c>
      <c r="C402" t="str" cm="1">
        <f t="array" ref="C402">_xlfn.TEXTJOIN(",",TRUE,_xlfn.UNIQUE(TRANSPOSE(_xlfn.MAP(_xlfn.XLOOKUP(A402,site1!$J$8:$J$1178,site1!$C$8:$D$1178,""),_xlfn.LAMBDA(_xlpm.x,IF(_xlpm.x&lt;&gt;"",TRIM(CLEAN(LEFT(_xlpm.x,FIND(".",_xlpm.x &amp; ".")-1))),""))))))</f>
        <v/>
      </c>
      <c r="D402">
        <v>9.1999999999999904</v>
      </c>
      <c r="E402">
        <v>9.1999999999999904</v>
      </c>
      <c r="F402" t="str">
        <f>_xlfn.LET(_xlpm.raw,_xlfn.XLOOKUP(A402,site1!$J$8:$J$1178,site1!$A$8:$A$1178,""),_xlpm.cleanRaw,SUBSTITUTE(SUBSTITUTE(_xlpm.raw,"_PIN","."),"PIN","."),_xlpm.mainPart,MID(_xlpm.cleanRaw,2,FIND(".",_xlpm.cleanRaw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2" t="str">
        <f>_xlfn.LET(_xlpm.raw,_xlfn.XLOOKUP(A402,site3!$J$8:$J$1178,site3!$A$8:$A$1178,""),_xlpm.cleanRaw,SUBSTITUTE(SUBSTITUTE(_xlpm.raw,"_PIN","."),"PIN","."),_xlpm.mainPart,MID(_xlpm.cleanRaw,2,FIND(".",_xlpm.cleanRaw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2" t="str">
        <f>""</f>
        <v/>
      </c>
      <c r="I402" t="str">
        <f>""</f>
        <v/>
      </c>
      <c r="J402" t="str">
        <f t="shared" si="6"/>
        <v>L30;VCCCORE;;9.19999999999999;9.19999999999999;;;;</v>
      </c>
    </row>
    <row r="403" spans="1:10">
      <c r="A403" t="s">
        <v>1975</v>
      </c>
      <c r="B403" t="str">
        <f>_xlfn.XLOOKUP(A403,site1!$J$8:$J$1158,site1!$K$8:$K$1158,"")</f>
        <v>VCCCORE</v>
      </c>
      <c r="C403" t="str" cm="1">
        <f t="array" ref="C403">_xlfn.TEXTJOIN(",",TRUE,_xlfn.UNIQUE(TRANSPOSE(_xlfn.MAP(_xlfn.XLOOKUP(A403,site1!$J$8:$J$1178,site1!$C$8:$D$1178,""),_xlfn.LAMBDA(_xlpm.x,IF(_xlpm.x&lt;&gt;"",TRIM(CLEAN(LEFT(_xlpm.x,FIND(".",_xlpm.x &amp; ".")-1))),""))))))</f>
        <v/>
      </c>
      <c r="D403">
        <v>8.2799999999999905</v>
      </c>
      <c r="E403">
        <v>9.1999999999999904</v>
      </c>
      <c r="F403" t="str">
        <f>_xlfn.LET(_xlpm.raw,_xlfn.XLOOKUP(A403,site1!$J$8:$J$1178,site1!$A$8:$A$1178,""),_xlpm.cleanRaw,SUBSTITUTE(SUBSTITUTE(_xlpm.raw,"_PIN","."),"PIN","."),_xlpm.mainPart,MID(_xlpm.cleanRaw,2,FIND(".",_xlpm.cleanRaw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3" t="str">
        <f>_xlfn.LET(_xlpm.raw,_xlfn.XLOOKUP(A403,site3!$J$8:$J$1178,site3!$A$8:$A$1178,""),_xlpm.cleanRaw,SUBSTITUTE(SUBSTITUTE(_xlpm.raw,"_PIN","."),"PIN","."),_xlpm.mainPart,MID(_xlpm.cleanRaw,2,FIND(".",_xlpm.cleanRaw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3" t="str">
        <f>""</f>
        <v/>
      </c>
      <c r="I403" t="str">
        <f>""</f>
        <v/>
      </c>
      <c r="J403" t="str">
        <f t="shared" si="6"/>
        <v>L31;VCCCORE;;8.27999999999999;9.19999999999999;;;;</v>
      </c>
    </row>
    <row r="404" spans="1:10">
      <c r="A404" t="s">
        <v>1982</v>
      </c>
      <c r="B404" t="str">
        <f>_xlfn.XLOOKUP(A404,site1!$J$8:$J$1158,site1!$K$8:$K$1158,"")</f>
        <v>VSS</v>
      </c>
      <c r="C404" t="str" cm="1">
        <f t="array" ref="C404">_xlfn.TEXTJOIN(",",TRUE,_xlfn.UNIQUE(TRANSPOSE(_xlfn.MAP(_xlfn.XLOOKUP(A404,site1!$J$8:$J$1178,site1!$C$8:$D$1178,""),_xlfn.LAMBDA(_xlpm.x,IF(_xlpm.x&lt;&gt;"",TRIM(CLEAN(LEFT(_xlpm.x,FIND(".",_xlpm.x &amp; ".")-1))),""))))))</f>
        <v/>
      </c>
      <c r="D404">
        <v>7.3599999999999897</v>
      </c>
      <c r="E404">
        <v>9.1999999999999904</v>
      </c>
      <c r="F404" t="str">
        <f>_xlfn.LET(_xlpm.raw,_xlfn.XLOOKUP(A404,site1!$J$8:$J$1178,site1!$A$8:$A$1178,""),_xlpm.cleanRaw,SUBSTITUTE(SUBSTITUTE(_xlpm.raw,"_PIN","."),"PIN","."),_xlpm.mainPart,MID(_xlpm.cleanRaw,2,FIND(".",_xlpm.cleanRaw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4" t="str">
        <f>_xlfn.LET(_xlpm.raw,_xlfn.XLOOKUP(A404,site3!$J$8:$J$1178,site3!$A$8:$A$1178,""),_xlpm.cleanRaw,SUBSTITUTE(SUBSTITUTE(_xlpm.raw,"_PIN","."),"PIN","."),_xlpm.mainPart,MID(_xlpm.cleanRaw,2,FIND(".",_xlpm.cleanRaw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4" t="str">
        <f>""</f>
        <v/>
      </c>
      <c r="I404" t="str">
        <f>""</f>
        <v/>
      </c>
      <c r="J404" t="str">
        <f t="shared" si="6"/>
        <v>L32;VSS;;7.35999999999999;9.19999999999999;;;;</v>
      </c>
    </row>
    <row r="405" spans="1:10">
      <c r="A405" t="s">
        <v>1989</v>
      </c>
      <c r="B405" t="str">
        <f>_xlfn.XLOOKUP(A405,site1!$J$8:$J$1158,site1!$K$8:$K$1158,"")</f>
        <v>VCCCORE</v>
      </c>
      <c r="C405" t="str" cm="1">
        <f t="array" ref="C405">_xlfn.TEXTJOIN(",",TRUE,_xlfn.UNIQUE(TRANSPOSE(_xlfn.MAP(_xlfn.XLOOKUP(A405,site1!$J$8:$J$1178,site1!$C$8:$D$1178,""),_xlfn.LAMBDA(_xlpm.x,IF(_xlpm.x&lt;&gt;"",TRIM(CLEAN(LEFT(_xlpm.x,FIND(".",_xlpm.x &amp; ".")-1))),""))))))</f>
        <v/>
      </c>
      <c r="D405">
        <v>6.4399999999999897</v>
      </c>
      <c r="E405">
        <v>9.1999999999999904</v>
      </c>
      <c r="F405" t="str">
        <f>_xlfn.LET(_xlpm.raw,_xlfn.XLOOKUP(A405,site1!$J$8:$J$1178,site1!$A$8:$A$1178,""),_xlpm.cleanRaw,SUBSTITUTE(SUBSTITUTE(_xlpm.raw,"_PIN","."),"PIN","."),_xlpm.mainPart,MID(_xlpm.cleanRaw,2,FIND(".",_xlpm.cleanRaw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5" t="str">
        <f>_xlfn.LET(_xlpm.raw,_xlfn.XLOOKUP(A405,site3!$J$8:$J$1178,site3!$A$8:$A$1178,""),_xlpm.cleanRaw,SUBSTITUTE(SUBSTITUTE(_xlpm.raw,"_PIN","."),"PIN","."),_xlpm.mainPart,MID(_xlpm.cleanRaw,2,FIND(".",_xlpm.cleanRaw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5" t="str">
        <f>""</f>
        <v/>
      </c>
      <c r="I405" t="str">
        <f>""</f>
        <v/>
      </c>
      <c r="J405" t="str">
        <f t="shared" si="6"/>
        <v>L33;VCCCORE;;6.43999999999999;9.19999999999999;;;;</v>
      </c>
    </row>
    <row r="406" spans="1:10">
      <c r="A406" t="s">
        <v>1996</v>
      </c>
      <c r="B406" t="str">
        <f>_xlfn.XLOOKUP(A406,site1!$J$8:$J$1158,site1!$K$8:$K$1158,"")</f>
        <v>VCCGT</v>
      </c>
      <c r="C406" t="str" cm="1">
        <f t="array" ref="C406">_xlfn.TEXTJOIN(",",TRUE,_xlfn.UNIQUE(TRANSPOSE(_xlfn.MAP(_xlfn.XLOOKUP(A406,site1!$J$8:$J$1178,site1!$C$8:$D$1178,""),_xlfn.LAMBDA(_xlpm.x,IF(_xlpm.x&lt;&gt;"",TRIM(CLEAN(LEFT(_xlpm.x,FIND(".",_xlpm.x &amp; ".")-1))),""))))))</f>
        <v/>
      </c>
      <c r="D406">
        <v>5.5199999999999898</v>
      </c>
      <c r="E406">
        <v>9.1999999999999904</v>
      </c>
      <c r="F406" t="str">
        <f>_xlfn.LET(_xlpm.raw,_xlfn.XLOOKUP(A406,site1!$J$8:$J$1178,site1!$A$8:$A$1178,""),_xlpm.cleanRaw,SUBSTITUTE(SUBSTITUTE(_xlpm.raw,"_PIN","."),"PIN","."),_xlpm.mainPart,MID(_xlpm.cleanRaw,2,FIND(".",_xlpm.cleanRaw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6" t="str">
        <f>_xlfn.LET(_xlpm.raw,_xlfn.XLOOKUP(A406,site3!$J$8:$J$1178,site3!$A$8:$A$1178,""),_xlpm.cleanRaw,SUBSTITUTE(SUBSTITUTE(_xlpm.raw,"_PIN","."),"PIN","."),_xlpm.mainPart,MID(_xlpm.cleanRaw,2,FIND(".",_xlpm.cleanRaw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6" t="str">
        <f>""</f>
        <v/>
      </c>
      <c r="I406" t="str">
        <f>""</f>
        <v/>
      </c>
      <c r="J406" t="str">
        <f t="shared" si="6"/>
        <v>L34;VCCGT;;5.51999999999999;9.19999999999999;;;;</v>
      </c>
    </row>
    <row r="407" spans="1:10">
      <c r="A407" t="s">
        <v>2003</v>
      </c>
      <c r="B407" t="str">
        <f>_xlfn.XLOOKUP(A407,site1!$J$8:$J$1158,site1!$K$8:$K$1158,"")</f>
        <v>VCCGT</v>
      </c>
      <c r="C407" t="str" cm="1">
        <f t="array" ref="C407">_xlfn.TEXTJOIN(",",TRUE,_xlfn.UNIQUE(TRANSPOSE(_xlfn.MAP(_xlfn.XLOOKUP(A407,site1!$J$8:$J$1178,site1!$C$8:$D$1178,""),_xlfn.LAMBDA(_xlpm.x,IF(_xlpm.x&lt;&gt;"",TRIM(CLEAN(LEFT(_xlpm.x,FIND(".",_xlpm.x &amp; ".")-1))),""))))))</f>
        <v/>
      </c>
      <c r="D407">
        <v>4.5999999999999899</v>
      </c>
      <c r="E407">
        <v>9.1999999999999904</v>
      </c>
      <c r="F407" t="str">
        <f>_xlfn.LET(_xlpm.raw,_xlfn.XLOOKUP(A407,site1!$J$8:$J$1178,site1!$A$8:$A$1178,""),_xlpm.cleanRaw,SUBSTITUTE(SUBSTITUTE(_xlpm.raw,"_PIN","."),"PIN","."),_xlpm.mainPart,MID(_xlpm.cleanRaw,2,FIND(".",_xlpm.cleanRaw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7" t="str">
        <f>_xlfn.LET(_xlpm.raw,_xlfn.XLOOKUP(A407,site3!$J$8:$J$1178,site3!$A$8:$A$1178,""),_xlpm.cleanRaw,SUBSTITUTE(SUBSTITUTE(_xlpm.raw,"_PIN","."),"PIN","."),_xlpm.mainPart,MID(_xlpm.cleanRaw,2,FIND(".",_xlpm.cleanRaw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7" t="str">
        <f>""</f>
        <v/>
      </c>
      <c r="I407" t="str">
        <f>""</f>
        <v/>
      </c>
      <c r="J407" t="str">
        <f t="shared" si="6"/>
        <v>L35;VCCGT;;4.59999999999999;9.19999999999999;;;;</v>
      </c>
    </row>
    <row r="408" spans="1:10">
      <c r="A408" t="s">
        <v>2010</v>
      </c>
      <c r="B408" t="str">
        <f>_xlfn.XLOOKUP(A408,site1!$J$8:$J$1158,site1!$K$8:$K$1158,"")</f>
        <v>VCCGT</v>
      </c>
      <c r="C408" t="str" cm="1">
        <f t="array" ref="C408">_xlfn.TEXTJOIN(",",TRUE,_xlfn.UNIQUE(TRANSPOSE(_xlfn.MAP(_xlfn.XLOOKUP(A408,site1!$J$8:$J$1178,site1!$C$8:$D$1178,""),_xlfn.LAMBDA(_xlpm.x,IF(_xlpm.x&lt;&gt;"",TRIM(CLEAN(LEFT(_xlpm.x,FIND(".",_xlpm.x &amp; ".")-1))),""))))))</f>
        <v/>
      </c>
      <c r="D408">
        <v>3.6799999999999899</v>
      </c>
      <c r="E408">
        <v>9.1999999999999904</v>
      </c>
      <c r="F408" t="str">
        <f>_xlfn.LET(_xlpm.raw,_xlfn.XLOOKUP(A408,site1!$J$8:$J$1178,site1!$A$8:$A$1178,""),_xlpm.cleanRaw,SUBSTITUTE(SUBSTITUTE(_xlpm.raw,"_PIN","."),"PIN","."),_xlpm.mainPart,MID(_xlpm.cleanRaw,2,FIND(".",_xlpm.cleanRaw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8" t="str">
        <f>_xlfn.LET(_xlpm.raw,_xlfn.XLOOKUP(A408,site3!$J$8:$J$1178,site3!$A$8:$A$1178,""),_xlpm.cleanRaw,SUBSTITUTE(SUBSTITUTE(_xlpm.raw,"_PIN","."),"PIN","."),_xlpm.mainPart,MID(_xlpm.cleanRaw,2,FIND(".",_xlpm.cleanRaw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8" t="str">
        <f>""</f>
        <v/>
      </c>
      <c r="I408" t="str">
        <f>""</f>
        <v/>
      </c>
      <c r="J408" t="str">
        <f t="shared" si="6"/>
        <v>L36;VCCGT;;3.67999999999999;9.19999999999999;;;;</v>
      </c>
    </row>
    <row r="409" spans="1:10">
      <c r="A409" t="s">
        <v>2017</v>
      </c>
      <c r="B409" t="str">
        <f>_xlfn.XLOOKUP(A409,site1!$J$8:$J$1158,site1!$K$8:$K$1158,"")</f>
        <v>VCCGT</v>
      </c>
      <c r="C409" t="str" cm="1">
        <f t="array" ref="C409">_xlfn.TEXTJOIN(",",TRUE,_xlfn.UNIQUE(TRANSPOSE(_xlfn.MAP(_xlfn.XLOOKUP(A409,site1!$J$8:$J$1178,site1!$C$8:$D$1178,""),_xlfn.LAMBDA(_xlpm.x,IF(_xlpm.x&lt;&gt;"",TRIM(CLEAN(LEFT(_xlpm.x,FIND(".",_xlpm.x &amp; ".")-1))),""))))))</f>
        <v/>
      </c>
      <c r="D409">
        <v>2.75999999999999</v>
      </c>
      <c r="E409">
        <v>9.1999999999999904</v>
      </c>
      <c r="F409" t="str">
        <f>_xlfn.LET(_xlpm.raw,_xlfn.XLOOKUP(A409,site1!$J$8:$J$1178,site1!$A$8:$A$1178,""),_xlpm.cleanRaw,SUBSTITUTE(SUBSTITUTE(_xlpm.raw,"_PIN","."),"PIN","."),_xlpm.mainPart,MID(_xlpm.cleanRaw,2,FIND(".",_xlpm.cleanRaw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9" t="str">
        <f>_xlfn.LET(_xlpm.raw,_xlfn.XLOOKUP(A409,site3!$J$8:$J$1178,site3!$A$8:$A$1178,""),_xlpm.cleanRaw,SUBSTITUTE(SUBSTITUTE(_xlpm.raw,"_PIN","."),"PIN","."),_xlpm.mainPart,MID(_xlpm.cleanRaw,2,FIND(".",_xlpm.cleanRaw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9" t="str">
        <f>""</f>
        <v/>
      </c>
      <c r="I409" t="str">
        <f>""</f>
        <v/>
      </c>
      <c r="J409" t="str">
        <f t="shared" si="6"/>
        <v>L37;VCCGT;;2.75999999999999;9.19999999999999;;;;</v>
      </c>
    </row>
    <row r="410" spans="1:10">
      <c r="A410" t="s">
        <v>2024</v>
      </c>
      <c r="B410" t="str">
        <f>_xlfn.XLOOKUP(A410,site1!$J$8:$J$1158,site1!$K$8:$K$1158,"")</f>
        <v>VCCGT</v>
      </c>
      <c r="C410" t="str" cm="1">
        <f t="array" ref="C410">_xlfn.TEXTJOIN(",",TRUE,_xlfn.UNIQUE(TRANSPOSE(_xlfn.MAP(_xlfn.XLOOKUP(A410,site1!$J$8:$J$1178,site1!$C$8:$D$1178,""),_xlfn.LAMBDA(_xlpm.x,IF(_xlpm.x&lt;&gt;"",TRIM(CLEAN(LEFT(_xlpm.x,FIND(".",_xlpm.x &amp; ".")-1))),""))))))</f>
        <v/>
      </c>
      <c r="D410">
        <v>1.8399999999999901</v>
      </c>
      <c r="E410">
        <v>9.1999999999999904</v>
      </c>
      <c r="F410" t="str">
        <f>_xlfn.LET(_xlpm.raw,_xlfn.XLOOKUP(A410,site1!$J$8:$J$1178,site1!$A$8:$A$1178,""),_xlpm.cleanRaw,SUBSTITUTE(SUBSTITUTE(_xlpm.raw,"_PIN","."),"PIN","."),_xlpm.mainPart,MID(_xlpm.cleanRaw,2,FIND(".",_xlpm.cleanRaw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0" t="str">
        <f>_xlfn.LET(_xlpm.raw,_xlfn.XLOOKUP(A410,site3!$J$8:$J$1178,site3!$A$8:$A$1178,""),_xlpm.cleanRaw,SUBSTITUTE(SUBSTITUTE(_xlpm.raw,"_PIN","."),"PIN","."),_xlpm.mainPart,MID(_xlpm.cleanRaw,2,FIND(".",_xlpm.cleanRaw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0" t="str">
        <f>""</f>
        <v/>
      </c>
      <c r="I410" t="str">
        <f>""</f>
        <v/>
      </c>
      <c r="J410" t="str">
        <f t="shared" si="6"/>
        <v>L38;VCCGT;;1.83999999999999;9.19999999999999;;;;</v>
      </c>
    </row>
    <row r="411" spans="1:10">
      <c r="A411" t="s">
        <v>2031</v>
      </c>
      <c r="B411" t="str">
        <f>_xlfn.XLOOKUP(A411,site1!$J$8:$J$1158,site1!$K$8:$K$1158,"")</f>
        <v>VCCGT</v>
      </c>
      <c r="C411" t="str" cm="1">
        <f t="array" ref="C411">_xlfn.TEXTJOIN(",",TRUE,_xlfn.UNIQUE(TRANSPOSE(_xlfn.MAP(_xlfn.XLOOKUP(A411,site1!$J$8:$J$1178,site1!$C$8:$D$1178,""),_xlfn.LAMBDA(_xlpm.x,IF(_xlpm.x&lt;&gt;"",TRIM(CLEAN(LEFT(_xlpm.x,FIND(".",_xlpm.x &amp; ".")-1))),""))))))</f>
        <v/>
      </c>
      <c r="D411">
        <v>0.92000000000000104</v>
      </c>
      <c r="E411">
        <v>9.1999999999999904</v>
      </c>
      <c r="F411" t="str">
        <f>_xlfn.LET(_xlpm.raw,_xlfn.XLOOKUP(A411,site1!$J$8:$J$1178,site1!$A$8:$A$1178,""),_xlpm.cleanRaw,SUBSTITUTE(SUBSTITUTE(_xlpm.raw,"_PIN","."),"PIN","."),_xlpm.mainPart,MID(_xlpm.cleanRaw,2,FIND(".",_xlpm.cleanRaw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1" t="str">
        <f>_xlfn.LET(_xlpm.raw,_xlfn.XLOOKUP(A411,site3!$J$8:$J$1178,site3!$A$8:$A$1178,""),_xlpm.cleanRaw,SUBSTITUTE(SUBSTITUTE(_xlpm.raw,"_PIN","."),"PIN","."),_xlpm.mainPart,MID(_xlpm.cleanRaw,2,FIND(".",_xlpm.cleanRaw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1" t="str">
        <f>""</f>
        <v/>
      </c>
      <c r="I411" t="str">
        <f>""</f>
        <v/>
      </c>
      <c r="J411" t="str">
        <f t="shared" si="6"/>
        <v>L39;VCCGT;;0.920000000000001;9.19999999999999;;;;</v>
      </c>
    </row>
    <row r="412" spans="1:10">
      <c r="A412" t="s">
        <v>2038</v>
      </c>
      <c r="B412" t="str">
        <f>_xlfn.XLOOKUP(A412,site1!$J$8:$J$1158,site1!$K$8:$K$1158,"")</f>
        <v>VCCGT</v>
      </c>
      <c r="C412" t="str" cm="1">
        <f t="array" ref="C412">_xlfn.TEXTJOIN(",",TRUE,_xlfn.UNIQUE(TRANSPOSE(_xlfn.MAP(_xlfn.XLOOKUP(A412,site1!$J$8:$J$1178,site1!$C$8:$D$1178,""),_xlfn.LAMBDA(_xlpm.x,IF(_xlpm.x&lt;&gt;"",TRIM(CLEAN(LEFT(_xlpm.x,FIND(".",_xlpm.x &amp; ".")-1))),""))))))</f>
        <v/>
      </c>
      <c r="D412">
        <v>0</v>
      </c>
      <c r="E412">
        <v>9.1999999999999904</v>
      </c>
      <c r="F412" t="str">
        <f>_xlfn.LET(_xlpm.raw,_xlfn.XLOOKUP(A412,site1!$J$8:$J$1178,site1!$A$8:$A$1178,""),_xlpm.cleanRaw,SUBSTITUTE(SUBSTITUTE(_xlpm.raw,"_PIN","."),"PIN","."),_xlpm.mainPart,MID(_xlpm.cleanRaw,2,FIND(".",_xlpm.cleanRaw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2" t="str">
        <f>_xlfn.LET(_xlpm.raw,_xlfn.XLOOKUP(A412,site3!$J$8:$J$1178,site3!$A$8:$A$1178,""),_xlpm.cleanRaw,SUBSTITUTE(SUBSTITUTE(_xlpm.raw,"_PIN","."),"PIN","."),_xlpm.mainPart,MID(_xlpm.cleanRaw,2,FIND(".",_xlpm.cleanRaw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2" t="str">
        <f>""</f>
        <v/>
      </c>
      <c r="I412" t="str">
        <f>""</f>
        <v/>
      </c>
      <c r="J412" t="str">
        <f t="shared" si="6"/>
        <v>L40;VCCGT;;0;9.19999999999999;;;;</v>
      </c>
    </row>
    <row r="413" spans="1:10">
      <c r="A413" t="s">
        <v>2909</v>
      </c>
      <c r="B413" t="str">
        <f>_xlfn.XLOOKUP(A413,site1!$J$8:$J$1158,site1!$K$8:$K$1158,"")</f>
        <v>VSS</v>
      </c>
      <c r="C413" t="str" cm="1">
        <f t="array" ref="C413">_xlfn.TEXTJOIN(",",TRUE,_xlfn.UNIQUE(TRANSPOSE(_xlfn.MAP(_xlfn.XLOOKUP(A413,site1!$J$8:$J$1178,site1!$C$8:$D$1178,""),_xlfn.LAMBDA(_xlpm.x,IF(_xlpm.x&lt;&gt;"",TRIM(CLEAN(LEFT(_xlpm.x,FIND(".",_xlpm.x &amp; ".")-1))),""))))))</f>
        <v/>
      </c>
      <c r="D413">
        <v>35.879999999999903</v>
      </c>
      <c r="E413">
        <v>10.1199999999999</v>
      </c>
      <c r="F413" t="str">
        <f>_xlfn.LET(_xlpm.raw,_xlfn.XLOOKUP(A413,site1!$J$8:$J$1178,site1!$A$8:$A$1178,""),_xlpm.cleanRaw,SUBSTITUTE(SUBSTITUTE(_xlpm.raw,"_PIN","."),"PIN","."),_xlpm.mainPart,MID(_xlpm.cleanRaw,2,FIND(".",_xlpm.cleanRaw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3" t="str">
        <f>_xlfn.LET(_xlpm.raw,_xlfn.XLOOKUP(A413,site3!$J$8:$J$1178,site3!$A$8:$A$1178,""),_xlpm.cleanRaw,SUBSTITUTE(SUBSTITUTE(_xlpm.raw,"_PIN","."),"PIN","."),_xlpm.mainPart,MID(_xlpm.cleanRaw,2,FIND(".",_xlpm.cleanRaw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3" t="str">
        <f>""</f>
        <v/>
      </c>
      <c r="I413" t="str">
        <f>""</f>
        <v/>
      </c>
      <c r="J413" t="str">
        <f t="shared" si="6"/>
        <v>M1;VSS;;35.8799999999999;10.1199999999999;;;;</v>
      </c>
    </row>
    <row r="414" spans="1:10">
      <c r="A414" t="s">
        <v>2140</v>
      </c>
      <c r="B414" t="str">
        <f>_xlfn.XLOOKUP(A414,site1!$J$8:$J$1158,site1!$K$8:$K$1158,"")</f>
        <v>PCITXP[11]</v>
      </c>
      <c r="C414" t="str" cm="1">
        <f t="array" ref="C414">_xlfn.TEXTJOIN(",",TRUE,_xlfn.UNIQUE(TRANSPOSE(_xlfn.MAP(_xlfn.XLOOKUP(A414,site1!$J$8:$J$1178,site1!$C$8:$D$1178,""),_xlfn.LAMBDA(_xlpm.x,IF(_xlpm.x&lt;&gt;"",TRIM(CLEAN(LEFT(_xlpm.x,FIND(".",_xlpm.x &amp; ".")-1))),""))))))</f>
        <v>LA124</v>
      </c>
      <c r="D414">
        <v>34.959999999999901</v>
      </c>
      <c r="E414">
        <v>10.1199999999999</v>
      </c>
      <c r="F414" t="str">
        <f>_xlfn.LET(_xlpm.raw,_xlfn.XLOOKUP(A414,site1!$J$8:$J$1178,site1!$A$8:$A$1178,""),_xlpm.cleanRaw,SUBSTITUTE(SUBSTITUTE(_xlpm.raw,"_PIN","."),"PIN","."),_xlpm.mainPart,MID(_xlpm.cleanRaw,2,FIND(".",_xlpm.cleanRaw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507093</v>
      </c>
      <c r="G414" t="str">
        <f>_xlfn.LET(_xlpm.raw,_xlfn.XLOOKUP(A414,site3!$J$8:$J$1178,site3!$A$8:$A$1178,""),_xlpm.cleanRaw,SUBSTITUTE(SUBSTITUTE(_xlpm.raw,"_PIN","."),"PIN","."),_xlpm.mainPart,MID(_xlpm.cleanRaw,2,FIND(".",_xlpm.cleanRaw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809094</v>
      </c>
      <c r="H414" t="str">
        <f>""</f>
        <v/>
      </c>
      <c r="I414" t="str">
        <f>""</f>
        <v/>
      </c>
      <c r="J414" t="str">
        <f t="shared" si="6"/>
        <v>M2;PCITXP[11];LA124;34.9599999999999;10.1199999999999;507093;809094;;</v>
      </c>
    </row>
    <row r="415" spans="1:10">
      <c r="A415" t="s">
        <v>2061</v>
      </c>
      <c r="B415" t="str">
        <f>_xlfn.XLOOKUP(A415,site1!$J$8:$J$1158,site1!$K$8:$K$1158,"")</f>
        <v>PCITXN[11]</v>
      </c>
      <c r="C415" t="str" cm="1">
        <f t="array" ref="C415">_xlfn.TEXTJOIN(",",TRUE,_xlfn.UNIQUE(TRANSPOSE(_xlfn.MAP(_xlfn.XLOOKUP(A415,site1!$J$8:$J$1178,site1!$C$8:$D$1178,""),_xlfn.LAMBDA(_xlpm.x,IF(_xlpm.x&lt;&gt;"",TRIM(CLEAN(LEFT(_xlpm.x,FIND(".",_xlpm.x &amp; ".")-1))),""))))))</f>
        <v>LA123</v>
      </c>
      <c r="D415">
        <v>34.04</v>
      </c>
      <c r="E415">
        <v>10.1199999999999</v>
      </c>
      <c r="F415" t="str">
        <f>_xlfn.LET(_xlpm.raw,_xlfn.XLOOKUP(A415,site1!$J$8:$J$1178,site1!$A$8:$A$1178,""),_xlpm.cleanRaw,SUBSTITUTE(SUBSTITUTE(_xlpm.raw,"_PIN","."),"PIN","."),_xlpm.mainPart,MID(_xlpm.cleanRaw,2,FIND(".",_xlpm.cleanRaw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507091</v>
      </c>
      <c r="G415" t="str">
        <f>_xlfn.LET(_xlpm.raw,_xlfn.XLOOKUP(A415,site3!$J$8:$J$1178,site3!$A$8:$A$1178,""),_xlpm.cleanRaw,SUBSTITUTE(SUBSTITUTE(_xlpm.raw,"_PIN","."),"PIN","."),_xlpm.mainPart,MID(_xlpm.cleanRaw,2,FIND(".",_xlpm.cleanRaw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809092</v>
      </c>
      <c r="H415" t="str">
        <f>""</f>
        <v/>
      </c>
      <c r="I415" t="str">
        <f>""</f>
        <v/>
      </c>
      <c r="J415" t="str">
        <f t="shared" si="6"/>
        <v>M3;PCITXN[11];LA123;34.04;10.1199999999999;507091;809092;;</v>
      </c>
    </row>
    <row r="416" spans="1:10">
      <c r="A416" t="s">
        <v>2913</v>
      </c>
      <c r="B416" t="str">
        <f>_xlfn.XLOOKUP(A416,site1!$J$8:$J$1158,site1!$K$8:$K$1158,"")</f>
        <v>VSS</v>
      </c>
      <c r="C416" t="str" cm="1">
        <f t="array" ref="C416">_xlfn.TEXTJOIN(",",TRUE,_xlfn.UNIQUE(TRANSPOSE(_xlfn.MAP(_xlfn.XLOOKUP(A416,site1!$J$8:$J$1178,site1!$C$8:$D$1178,""),_xlfn.LAMBDA(_xlpm.x,IF(_xlpm.x&lt;&gt;"",TRIM(CLEAN(LEFT(_xlpm.x,FIND(".",_xlpm.x &amp; ".")-1))),""))))))</f>
        <v/>
      </c>
      <c r="D416">
        <v>33.119999999999997</v>
      </c>
      <c r="E416">
        <v>10.1199999999999</v>
      </c>
      <c r="F416" t="str">
        <f>_xlfn.LET(_xlpm.raw,_xlfn.XLOOKUP(A416,site1!$J$8:$J$1178,site1!$A$8:$A$1178,""),_xlpm.cleanRaw,SUBSTITUTE(SUBSTITUTE(_xlpm.raw,"_PIN","."),"PIN","."),_xlpm.mainPart,MID(_xlpm.cleanRaw,2,FIND(".",_xlpm.cleanRaw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6" t="str">
        <f>_xlfn.LET(_xlpm.raw,_xlfn.XLOOKUP(A416,site3!$J$8:$J$1178,site3!$A$8:$A$1178,""),_xlpm.cleanRaw,SUBSTITUTE(SUBSTITUTE(_xlpm.raw,"_PIN","."),"PIN","."),_xlpm.mainPart,MID(_xlpm.cleanRaw,2,FIND(".",_xlpm.cleanRaw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6" t="str">
        <f>""</f>
        <v/>
      </c>
      <c r="I416" t="str">
        <f>""</f>
        <v/>
      </c>
      <c r="J416" t="str">
        <f t="shared" si="6"/>
        <v>M4;VSS;;33.12;10.1199999999999;;;;</v>
      </c>
    </row>
    <row r="417" spans="1:10">
      <c r="A417" t="s">
        <v>1818</v>
      </c>
      <c r="B417" t="str">
        <f>_xlfn.XLOOKUP(A417,site1!$J$8:$J$1158,site1!$K$8:$K$1158,"")</f>
        <v>PCIRXN[10]</v>
      </c>
      <c r="C417" t="str" cm="1">
        <f t="array" ref="C417">_xlfn.TEXTJOIN(",",TRUE,_xlfn.UNIQUE(TRANSPOSE(_xlfn.MAP(_xlfn.XLOOKUP(A417,site1!$J$8:$J$1178,site1!$C$8:$D$1178,""),_xlfn.LAMBDA(_xlpm.x,IF(_xlpm.x&lt;&gt;"",TRIM(CLEAN(LEFT(_xlpm.x,FIND(".",_xlpm.x &amp; ".")-1))),""))))))</f>
        <v>KA111</v>
      </c>
      <c r="D417">
        <v>32.199999999999903</v>
      </c>
      <c r="E417">
        <v>10.1199999999999</v>
      </c>
      <c r="F417" t="str">
        <f>_xlfn.LET(_xlpm.raw,_xlfn.XLOOKUP(A417,site1!$J$8:$J$1178,site1!$A$8:$A$1178,""),_xlpm.cleanRaw,SUBSTITUTE(SUBSTITUTE(_xlpm.raw,"_PIN","."),"PIN","."),_xlpm.mainPart,MID(_xlpm.cleanRaw,2,FIND(".",_xlpm.cleanRaw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507094</v>
      </c>
      <c r="G417" t="str">
        <f>_xlfn.LET(_xlpm.raw,_xlfn.XLOOKUP(A417,site3!$J$8:$J$1178,site3!$A$8:$A$1178,""),_xlpm.cleanRaw,SUBSTITUTE(SUBSTITUTE(_xlpm.raw,"_PIN","."),"PIN","."),_xlpm.mainPart,MID(_xlpm.cleanRaw,2,FIND(".",_xlpm.cleanRaw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808057</v>
      </c>
      <c r="H417" t="str">
        <f>""</f>
        <v/>
      </c>
      <c r="I417" t="str">
        <f>""</f>
        <v/>
      </c>
      <c r="J417" t="str">
        <f t="shared" si="6"/>
        <v>M5;PCIRXN[10];KA111;32.1999999999999;10.1199999999999;507094;808057;;</v>
      </c>
    </row>
    <row r="418" spans="1:10">
      <c r="A418" t="s">
        <v>1945</v>
      </c>
      <c r="B418" t="str">
        <f>_xlfn.XLOOKUP(A418,site1!$J$8:$J$1158,site1!$K$8:$K$1158,"")</f>
        <v>PCIRXP[10]</v>
      </c>
      <c r="C418" t="str" cm="1">
        <f t="array" ref="C418">_xlfn.TEXTJOIN(",",TRUE,_xlfn.UNIQUE(TRANSPOSE(_xlfn.MAP(_xlfn.XLOOKUP(A418,site1!$J$8:$J$1178,site1!$C$8:$D$1178,""),_xlfn.LAMBDA(_xlpm.x,IF(_xlpm.x&lt;&gt;"",TRIM(CLEAN(LEFT(_xlpm.x,FIND(".",_xlpm.x &amp; ".")-1))),""))))))</f>
        <v>KA111</v>
      </c>
      <c r="D418">
        <v>31.279999999999902</v>
      </c>
      <c r="E418">
        <v>10.1199999999999</v>
      </c>
      <c r="F418" t="str">
        <f>_xlfn.LET(_xlpm.raw,_xlfn.XLOOKUP(A418,site1!$J$8:$J$1178,site1!$A$8:$A$1178,""),_xlpm.cleanRaw,SUBSTITUTE(SUBSTITUTE(_xlpm.raw,"_PIN","."),"PIN","."),_xlpm.mainPart,MID(_xlpm.cleanRaw,2,FIND(".",_xlpm.cleanRaw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507092</v>
      </c>
      <c r="G418" t="str">
        <f>_xlfn.LET(_xlpm.raw,_xlfn.XLOOKUP(A418,site3!$J$8:$J$1178,site3!$A$8:$A$1178,""),_xlpm.cleanRaw,SUBSTITUTE(SUBSTITUTE(_xlpm.raw,"_PIN","."),"PIN","."),_xlpm.mainPart,MID(_xlpm.cleanRaw,2,FIND(".",_xlpm.cleanRaw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808055</v>
      </c>
      <c r="H418" t="str">
        <f>""</f>
        <v/>
      </c>
      <c r="I418" t="str">
        <f>""</f>
        <v/>
      </c>
      <c r="J418" t="str">
        <f t="shared" si="6"/>
        <v>M6;PCIRXP[10];KA111;31.2799999999999;10.1199999999999;507092;808055;;</v>
      </c>
    </row>
    <row r="419" spans="1:10">
      <c r="A419" t="s">
        <v>2914</v>
      </c>
      <c r="B419" t="str">
        <f>_xlfn.XLOOKUP(A419,site1!$J$8:$J$1158,site1!$K$8:$K$1158,"")</f>
        <v>VSS</v>
      </c>
      <c r="C419" t="str" cm="1">
        <f t="array" ref="C419">_xlfn.TEXTJOIN(",",TRUE,_xlfn.UNIQUE(TRANSPOSE(_xlfn.MAP(_xlfn.XLOOKUP(A419,site1!$J$8:$J$1178,site1!$C$8:$D$1178,""),_xlfn.LAMBDA(_xlpm.x,IF(_xlpm.x&lt;&gt;"",TRIM(CLEAN(LEFT(_xlpm.x,FIND(".",_xlpm.x &amp; ".")-1))),""))))))</f>
        <v/>
      </c>
      <c r="D419">
        <v>30.36</v>
      </c>
      <c r="E419">
        <v>10.1199999999999</v>
      </c>
      <c r="F419" t="str">
        <f>_xlfn.LET(_xlpm.raw,_xlfn.XLOOKUP(A419,site1!$J$8:$J$1178,site1!$A$8:$A$1178,""),_xlpm.cleanRaw,SUBSTITUTE(SUBSTITUTE(_xlpm.raw,"_PIN","."),"PIN","."),_xlpm.mainPart,MID(_xlpm.cleanRaw,2,FIND(".",_xlpm.cleanRaw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9" t="str">
        <f>_xlfn.LET(_xlpm.raw,_xlfn.XLOOKUP(A419,site3!$J$8:$J$1178,site3!$A$8:$A$1178,""),_xlpm.cleanRaw,SUBSTITUTE(SUBSTITUTE(_xlpm.raw,"_PIN","."),"PIN","."),_xlpm.mainPart,MID(_xlpm.cleanRaw,2,FIND(".",_xlpm.cleanRaw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9" t="str">
        <f>""</f>
        <v/>
      </c>
      <c r="I419" t="str">
        <f>""</f>
        <v/>
      </c>
      <c r="J419" t="str">
        <f t="shared" si="6"/>
        <v>M7;VSS;;30.36;10.1199999999999;;;;</v>
      </c>
    </row>
    <row r="420" spans="1:10">
      <c r="A420" t="s">
        <v>2512</v>
      </c>
      <c r="B420" t="str">
        <f>_xlfn.XLOOKUP(A420,site1!$J$8:$J$1158,site1!$K$8:$K$1158,"")</f>
        <v>VCCIO</v>
      </c>
      <c r="C420" t="str" cm="1">
        <f t="array" ref="C420">_xlfn.TEXTJOIN(",",TRUE,_xlfn.UNIQUE(TRANSPOSE(_xlfn.MAP(_xlfn.XLOOKUP(A420,site1!$J$8:$J$1178,site1!$C$8:$D$1178,""),_xlfn.LAMBDA(_xlpm.x,IF(_xlpm.x&lt;&gt;"",TRIM(CLEAN(LEFT(_xlpm.x,FIND(".",_xlpm.x &amp; ".")-1))),""))))))</f>
        <v/>
      </c>
      <c r="D420">
        <v>29.439999999999898</v>
      </c>
      <c r="E420">
        <v>10.1199999999999</v>
      </c>
      <c r="F420" t="str">
        <f>_xlfn.LET(_xlpm.raw,_xlfn.XLOOKUP(A420,site1!$J$8:$J$1178,site1!$A$8:$A$1178,""),_xlpm.cleanRaw,SUBSTITUTE(SUBSTITUTE(_xlpm.raw,"_PIN","."),"PIN","."),_xlpm.mainPart,MID(_xlpm.cleanRaw,2,FIND(".",_xlpm.cleanRaw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0" t="str">
        <f>_xlfn.LET(_xlpm.raw,_xlfn.XLOOKUP(A420,site3!$J$8:$J$1178,site3!$A$8:$A$1178,""),_xlpm.cleanRaw,SUBSTITUTE(SUBSTITUTE(_xlpm.raw,"_PIN","."),"PIN","."),_xlpm.mainPart,MID(_xlpm.cleanRaw,2,FIND(".",_xlpm.cleanRaw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0" t="str">
        <f>""</f>
        <v/>
      </c>
      <c r="I420" t="str">
        <f>""</f>
        <v/>
      </c>
      <c r="J420" t="str">
        <f t="shared" si="6"/>
        <v>M8;VCCIO;;29.4399999999999;10.1199999999999;;;;</v>
      </c>
    </row>
    <row r="421" spans="1:10">
      <c r="A421" t="s">
        <v>1566</v>
      </c>
      <c r="B421" t="str">
        <f>_xlfn.XLOOKUP(A421,site1!$J$8:$J$1158,site1!$K$8:$K$1158,"")</f>
        <v>DP_COMP</v>
      </c>
      <c r="C421" t="str" cm="1">
        <f t="array" ref="C421">_xlfn.TEXTJOIN(",",TRUE,_xlfn.UNIQUE(TRANSPOSE(_xlfn.MAP(_xlfn.XLOOKUP(A421,site1!$J$8:$J$1178,site1!$C$8:$D$1178,""),_xlfn.LAMBDA(_xlpm.x,IF(_xlpm.x&lt;&gt;"",TRIM(CLEAN(LEFT(_xlpm.x,FIND(".",_xlpm.x &amp; ".")-1))),""))))))</f>
        <v>RA64</v>
      </c>
      <c r="D421">
        <v>28.5199999999999</v>
      </c>
      <c r="E421">
        <v>10.1199999999999</v>
      </c>
      <c r="F421" t="str">
        <f>_xlfn.LET(_xlpm.raw,_xlfn.XLOOKUP(A421,site1!$J$8:$J$1178,site1!$A$8:$A$1178,""),_xlpm.cleanRaw,SUBSTITUTE(SUBSTITUTE(_xlpm.raw,"_PIN","."),"PIN","."),_xlpm.mainPart,MID(_xlpm.cleanRaw,2,FIND(".",_xlpm.cleanRaw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508056</v>
      </c>
      <c r="G421" t="str">
        <f>_xlfn.LET(_xlpm.raw,_xlfn.XLOOKUP(A421,site3!$J$8:$J$1178,site3!$A$8:$A$1178,""),_xlpm.cleanRaw,SUBSTITUTE(SUBSTITUTE(_xlpm.raw,"_PIN","."),"PIN","."),_xlpm.mainPart,MID(_xlpm.cleanRaw,2,FIND(".",_xlpm.cleanRaw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806126</v>
      </c>
      <c r="H421" t="str">
        <f>""</f>
        <v/>
      </c>
      <c r="I421" t="str">
        <f>""</f>
        <v/>
      </c>
      <c r="J421" t="str">
        <f t="shared" si="6"/>
        <v>M9;DP_COMP;RA64;28.5199999999999;10.1199999999999;508056;806126;;</v>
      </c>
    </row>
    <row r="422" spans="1:10">
      <c r="A422" t="s">
        <v>1802</v>
      </c>
      <c r="B422" t="str">
        <f>_xlfn.XLOOKUP(A422,site1!$J$8:$J$1158,site1!$K$8:$K$1158,"")</f>
        <v>VSS</v>
      </c>
      <c r="C422" t="str" cm="1">
        <f t="array" ref="C422">_xlfn.TEXTJOIN(",",TRUE,_xlfn.UNIQUE(TRANSPOSE(_xlfn.MAP(_xlfn.XLOOKUP(A422,site1!$J$8:$J$1178,site1!$C$8:$D$1178,""),_xlfn.LAMBDA(_xlpm.x,IF(_xlpm.x&lt;&gt;"",TRIM(CLEAN(LEFT(_xlpm.x,FIND(".",_xlpm.x &amp; ".")-1))),""))))))</f>
        <v/>
      </c>
      <c r="D422">
        <v>27.599999999999898</v>
      </c>
      <c r="E422">
        <v>10.1199999999999</v>
      </c>
      <c r="F422" t="str">
        <f>_xlfn.LET(_xlpm.raw,_xlfn.XLOOKUP(A422,site1!$J$8:$J$1178,site1!$A$8:$A$1178,""),_xlpm.cleanRaw,SUBSTITUTE(SUBSTITUTE(_xlpm.raw,"_PIN","."),"PIN","."),_xlpm.mainPart,MID(_xlpm.cleanRaw,2,FIND(".",_xlpm.cleanRaw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2" t="str">
        <f>_xlfn.LET(_xlpm.raw,_xlfn.XLOOKUP(A422,site3!$J$8:$J$1178,site3!$A$8:$A$1178,""),_xlpm.cleanRaw,SUBSTITUTE(SUBSTITUTE(_xlpm.raw,"_PIN","."),"PIN","."),_xlpm.mainPart,MID(_xlpm.cleanRaw,2,FIND(".",_xlpm.cleanRaw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2" t="str">
        <f>""</f>
        <v/>
      </c>
      <c r="I422" t="str">
        <f>""</f>
        <v/>
      </c>
      <c r="J422" t="str">
        <f t="shared" si="6"/>
        <v>M10;VSS;;27.5999999999999;10.1199999999999;;;;</v>
      </c>
    </row>
    <row r="423" spans="1:10">
      <c r="A423" t="s">
        <v>1764</v>
      </c>
      <c r="B423" t="str">
        <f>_xlfn.XLOOKUP(A423,site1!$J$8:$J$1158,site1!$K$8:$K$1158,"")</f>
        <v>NOA_RCOMP</v>
      </c>
      <c r="C423" t="str" cm="1">
        <f t="array" ref="C423">_xlfn.TEXTJOIN(",",TRUE,_xlfn.UNIQUE(TRANSPOSE(_xlfn.MAP(_xlfn.XLOOKUP(A423,site1!$J$8:$J$1178,site1!$C$8:$D$1178,""),_xlfn.LAMBDA(_xlpm.x,IF(_xlpm.x&lt;&gt;"",TRIM(CLEAN(LEFT(_xlpm.x,FIND(".",_xlpm.x &amp; ".")-1))),""))))))</f>
        <v>RA62</v>
      </c>
      <c r="D423">
        <v>26.68</v>
      </c>
      <c r="E423">
        <v>10.1199999999999</v>
      </c>
      <c r="F423" t="str">
        <f>_xlfn.LET(_xlpm.raw,_xlfn.XLOOKUP(A423,site1!$J$8:$J$1178,site1!$A$8:$A$1178,""),_xlpm.cleanRaw,SUBSTITUTE(SUBSTITUTE(_xlpm.raw,"_PIN","."),"PIN","."),_xlpm.mainPart,MID(_xlpm.cleanRaw,2,FIND(".",_xlpm.cleanRaw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509022</v>
      </c>
      <c r="G423" t="str">
        <f>_xlfn.LET(_xlpm.raw,_xlfn.XLOOKUP(A423,site3!$J$8:$J$1178,site3!$A$8:$A$1178,""),_xlpm.cleanRaw,SUBSTITUTE(SUBSTITUTE(_xlpm.raw,"_PIN","."),"PIN","."),_xlpm.mainPart,MID(_xlpm.cleanRaw,2,FIND(".",_xlpm.cleanRaw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806086</v>
      </c>
      <c r="H423" t="str">
        <f>""</f>
        <v/>
      </c>
      <c r="I423" t="str">
        <f>""</f>
        <v/>
      </c>
      <c r="J423" t="str">
        <f t="shared" si="6"/>
        <v>M11;NOA_RCOMP;RA62;26.68;10.1199999999999;509022;806086;;</v>
      </c>
    </row>
    <row r="424" spans="1:10">
      <c r="A424" t="s">
        <v>2910</v>
      </c>
      <c r="B424" t="str">
        <f>_xlfn.XLOOKUP(A424,site1!$J$8:$J$1158,site1!$K$8:$K$1158,"")</f>
        <v>VSS</v>
      </c>
      <c r="C424" t="str" cm="1">
        <f t="array" ref="C424">_xlfn.TEXTJOIN(",",TRUE,_xlfn.UNIQUE(TRANSPOSE(_xlfn.MAP(_xlfn.XLOOKUP(A424,site1!$J$8:$J$1178,site1!$C$8:$D$1178,""),_xlfn.LAMBDA(_xlpm.x,IF(_xlpm.x&lt;&gt;"",TRIM(CLEAN(LEFT(_xlpm.x,FIND(".",_xlpm.x &amp; ".")-1))),""))))))</f>
        <v/>
      </c>
      <c r="D424">
        <v>25.759999999999899</v>
      </c>
      <c r="E424">
        <v>10.1199999999999</v>
      </c>
      <c r="F424" t="str">
        <f>_xlfn.LET(_xlpm.raw,_xlfn.XLOOKUP(A424,site1!$J$8:$J$1178,site1!$A$8:$A$1178,""),_xlpm.cleanRaw,SUBSTITUTE(SUBSTITUTE(_xlpm.raw,"_PIN","."),"PIN","."),_xlpm.mainPart,MID(_xlpm.cleanRaw,2,FIND(".",_xlpm.cleanRaw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4" t="str">
        <f>_xlfn.LET(_xlpm.raw,_xlfn.XLOOKUP(A424,site3!$J$8:$J$1178,site3!$A$8:$A$1178,""),_xlpm.cleanRaw,SUBSTITUTE(SUBSTITUTE(_xlpm.raw,"_PIN","."),"PIN","."),_xlpm.mainPart,MID(_xlpm.cleanRaw,2,FIND(".",_xlpm.cleanRaw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4" t="str">
        <f>""</f>
        <v/>
      </c>
      <c r="I424" t="str">
        <f>""</f>
        <v/>
      </c>
      <c r="J424" t="str">
        <f t="shared" si="6"/>
        <v>M12;VSS;;25.7599999999999;10.1199999999999;;;;</v>
      </c>
    </row>
    <row r="425" spans="1:10">
      <c r="A425" t="s">
        <v>2398</v>
      </c>
      <c r="B425" t="str">
        <f>_xlfn.XLOOKUP(A425,site1!$J$8:$J$1158,site1!$K$8:$K$1158,"")</f>
        <v>VCCCORE</v>
      </c>
      <c r="C425" t="str" cm="1">
        <f t="array" ref="C425">_xlfn.TEXTJOIN(",",TRUE,_xlfn.UNIQUE(TRANSPOSE(_xlfn.MAP(_xlfn.XLOOKUP(A425,site1!$J$8:$J$1178,site1!$C$8:$D$1178,""),_xlfn.LAMBDA(_xlpm.x,IF(_xlpm.x&lt;&gt;"",TRIM(CLEAN(LEFT(_xlpm.x,FIND(".",_xlpm.x &amp; ".")-1))),""))))))</f>
        <v/>
      </c>
      <c r="D425">
        <v>24.8399999999999</v>
      </c>
      <c r="E425">
        <v>10.1199999999999</v>
      </c>
      <c r="F425" t="str">
        <f>_xlfn.LET(_xlpm.raw,_xlfn.XLOOKUP(A425,site1!$J$8:$J$1178,site1!$A$8:$A$1178,""),_xlpm.cleanRaw,SUBSTITUTE(SUBSTITUTE(_xlpm.raw,"_PIN","."),"PIN","."),_xlpm.mainPart,MID(_xlpm.cleanRaw,2,FIND(".",_xlpm.cleanRaw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5" t="str">
        <f>_xlfn.LET(_xlpm.raw,_xlfn.XLOOKUP(A425,site3!$J$8:$J$1178,site3!$A$8:$A$1178,""),_xlpm.cleanRaw,SUBSTITUTE(SUBSTITUTE(_xlpm.raw,"_PIN","."),"PIN","."),_xlpm.mainPart,MID(_xlpm.cleanRaw,2,FIND(".",_xlpm.cleanRaw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5" t="str">
        <f>""</f>
        <v/>
      </c>
      <c r="I425" t="str">
        <f>""</f>
        <v/>
      </c>
      <c r="J425" t="str">
        <f t="shared" si="6"/>
        <v>M13;VCCCORE;;24.8399999999999;10.1199999999999;;;;</v>
      </c>
    </row>
    <row r="426" spans="1:10">
      <c r="A426" t="s">
        <v>2399</v>
      </c>
      <c r="B426" t="str">
        <f>_xlfn.XLOOKUP(A426,site1!$J$8:$J$1158,site1!$K$8:$K$1158,"")</f>
        <v>VCCCORE</v>
      </c>
      <c r="C426" t="str" cm="1">
        <f t="array" ref="C426">_xlfn.TEXTJOIN(",",TRUE,_xlfn.UNIQUE(TRANSPOSE(_xlfn.MAP(_xlfn.XLOOKUP(A426,site1!$J$8:$J$1178,site1!$C$8:$D$1178,""),_xlfn.LAMBDA(_xlpm.x,IF(_xlpm.x&lt;&gt;"",TRIM(CLEAN(LEFT(_xlpm.x,FIND(".",_xlpm.x &amp; ".")-1))),""))))))</f>
        <v/>
      </c>
      <c r="D426">
        <v>23.919999999999899</v>
      </c>
      <c r="E426">
        <v>10.1199999999999</v>
      </c>
      <c r="F426" t="str">
        <f>_xlfn.LET(_xlpm.raw,_xlfn.XLOOKUP(A426,site1!$J$8:$J$1178,site1!$A$8:$A$1178,""),_xlpm.cleanRaw,SUBSTITUTE(SUBSTITUTE(_xlpm.raw,"_PIN","."),"PIN","."),_xlpm.mainPart,MID(_xlpm.cleanRaw,2,FIND(".",_xlpm.cleanRaw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6" t="str">
        <f>_xlfn.LET(_xlpm.raw,_xlfn.XLOOKUP(A426,site3!$J$8:$J$1178,site3!$A$8:$A$1178,""),_xlpm.cleanRaw,SUBSTITUTE(SUBSTITUTE(_xlpm.raw,"_PIN","."),"PIN","."),_xlpm.mainPart,MID(_xlpm.cleanRaw,2,FIND(".",_xlpm.cleanRaw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6" t="str">
        <f>""</f>
        <v/>
      </c>
      <c r="I426" t="str">
        <f>""</f>
        <v/>
      </c>
      <c r="J426" t="str">
        <f t="shared" si="6"/>
        <v>M14;VCCCORE;;23.9199999999999;10.1199999999999;;;;</v>
      </c>
    </row>
    <row r="427" spans="1:10">
      <c r="A427" t="s">
        <v>2911</v>
      </c>
      <c r="B427" t="str">
        <f>_xlfn.XLOOKUP(A427,site1!$J$8:$J$1158,site1!$K$8:$K$1158,"")</f>
        <v>VSS</v>
      </c>
      <c r="C427" t="str" cm="1">
        <f t="array" ref="C427">_xlfn.TEXTJOIN(",",TRUE,_xlfn.UNIQUE(TRANSPOSE(_xlfn.MAP(_xlfn.XLOOKUP(A427,site1!$J$8:$J$1178,site1!$C$8:$D$1178,""),_xlfn.LAMBDA(_xlpm.x,IF(_xlpm.x&lt;&gt;"",TRIM(CLEAN(LEFT(_xlpm.x,FIND(".",_xlpm.x &amp; ".")-1))),""))))))</f>
        <v/>
      </c>
      <c r="D427">
        <v>22.999999999999901</v>
      </c>
      <c r="E427">
        <v>10.1199999999999</v>
      </c>
      <c r="F427" t="str">
        <f>_xlfn.LET(_xlpm.raw,_xlfn.XLOOKUP(A427,site1!$J$8:$J$1178,site1!$A$8:$A$1178,""),_xlpm.cleanRaw,SUBSTITUTE(SUBSTITUTE(_xlpm.raw,"_PIN","."),"PIN","."),_xlpm.mainPart,MID(_xlpm.cleanRaw,2,FIND(".",_xlpm.cleanRaw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7" t="str">
        <f>_xlfn.LET(_xlpm.raw,_xlfn.XLOOKUP(A427,site3!$J$8:$J$1178,site3!$A$8:$A$1178,""),_xlpm.cleanRaw,SUBSTITUTE(SUBSTITUTE(_xlpm.raw,"_PIN","."),"PIN","."),_xlpm.mainPart,MID(_xlpm.cleanRaw,2,FIND(".",_xlpm.cleanRaw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7" t="str">
        <f>""</f>
        <v/>
      </c>
      <c r="I427" t="str">
        <f>""</f>
        <v/>
      </c>
      <c r="J427" t="str">
        <f t="shared" si="6"/>
        <v>M15;VSS;;22.9999999999999;10.1199999999999;;;;</v>
      </c>
    </row>
    <row r="428" spans="1:10">
      <c r="A428" t="s">
        <v>347</v>
      </c>
      <c r="B428" t="str">
        <f>_xlfn.XLOOKUP(A428,site1!$J$8:$J$1158,site1!$K$8:$K$1158,"")</f>
        <v>VCCCORE</v>
      </c>
      <c r="C428" t="str" cm="1">
        <f t="array" ref="C428">_xlfn.TEXTJOIN(",",TRUE,_xlfn.UNIQUE(TRANSPOSE(_xlfn.MAP(_xlfn.XLOOKUP(A428,site1!$J$8:$J$1178,site1!$C$8:$D$1178,""),_xlfn.LAMBDA(_xlpm.x,IF(_xlpm.x&lt;&gt;"",TRIM(CLEAN(LEFT(_xlpm.x,FIND(".",_xlpm.x &amp; ".")-1))),""))))))</f>
        <v/>
      </c>
      <c r="D428">
        <v>22.08</v>
      </c>
      <c r="E428">
        <v>10.1199999999999</v>
      </c>
      <c r="F428" t="str">
        <f>_xlfn.LET(_xlpm.raw,_xlfn.XLOOKUP(A428,site1!$J$8:$J$1178,site1!$A$8:$A$1178,""),_xlpm.cleanRaw,SUBSTITUTE(SUBSTITUTE(_xlpm.raw,"_PIN","."),"PIN","."),_xlpm.mainPart,MID(_xlpm.cleanRaw,2,FIND(".",_xlpm.cleanRaw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8" t="str">
        <f>_xlfn.LET(_xlpm.raw,_xlfn.XLOOKUP(A428,site3!$J$8:$J$1178,site3!$A$8:$A$1178,""),_xlpm.cleanRaw,SUBSTITUTE(SUBSTITUTE(_xlpm.raw,"_PIN","."),"PIN","."),_xlpm.mainPart,MID(_xlpm.cleanRaw,2,FIND(".",_xlpm.cleanRaw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8" t="str">
        <f>""</f>
        <v/>
      </c>
      <c r="I428" t="str">
        <f>""</f>
        <v/>
      </c>
      <c r="J428" t="str">
        <f t="shared" si="6"/>
        <v>M16;VCCCORE;;22.08;10.1199999999999;;;;</v>
      </c>
    </row>
    <row r="429" spans="1:10">
      <c r="A429" t="s">
        <v>575</v>
      </c>
      <c r="B429" t="str">
        <f>_xlfn.XLOOKUP(A429,site1!$J$8:$J$1158,site1!$K$8:$K$1158,"")</f>
        <v>VSS</v>
      </c>
      <c r="C429" t="str" cm="1">
        <f t="array" ref="C429">_xlfn.TEXTJOIN(",",TRUE,_xlfn.UNIQUE(TRANSPOSE(_xlfn.MAP(_xlfn.XLOOKUP(A429,site1!$J$8:$J$1178,site1!$C$8:$D$1178,""),_xlfn.LAMBDA(_xlpm.x,IF(_xlpm.x&lt;&gt;"",TRIM(CLEAN(LEFT(_xlpm.x,FIND(".",_xlpm.x &amp; ".")-1))),""))))))</f>
        <v/>
      </c>
      <c r="D429">
        <v>21.159999999999901</v>
      </c>
      <c r="E429">
        <v>10.1199999999999</v>
      </c>
      <c r="F429" t="str">
        <f>_xlfn.LET(_xlpm.raw,_xlfn.XLOOKUP(A429,site1!$J$8:$J$1178,site1!$A$8:$A$1178,""),_xlpm.cleanRaw,SUBSTITUTE(SUBSTITUTE(_xlpm.raw,"_PIN","."),"PIN","."),_xlpm.mainPart,MID(_xlpm.cleanRaw,2,FIND(".",_xlpm.cleanRaw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9" t="str">
        <f>_xlfn.LET(_xlpm.raw,_xlfn.XLOOKUP(A429,site3!$J$8:$J$1178,site3!$A$8:$A$1178,""),_xlpm.cleanRaw,SUBSTITUTE(SUBSTITUTE(_xlpm.raw,"_PIN","."),"PIN","."),_xlpm.mainPart,MID(_xlpm.cleanRaw,2,FIND(".",_xlpm.cleanRaw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9" t="str">
        <f>""</f>
        <v/>
      </c>
      <c r="I429" t="str">
        <f>""</f>
        <v/>
      </c>
      <c r="J429" t="str">
        <f t="shared" si="6"/>
        <v>M17;VSS;;21.1599999999999;10.1199999999999;;;;</v>
      </c>
    </row>
    <row r="430" spans="1:10">
      <c r="A430" t="s">
        <v>442</v>
      </c>
      <c r="B430" t="str">
        <f>_xlfn.XLOOKUP(A430,site1!$J$8:$J$1158,site1!$K$8:$K$1158,"")</f>
        <v>VCCCORE</v>
      </c>
      <c r="C430" t="str" cm="1">
        <f t="array" ref="C430">_xlfn.TEXTJOIN(",",TRUE,_xlfn.UNIQUE(TRANSPOSE(_xlfn.MAP(_xlfn.XLOOKUP(A430,site1!$J$8:$J$1178,site1!$C$8:$D$1178,""),_xlfn.LAMBDA(_xlpm.x,IF(_xlpm.x&lt;&gt;"",TRIM(CLEAN(LEFT(_xlpm.x,FIND(".",_xlpm.x &amp; ".")-1))),""))))))</f>
        <v/>
      </c>
      <c r="D430">
        <v>20.239999999999899</v>
      </c>
      <c r="E430">
        <v>10.1199999999999</v>
      </c>
      <c r="F430" t="str">
        <f>_xlfn.LET(_xlpm.raw,_xlfn.XLOOKUP(A430,site1!$J$8:$J$1178,site1!$A$8:$A$1178,""),_xlpm.cleanRaw,SUBSTITUTE(SUBSTITUTE(_xlpm.raw,"_PIN","."),"PIN","."),_xlpm.mainPart,MID(_xlpm.cleanRaw,2,FIND(".",_xlpm.cleanRaw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0" t="str">
        <f>_xlfn.LET(_xlpm.raw,_xlfn.XLOOKUP(A430,site3!$J$8:$J$1178,site3!$A$8:$A$1178,""),_xlpm.cleanRaw,SUBSTITUTE(SUBSTITUTE(_xlpm.raw,"_PIN","."),"PIN","."),_xlpm.mainPart,MID(_xlpm.cleanRaw,2,FIND(".",_xlpm.cleanRaw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0" t="str">
        <f>""</f>
        <v/>
      </c>
      <c r="I430" t="str">
        <f>""</f>
        <v/>
      </c>
      <c r="J430" t="str">
        <f t="shared" si="6"/>
        <v>M18;VCCCORE;;20.2399999999999;10.1199999999999;;;;</v>
      </c>
    </row>
    <row r="431" spans="1:10">
      <c r="A431" t="s">
        <v>2912</v>
      </c>
      <c r="B431" t="str">
        <f>_xlfn.XLOOKUP(A431,site1!$J$8:$J$1158,site1!$K$8:$K$1158,"")</f>
        <v>VSS</v>
      </c>
      <c r="C431" t="str" cm="1">
        <f t="array" ref="C431">_xlfn.TEXTJOIN(",",TRUE,_xlfn.UNIQUE(TRANSPOSE(_xlfn.MAP(_xlfn.XLOOKUP(A431,site1!$J$8:$J$1178,site1!$C$8:$D$1178,""),_xlfn.LAMBDA(_xlpm.x,IF(_xlpm.x&lt;&gt;"",TRIM(CLEAN(LEFT(_xlpm.x,FIND(".",_xlpm.x &amp; ".")-1))),""))))))</f>
        <v/>
      </c>
      <c r="D431">
        <v>19.319999999999901</v>
      </c>
      <c r="E431">
        <v>10.1199999999999</v>
      </c>
      <c r="F431" t="str">
        <f>_xlfn.LET(_xlpm.raw,_xlfn.XLOOKUP(A431,site1!$J$8:$J$1178,site1!$A$8:$A$1178,""),_xlpm.cleanRaw,SUBSTITUTE(SUBSTITUTE(_xlpm.raw,"_PIN","."),"PIN","."),_xlpm.mainPart,MID(_xlpm.cleanRaw,2,FIND(".",_xlpm.cleanRaw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1" t="str">
        <f>_xlfn.LET(_xlpm.raw,_xlfn.XLOOKUP(A431,site3!$J$8:$J$1178,site3!$A$8:$A$1178,""),_xlpm.cleanRaw,SUBSTITUTE(SUBSTITUTE(_xlpm.raw,"_PIN","."),"PIN","."),_xlpm.mainPart,MID(_xlpm.cleanRaw,2,FIND(".",_xlpm.cleanRaw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1" t="str">
        <f>""</f>
        <v/>
      </c>
      <c r="I431" t="str">
        <f>""</f>
        <v/>
      </c>
      <c r="J431" t="str">
        <f t="shared" si="6"/>
        <v>M19;VSS;;19.3199999999999;10.1199999999999;;;;</v>
      </c>
    </row>
    <row r="432" spans="1:10">
      <c r="A432" t="s">
        <v>665</v>
      </c>
      <c r="B432" t="str">
        <f>_xlfn.XLOOKUP(A432,site1!$J$8:$J$1158,site1!$K$8:$K$1158,"")</f>
        <v>VCCCORE</v>
      </c>
      <c r="C432" t="str" cm="1">
        <f t="array" ref="C432">_xlfn.TEXTJOIN(",",TRUE,_xlfn.UNIQUE(TRANSPOSE(_xlfn.MAP(_xlfn.XLOOKUP(A432,site1!$J$8:$J$1178,site1!$C$8:$D$1178,""),_xlfn.LAMBDA(_xlpm.x,IF(_xlpm.x&lt;&gt;"",TRIM(CLEAN(LEFT(_xlpm.x,FIND(".",_xlpm.x &amp; ".")-1))),""))))))</f>
        <v/>
      </c>
      <c r="D432">
        <v>18.399999999999999</v>
      </c>
      <c r="E432">
        <v>10.1199999999999</v>
      </c>
      <c r="F432" t="str">
        <f>_xlfn.LET(_xlpm.raw,_xlfn.XLOOKUP(A432,site1!$J$8:$J$1178,site1!$A$8:$A$1178,""),_xlpm.cleanRaw,SUBSTITUTE(SUBSTITUTE(_xlpm.raw,"_PIN","."),"PIN","."),_xlpm.mainPart,MID(_xlpm.cleanRaw,2,FIND(".",_xlpm.cleanRaw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2" t="str">
        <f>_xlfn.LET(_xlpm.raw,_xlfn.XLOOKUP(A432,site3!$J$8:$J$1178,site3!$A$8:$A$1178,""),_xlpm.cleanRaw,SUBSTITUTE(SUBSTITUTE(_xlpm.raw,"_PIN","."),"PIN","."),_xlpm.mainPart,MID(_xlpm.cleanRaw,2,FIND(".",_xlpm.cleanRaw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2" t="str">
        <f>""</f>
        <v/>
      </c>
      <c r="I432" t="str">
        <f>""</f>
        <v/>
      </c>
      <c r="J432" t="str">
        <f t="shared" si="6"/>
        <v>M20;VCCCORE;;18.4;10.1199999999999;;;;</v>
      </c>
    </row>
    <row r="433" spans="1:10">
      <c r="A433" t="s">
        <v>799</v>
      </c>
      <c r="B433" t="str">
        <f>_xlfn.XLOOKUP(A433,site1!$J$8:$J$1158,site1!$K$8:$K$1158,"")</f>
        <v>VSS</v>
      </c>
      <c r="C433" t="str" cm="1">
        <f t="array" ref="C433">_xlfn.TEXTJOIN(",",TRUE,_xlfn.UNIQUE(TRANSPOSE(_xlfn.MAP(_xlfn.XLOOKUP(A433,site1!$J$8:$J$1178,site1!$C$8:$D$1178,""),_xlfn.LAMBDA(_xlpm.x,IF(_xlpm.x&lt;&gt;"",TRIM(CLEAN(LEFT(_xlpm.x,FIND(".",_xlpm.x &amp; ".")-1))),""))))))</f>
        <v/>
      </c>
      <c r="D433">
        <v>17.479999999999901</v>
      </c>
      <c r="E433">
        <v>10.1199999999999</v>
      </c>
      <c r="F433" t="str">
        <f>_xlfn.LET(_xlpm.raw,_xlfn.XLOOKUP(A433,site1!$J$8:$J$1178,site1!$A$8:$A$1178,""),_xlpm.cleanRaw,SUBSTITUTE(SUBSTITUTE(_xlpm.raw,"_PIN","."),"PIN","."),_xlpm.mainPart,MID(_xlpm.cleanRaw,2,FIND(".",_xlpm.cleanRaw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3" t="str">
        <f>_xlfn.LET(_xlpm.raw,_xlfn.XLOOKUP(A433,site3!$J$8:$J$1178,site3!$A$8:$A$1178,""),_xlpm.cleanRaw,SUBSTITUTE(SUBSTITUTE(_xlpm.raw,"_PIN","."),"PIN","."),_xlpm.mainPart,MID(_xlpm.cleanRaw,2,FIND(".",_xlpm.cleanRaw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3" t="str">
        <f>""</f>
        <v/>
      </c>
      <c r="I433" t="str">
        <f>""</f>
        <v/>
      </c>
      <c r="J433" t="str">
        <f t="shared" si="6"/>
        <v>M21;VSS;;17.4799999999999;10.1199999999999;;;;</v>
      </c>
    </row>
    <row r="434" spans="1:10">
      <c r="A434" t="s">
        <v>832</v>
      </c>
      <c r="B434" t="str">
        <f>_xlfn.XLOOKUP(A434,site1!$J$8:$J$1158,site1!$K$8:$K$1158,"")</f>
        <v>VCCCORE</v>
      </c>
      <c r="C434" t="str" cm="1">
        <f t="array" ref="C434">_xlfn.TEXTJOIN(",",TRUE,_xlfn.UNIQUE(TRANSPOSE(_xlfn.MAP(_xlfn.XLOOKUP(A434,site1!$J$8:$J$1178,site1!$C$8:$D$1178,""),_xlfn.LAMBDA(_xlpm.x,IF(_xlpm.x&lt;&gt;"",TRIM(CLEAN(LEFT(_xlpm.x,FIND(".",_xlpm.x &amp; ".")-1))),""))))))</f>
        <v/>
      </c>
      <c r="D434">
        <v>16.559999999999999</v>
      </c>
      <c r="E434">
        <v>10.1199999999999</v>
      </c>
      <c r="F434" t="str">
        <f>_xlfn.LET(_xlpm.raw,_xlfn.XLOOKUP(A434,site1!$J$8:$J$1178,site1!$A$8:$A$1178,""),_xlpm.cleanRaw,SUBSTITUTE(SUBSTITUTE(_xlpm.raw,"_PIN","."),"PIN","."),_xlpm.mainPart,MID(_xlpm.cleanRaw,2,FIND(".",_xlpm.cleanRaw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4" t="str">
        <f>_xlfn.LET(_xlpm.raw,_xlfn.XLOOKUP(A434,site3!$J$8:$J$1178,site3!$A$8:$A$1178,""),_xlpm.cleanRaw,SUBSTITUTE(SUBSTITUTE(_xlpm.raw,"_PIN","."),"PIN","."),_xlpm.mainPart,MID(_xlpm.cleanRaw,2,FIND(".",_xlpm.cleanRaw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4" t="str">
        <f>""</f>
        <v/>
      </c>
      <c r="I434" t="str">
        <f>""</f>
        <v/>
      </c>
      <c r="J434" t="str">
        <f t="shared" si="6"/>
        <v>M22;VCCCORE;;16.56;10.1199999999999;;;;</v>
      </c>
    </row>
    <row r="435" spans="1:10">
      <c r="A435" t="s">
        <v>865</v>
      </c>
      <c r="B435" t="str">
        <f>_xlfn.XLOOKUP(A435,site1!$J$8:$J$1158,site1!$K$8:$K$1158,"")</f>
        <v>VSS</v>
      </c>
      <c r="C435" t="str" cm="1">
        <f t="array" ref="C435">_xlfn.TEXTJOIN(",",TRUE,_xlfn.UNIQUE(TRANSPOSE(_xlfn.MAP(_xlfn.XLOOKUP(A435,site1!$J$8:$J$1178,site1!$C$8:$D$1178,""),_xlfn.LAMBDA(_xlpm.x,IF(_xlpm.x&lt;&gt;"",TRIM(CLEAN(LEFT(_xlpm.x,FIND(".",_xlpm.x &amp; ".")-1))),""))))))</f>
        <v/>
      </c>
      <c r="D435">
        <v>15.639999999999899</v>
      </c>
      <c r="E435">
        <v>10.1199999999999</v>
      </c>
      <c r="F435" t="str">
        <f>_xlfn.LET(_xlpm.raw,_xlfn.XLOOKUP(A435,site1!$J$8:$J$1178,site1!$A$8:$A$1178,""),_xlpm.cleanRaw,SUBSTITUTE(SUBSTITUTE(_xlpm.raw,"_PIN","."),"PIN","."),_xlpm.mainPart,MID(_xlpm.cleanRaw,2,FIND(".",_xlpm.cleanRaw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5" t="str">
        <f>_xlfn.LET(_xlpm.raw,_xlfn.XLOOKUP(A435,site3!$J$8:$J$1178,site3!$A$8:$A$1178,""),_xlpm.cleanRaw,SUBSTITUTE(SUBSTITUTE(_xlpm.raw,"_PIN","."),"PIN","."),_xlpm.mainPart,MID(_xlpm.cleanRaw,2,FIND(".",_xlpm.cleanRaw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5" t="str">
        <f>""</f>
        <v/>
      </c>
      <c r="I435" t="str">
        <f>""</f>
        <v/>
      </c>
      <c r="J435" t="str">
        <f t="shared" si="6"/>
        <v>M23;VSS;;15.6399999999999;10.1199999999999;;;;</v>
      </c>
    </row>
    <row r="436" spans="1:10">
      <c r="A436" t="s">
        <v>898</v>
      </c>
      <c r="B436" t="str">
        <f>_xlfn.XLOOKUP(A436,site1!$J$8:$J$1158,site1!$K$8:$K$1158,"")</f>
        <v>VCCCORE</v>
      </c>
      <c r="C436" t="str" cm="1">
        <f t="array" ref="C436">_xlfn.TEXTJOIN(",",TRUE,_xlfn.UNIQUE(TRANSPOSE(_xlfn.MAP(_xlfn.XLOOKUP(A436,site1!$J$8:$J$1178,site1!$C$8:$D$1178,""),_xlfn.LAMBDA(_xlpm.x,IF(_xlpm.x&lt;&gt;"",TRIM(CLEAN(LEFT(_xlpm.x,FIND(".",_xlpm.x &amp; ".")-1))),""))))))</f>
        <v/>
      </c>
      <c r="D436">
        <v>14.719999999999899</v>
      </c>
      <c r="E436">
        <v>10.1199999999999</v>
      </c>
      <c r="F436" t="str">
        <f>_xlfn.LET(_xlpm.raw,_xlfn.XLOOKUP(A436,site1!$J$8:$J$1178,site1!$A$8:$A$1178,""),_xlpm.cleanRaw,SUBSTITUTE(SUBSTITUTE(_xlpm.raw,"_PIN","."),"PIN","."),_xlpm.mainPart,MID(_xlpm.cleanRaw,2,FIND(".",_xlpm.cleanRaw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6" t="str">
        <f>_xlfn.LET(_xlpm.raw,_xlfn.XLOOKUP(A436,site3!$J$8:$J$1178,site3!$A$8:$A$1178,""),_xlpm.cleanRaw,SUBSTITUTE(SUBSTITUTE(_xlpm.raw,"_PIN","."),"PIN","."),_xlpm.mainPart,MID(_xlpm.cleanRaw,2,FIND(".",_xlpm.cleanRaw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6" t="str">
        <f>""</f>
        <v/>
      </c>
      <c r="I436" t="str">
        <f>""</f>
        <v/>
      </c>
      <c r="J436" t="str">
        <f t="shared" si="6"/>
        <v>M24;VCCCORE;;14.7199999999999;10.1199999999999;;;;</v>
      </c>
    </row>
    <row r="437" spans="1:10">
      <c r="A437" t="s">
        <v>931</v>
      </c>
      <c r="B437" t="str">
        <f>_xlfn.XLOOKUP(A437,site1!$J$8:$J$1158,site1!$K$8:$K$1158,"")</f>
        <v>VSS</v>
      </c>
      <c r="C437" t="str" cm="1">
        <f t="array" ref="C437">_xlfn.TEXTJOIN(",",TRUE,_xlfn.UNIQUE(TRANSPOSE(_xlfn.MAP(_xlfn.XLOOKUP(A437,site1!$J$8:$J$1178,site1!$C$8:$D$1178,""),_xlfn.LAMBDA(_xlpm.x,IF(_xlpm.x&lt;&gt;"",TRIM(CLEAN(LEFT(_xlpm.x,FIND(".",_xlpm.x &amp; ".")-1))),""))))))</f>
        <v/>
      </c>
      <c r="D437">
        <v>13.799999999999899</v>
      </c>
      <c r="E437">
        <v>10.1199999999999</v>
      </c>
      <c r="F437" t="str">
        <f>_xlfn.LET(_xlpm.raw,_xlfn.XLOOKUP(A437,site1!$J$8:$J$1178,site1!$A$8:$A$1178,""),_xlpm.cleanRaw,SUBSTITUTE(SUBSTITUTE(_xlpm.raw,"_PIN","."),"PIN","."),_xlpm.mainPart,MID(_xlpm.cleanRaw,2,FIND(".",_xlpm.cleanRaw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7" t="str">
        <f>_xlfn.LET(_xlpm.raw,_xlfn.XLOOKUP(A437,site3!$J$8:$J$1178,site3!$A$8:$A$1178,""),_xlpm.cleanRaw,SUBSTITUTE(SUBSTITUTE(_xlpm.raw,"_PIN","."),"PIN","."),_xlpm.mainPart,MID(_xlpm.cleanRaw,2,FIND(".",_xlpm.cleanRaw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7" t="str">
        <f>""</f>
        <v/>
      </c>
      <c r="I437" t="str">
        <f>""</f>
        <v/>
      </c>
      <c r="J437" t="str">
        <f t="shared" si="6"/>
        <v>M25;VSS;;13.7999999999999;10.1199999999999;;;;</v>
      </c>
    </row>
    <row r="438" spans="1:10">
      <c r="A438" t="s">
        <v>964</v>
      </c>
      <c r="B438" t="str">
        <f>_xlfn.XLOOKUP(A438,site1!$J$8:$J$1158,site1!$K$8:$K$1158,"")</f>
        <v>VCCCORE</v>
      </c>
      <c r="C438" t="str" cm="1">
        <f t="array" ref="C438">_xlfn.TEXTJOIN(",",TRUE,_xlfn.UNIQUE(TRANSPOSE(_xlfn.MAP(_xlfn.XLOOKUP(A438,site1!$J$8:$J$1178,site1!$C$8:$D$1178,""),_xlfn.LAMBDA(_xlpm.x,IF(_xlpm.x&lt;&gt;"",TRIM(CLEAN(LEFT(_xlpm.x,FIND(".",_xlpm.x &amp; ".")-1))),""))))))</f>
        <v/>
      </c>
      <c r="D438">
        <v>12.8799999999999</v>
      </c>
      <c r="E438">
        <v>10.1199999999999</v>
      </c>
      <c r="F438" t="str">
        <f>_xlfn.LET(_xlpm.raw,_xlfn.XLOOKUP(A438,site1!$J$8:$J$1178,site1!$A$8:$A$1178,""),_xlpm.cleanRaw,SUBSTITUTE(SUBSTITUTE(_xlpm.raw,"_PIN","."),"PIN","."),_xlpm.mainPart,MID(_xlpm.cleanRaw,2,FIND(".",_xlpm.cleanRaw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8" t="str">
        <f>_xlfn.LET(_xlpm.raw,_xlfn.XLOOKUP(A438,site3!$J$8:$J$1178,site3!$A$8:$A$1178,""),_xlpm.cleanRaw,SUBSTITUTE(SUBSTITUTE(_xlpm.raw,"_PIN","."),"PIN","."),_xlpm.mainPart,MID(_xlpm.cleanRaw,2,FIND(".",_xlpm.cleanRaw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8" t="str">
        <f>""</f>
        <v/>
      </c>
      <c r="I438" t="str">
        <f>""</f>
        <v/>
      </c>
      <c r="J438" t="str">
        <f t="shared" si="6"/>
        <v>M26;VCCCORE;;12.8799999999999;10.1199999999999;;;;</v>
      </c>
    </row>
    <row r="439" spans="1:10">
      <c r="A439" t="s">
        <v>997</v>
      </c>
      <c r="B439" t="str">
        <f>_xlfn.XLOOKUP(A439,site1!$J$8:$J$1158,site1!$K$8:$K$1158,"")</f>
        <v>VSS</v>
      </c>
      <c r="C439" t="str" cm="1">
        <f t="array" ref="C439">_xlfn.TEXTJOIN(",",TRUE,_xlfn.UNIQUE(TRANSPOSE(_xlfn.MAP(_xlfn.XLOOKUP(A439,site1!$J$8:$J$1178,site1!$C$8:$D$1178,""),_xlfn.LAMBDA(_xlpm.x,IF(_xlpm.x&lt;&gt;"",TRIM(CLEAN(LEFT(_xlpm.x,FIND(".",_xlpm.x &amp; ".")-1))),""))))))</f>
        <v/>
      </c>
      <c r="D439">
        <v>11.9599999999999</v>
      </c>
      <c r="E439">
        <v>10.1199999999999</v>
      </c>
      <c r="F439" t="str">
        <f>_xlfn.LET(_xlpm.raw,_xlfn.XLOOKUP(A439,site1!$J$8:$J$1178,site1!$A$8:$A$1178,""),_xlpm.cleanRaw,SUBSTITUTE(SUBSTITUTE(_xlpm.raw,"_PIN","."),"PIN","."),_xlpm.mainPart,MID(_xlpm.cleanRaw,2,FIND(".",_xlpm.cleanRaw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9" t="str">
        <f>_xlfn.LET(_xlpm.raw,_xlfn.XLOOKUP(A439,site3!$J$8:$J$1178,site3!$A$8:$A$1178,""),_xlpm.cleanRaw,SUBSTITUTE(SUBSTITUTE(_xlpm.raw,"_PIN","."),"PIN","."),_xlpm.mainPart,MID(_xlpm.cleanRaw,2,FIND(".",_xlpm.cleanRaw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9" t="str">
        <f>""</f>
        <v/>
      </c>
      <c r="I439" t="str">
        <f>""</f>
        <v/>
      </c>
      <c r="J439" t="str">
        <f t="shared" si="6"/>
        <v>M27;VSS;;11.9599999999999;10.1199999999999;;;;</v>
      </c>
    </row>
    <row r="440" spans="1:10">
      <c r="A440" t="s">
        <v>1030</v>
      </c>
      <c r="B440" t="str">
        <f>_xlfn.XLOOKUP(A440,site1!$J$8:$J$1158,site1!$K$8:$K$1158,"")</f>
        <v>VCCCORE</v>
      </c>
      <c r="C440" t="str" cm="1">
        <f t="array" ref="C440">_xlfn.TEXTJOIN(",",TRUE,_xlfn.UNIQUE(TRANSPOSE(_xlfn.MAP(_xlfn.XLOOKUP(A440,site1!$J$8:$J$1178,site1!$C$8:$D$1178,""),_xlfn.LAMBDA(_xlpm.x,IF(_xlpm.x&lt;&gt;"",TRIM(CLEAN(LEFT(_xlpm.x,FIND(".",_xlpm.x &amp; ".")-1))),""))))))</f>
        <v/>
      </c>
      <c r="D440">
        <v>11.04</v>
      </c>
      <c r="E440">
        <v>10.1199999999999</v>
      </c>
      <c r="F440" t="str">
        <f>_xlfn.LET(_xlpm.raw,_xlfn.XLOOKUP(A440,site1!$J$8:$J$1178,site1!$A$8:$A$1178,""),_xlpm.cleanRaw,SUBSTITUTE(SUBSTITUTE(_xlpm.raw,"_PIN","."),"PIN","."),_xlpm.mainPart,MID(_xlpm.cleanRaw,2,FIND(".",_xlpm.cleanRaw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0" t="str">
        <f>_xlfn.LET(_xlpm.raw,_xlfn.XLOOKUP(A440,site3!$J$8:$J$1178,site3!$A$8:$A$1178,""),_xlpm.cleanRaw,SUBSTITUTE(SUBSTITUTE(_xlpm.raw,"_PIN","."),"PIN","."),_xlpm.mainPart,MID(_xlpm.cleanRaw,2,FIND(".",_xlpm.cleanRaw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0" t="str">
        <f>""</f>
        <v/>
      </c>
      <c r="I440" t="str">
        <f>""</f>
        <v/>
      </c>
      <c r="J440" t="str">
        <f t="shared" si="6"/>
        <v>M28;VCCCORE;;11.04;10.1199999999999;;;;</v>
      </c>
    </row>
    <row r="441" spans="1:10">
      <c r="A441" t="s">
        <v>1063</v>
      </c>
      <c r="B441" t="str">
        <f>_xlfn.XLOOKUP(A441,site1!$J$8:$J$1158,site1!$K$8:$K$1158,"")</f>
        <v>VSS</v>
      </c>
      <c r="C441" t="str" cm="1">
        <f t="array" ref="C441">_xlfn.TEXTJOIN(",",TRUE,_xlfn.UNIQUE(TRANSPOSE(_xlfn.MAP(_xlfn.XLOOKUP(A441,site1!$J$8:$J$1178,site1!$C$8:$D$1178,""),_xlfn.LAMBDA(_xlpm.x,IF(_xlpm.x&lt;&gt;"",TRIM(CLEAN(LEFT(_xlpm.x,FIND(".",_xlpm.x &amp; ".")-1))),""))))))</f>
        <v/>
      </c>
      <c r="D441">
        <v>10.1199999999999</v>
      </c>
      <c r="E441">
        <v>10.1199999999999</v>
      </c>
      <c r="F441" t="str">
        <f>_xlfn.LET(_xlpm.raw,_xlfn.XLOOKUP(A441,site1!$J$8:$J$1178,site1!$A$8:$A$1178,""),_xlpm.cleanRaw,SUBSTITUTE(SUBSTITUTE(_xlpm.raw,"_PIN","."),"PIN","."),_xlpm.mainPart,MID(_xlpm.cleanRaw,2,FIND(".",_xlpm.cleanRaw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1" t="str">
        <f>_xlfn.LET(_xlpm.raw,_xlfn.XLOOKUP(A441,site3!$J$8:$J$1178,site3!$A$8:$A$1178,""),_xlpm.cleanRaw,SUBSTITUTE(SUBSTITUTE(_xlpm.raw,"_PIN","."),"PIN","."),_xlpm.mainPart,MID(_xlpm.cleanRaw,2,FIND(".",_xlpm.cleanRaw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1" t="str">
        <f>""</f>
        <v/>
      </c>
      <c r="I441" t="str">
        <f>""</f>
        <v/>
      </c>
      <c r="J441" t="str">
        <f t="shared" si="6"/>
        <v>M29;VSS;;10.1199999999999;10.1199999999999;;;;</v>
      </c>
    </row>
    <row r="442" spans="1:10">
      <c r="A442" t="s">
        <v>1096</v>
      </c>
      <c r="B442" t="str">
        <f>_xlfn.XLOOKUP(A442,site1!$J$8:$J$1158,site1!$K$8:$K$1158,"")</f>
        <v>VCCCORE</v>
      </c>
      <c r="C442" t="str" cm="1">
        <f t="array" ref="C442">_xlfn.TEXTJOIN(",",TRUE,_xlfn.UNIQUE(TRANSPOSE(_xlfn.MAP(_xlfn.XLOOKUP(A442,site1!$J$8:$J$1178,site1!$C$8:$D$1178,""),_xlfn.LAMBDA(_xlpm.x,IF(_xlpm.x&lt;&gt;"",TRIM(CLEAN(LEFT(_xlpm.x,FIND(".",_xlpm.x &amp; ".")-1))),""))))))</f>
        <v/>
      </c>
      <c r="D442">
        <v>9.1999999999999904</v>
      </c>
      <c r="E442">
        <v>10.1199999999999</v>
      </c>
      <c r="F442" t="str">
        <f>_xlfn.LET(_xlpm.raw,_xlfn.XLOOKUP(A442,site1!$J$8:$J$1178,site1!$A$8:$A$1178,""),_xlpm.cleanRaw,SUBSTITUTE(SUBSTITUTE(_xlpm.raw,"_PIN","."),"PIN","."),_xlpm.mainPart,MID(_xlpm.cleanRaw,2,FIND(".",_xlpm.cleanRaw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2" t="str">
        <f>_xlfn.LET(_xlpm.raw,_xlfn.XLOOKUP(A442,site3!$J$8:$J$1178,site3!$A$8:$A$1178,""),_xlpm.cleanRaw,SUBSTITUTE(SUBSTITUTE(_xlpm.raw,"_PIN","."),"PIN","."),_xlpm.mainPart,MID(_xlpm.cleanRaw,2,FIND(".",_xlpm.cleanRaw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2" t="str">
        <f>""</f>
        <v/>
      </c>
      <c r="I442" t="str">
        <f>""</f>
        <v/>
      </c>
      <c r="J442" t="str">
        <f t="shared" si="6"/>
        <v>M30;VCCCORE;;9.19999999999999;10.1199999999999;;;;</v>
      </c>
    </row>
    <row r="443" spans="1:10">
      <c r="A443" t="s">
        <v>1162</v>
      </c>
      <c r="B443" t="str">
        <f>_xlfn.XLOOKUP(A443,site1!$J$8:$J$1158,site1!$K$8:$K$1158,"")</f>
        <v>VCCCORE</v>
      </c>
      <c r="C443" t="str" cm="1">
        <f t="array" ref="C443">_xlfn.TEXTJOIN(",",TRUE,_xlfn.UNIQUE(TRANSPOSE(_xlfn.MAP(_xlfn.XLOOKUP(A443,site1!$J$8:$J$1178,site1!$C$8:$D$1178,""),_xlfn.LAMBDA(_xlpm.x,IF(_xlpm.x&lt;&gt;"",TRIM(CLEAN(LEFT(_xlpm.x,FIND(".",_xlpm.x &amp; ".")-1))),""))))))</f>
        <v/>
      </c>
      <c r="D443">
        <v>7.3599999999999897</v>
      </c>
      <c r="E443">
        <v>10.1199999999999</v>
      </c>
      <c r="F443" t="str">
        <f>_xlfn.LET(_xlpm.raw,_xlfn.XLOOKUP(A443,site1!$J$8:$J$1178,site1!$A$8:$A$1178,""),_xlpm.cleanRaw,SUBSTITUTE(SUBSTITUTE(_xlpm.raw,"_PIN","."),"PIN","."),_xlpm.mainPart,MID(_xlpm.cleanRaw,2,FIND(".",_xlpm.cleanRaw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3" t="str">
        <f>_xlfn.LET(_xlpm.raw,_xlfn.XLOOKUP(A443,site3!$J$8:$J$1178,site3!$A$8:$A$1178,""),_xlpm.cleanRaw,SUBSTITUTE(SUBSTITUTE(_xlpm.raw,"_PIN","."),"PIN","."),_xlpm.mainPart,MID(_xlpm.cleanRaw,2,FIND(".",_xlpm.cleanRaw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3" t="str">
        <f>""</f>
        <v/>
      </c>
      <c r="I443" t="str">
        <f>""</f>
        <v/>
      </c>
      <c r="J443" t="str">
        <f t="shared" si="6"/>
        <v>M32;VCCCORE;;7.35999999999999;10.1199999999999;;;;</v>
      </c>
    </row>
    <row r="444" spans="1:10">
      <c r="A444" t="s">
        <v>1195</v>
      </c>
      <c r="B444" t="str">
        <f>_xlfn.XLOOKUP(A444,site1!$J$8:$J$1158,site1!$K$8:$K$1158,"")</f>
        <v>VCCGT</v>
      </c>
      <c r="C444" t="str" cm="1">
        <f t="array" ref="C444">_xlfn.TEXTJOIN(",",TRUE,_xlfn.UNIQUE(TRANSPOSE(_xlfn.MAP(_xlfn.XLOOKUP(A444,site1!$J$8:$J$1178,site1!$C$8:$D$1178,""),_xlfn.LAMBDA(_xlpm.x,IF(_xlpm.x&lt;&gt;"",TRIM(CLEAN(LEFT(_xlpm.x,FIND(".",_xlpm.x &amp; ".")-1))),""))))))</f>
        <v/>
      </c>
      <c r="D444">
        <v>6.4399999999999897</v>
      </c>
      <c r="E444">
        <v>10.1199999999999</v>
      </c>
      <c r="F444" t="str">
        <f>_xlfn.LET(_xlpm.raw,_xlfn.XLOOKUP(A444,site1!$J$8:$J$1178,site1!$A$8:$A$1178,""),_xlpm.cleanRaw,SUBSTITUTE(SUBSTITUTE(_xlpm.raw,"_PIN","."),"PIN","."),_xlpm.mainPart,MID(_xlpm.cleanRaw,2,FIND(".",_xlpm.cleanRaw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4" t="str">
        <f>_xlfn.LET(_xlpm.raw,_xlfn.XLOOKUP(A444,site3!$J$8:$J$1178,site3!$A$8:$A$1178,""),_xlpm.cleanRaw,SUBSTITUTE(SUBSTITUTE(_xlpm.raw,"_PIN","."),"PIN","."),_xlpm.mainPart,MID(_xlpm.cleanRaw,2,FIND(".",_xlpm.cleanRaw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4" t="str">
        <f>""</f>
        <v/>
      </c>
      <c r="I444" t="str">
        <f>""</f>
        <v/>
      </c>
      <c r="J444" t="str">
        <f t="shared" si="6"/>
        <v>M33;VCCGT;;6.43999999999999;10.1199999999999;;;;</v>
      </c>
    </row>
    <row r="445" spans="1:10">
      <c r="A445" t="s">
        <v>1228</v>
      </c>
      <c r="B445" t="str">
        <f>_xlfn.XLOOKUP(A445,site1!$J$8:$J$1158,site1!$K$8:$K$1158,"")</f>
        <v>VCCGT</v>
      </c>
      <c r="C445" t="str" cm="1">
        <f t="array" ref="C445">_xlfn.TEXTJOIN(",",TRUE,_xlfn.UNIQUE(TRANSPOSE(_xlfn.MAP(_xlfn.XLOOKUP(A445,site1!$J$8:$J$1178,site1!$C$8:$D$1178,""),_xlfn.LAMBDA(_xlpm.x,IF(_xlpm.x&lt;&gt;"",TRIM(CLEAN(LEFT(_xlpm.x,FIND(".",_xlpm.x &amp; ".")-1))),""))))))</f>
        <v/>
      </c>
      <c r="D445">
        <v>5.5199999999999898</v>
      </c>
      <c r="E445">
        <v>10.1199999999999</v>
      </c>
      <c r="F445" t="str">
        <f>_xlfn.LET(_xlpm.raw,_xlfn.XLOOKUP(A445,site1!$J$8:$J$1178,site1!$A$8:$A$1178,""),_xlpm.cleanRaw,SUBSTITUTE(SUBSTITUTE(_xlpm.raw,"_PIN","."),"PIN","."),_xlpm.mainPart,MID(_xlpm.cleanRaw,2,FIND(".",_xlpm.cleanRaw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5" t="str">
        <f>_xlfn.LET(_xlpm.raw,_xlfn.XLOOKUP(A445,site3!$J$8:$J$1178,site3!$A$8:$A$1178,""),_xlpm.cleanRaw,SUBSTITUTE(SUBSTITUTE(_xlpm.raw,"_PIN","."),"PIN","."),_xlpm.mainPart,MID(_xlpm.cleanRaw,2,FIND(".",_xlpm.cleanRaw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5" t="str">
        <f>""</f>
        <v/>
      </c>
      <c r="I445" t="str">
        <f>""</f>
        <v/>
      </c>
      <c r="J445" t="str">
        <f t="shared" si="6"/>
        <v>M34;VCCGT;;5.51999999999999;10.1199999999999;;;;</v>
      </c>
    </row>
    <row r="446" spans="1:10">
      <c r="A446" t="s">
        <v>1261</v>
      </c>
      <c r="B446" t="str">
        <f>_xlfn.XLOOKUP(A446,site1!$J$8:$J$1158,site1!$K$8:$K$1158,"")</f>
        <v>VSS</v>
      </c>
      <c r="C446" t="str" cm="1">
        <f t="array" ref="C446">_xlfn.TEXTJOIN(",",TRUE,_xlfn.UNIQUE(TRANSPOSE(_xlfn.MAP(_xlfn.XLOOKUP(A446,site1!$J$8:$J$1178,site1!$C$8:$D$1178,""),_xlfn.LAMBDA(_xlpm.x,IF(_xlpm.x&lt;&gt;"",TRIM(CLEAN(LEFT(_xlpm.x,FIND(".",_xlpm.x &amp; ".")-1))),""))))))</f>
        <v/>
      </c>
      <c r="D446">
        <v>4.5999999999999899</v>
      </c>
      <c r="E446">
        <v>10.1199999999999</v>
      </c>
      <c r="F446" t="str">
        <f>_xlfn.LET(_xlpm.raw,_xlfn.XLOOKUP(A446,site1!$J$8:$J$1178,site1!$A$8:$A$1178,""),_xlpm.cleanRaw,SUBSTITUTE(SUBSTITUTE(_xlpm.raw,"_PIN","."),"PIN","."),_xlpm.mainPart,MID(_xlpm.cleanRaw,2,FIND(".",_xlpm.cleanRaw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6" t="str">
        <f>_xlfn.LET(_xlpm.raw,_xlfn.XLOOKUP(A446,site3!$J$8:$J$1178,site3!$A$8:$A$1178,""),_xlpm.cleanRaw,SUBSTITUTE(SUBSTITUTE(_xlpm.raw,"_PIN","."),"PIN","."),_xlpm.mainPart,MID(_xlpm.cleanRaw,2,FIND(".",_xlpm.cleanRaw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6" t="str">
        <f>""</f>
        <v/>
      </c>
      <c r="I446" t="str">
        <f>""</f>
        <v/>
      </c>
      <c r="J446" t="str">
        <f t="shared" si="6"/>
        <v>M35;VSS;;4.59999999999999;10.1199999999999;;;;</v>
      </c>
    </row>
    <row r="447" spans="1:10">
      <c r="A447" t="s">
        <v>1294</v>
      </c>
      <c r="B447" t="str">
        <f>_xlfn.XLOOKUP(A447,site1!$J$8:$J$1158,site1!$K$8:$K$1158,"")</f>
        <v>VCCGT</v>
      </c>
      <c r="C447" t="str" cm="1">
        <f t="array" ref="C447">_xlfn.TEXTJOIN(",",TRUE,_xlfn.UNIQUE(TRANSPOSE(_xlfn.MAP(_xlfn.XLOOKUP(A447,site1!$J$8:$J$1178,site1!$C$8:$D$1178,""),_xlfn.LAMBDA(_xlpm.x,IF(_xlpm.x&lt;&gt;"",TRIM(CLEAN(LEFT(_xlpm.x,FIND(".",_xlpm.x &amp; ".")-1))),""))))))</f>
        <v/>
      </c>
      <c r="D447">
        <v>3.6799999999999899</v>
      </c>
      <c r="E447">
        <v>10.1199999999999</v>
      </c>
      <c r="F447" t="str">
        <f>_xlfn.LET(_xlpm.raw,_xlfn.XLOOKUP(A447,site1!$J$8:$J$1178,site1!$A$8:$A$1178,""),_xlpm.cleanRaw,SUBSTITUTE(SUBSTITUTE(_xlpm.raw,"_PIN","."),"PIN","."),_xlpm.mainPart,MID(_xlpm.cleanRaw,2,FIND(".",_xlpm.cleanRaw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7" t="str">
        <f>_xlfn.LET(_xlpm.raw,_xlfn.XLOOKUP(A447,site3!$J$8:$J$1178,site3!$A$8:$A$1178,""),_xlpm.cleanRaw,SUBSTITUTE(SUBSTITUTE(_xlpm.raw,"_PIN","."),"PIN","."),_xlpm.mainPart,MID(_xlpm.cleanRaw,2,FIND(".",_xlpm.cleanRaw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7" t="str">
        <f>""</f>
        <v/>
      </c>
      <c r="I447" t="str">
        <f>""</f>
        <v/>
      </c>
      <c r="J447" t="str">
        <f t="shared" si="6"/>
        <v>M36;VCCGT;;3.67999999999999;10.1199999999999;;;;</v>
      </c>
    </row>
    <row r="448" spans="1:10">
      <c r="A448" t="s">
        <v>1577</v>
      </c>
      <c r="B448" t="str">
        <f>_xlfn.XLOOKUP(A448,site1!$J$8:$J$1158,site1!$K$8:$K$1158,"")</f>
        <v>VSS</v>
      </c>
      <c r="C448" t="str" cm="1">
        <f t="array" ref="C448">_xlfn.TEXTJOIN(",",TRUE,_xlfn.UNIQUE(TRANSPOSE(_xlfn.MAP(_xlfn.XLOOKUP(A448,site1!$J$8:$J$1178,site1!$C$8:$D$1178,""),_xlfn.LAMBDA(_xlpm.x,IF(_xlpm.x&lt;&gt;"",TRIM(CLEAN(LEFT(_xlpm.x,FIND(".",_xlpm.x &amp; ".")-1))),""))))))</f>
        <v/>
      </c>
      <c r="D448">
        <v>2.75999999999999</v>
      </c>
      <c r="E448">
        <v>10.1199999999999</v>
      </c>
      <c r="F448" t="str">
        <f>_xlfn.LET(_xlpm.raw,_xlfn.XLOOKUP(A448,site1!$J$8:$J$1178,site1!$A$8:$A$1178,""),_xlpm.cleanRaw,SUBSTITUTE(SUBSTITUTE(_xlpm.raw,"_PIN","."),"PIN","."),_xlpm.mainPart,MID(_xlpm.cleanRaw,2,FIND(".",_xlpm.cleanRaw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8" t="str">
        <f>_xlfn.LET(_xlpm.raw,_xlfn.XLOOKUP(A448,site3!$J$8:$J$1178,site3!$A$8:$A$1178,""),_xlpm.cleanRaw,SUBSTITUTE(SUBSTITUTE(_xlpm.raw,"_PIN","."),"PIN","."),_xlpm.mainPart,MID(_xlpm.cleanRaw,2,FIND(".",_xlpm.cleanRaw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8" t="str">
        <f>""</f>
        <v/>
      </c>
      <c r="I448" t="str">
        <f>""</f>
        <v/>
      </c>
      <c r="J448" t="str">
        <f t="shared" si="6"/>
        <v>M37;VSS;;2.75999999999999;10.1199999999999;;;;</v>
      </c>
    </row>
    <row r="449" spans="1:10">
      <c r="A449" t="s">
        <v>2462</v>
      </c>
      <c r="B449" t="str">
        <f>_xlfn.XLOOKUP(A449,site1!$J$8:$J$1158,site1!$K$8:$K$1158,"")</f>
        <v>VCCGT</v>
      </c>
      <c r="C449" t="str" cm="1">
        <f t="array" ref="C449">_xlfn.TEXTJOIN(",",TRUE,_xlfn.UNIQUE(TRANSPOSE(_xlfn.MAP(_xlfn.XLOOKUP(A449,site1!$J$8:$J$1178,site1!$C$8:$D$1178,""),_xlfn.LAMBDA(_xlpm.x,IF(_xlpm.x&lt;&gt;"",TRIM(CLEAN(LEFT(_xlpm.x,FIND(".",_xlpm.x &amp; ".")-1))),""))))))</f>
        <v/>
      </c>
      <c r="D449">
        <v>1.8399999999999901</v>
      </c>
      <c r="E449">
        <v>10.1199999999999</v>
      </c>
      <c r="F449" t="str">
        <f>_xlfn.LET(_xlpm.raw,_xlfn.XLOOKUP(A449,site1!$J$8:$J$1178,site1!$A$8:$A$1178,""),_xlpm.cleanRaw,SUBSTITUTE(SUBSTITUTE(_xlpm.raw,"_PIN","."),"PIN","."),_xlpm.mainPart,MID(_xlpm.cleanRaw,2,FIND(".",_xlpm.cleanRaw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9" t="str">
        <f>_xlfn.LET(_xlpm.raw,_xlfn.XLOOKUP(A449,site3!$J$8:$J$1178,site3!$A$8:$A$1178,""),_xlpm.cleanRaw,SUBSTITUTE(SUBSTITUTE(_xlpm.raw,"_PIN","."),"PIN","."),_xlpm.mainPart,MID(_xlpm.cleanRaw,2,FIND(".",_xlpm.cleanRaw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9" t="str">
        <f>""</f>
        <v/>
      </c>
      <c r="I449" t="str">
        <f>""</f>
        <v/>
      </c>
      <c r="J449" t="str">
        <f t="shared" si="6"/>
        <v>M38;VCCGT;;1.83999999999999;10.1199999999999;;;;</v>
      </c>
    </row>
    <row r="450" spans="1:10">
      <c r="A450" t="s">
        <v>321</v>
      </c>
      <c r="B450" t="str">
        <f>_xlfn.XLOOKUP(A450,site1!$J$8:$J$1158,site1!$K$8:$K$1158,"")</f>
        <v>VSS</v>
      </c>
      <c r="C450" t="str" cm="1">
        <f t="array" ref="C450">_xlfn.TEXTJOIN(",",TRUE,_xlfn.UNIQUE(TRANSPOSE(_xlfn.MAP(_xlfn.XLOOKUP(A450,site1!$J$8:$J$1178,site1!$C$8:$D$1178,""),_xlfn.LAMBDA(_xlpm.x,IF(_xlpm.x&lt;&gt;"",TRIM(CLEAN(LEFT(_xlpm.x,FIND(".",_xlpm.x &amp; ".")-1))),""))))))</f>
        <v/>
      </c>
      <c r="D450">
        <v>0.92000000000000104</v>
      </c>
      <c r="E450">
        <v>10.1199999999999</v>
      </c>
      <c r="F450" t="str">
        <f>_xlfn.LET(_xlpm.raw,_xlfn.XLOOKUP(A450,site1!$J$8:$J$1178,site1!$A$8:$A$1178,""),_xlpm.cleanRaw,SUBSTITUTE(SUBSTITUTE(_xlpm.raw,"_PIN","."),"PIN","."),_xlpm.mainPart,MID(_xlpm.cleanRaw,2,FIND(".",_xlpm.cleanRaw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0" t="str">
        <f>_xlfn.LET(_xlpm.raw,_xlfn.XLOOKUP(A450,site3!$J$8:$J$1178,site3!$A$8:$A$1178,""),_xlpm.cleanRaw,SUBSTITUTE(SUBSTITUTE(_xlpm.raw,"_PIN","."),"PIN","."),_xlpm.mainPart,MID(_xlpm.cleanRaw,2,FIND(".",_xlpm.cleanRaw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0" t="str">
        <f>""</f>
        <v/>
      </c>
      <c r="I450" t="str">
        <f>""</f>
        <v/>
      </c>
      <c r="J450" t="str">
        <f t="shared" ref="J450:J513" si="7">A450&amp;";"&amp;B450&amp;";"&amp;C450&amp;";"&amp;D450&amp;";"&amp;E450&amp;";"&amp;F450&amp;";"&amp;G450&amp;";"&amp;H450&amp;";"&amp;I450</f>
        <v>M39;VSS;;0.920000000000001;10.1199999999999;;;;</v>
      </c>
    </row>
    <row r="451" spans="1:10">
      <c r="A451" t="s">
        <v>1648</v>
      </c>
      <c r="B451" t="str">
        <f>_xlfn.XLOOKUP(A451,site1!$J$8:$J$1158,site1!$K$8:$K$1158,"")</f>
        <v>VCCGT</v>
      </c>
      <c r="C451" t="str" cm="1">
        <f t="array" ref="C451">_xlfn.TEXTJOIN(",",TRUE,_xlfn.UNIQUE(TRANSPOSE(_xlfn.MAP(_xlfn.XLOOKUP(A451,site1!$J$8:$J$1178,site1!$C$8:$D$1178,""),_xlfn.LAMBDA(_xlpm.x,IF(_xlpm.x&lt;&gt;"",TRIM(CLEAN(LEFT(_xlpm.x,FIND(".",_xlpm.x &amp; ".")-1))),""))))))</f>
        <v/>
      </c>
      <c r="D451">
        <v>0</v>
      </c>
      <c r="E451">
        <v>10.1199999999999</v>
      </c>
      <c r="F451" t="str">
        <f>_xlfn.LET(_xlpm.raw,_xlfn.XLOOKUP(A451,site1!$J$8:$J$1178,site1!$A$8:$A$1178,""),_xlpm.cleanRaw,SUBSTITUTE(SUBSTITUTE(_xlpm.raw,"_PIN","."),"PIN","."),_xlpm.mainPart,MID(_xlpm.cleanRaw,2,FIND(".",_xlpm.cleanRaw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1" t="str">
        <f>_xlfn.LET(_xlpm.raw,_xlfn.XLOOKUP(A451,site3!$J$8:$J$1178,site3!$A$8:$A$1178,""),_xlpm.cleanRaw,SUBSTITUTE(SUBSTITUTE(_xlpm.raw,"_PIN","."),"PIN","."),_xlpm.mainPart,MID(_xlpm.cleanRaw,2,FIND(".",_xlpm.cleanRaw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1" t="str">
        <f>""</f>
        <v/>
      </c>
      <c r="I451" t="str">
        <f>""</f>
        <v/>
      </c>
      <c r="J451" t="str">
        <f t="shared" si="7"/>
        <v>M40;VCCGT;;0;10.1199999999999;;;;</v>
      </c>
    </row>
    <row r="452" spans="1:10">
      <c r="A452" t="s">
        <v>2144</v>
      </c>
      <c r="B452" t="str">
        <f>_xlfn.XLOOKUP(A452,site1!$J$8:$J$1158,site1!$K$8:$K$1158,"")</f>
        <v>PCITXP[12]</v>
      </c>
      <c r="C452" t="str" cm="1">
        <f t="array" ref="C452">_xlfn.TEXTJOIN(",",TRUE,_xlfn.UNIQUE(TRANSPOSE(_xlfn.MAP(_xlfn.XLOOKUP(A452,site1!$J$8:$J$1178,site1!$C$8:$D$1178,""),_xlfn.LAMBDA(_xlpm.x,IF(_xlpm.x&lt;&gt;"",TRIM(CLEAN(LEFT(_xlpm.x,FIND(".",_xlpm.x &amp; ".")-1))),""))))))</f>
        <v>LA126</v>
      </c>
      <c r="D452">
        <v>35.879999999999903</v>
      </c>
      <c r="E452">
        <v>11.04</v>
      </c>
      <c r="F452" t="str">
        <f>_xlfn.LET(_xlpm.raw,_xlfn.XLOOKUP(A452,site1!$J$8:$J$1178,site1!$A$8:$A$1178,""),_xlpm.cleanRaw,SUBSTITUTE(SUBSTITUTE(_xlpm.raw,"_PIN","."),"PIN","."),_xlpm.mainPart,MID(_xlpm.cleanRaw,2,FIND(".",_xlpm.cleanRaw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G452" t="str">
        <f>_xlfn.LET(_xlpm.raw,_xlfn.XLOOKUP(A452,site3!$J$8:$J$1178,site3!$A$8:$A$1178,""),_xlpm.cleanRaw,SUBSTITUTE(SUBSTITUTE(_xlpm.raw,"_PIN","."),"PIN","."),_xlpm.mainPart,MID(_xlpm.cleanRaw,2,FIND(".",_xlpm.cleanRaw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807021</v>
      </c>
      <c r="H452" t="str">
        <f>""</f>
        <v/>
      </c>
      <c r="I452" t="str">
        <f>""</f>
        <v/>
      </c>
      <c r="J452" t="str">
        <f t="shared" si="7"/>
        <v>N1;PCITXP[12];LA126;35.8799999999999;11.04;506003;807021;;</v>
      </c>
    </row>
    <row r="453" spans="1:10">
      <c r="A453" t="s">
        <v>2066</v>
      </c>
      <c r="B453" t="str">
        <f>_xlfn.XLOOKUP(A453,site1!$J$8:$J$1158,site1!$K$8:$K$1158,"")</f>
        <v>PCITXN[12]</v>
      </c>
      <c r="C453" t="str" cm="1">
        <f t="array" ref="C453">_xlfn.TEXTJOIN(",",TRUE,_xlfn.UNIQUE(TRANSPOSE(_xlfn.MAP(_xlfn.XLOOKUP(A453,site1!$J$8:$J$1178,site1!$C$8:$D$1178,""),_xlfn.LAMBDA(_xlpm.x,IF(_xlpm.x&lt;&gt;"",TRIM(CLEAN(LEFT(_xlpm.x,FIND(".",_xlpm.x &amp; ".")-1))),""))))))</f>
        <v>LA125</v>
      </c>
      <c r="D453">
        <v>34.959999999999901</v>
      </c>
      <c r="E453">
        <v>11.04</v>
      </c>
      <c r="F453" t="str">
        <f>_xlfn.LET(_xlpm.raw,_xlfn.XLOOKUP(A453,site1!$J$8:$J$1178,site1!$A$8:$A$1178,""),_xlpm.cleanRaw,SUBSTITUTE(SUBSTITUTE(_xlpm.raw,"_PIN","."),"PIN","."),_xlpm.mainPart,MID(_xlpm.cleanRaw,2,FIND(".",_xlpm.cleanRaw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506001</v>
      </c>
      <c r="G453" t="str">
        <f>_xlfn.LET(_xlpm.raw,_xlfn.XLOOKUP(A453,site3!$J$8:$J$1178,site3!$A$8:$A$1178,""),_xlpm.cleanRaw,SUBSTITUTE(SUBSTITUTE(_xlpm.raw,"_PIN","."),"PIN","."),_xlpm.mainPart,MID(_xlpm.cleanRaw,2,FIND(".",_xlpm.cleanRaw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807022</v>
      </c>
      <c r="H453" t="str">
        <f>""</f>
        <v/>
      </c>
      <c r="I453" t="str">
        <f>""</f>
        <v/>
      </c>
      <c r="J453" t="str">
        <f t="shared" si="7"/>
        <v>N2;PCITXN[12];LA125;34.9599999999999;11.04;506001;807022;;</v>
      </c>
    </row>
    <row r="454" spans="1:10">
      <c r="A454" t="s">
        <v>2915</v>
      </c>
      <c r="B454" t="str">
        <f>_xlfn.XLOOKUP(A454,site1!$J$8:$J$1158,site1!$K$8:$K$1158,"")</f>
        <v>VSS</v>
      </c>
      <c r="C454" t="str" cm="1">
        <f t="array" ref="C454">_xlfn.TEXTJOIN(",",TRUE,_xlfn.UNIQUE(TRANSPOSE(_xlfn.MAP(_xlfn.XLOOKUP(A454,site1!$J$8:$J$1178,site1!$C$8:$D$1178,""),_xlfn.LAMBDA(_xlpm.x,IF(_xlpm.x&lt;&gt;"",TRIM(CLEAN(LEFT(_xlpm.x,FIND(".",_xlpm.x &amp; ".")-1))),""))))))</f>
        <v/>
      </c>
      <c r="D454">
        <v>34.04</v>
      </c>
      <c r="E454">
        <v>11.04</v>
      </c>
      <c r="F454" t="str">
        <f>_xlfn.LET(_xlpm.raw,_xlfn.XLOOKUP(A454,site1!$J$8:$J$1178,site1!$A$8:$A$1178,""),_xlpm.cleanRaw,SUBSTITUTE(SUBSTITUTE(_xlpm.raw,"_PIN","."),"PIN","."),_xlpm.mainPart,MID(_xlpm.cleanRaw,2,FIND(".",_xlpm.cleanRaw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4" t="str">
        <f>_xlfn.LET(_xlpm.raw,_xlfn.XLOOKUP(A454,site3!$J$8:$J$1178,site3!$A$8:$A$1178,""),_xlpm.cleanRaw,SUBSTITUTE(SUBSTITUTE(_xlpm.raw,"_PIN","."),"PIN","."),_xlpm.mainPart,MID(_xlpm.cleanRaw,2,FIND(".",_xlpm.cleanRaw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4" t="str">
        <f>""</f>
        <v/>
      </c>
      <c r="I454" t="str">
        <f>""</f>
        <v/>
      </c>
      <c r="J454" t="str">
        <f t="shared" si="7"/>
        <v>N3;VSS;;34.04;11.04;;;;</v>
      </c>
    </row>
    <row r="455" spans="1:10">
      <c r="A455" t="s">
        <v>1826</v>
      </c>
      <c r="B455" t="str">
        <f>_xlfn.XLOOKUP(A455,site1!$J$8:$J$1158,site1!$K$8:$K$1158,"")</f>
        <v>PCIRXN[11]</v>
      </c>
      <c r="C455" t="str" cm="1">
        <f t="array" ref="C455">_xlfn.TEXTJOIN(",",TRUE,_xlfn.UNIQUE(TRANSPOSE(_xlfn.MAP(_xlfn.XLOOKUP(A455,site1!$J$8:$J$1178,site1!$C$8:$D$1178,""),_xlfn.LAMBDA(_xlpm.x,IF(_xlpm.x&lt;&gt;"",TRIM(CLEAN(LEFT(_xlpm.x,FIND(".",_xlpm.x &amp; ".")-1))),""))))))</f>
        <v>KA112</v>
      </c>
      <c r="D455">
        <v>33.119999999999997</v>
      </c>
      <c r="E455">
        <v>11.04</v>
      </c>
      <c r="F455" t="str">
        <f>_xlfn.LET(_xlpm.raw,_xlfn.XLOOKUP(A455,site1!$J$8:$J$1178,site1!$A$8:$A$1178,""),_xlpm.cleanRaw,SUBSTITUTE(SUBSTITUTE(_xlpm.raw,"_PIN","."),"PIN","."),_xlpm.mainPart,MID(_xlpm.cleanRaw,2,FIND(".",_xlpm.cleanRaw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507091</v>
      </c>
      <c r="G455" t="str">
        <f>_xlfn.LET(_xlpm.raw,_xlfn.XLOOKUP(A455,site3!$J$8:$J$1178,site3!$A$8:$A$1178,""),_xlpm.cleanRaw,SUBSTITUTE(SUBSTITUTE(_xlpm.raw,"_PIN","."),"PIN","."),_xlpm.mainPart,MID(_xlpm.cleanRaw,2,FIND(".",_xlpm.cleanRaw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809092</v>
      </c>
      <c r="H455" t="str">
        <f>""</f>
        <v/>
      </c>
      <c r="I455" t="str">
        <f>""</f>
        <v/>
      </c>
      <c r="J455" t="str">
        <f t="shared" si="7"/>
        <v>N4;PCIRXN[11];KA112;33.12;11.04;507091;809092;;</v>
      </c>
    </row>
    <row r="456" spans="1:10">
      <c r="A456" t="s">
        <v>1952</v>
      </c>
      <c r="B456" t="str">
        <f>_xlfn.XLOOKUP(A456,site1!$J$8:$J$1158,site1!$K$8:$K$1158,"")</f>
        <v>PCIRXP[11]</v>
      </c>
      <c r="C456" t="str" cm="1">
        <f t="array" ref="C456">_xlfn.TEXTJOIN(",",TRUE,_xlfn.UNIQUE(TRANSPOSE(_xlfn.MAP(_xlfn.XLOOKUP(A456,site1!$J$8:$J$1178,site1!$C$8:$D$1178,""),_xlfn.LAMBDA(_xlpm.x,IF(_xlpm.x&lt;&gt;"",TRIM(CLEAN(LEFT(_xlpm.x,FIND(".",_xlpm.x &amp; ".")-1))),""))))))</f>
        <v>KA112</v>
      </c>
      <c r="D456">
        <v>32.199999999999903</v>
      </c>
      <c r="E456">
        <v>11.04</v>
      </c>
      <c r="F456" t="str">
        <f>_xlfn.LET(_xlpm.raw,_xlfn.XLOOKUP(A456,site1!$J$8:$J$1178,site1!$A$8:$A$1178,""),_xlpm.cleanRaw,SUBSTITUTE(SUBSTITUTE(_xlpm.raw,"_PIN","."),"PIN","."),_xlpm.mainPart,MID(_xlpm.cleanRaw,2,FIND(".",_xlpm.cleanRaw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507093</v>
      </c>
      <c r="G456" t="str">
        <f>_xlfn.LET(_xlpm.raw,_xlfn.XLOOKUP(A456,site3!$J$8:$J$1178,site3!$A$8:$A$1178,""),_xlpm.cleanRaw,SUBSTITUTE(SUBSTITUTE(_xlpm.raw,"_PIN","."),"PIN","."),_xlpm.mainPart,MID(_xlpm.cleanRaw,2,FIND(".",_xlpm.cleanRaw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809094</v>
      </c>
      <c r="H456" t="str">
        <f>""</f>
        <v/>
      </c>
      <c r="I456" t="str">
        <f>""</f>
        <v/>
      </c>
      <c r="J456" t="str">
        <f t="shared" si="7"/>
        <v>N5;PCIRXP[11];KA112;32.1999999999999;11.04;507093;809094;;</v>
      </c>
    </row>
    <row r="457" spans="1:10">
      <c r="A457" t="s">
        <v>2917</v>
      </c>
      <c r="B457" t="str">
        <f>_xlfn.XLOOKUP(A457,site1!$J$8:$J$1158,site1!$K$8:$K$1158,"")</f>
        <v>VSS</v>
      </c>
      <c r="C457" t="str" cm="1">
        <f t="array" ref="C457">_xlfn.TEXTJOIN(",",TRUE,_xlfn.UNIQUE(TRANSPOSE(_xlfn.MAP(_xlfn.XLOOKUP(A457,site1!$J$8:$J$1178,site1!$C$8:$D$1178,""),_xlfn.LAMBDA(_xlpm.x,IF(_xlpm.x&lt;&gt;"",TRIM(CLEAN(LEFT(_xlpm.x,FIND(".",_xlpm.x &amp; ".")-1))),""))))))</f>
        <v/>
      </c>
      <c r="D457">
        <v>31.279999999999902</v>
      </c>
      <c r="E457">
        <v>11.04</v>
      </c>
      <c r="F457" t="str">
        <f>_xlfn.LET(_xlpm.raw,_xlfn.XLOOKUP(A457,site1!$J$8:$J$1178,site1!$A$8:$A$1178,""),_xlpm.cleanRaw,SUBSTITUTE(SUBSTITUTE(_xlpm.raw,"_PIN","."),"PIN","."),_xlpm.mainPart,MID(_xlpm.cleanRaw,2,FIND(".",_xlpm.cleanRaw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7" t="str">
        <f>_xlfn.LET(_xlpm.raw,_xlfn.XLOOKUP(A457,site3!$J$8:$J$1178,site3!$A$8:$A$1178,""),_xlpm.cleanRaw,SUBSTITUTE(SUBSTITUTE(_xlpm.raw,"_PIN","."),"PIN","."),_xlpm.mainPart,MID(_xlpm.cleanRaw,2,FIND(".",_xlpm.cleanRaw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7" t="str">
        <f>""</f>
        <v/>
      </c>
      <c r="I457" t="str">
        <f>""</f>
        <v/>
      </c>
      <c r="J457" t="str">
        <f t="shared" si="7"/>
        <v>N6;VSS;;31.2799999999999;11.04;;;;</v>
      </c>
    </row>
    <row r="458" spans="1:10">
      <c r="A458" t="s">
        <v>2528</v>
      </c>
      <c r="B458" t="str">
        <f>_xlfn.XLOOKUP(A458,site1!$J$8:$J$1158,site1!$K$8:$K$1158,"")</f>
        <v>VCCSA</v>
      </c>
      <c r="C458" t="str" cm="1">
        <f t="array" ref="C458">_xlfn.TEXTJOIN(",",TRUE,_xlfn.UNIQUE(TRANSPOSE(_xlfn.MAP(_xlfn.XLOOKUP(A458,site1!$J$8:$J$1178,site1!$C$8:$D$1178,""),_xlfn.LAMBDA(_xlpm.x,IF(_xlpm.x&lt;&gt;"",TRIM(CLEAN(LEFT(_xlpm.x,FIND(".",_xlpm.x &amp; ".")-1))),""))))))</f>
        <v/>
      </c>
      <c r="D458">
        <v>30.36</v>
      </c>
      <c r="E458">
        <v>11.04</v>
      </c>
      <c r="F458" t="str">
        <f>_xlfn.LET(_xlpm.raw,_xlfn.XLOOKUP(A458,site1!$J$8:$J$1178,site1!$A$8:$A$1178,""),_xlpm.cleanRaw,SUBSTITUTE(SUBSTITUTE(_xlpm.raw,"_PIN","."),"PIN","."),_xlpm.mainPart,MID(_xlpm.cleanRaw,2,FIND(".",_xlpm.cleanRaw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8" t="str">
        <f>_xlfn.LET(_xlpm.raw,_xlfn.XLOOKUP(A458,site3!$J$8:$J$1178,site3!$A$8:$A$1178,""),_xlpm.cleanRaw,SUBSTITUTE(SUBSTITUTE(_xlpm.raw,"_PIN","."),"PIN","."),_xlpm.mainPart,MID(_xlpm.cleanRaw,2,FIND(".",_xlpm.cleanRaw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8" t="str">
        <f>""</f>
        <v/>
      </c>
      <c r="I458" t="str">
        <f>""</f>
        <v/>
      </c>
      <c r="J458" t="str">
        <f t="shared" si="7"/>
        <v>N7;VCCSA;;30.36;11.04;;;;</v>
      </c>
    </row>
    <row r="459" spans="1:10">
      <c r="A459" t="s">
        <v>2918</v>
      </c>
      <c r="B459" t="str">
        <f>_xlfn.XLOOKUP(A459,site1!$J$8:$J$1158,site1!$K$8:$K$1158,"")</f>
        <v>VSS</v>
      </c>
      <c r="C459" t="str" cm="1">
        <f t="array" ref="C459">_xlfn.TEXTJOIN(",",TRUE,_xlfn.UNIQUE(TRANSPOSE(_xlfn.MAP(_xlfn.XLOOKUP(A459,site1!$J$8:$J$1178,site1!$C$8:$D$1178,""),_xlfn.LAMBDA(_xlpm.x,IF(_xlpm.x&lt;&gt;"",TRIM(CLEAN(LEFT(_xlpm.x,FIND(".",_xlpm.x &amp; ".")-1))),""))))))</f>
        <v/>
      </c>
      <c r="D459">
        <v>29.439999999999898</v>
      </c>
      <c r="E459">
        <v>11.04</v>
      </c>
      <c r="F459" t="str">
        <f>_xlfn.LET(_xlpm.raw,_xlfn.XLOOKUP(A459,site1!$J$8:$J$1178,site1!$A$8:$A$1178,""),_xlpm.cleanRaw,SUBSTITUTE(SUBSTITUTE(_xlpm.raw,"_PIN","."),"PIN","."),_xlpm.mainPart,MID(_xlpm.cleanRaw,2,FIND(".",_xlpm.cleanRaw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9" t="str">
        <f>_xlfn.LET(_xlpm.raw,_xlfn.XLOOKUP(A459,site3!$J$8:$J$1178,site3!$A$8:$A$1178,""),_xlpm.cleanRaw,SUBSTITUTE(SUBSTITUTE(_xlpm.raw,"_PIN","."),"PIN","."),_xlpm.mainPart,MID(_xlpm.cleanRaw,2,FIND(".",_xlpm.cleanRaw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9" t="str">
        <f>""</f>
        <v/>
      </c>
      <c r="I459" t="str">
        <f>""</f>
        <v/>
      </c>
      <c r="J459" t="str">
        <f t="shared" si="7"/>
        <v>N8;VSS;;29.4399999999999;11.04;;;;</v>
      </c>
    </row>
    <row r="460" spans="1:10">
      <c r="A460" t="s">
        <v>2916</v>
      </c>
      <c r="B460" t="str">
        <f>_xlfn.XLOOKUP(A460,site1!$J$8:$J$1158,site1!$K$8:$K$1158,"")</f>
        <v>VSS</v>
      </c>
      <c r="C460" t="str" cm="1">
        <f t="array" ref="C460">_xlfn.TEXTJOIN(",",TRUE,_xlfn.UNIQUE(TRANSPOSE(_xlfn.MAP(_xlfn.XLOOKUP(A460,site1!$J$8:$J$1178,site1!$C$8:$D$1178,""),_xlfn.LAMBDA(_xlpm.x,IF(_xlpm.x&lt;&gt;"",TRIM(CLEAN(LEFT(_xlpm.x,FIND(".",_xlpm.x &amp; ".")-1))),""))))))</f>
        <v/>
      </c>
      <c r="D460">
        <v>6.4399999999999897</v>
      </c>
      <c r="E460">
        <v>11.04</v>
      </c>
      <c r="F460" t="str">
        <f>_xlfn.LET(_xlpm.raw,_xlfn.XLOOKUP(A460,site1!$J$8:$J$1178,site1!$A$8:$A$1178,""),_xlpm.cleanRaw,SUBSTITUTE(SUBSTITUTE(_xlpm.raw,"_PIN","."),"PIN","."),_xlpm.mainPart,MID(_xlpm.cleanRaw,2,FIND(".",_xlpm.cleanRaw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0" t="str">
        <f>_xlfn.LET(_xlpm.raw,_xlfn.XLOOKUP(A460,site3!$J$8:$J$1178,site3!$A$8:$A$1178,""),_xlpm.cleanRaw,SUBSTITUTE(SUBSTITUTE(_xlpm.raw,"_PIN","."),"PIN","."),_xlpm.mainPart,MID(_xlpm.cleanRaw,2,FIND(".",_xlpm.cleanRaw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0" t="str">
        <f>""</f>
        <v/>
      </c>
      <c r="I460" t="str">
        <f>""</f>
        <v/>
      </c>
      <c r="J460" t="str">
        <f t="shared" si="7"/>
        <v>N33;VSS;;6.43999999999999;11.04;;;;</v>
      </c>
    </row>
    <row r="461" spans="1:10">
      <c r="A461" t="s">
        <v>2463</v>
      </c>
      <c r="B461" t="str">
        <f>_xlfn.XLOOKUP(A461,site1!$J$8:$J$1158,site1!$K$8:$K$1158,"")</f>
        <v>VCCGT</v>
      </c>
      <c r="C461" t="str" cm="1">
        <f t="array" ref="C461">_xlfn.TEXTJOIN(",",TRUE,_xlfn.UNIQUE(TRANSPOSE(_xlfn.MAP(_xlfn.XLOOKUP(A461,site1!$J$8:$J$1178,site1!$C$8:$D$1178,""),_xlfn.LAMBDA(_xlpm.x,IF(_xlpm.x&lt;&gt;"",TRIM(CLEAN(LEFT(_xlpm.x,FIND(".",_xlpm.x &amp; ".")-1))),""))))))</f>
        <v/>
      </c>
      <c r="D461">
        <v>5.5199999999999898</v>
      </c>
      <c r="E461">
        <v>11.04</v>
      </c>
      <c r="F461" t="str">
        <f>_xlfn.LET(_xlpm.raw,_xlfn.XLOOKUP(A461,site1!$J$8:$J$1178,site1!$A$8:$A$1178,""),_xlpm.cleanRaw,SUBSTITUTE(SUBSTITUTE(_xlpm.raw,"_PIN","."),"PIN","."),_xlpm.mainPart,MID(_xlpm.cleanRaw,2,FIND(".",_xlpm.cleanRaw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1" t="str">
        <f>_xlfn.LET(_xlpm.raw,_xlfn.XLOOKUP(A461,site3!$J$8:$J$1178,site3!$A$8:$A$1178,""),_xlpm.cleanRaw,SUBSTITUTE(SUBSTITUTE(_xlpm.raw,"_PIN","."),"PIN","."),_xlpm.mainPart,MID(_xlpm.cleanRaw,2,FIND(".",_xlpm.cleanRaw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1" t="str">
        <f>""</f>
        <v/>
      </c>
      <c r="I461" t="str">
        <f>""</f>
        <v/>
      </c>
      <c r="J461" t="str">
        <f t="shared" si="7"/>
        <v>N34;VCCGT;;5.51999999999999;11.04;;;;</v>
      </c>
    </row>
    <row r="462" spans="1:10">
      <c r="A462" t="s">
        <v>2464</v>
      </c>
      <c r="B462" t="str">
        <f>_xlfn.XLOOKUP(A462,site1!$J$8:$J$1158,site1!$K$8:$K$1158,"")</f>
        <v>VCCGT</v>
      </c>
      <c r="C462" t="str" cm="1">
        <f t="array" ref="C462">_xlfn.TEXTJOIN(",",TRUE,_xlfn.UNIQUE(TRANSPOSE(_xlfn.MAP(_xlfn.XLOOKUP(A462,site1!$J$8:$J$1178,site1!$C$8:$D$1178,""),_xlfn.LAMBDA(_xlpm.x,IF(_xlpm.x&lt;&gt;"",TRIM(CLEAN(LEFT(_xlpm.x,FIND(".",_xlpm.x &amp; ".")-1))),""))))))</f>
        <v/>
      </c>
      <c r="D462">
        <v>4.5999999999999899</v>
      </c>
      <c r="E462">
        <v>11.04</v>
      </c>
      <c r="F462" t="str">
        <f>_xlfn.LET(_xlpm.raw,_xlfn.XLOOKUP(A462,site1!$J$8:$J$1178,site1!$A$8:$A$1178,""),_xlpm.cleanRaw,SUBSTITUTE(SUBSTITUTE(_xlpm.raw,"_PIN","."),"PIN","."),_xlpm.mainPart,MID(_xlpm.cleanRaw,2,FIND(".",_xlpm.cleanRaw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2" t="str">
        <f>_xlfn.LET(_xlpm.raw,_xlfn.XLOOKUP(A462,site3!$J$8:$J$1178,site3!$A$8:$A$1178,""),_xlpm.cleanRaw,SUBSTITUTE(SUBSTITUTE(_xlpm.raw,"_PIN","."),"PIN","."),_xlpm.mainPart,MID(_xlpm.cleanRaw,2,FIND(".",_xlpm.cleanRaw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2" t="str">
        <f>""</f>
        <v/>
      </c>
      <c r="I462" t="str">
        <f>""</f>
        <v/>
      </c>
      <c r="J462" t="str">
        <f t="shared" si="7"/>
        <v>N35;VCCGT;;4.59999999999999;11.04;;;;</v>
      </c>
    </row>
    <row r="463" spans="1:10">
      <c r="A463" t="s">
        <v>2465</v>
      </c>
      <c r="B463" t="str">
        <f>_xlfn.XLOOKUP(A463,site1!$J$8:$J$1158,site1!$K$8:$K$1158,"")</f>
        <v>VCCGT</v>
      </c>
      <c r="C463" t="str" cm="1">
        <f t="array" ref="C463">_xlfn.TEXTJOIN(",",TRUE,_xlfn.UNIQUE(TRANSPOSE(_xlfn.MAP(_xlfn.XLOOKUP(A463,site1!$J$8:$J$1178,site1!$C$8:$D$1178,""),_xlfn.LAMBDA(_xlpm.x,IF(_xlpm.x&lt;&gt;"",TRIM(CLEAN(LEFT(_xlpm.x,FIND(".",_xlpm.x &amp; ".")-1))),""))))))</f>
        <v/>
      </c>
      <c r="D463">
        <v>3.6799999999999899</v>
      </c>
      <c r="E463">
        <v>11.04</v>
      </c>
      <c r="F463" t="str">
        <f>_xlfn.LET(_xlpm.raw,_xlfn.XLOOKUP(A463,site1!$J$8:$J$1178,site1!$A$8:$A$1178,""),_xlpm.cleanRaw,SUBSTITUTE(SUBSTITUTE(_xlpm.raw,"_PIN","."),"PIN","."),_xlpm.mainPart,MID(_xlpm.cleanRaw,2,FIND(".",_xlpm.cleanRaw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3" t="str">
        <f>_xlfn.LET(_xlpm.raw,_xlfn.XLOOKUP(A463,site3!$J$8:$J$1178,site3!$A$8:$A$1178,""),_xlpm.cleanRaw,SUBSTITUTE(SUBSTITUTE(_xlpm.raw,"_PIN","."),"PIN","."),_xlpm.mainPart,MID(_xlpm.cleanRaw,2,FIND(".",_xlpm.cleanRaw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3" t="str">
        <f>""</f>
        <v/>
      </c>
      <c r="I463" t="str">
        <f>""</f>
        <v/>
      </c>
      <c r="J463" t="str">
        <f t="shared" si="7"/>
        <v>N36;VCCGT;;3.67999999999999;11.04;;;;</v>
      </c>
    </row>
    <row r="464" spans="1:10">
      <c r="A464" t="s">
        <v>2466</v>
      </c>
      <c r="B464" t="str">
        <f>_xlfn.XLOOKUP(A464,site1!$J$8:$J$1158,site1!$K$8:$K$1158,"")</f>
        <v>VCCGT</v>
      </c>
      <c r="C464" t="str" cm="1">
        <f t="array" ref="C464">_xlfn.TEXTJOIN(",",TRUE,_xlfn.UNIQUE(TRANSPOSE(_xlfn.MAP(_xlfn.XLOOKUP(A464,site1!$J$8:$J$1178,site1!$C$8:$D$1178,""),_xlfn.LAMBDA(_xlpm.x,IF(_xlpm.x&lt;&gt;"",TRIM(CLEAN(LEFT(_xlpm.x,FIND(".",_xlpm.x &amp; ".")-1))),""))))))</f>
        <v/>
      </c>
      <c r="D464">
        <v>2.75999999999999</v>
      </c>
      <c r="E464">
        <v>11.04</v>
      </c>
      <c r="F464" t="str">
        <f>_xlfn.LET(_xlpm.raw,_xlfn.XLOOKUP(A464,site1!$J$8:$J$1178,site1!$A$8:$A$1178,""),_xlpm.cleanRaw,SUBSTITUTE(SUBSTITUTE(_xlpm.raw,"_PIN","."),"PIN","."),_xlpm.mainPart,MID(_xlpm.cleanRaw,2,FIND(".",_xlpm.cleanRaw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4" t="str">
        <f>_xlfn.LET(_xlpm.raw,_xlfn.XLOOKUP(A464,site3!$J$8:$J$1178,site3!$A$8:$A$1178,""),_xlpm.cleanRaw,SUBSTITUTE(SUBSTITUTE(_xlpm.raw,"_PIN","."),"PIN","."),_xlpm.mainPart,MID(_xlpm.cleanRaw,2,FIND(".",_xlpm.cleanRaw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4" t="str">
        <f>""</f>
        <v/>
      </c>
      <c r="I464" t="str">
        <f>""</f>
        <v/>
      </c>
      <c r="J464" t="str">
        <f t="shared" si="7"/>
        <v>N37;VCCGT;;2.75999999999999;11.04;;;;</v>
      </c>
    </row>
    <row r="465" spans="1:10">
      <c r="A465" t="s">
        <v>2467</v>
      </c>
      <c r="B465" t="str">
        <f>_xlfn.XLOOKUP(A465,site1!$J$8:$J$1158,site1!$K$8:$K$1158,"")</f>
        <v>VCCGT</v>
      </c>
      <c r="C465" t="str" cm="1">
        <f t="array" ref="C465">_xlfn.TEXTJOIN(",",TRUE,_xlfn.UNIQUE(TRANSPOSE(_xlfn.MAP(_xlfn.XLOOKUP(A465,site1!$J$8:$J$1178,site1!$C$8:$D$1178,""),_xlfn.LAMBDA(_xlpm.x,IF(_xlpm.x&lt;&gt;"",TRIM(CLEAN(LEFT(_xlpm.x,FIND(".",_xlpm.x &amp; ".")-1))),""))))))</f>
        <v/>
      </c>
      <c r="D465">
        <v>1.8399999999999901</v>
      </c>
      <c r="E465">
        <v>11.04</v>
      </c>
      <c r="F465" t="str">
        <f>_xlfn.LET(_xlpm.raw,_xlfn.XLOOKUP(A465,site1!$J$8:$J$1178,site1!$A$8:$A$1178,""),_xlpm.cleanRaw,SUBSTITUTE(SUBSTITUTE(_xlpm.raw,"_PIN","."),"PIN","."),_xlpm.mainPart,MID(_xlpm.cleanRaw,2,FIND(".",_xlpm.cleanRaw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5" t="str">
        <f>_xlfn.LET(_xlpm.raw,_xlfn.XLOOKUP(A465,site3!$J$8:$J$1178,site3!$A$8:$A$1178,""),_xlpm.cleanRaw,SUBSTITUTE(SUBSTITUTE(_xlpm.raw,"_PIN","."),"PIN","."),_xlpm.mainPart,MID(_xlpm.cleanRaw,2,FIND(".",_xlpm.cleanRaw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5" t="str">
        <f>""</f>
        <v/>
      </c>
      <c r="I465" t="str">
        <f>""</f>
        <v/>
      </c>
      <c r="J465" t="str">
        <f t="shared" si="7"/>
        <v>N38;VCCGT;;1.83999999999999;11.04;;;;</v>
      </c>
    </row>
    <row r="466" spans="1:10">
      <c r="A466" t="s">
        <v>2468</v>
      </c>
      <c r="B466" t="str">
        <f>_xlfn.XLOOKUP(A466,site1!$J$8:$J$1158,site1!$K$8:$K$1158,"")</f>
        <v>VCCGT</v>
      </c>
      <c r="C466" t="str" cm="1">
        <f t="array" ref="C466">_xlfn.TEXTJOIN(",",TRUE,_xlfn.UNIQUE(TRANSPOSE(_xlfn.MAP(_xlfn.XLOOKUP(A466,site1!$J$8:$J$1178,site1!$C$8:$D$1178,""),_xlfn.LAMBDA(_xlpm.x,IF(_xlpm.x&lt;&gt;"",TRIM(CLEAN(LEFT(_xlpm.x,FIND(".",_xlpm.x &amp; ".")-1))),""))))))</f>
        <v/>
      </c>
      <c r="D466">
        <v>0.92000000000000104</v>
      </c>
      <c r="E466">
        <v>11.04</v>
      </c>
      <c r="F466" t="str">
        <f>_xlfn.LET(_xlpm.raw,_xlfn.XLOOKUP(A466,site1!$J$8:$J$1178,site1!$A$8:$A$1178,""),_xlpm.cleanRaw,SUBSTITUTE(SUBSTITUTE(_xlpm.raw,"_PIN","."),"PIN","."),_xlpm.mainPart,MID(_xlpm.cleanRaw,2,FIND(".",_xlpm.cleanRaw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6" t="str">
        <f>_xlfn.LET(_xlpm.raw,_xlfn.XLOOKUP(A466,site3!$J$8:$J$1178,site3!$A$8:$A$1178,""),_xlpm.cleanRaw,SUBSTITUTE(SUBSTITUTE(_xlpm.raw,"_PIN","."),"PIN","."),_xlpm.mainPart,MID(_xlpm.cleanRaw,2,FIND(".",_xlpm.cleanRaw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6" t="str">
        <f>""</f>
        <v/>
      </c>
      <c r="I466" t="str">
        <f>""</f>
        <v/>
      </c>
      <c r="J466" t="str">
        <f t="shared" si="7"/>
        <v>N39;VCCGT;;0.920000000000001;11.04;;;;</v>
      </c>
    </row>
    <row r="467" spans="1:10">
      <c r="A467" t="s">
        <v>2469</v>
      </c>
      <c r="B467" t="str">
        <f>_xlfn.XLOOKUP(A467,site1!$J$8:$J$1158,site1!$K$8:$K$1158,"")</f>
        <v>VCCGT</v>
      </c>
      <c r="C467" t="str" cm="1">
        <f t="array" ref="C467">_xlfn.TEXTJOIN(",",TRUE,_xlfn.UNIQUE(TRANSPOSE(_xlfn.MAP(_xlfn.XLOOKUP(A467,site1!$J$8:$J$1178,site1!$C$8:$D$1178,""),_xlfn.LAMBDA(_xlpm.x,IF(_xlpm.x&lt;&gt;"",TRIM(CLEAN(LEFT(_xlpm.x,FIND(".",_xlpm.x &amp; ".")-1))),""))))))</f>
        <v/>
      </c>
      <c r="D467">
        <v>0</v>
      </c>
      <c r="E467">
        <v>11.04</v>
      </c>
      <c r="F467" t="str">
        <f>_xlfn.LET(_xlpm.raw,_xlfn.XLOOKUP(A467,site1!$J$8:$J$1178,site1!$A$8:$A$1178,""),_xlpm.cleanRaw,SUBSTITUTE(SUBSTITUTE(_xlpm.raw,"_PIN","."),"PIN","."),_xlpm.mainPart,MID(_xlpm.cleanRaw,2,FIND(".",_xlpm.cleanRaw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7" t="str">
        <f>_xlfn.LET(_xlpm.raw,_xlfn.XLOOKUP(A467,site3!$J$8:$J$1178,site3!$A$8:$A$1178,""),_xlpm.cleanRaw,SUBSTITUTE(SUBSTITUTE(_xlpm.raw,"_PIN","."),"PIN","."),_xlpm.mainPart,MID(_xlpm.cleanRaw,2,FIND(".",_xlpm.cleanRaw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7" t="str">
        <f>""</f>
        <v/>
      </c>
      <c r="I467" t="str">
        <f>""</f>
        <v/>
      </c>
      <c r="J467" t="str">
        <f t="shared" si="7"/>
        <v>N40;VCCGT;;0;11.04;;;;</v>
      </c>
    </row>
    <row r="468" spans="1:10">
      <c r="A468" t="s">
        <v>2919</v>
      </c>
      <c r="B468" t="str">
        <f>_xlfn.XLOOKUP(A468,site1!$J$8:$J$1158,site1!$K$8:$K$1158,"")</f>
        <v>VSS</v>
      </c>
      <c r="C468" t="str" cm="1">
        <f t="array" ref="C468">_xlfn.TEXTJOIN(",",TRUE,_xlfn.UNIQUE(TRANSPOSE(_xlfn.MAP(_xlfn.XLOOKUP(A468,site1!$J$8:$J$1178,site1!$C$8:$D$1178,""),_xlfn.LAMBDA(_xlpm.x,IF(_xlpm.x&lt;&gt;"",TRIM(CLEAN(LEFT(_xlpm.x,FIND(".",_xlpm.x &amp; ".")-1))),""))))))</f>
        <v/>
      </c>
      <c r="D468">
        <v>35.879999999999903</v>
      </c>
      <c r="E468">
        <v>11.9599999999999</v>
      </c>
      <c r="F468" t="str">
        <f>_xlfn.LET(_xlpm.raw,_xlfn.XLOOKUP(A468,site1!$J$8:$J$1178,site1!$A$8:$A$1178,""),_xlpm.cleanRaw,SUBSTITUTE(SUBSTITUTE(_xlpm.raw,"_PIN","."),"PIN","."),_xlpm.mainPart,MID(_xlpm.cleanRaw,2,FIND(".",_xlpm.cleanRaw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8" t="str">
        <f>_xlfn.LET(_xlpm.raw,_xlfn.XLOOKUP(A468,site3!$J$8:$J$1178,site3!$A$8:$A$1178,""),_xlpm.cleanRaw,SUBSTITUTE(SUBSTITUTE(_xlpm.raw,"_PIN","."),"PIN","."),_xlpm.mainPart,MID(_xlpm.cleanRaw,2,FIND(".",_xlpm.cleanRaw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8" t="str">
        <f>""</f>
        <v/>
      </c>
      <c r="I468" t="str">
        <f>""</f>
        <v/>
      </c>
      <c r="J468" t="str">
        <f t="shared" si="7"/>
        <v>P1;VSS;;35.8799999999999;11.9599999999999;;;;</v>
      </c>
    </row>
    <row r="469" spans="1:10">
      <c r="A469" t="s">
        <v>2148</v>
      </c>
      <c r="B469" t="str">
        <f>_xlfn.XLOOKUP(A469,site1!$J$8:$J$1158,site1!$K$8:$K$1158,"")</f>
        <v>PCITXP[13]</v>
      </c>
      <c r="C469" t="str" cm="1">
        <f t="array" ref="C469">_xlfn.TEXTJOIN(",",TRUE,_xlfn.UNIQUE(TRANSPOSE(_xlfn.MAP(_xlfn.XLOOKUP(A469,site1!$J$8:$J$1178,site1!$C$8:$D$1178,""),_xlfn.LAMBDA(_xlpm.x,IF(_xlpm.x&lt;&gt;"",TRIM(CLEAN(LEFT(_xlpm.x,FIND(".",_xlpm.x &amp; ".")-1))),""))))))</f>
        <v>LA128</v>
      </c>
      <c r="D469">
        <v>34.959999999999901</v>
      </c>
      <c r="E469">
        <v>11.9599999999999</v>
      </c>
      <c r="F469" t="str">
        <f>_xlfn.LET(_xlpm.raw,_xlfn.XLOOKUP(A469,site1!$J$8:$J$1178,site1!$A$8:$A$1178,""),_xlpm.cleanRaw,SUBSTITUTE(SUBSTITUTE(_xlpm.raw,"_PIN","."),"PIN","."),_xlpm.mainPart,MID(_xlpm.cleanRaw,2,FIND(".",_xlpm.cleanRaw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508084</v>
      </c>
      <c r="G469" t="str">
        <f>_xlfn.LET(_xlpm.raw,_xlfn.XLOOKUP(A469,site3!$J$8:$J$1178,site3!$A$8:$A$1178,""),_xlpm.cleanRaw,SUBSTITUTE(SUBSTITUTE(_xlpm.raw,"_PIN","."),"PIN","."),_xlpm.mainPart,MID(_xlpm.cleanRaw,2,FIND(".",_xlpm.cleanRaw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807002</v>
      </c>
      <c r="H469" t="str">
        <f>""</f>
        <v/>
      </c>
      <c r="I469" t="str">
        <f>""</f>
        <v/>
      </c>
      <c r="J469" t="str">
        <f t="shared" si="7"/>
        <v>P2;PCITXP[13];LA128;34.9599999999999;11.9599999999999;508084;807002;;</v>
      </c>
    </row>
    <row r="470" spans="1:10">
      <c r="A470" t="s">
        <v>2072</v>
      </c>
      <c r="B470" t="str">
        <f>_xlfn.XLOOKUP(A470,site1!$J$8:$J$1158,site1!$K$8:$K$1158,"")</f>
        <v>PCITXN[13]</v>
      </c>
      <c r="C470" t="str" cm="1">
        <f t="array" ref="C470">_xlfn.TEXTJOIN(",",TRUE,_xlfn.UNIQUE(TRANSPOSE(_xlfn.MAP(_xlfn.XLOOKUP(A470,site1!$J$8:$J$1178,site1!$C$8:$D$1178,""),_xlfn.LAMBDA(_xlpm.x,IF(_xlpm.x&lt;&gt;"",TRIM(CLEAN(LEFT(_xlpm.x,FIND(".",_xlpm.x &amp; ".")-1))),""))))))</f>
        <v>LA127</v>
      </c>
      <c r="D470">
        <v>34.04</v>
      </c>
      <c r="E470">
        <v>11.9599999999999</v>
      </c>
      <c r="F470" t="str">
        <f>_xlfn.LET(_xlpm.raw,_xlfn.XLOOKUP(A470,site1!$J$8:$J$1178,site1!$A$8:$A$1178,""),_xlpm.cleanRaw,SUBSTITUTE(SUBSTITUTE(_xlpm.raw,"_PIN","."),"PIN","."),_xlpm.mainPart,MID(_xlpm.cleanRaw,2,FIND(".",_xlpm.cleanRaw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508083</v>
      </c>
      <c r="G470" t="str">
        <f>_xlfn.LET(_xlpm.raw,_xlfn.XLOOKUP(A470,site3!$J$8:$J$1178,site3!$A$8:$A$1178,""),_xlpm.cleanRaw,SUBSTITUTE(SUBSTITUTE(_xlpm.raw,"_PIN","."),"PIN","."),_xlpm.mainPart,MID(_xlpm.cleanRaw,2,FIND(".",_xlpm.cleanRaw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807001</v>
      </c>
      <c r="H470" t="str">
        <f>""</f>
        <v/>
      </c>
      <c r="I470" t="str">
        <f>""</f>
        <v/>
      </c>
      <c r="J470" t="str">
        <f t="shared" si="7"/>
        <v>P3;PCITXN[13];LA127;34.04;11.9599999999999;508083;807001;;</v>
      </c>
    </row>
    <row r="471" spans="1:10">
      <c r="A471" t="s">
        <v>2923</v>
      </c>
      <c r="B471" t="str">
        <f>_xlfn.XLOOKUP(A471,site1!$J$8:$J$1158,site1!$K$8:$K$1158,"")</f>
        <v>VSS</v>
      </c>
      <c r="C471" t="str" cm="1">
        <f t="array" ref="C471">_xlfn.TEXTJOIN(",",TRUE,_xlfn.UNIQUE(TRANSPOSE(_xlfn.MAP(_xlfn.XLOOKUP(A471,site1!$J$8:$J$1178,site1!$C$8:$D$1178,""),_xlfn.LAMBDA(_xlpm.x,IF(_xlpm.x&lt;&gt;"",TRIM(CLEAN(LEFT(_xlpm.x,FIND(".",_xlpm.x &amp; ".")-1))),""))))))</f>
        <v/>
      </c>
      <c r="D471">
        <v>33.119999999999997</v>
      </c>
      <c r="E471">
        <v>11.9599999999999</v>
      </c>
      <c r="F471" t="str">
        <f>_xlfn.LET(_xlpm.raw,_xlfn.XLOOKUP(A471,site1!$J$8:$J$1178,site1!$A$8:$A$1178,""),_xlpm.cleanRaw,SUBSTITUTE(SUBSTITUTE(_xlpm.raw,"_PIN","."),"PIN","."),_xlpm.mainPart,MID(_xlpm.cleanRaw,2,FIND(".",_xlpm.cleanRaw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1" t="str">
        <f>_xlfn.LET(_xlpm.raw,_xlfn.XLOOKUP(A471,site3!$J$8:$J$1178,site3!$A$8:$A$1178,""),_xlpm.cleanRaw,SUBSTITUTE(SUBSTITUTE(_xlpm.raw,"_PIN","."),"PIN","."),_xlpm.mainPart,MID(_xlpm.cleanRaw,2,FIND(".",_xlpm.cleanRaw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1" t="str">
        <f>""</f>
        <v/>
      </c>
      <c r="I471" t="str">
        <f>""</f>
        <v/>
      </c>
      <c r="J471" t="str">
        <f t="shared" si="7"/>
        <v>P4;VSS;;33.12;11.9599999999999;;;;</v>
      </c>
    </row>
    <row r="472" spans="1:10">
      <c r="A472" t="s">
        <v>1833</v>
      </c>
      <c r="B472" t="str">
        <f>_xlfn.XLOOKUP(A472,site1!$J$8:$J$1158,site1!$K$8:$K$1158,"")</f>
        <v>PCIRXN[12]</v>
      </c>
      <c r="C472" t="str" cm="1">
        <f t="array" ref="C472">_xlfn.TEXTJOIN(",",TRUE,_xlfn.UNIQUE(TRANSPOSE(_xlfn.MAP(_xlfn.XLOOKUP(A472,site1!$J$8:$J$1178,site1!$C$8:$D$1178,""),_xlfn.LAMBDA(_xlpm.x,IF(_xlpm.x&lt;&gt;"",TRIM(CLEAN(LEFT(_xlpm.x,FIND(".",_xlpm.x &amp; ".")-1))),""))))))</f>
        <v>KA113</v>
      </c>
      <c r="D472">
        <v>32.199999999999903</v>
      </c>
      <c r="E472">
        <v>11.9599999999999</v>
      </c>
      <c r="F472" t="str">
        <f>_xlfn.LET(_xlpm.raw,_xlfn.XLOOKUP(A472,site1!$J$8:$J$1178,site1!$A$8:$A$1178,""),_xlpm.cleanRaw,SUBSTITUTE(SUBSTITUTE(_xlpm.raw,"_PIN","."),"PIN","."),_xlpm.mainPart,MID(_xlpm.cleanRaw,2,FIND(".",_xlpm.cleanRaw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506001</v>
      </c>
      <c r="G472" t="str">
        <f>_xlfn.LET(_xlpm.raw,_xlfn.XLOOKUP(A472,site3!$J$8:$J$1178,site3!$A$8:$A$1178,""),_xlpm.cleanRaw,SUBSTITUTE(SUBSTITUTE(_xlpm.raw,"_PIN","."),"PIN","."),_xlpm.mainPart,MID(_xlpm.cleanRaw,2,FIND(".",_xlpm.cleanRaw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807022</v>
      </c>
      <c r="H472" t="str">
        <f>""</f>
        <v/>
      </c>
      <c r="I472" t="str">
        <f>""</f>
        <v/>
      </c>
      <c r="J472" t="str">
        <f t="shared" si="7"/>
        <v>P5;PCIRXN[12];KA113;32.1999999999999;11.9599999999999;506001;807022;;</v>
      </c>
    </row>
    <row r="473" spans="1:10">
      <c r="A473" t="s">
        <v>1959</v>
      </c>
      <c r="B473" t="str">
        <f>_xlfn.XLOOKUP(A473,site1!$J$8:$J$1158,site1!$K$8:$K$1158,"")</f>
        <v>PCIRXP[12]</v>
      </c>
      <c r="C473" t="str" cm="1">
        <f t="array" ref="C473">_xlfn.TEXTJOIN(",",TRUE,_xlfn.UNIQUE(TRANSPOSE(_xlfn.MAP(_xlfn.XLOOKUP(A473,site1!$J$8:$J$1178,site1!$C$8:$D$1178,""),_xlfn.LAMBDA(_xlpm.x,IF(_xlpm.x&lt;&gt;"",TRIM(CLEAN(LEFT(_xlpm.x,FIND(".",_xlpm.x &amp; ".")-1))),""))))))</f>
        <v>KA113</v>
      </c>
      <c r="D473">
        <v>31.279999999999902</v>
      </c>
      <c r="E473">
        <v>11.9599999999999</v>
      </c>
      <c r="F473" t="str">
        <f>_xlfn.LET(_xlpm.raw,_xlfn.XLOOKUP(A473,site1!$J$8:$J$1178,site1!$A$8:$A$1178,""),_xlpm.cleanRaw,SUBSTITUTE(SUBSTITUTE(_xlpm.raw,"_PIN","."),"PIN","."),_xlpm.mainPart,MID(_xlpm.cleanRaw,2,FIND(".",_xlpm.cleanRaw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G473" t="str">
        <f>_xlfn.LET(_xlpm.raw,_xlfn.XLOOKUP(A473,site3!$J$8:$J$1178,site3!$A$8:$A$1178,""),_xlpm.cleanRaw,SUBSTITUTE(SUBSTITUTE(_xlpm.raw,"_PIN","."),"PIN","."),_xlpm.mainPart,MID(_xlpm.cleanRaw,2,FIND(".",_xlpm.cleanRaw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807021</v>
      </c>
      <c r="H473" t="str">
        <f>""</f>
        <v/>
      </c>
      <c r="I473" t="str">
        <f>""</f>
        <v/>
      </c>
      <c r="J473" t="str">
        <f t="shared" si="7"/>
        <v>P6;PCIRXP[12];KA113;31.2799999999999;11.9599999999999;506003;807021;;</v>
      </c>
    </row>
    <row r="474" spans="1:10">
      <c r="A474" t="s">
        <v>2529</v>
      </c>
      <c r="B474" t="str">
        <f>_xlfn.XLOOKUP(A474,site1!$J$8:$J$1158,site1!$K$8:$K$1158,"")</f>
        <v>VCCSA</v>
      </c>
      <c r="C474" t="str" cm="1">
        <f t="array" ref="C474">_xlfn.TEXTJOIN(",",TRUE,_xlfn.UNIQUE(TRANSPOSE(_xlfn.MAP(_xlfn.XLOOKUP(A474,site1!$J$8:$J$1178,site1!$C$8:$D$1178,""),_xlfn.LAMBDA(_xlpm.x,IF(_xlpm.x&lt;&gt;"",TRIM(CLEAN(LEFT(_xlpm.x,FIND(".",_xlpm.x &amp; ".")-1))),""))))))</f>
        <v/>
      </c>
      <c r="D474">
        <v>30.36</v>
      </c>
      <c r="E474">
        <v>11.9599999999999</v>
      </c>
      <c r="F474" t="str">
        <f>_xlfn.LET(_xlpm.raw,_xlfn.XLOOKUP(A474,site1!$J$8:$J$1178,site1!$A$8:$A$1178,""),_xlpm.cleanRaw,SUBSTITUTE(SUBSTITUTE(_xlpm.raw,"_PIN","."),"PIN","."),_xlpm.mainPart,MID(_xlpm.cleanRaw,2,FIND(".",_xlpm.cleanRaw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4" t="str">
        <f>_xlfn.LET(_xlpm.raw,_xlfn.XLOOKUP(A474,site3!$J$8:$J$1178,site3!$A$8:$A$1178,""),_xlpm.cleanRaw,SUBSTITUTE(SUBSTITUTE(_xlpm.raw,"_PIN","."),"PIN","."),_xlpm.mainPart,MID(_xlpm.cleanRaw,2,FIND(".",_xlpm.cleanRaw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4" t="str">
        <f>""</f>
        <v/>
      </c>
      <c r="I474" t="str">
        <f>""</f>
        <v/>
      </c>
      <c r="J474" t="str">
        <f t="shared" si="7"/>
        <v>P7;VCCSA;;30.36;11.9599999999999;;;;</v>
      </c>
    </row>
    <row r="475" spans="1:10">
      <c r="A475" t="s">
        <v>2513</v>
      </c>
      <c r="B475" t="str">
        <f>_xlfn.XLOOKUP(A475,site1!$J$8:$J$1158,site1!$K$8:$K$1158,"")</f>
        <v>VCCIO</v>
      </c>
      <c r="C475" t="str" cm="1">
        <f t="array" ref="C475">_xlfn.TEXTJOIN(",",TRUE,_xlfn.UNIQUE(TRANSPOSE(_xlfn.MAP(_xlfn.XLOOKUP(A475,site1!$J$8:$J$1178,site1!$C$8:$D$1178,""),_xlfn.LAMBDA(_xlpm.x,IF(_xlpm.x&lt;&gt;"",TRIM(CLEAN(LEFT(_xlpm.x,FIND(".",_xlpm.x &amp; ".")-1))),""))))))</f>
        <v/>
      </c>
      <c r="D475">
        <v>29.439999999999898</v>
      </c>
      <c r="E475">
        <v>11.9599999999999</v>
      </c>
      <c r="F475" t="str">
        <f>_xlfn.LET(_xlpm.raw,_xlfn.XLOOKUP(A475,site1!$J$8:$J$1178,site1!$A$8:$A$1178,""),_xlpm.cleanRaw,SUBSTITUTE(SUBSTITUTE(_xlpm.raw,"_PIN","."),"PIN","."),_xlpm.mainPart,MID(_xlpm.cleanRaw,2,FIND(".",_xlpm.cleanRaw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5" t="str">
        <f>_xlfn.LET(_xlpm.raw,_xlfn.XLOOKUP(A475,site3!$J$8:$J$1178,site3!$A$8:$A$1178,""),_xlpm.cleanRaw,SUBSTITUTE(SUBSTITUTE(_xlpm.raw,"_PIN","."),"PIN","."),_xlpm.mainPart,MID(_xlpm.cleanRaw,2,FIND(".",_xlpm.cleanRaw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5" t="str">
        <f>""</f>
        <v/>
      </c>
      <c r="I475" t="str">
        <f>""</f>
        <v/>
      </c>
      <c r="J475" t="str">
        <f t="shared" si="7"/>
        <v>P8;VCCIO;;29.4399999999999;11.9599999999999;;;;</v>
      </c>
    </row>
    <row r="476" spans="1:10">
      <c r="A476" t="s">
        <v>2470</v>
      </c>
      <c r="B476" t="str">
        <f>_xlfn.XLOOKUP(A476,site1!$J$8:$J$1158,site1!$K$8:$K$1158,"")</f>
        <v>VCCGT</v>
      </c>
      <c r="C476" t="str" cm="1">
        <f t="array" ref="C476">_xlfn.TEXTJOIN(",",TRUE,_xlfn.UNIQUE(TRANSPOSE(_xlfn.MAP(_xlfn.XLOOKUP(A476,site1!$J$8:$J$1178,site1!$C$8:$D$1178,""),_xlfn.LAMBDA(_xlpm.x,IF(_xlpm.x&lt;&gt;"",TRIM(CLEAN(LEFT(_xlpm.x,FIND(".",_xlpm.x &amp; ".")-1))),""))))))</f>
        <v/>
      </c>
      <c r="D476">
        <v>6.4399999999999897</v>
      </c>
      <c r="E476">
        <v>11.9599999999999</v>
      </c>
      <c r="F476" t="str">
        <f>_xlfn.LET(_xlpm.raw,_xlfn.XLOOKUP(A476,site1!$J$8:$J$1178,site1!$A$8:$A$1178,""),_xlpm.cleanRaw,SUBSTITUTE(SUBSTITUTE(_xlpm.raw,"_PIN","."),"PIN","."),_xlpm.mainPart,MID(_xlpm.cleanRaw,2,FIND(".",_xlpm.cleanRaw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6" t="str">
        <f>_xlfn.LET(_xlpm.raw,_xlfn.XLOOKUP(A476,site3!$J$8:$J$1178,site3!$A$8:$A$1178,""),_xlpm.cleanRaw,SUBSTITUTE(SUBSTITUTE(_xlpm.raw,"_PIN","."),"PIN","."),_xlpm.mainPart,MID(_xlpm.cleanRaw,2,FIND(".",_xlpm.cleanRaw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6" t="str">
        <f>""</f>
        <v/>
      </c>
      <c r="I476" t="str">
        <f>""</f>
        <v/>
      </c>
      <c r="J476" t="str">
        <f t="shared" si="7"/>
        <v>P33;VCCGT;;6.43999999999999;11.9599999999999;;;;</v>
      </c>
    </row>
    <row r="477" spans="1:10">
      <c r="A477" t="s">
        <v>2471</v>
      </c>
      <c r="B477" t="str">
        <f>_xlfn.XLOOKUP(A477,site1!$J$8:$J$1158,site1!$K$8:$K$1158,"")</f>
        <v>VCCGT</v>
      </c>
      <c r="C477" t="str" cm="1">
        <f t="array" ref="C477">_xlfn.TEXTJOIN(",",TRUE,_xlfn.UNIQUE(TRANSPOSE(_xlfn.MAP(_xlfn.XLOOKUP(A477,site1!$J$8:$J$1178,site1!$C$8:$D$1178,""),_xlfn.LAMBDA(_xlpm.x,IF(_xlpm.x&lt;&gt;"",TRIM(CLEAN(LEFT(_xlpm.x,FIND(".",_xlpm.x &amp; ".")-1))),""))))))</f>
        <v/>
      </c>
      <c r="D477">
        <v>5.5199999999999898</v>
      </c>
      <c r="E477">
        <v>11.9599999999999</v>
      </c>
      <c r="F477" t="str">
        <f>_xlfn.LET(_xlpm.raw,_xlfn.XLOOKUP(A477,site1!$J$8:$J$1178,site1!$A$8:$A$1178,""),_xlpm.cleanRaw,SUBSTITUTE(SUBSTITUTE(_xlpm.raw,"_PIN","."),"PIN","."),_xlpm.mainPart,MID(_xlpm.cleanRaw,2,FIND(".",_xlpm.cleanRaw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7" t="str">
        <f>_xlfn.LET(_xlpm.raw,_xlfn.XLOOKUP(A477,site3!$J$8:$J$1178,site3!$A$8:$A$1178,""),_xlpm.cleanRaw,SUBSTITUTE(SUBSTITUTE(_xlpm.raw,"_PIN","."),"PIN","."),_xlpm.mainPart,MID(_xlpm.cleanRaw,2,FIND(".",_xlpm.cleanRaw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7" t="str">
        <f>""</f>
        <v/>
      </c>
      <c r="I477" t="str">
        <f>""</f>
        <v/>
      </c>
      <c r="J477" t="str">
        <f t="shared" si="7"/>
        <v>P34;VCCGT;;5.51999999999999;11.9599999999999;;;;</v>
      </c>
    </row>
    <row r="478" spans="1:10">
      <c r="A478" t="s">
        <v>2920</v>
      </c>
      <c r="B478" t="str">
        <f>_xlfn.XLOOKUP(A478,site1!$J$8:$J$1158,site1!$K$8:$K$1158,"")</f>
        <v>VSS</v>
      </c>
      <c r="C478" t="str" cm="1">
        <f t="array" ref="C478">_xlfn.TEXTJOIN(",",TRUE,_xlfn.UNIQUE(TRANSPOSE(_xlfn.MAP(_xlfn.XLOOKUP(A478,site1!$J$8:$J$1178,site1!$C$8:$D$1178,""),_xlfn.LAMBDA(_xlpm.x,IF(_xlpm.x&lt;&gt;"",TRIM(CLEAN(LEFT(_xlpm.x,FIND(".",_xlpm.x &amp; ".")-1))),""))))))</f>
        <v/>
      </c>
      <c r="D478">
        <v>4.5999999999999899</v>
      </c>
      <c r="E478">
        <v>11.9599999999999</v>
      </c>
      <c r="F478" t="str">
        <f>_xlfn.LET(_xlpm.raw,_xlfn.XLOOKUP(A478,site1!$J$8:$J$1178,site1!$A$8:$A$1178,""),_xlpm.cleanRaw,SUBSTITUTE(SUBSTITUTE(_xlpm.raw,"_PIN","."),"PIN","."),_xlpm.mainPart,MID(_xlpm.cleanRaw,2,FIND(".",_xlpm.cleanRaw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8" t="str">
        <f>_xlfn.LET(_xlpm.raw,_xlfn.XLOOKUP(A478,site3!$J$8:$J$1178,site3!$A$8:$A$1178,""),_xlpm.cleanRaw,SUBSTITUTE(SUBSTITUTE(_xlpm.raw,"_PIN","."),"PIN","."),_xlpm.mainPart,MID(_xlpm.cleanRaw,2,FIND(".",_xlpm.cleanRaw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8" t="str">
        <f>""</f>
        <v/>
      </c>
      <c r="I478" t="str">
        <f>""</f>
        <v/>
      </c>
      <c r="J478" t="str">
        <f t="shared" si="7"/>
        <v>P35;VSS;;4.59999999999999;11.9599999999999;;;;</v>
      </c>
    </row>
    <row r="479" spans="1:10">
      <c r="A479" t="s">
        <v>2472</v>
      </c>
      <c r="B479" t="str">
        <f>_xlfn.XLOOKUP(A479,site1!$J$8:$J$1158,site1!$K$8:$K$1158,"")</f>
        <v>VCCGT</v>
      </c>
      <c r="C479" t="str" cm="1">
        <f t="array" ref="C479">_xlfn.TEXTJOIN(",",TRUE,_xlfn.UNIQUE(TRANSPOSE(_xlfn.MAP(_xlfn.XLOOKUP(A479,site1!$J$8:$J$1178,site1!$C$8:$D$1178,""),_xlfn.LAMBDA(_xlpm.x,IF(_xlpm.x&lt;&gt;"",TRIM(CLEAN(LEFT(_xlpm.x,FIND(".",_xlpm.x &amp; ".")-1))),""))))))</f>
        <v/>
      </c>
      <c r="D479">
        <v>3.6799999999999899</v>
      </c>
      <c r="E479">
        <v>11.9599999999999</v>
      </c>
      <c r="F479" t="str">
        <f>_xlfn.LET(_xlpm.raw,_xlfn.XLOOKUP(A479,site1!$J$8:$J$1178,site1!$A$8:$A$1178,""),_xlpm.cleanRaw,SUBSTITUTE(SUBSTITUTE(_xlpm.raw,"_PIN","."),"PIN","."),_xlpm.mainPart,MID(_xlpm.cleanRaw,2,FIND(".",_xlpm.cleanRaw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9" t="str">
        <f>_xlfn.LET(_xlpm.raw,_xlfn.XLOOKUP(A479,site3!$J$8:$J$1178,site3!$A$8:$A$1178,""),_xlpm.cleanRaw,SUBSTITUTE(SUBSTITUTE(_xlpm.raw,"_PIN","."),"PIN","."),_xlpm.mainPart,MID(_xlpm.cleanRaw,2,FIND(".",_xlpm.cleanRaw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9" t="str">
        <f>""</f>
        <v/>
      </c>
      <c r="I479" t="str">
        <f>""</f>
        <v/>
      </c>
      <c r="J479" t="str">
        <f t="shared" si="7"/>
        <v>P36;VCCGT;;3.67999999999999;11.9599999999999;;;;</v>
      </c>
    </row>
    <row r="480" spans="1:10">
      <c r="A480" t="s">
        <v>2921</v>
      </c>
      <c r="B480" t="str">
        <f>_xlfn.XLOOKUP(A480,site1!$J$8:$J$1158,site1!$K$8:$K$1158,"")</f>
        <v>VSS</v>
      </c>
      <c r="C480" t="str" cm="1">
        <f t="array" ref="C480">_xlfn.TEXTJOIN(",",TRUE,_xlfn.UNIQUE(TRANSPOSE(_xlfn.MAP(_xlfn.XLOOKUP(A480,site1!$J$8:$J$1178,site1!$C$8:$D$1178,""),_xlfn.LAMBDA(_xlpm.x,IF(_xlpm.x&lt;&gt;"",TRIM(CLEAN(LEFT(_xlpm.x,FIND(".",_xlpm.x &amp; ".")-1))),""))))))</f>
        <v/>
      </c>
      <c r="D480">
        <v>2.75999999999999</v>
      </c>
      <c r="E480">
        <v>11.9599999999999</v>
      </c>
      <c r="F480" t="str">
        <f>_xlfn.LET(_xlpm.raw,_xlfn.XLOOKUP(A480,site1!$J$8:$J$1178,site1!$A$8:$A$1178,""),_xlpm.cleanRaw,SUBSTITUTE(SUBSTITUTE(_xlpm.raw,"_PIN","."),"PIN","."),_xlpm.mainPart,MID(_xlpm.cleanRaw,2,FIND(".",_xlpm.cleanRaw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0" t="str">
        <f>_xlfn.LET(_xlpm.raw,_xlfn.XLOOKUP(A480,site3!$J$8:$J$1178,site3!$A$8:$A$1178,""),_xlpm.cleanRaw,SUBSTITUTE(SUBSTITUTE(_xlpm.raw,"_PIN","."),"PIN","."),_xlpm.mainPart,MID(_xlpm.cleanRaw,2,FIND(".",_xlpm.cleanRaw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0" t="str">
        <f>""</f>
        <v/>
      </c>
      <c r="I480" t="str">
        <f>""</f>
        <v/>
      </c>
      <c r="J480" t="str">
        <f t="shared" si="7"/>
        <v>P37;VSS;;2.75999999999999;11.9599999999999;;;;</v>
      </c>
    </row>
    <row r="481" spans="1:10">
      <c r="A481" t="s">
        <v>2473</v>
      </c>
      <c r="B481" t="str">
        <f>_xlfn.XLOOKUP(A481,site1!$J$8:$J$1158,site1!$K$8:$K$1158,"")</f>
        <v>VCCGT</v>
      </c>
      <c r="C481" t="str" cm="1">
        <f t="array" ref="C481">_xlfn.TEXTJOIN(",",TRUE,_xlfn.UNIQUE(TRANSPOSE(_xlfn.MAP(_xlfn.XLOOKUP(A481,site1!$J$8:$J$1178,site1!$C$8:$D$1178,""),_xlfn.LAMBDA(_xlpm.x,IF(_xlpm.x&lt;&gt;"",TRIM(CLEAN(LEFT(_xlpm.x,FIND(".",_xlpm.x &amp; ".")-1))),""))))))</f>
        <v/>
      </c>
      <c r="D481">
        <v>1.8399999999999901</v>
      </c>
      <c r="E481">
        <v>11.9599999999999</v>
      </c>
      <c r="F481" t="str">
        <f>_xlfn.LET(_xlpm.raw,_xlfn.XLOOKUP(A481,site1!$J$8:$J$1178,site1!$A$8:$A$1178,""),_xlpm.cleanRaw,SUBSTITUTE(SUBSTITUTE(_xlpm.raw,"_PIN","."),"PIN","."),_xlpm.mainPart,MID(_xlpm.cleanRaw,2,FIND(".",_xlpm.cleanRaw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1" t="str">
        <f>_xlfn.LET(_xlpm.raw,_xlfn.XLOOKUP(A481,site3!$J$8:$J$1178,site3!$A$8:$A$1178,""),_xlpm.cleanRaw,SUBSTITUTE(SUBSTITUTE(_xlpm.raw,"_PIN","."),"PIN","."),_xlpm.mainPart,MID(_xlpm.cleanRaw,2,FIND(".",_xlpm.cleanRaw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1" t="str">
        <f>""</f>
        <v/>
      </c>
      <c r="I481" t="str">
        <f>""</f>
        <v/>
      </c>
      <c r="J481" t="str">
        <f t="shared" si="7"/>
        <v>P38;VCCGT;;1.83999999999999;11.9599999999999;;;;</v>
      </c>
    </row>
    <row r="482" spans="1:10">
      <c r="A482" t="s">
        <v>2922</v>
      </c>
      <c r="B482" t="str">
        <f>_xlfn.XLOOKUP(A482,site1!$J$8:$J$1158,site1!$K$8:$K$1158,"")</f>
        <v>VSS</v>
      </c>
      <c r="C482" t="str" cm="1">
        <f t="array" ref="C482">_xlfn.TEXTJOIN(",",TRUE,_xlfn.UNIQUE(TRANSPOSE(_xlfn.MAP(_xlfn.XLOOKUP(A482,site1!$J$8:$J$1178,site1!$C$8:$D$1178,""),_xlfn.LAMBDA(_xlpm.x,IF(_xlpm.x&lt;&gt;"",TRIM(CLEAN(LEFT(_xlpm.x,FIND(".",_xlpm.x &amp; ".")-1))),""))))))</f>
        <v/>
      </c>
      <c r="D482">
        <v>0.92000000000000104</v>
      </c>
      <c r="E482">
        <v>11.9599999999999</v>
      </c>
      <c r="F482" t="str">
        <f>_xlfn.LET(_xlpm.raw,_xlfn.XLOOKUP(A482,site1!$J$8:$J$1178,site1!$A$8:$A$1178,""),_xlpm.cleanRaw,SUBSTITUTE(SUBSTITUTE(_xlpm.raw,"_PIN","."),"PIN","."),_xlpm.mainPart,MID(_xlpm.cleanRaw,2,FIND(".",_xlpm.cleanRaw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2" t="str">
        <f>_xlfn.LET(_xlpm.raw,_xlfn.XLOOKUP(A482,site3!$J$8:$J$1178,site3!$A$8:$A$1178,""),_xlpm.cleanRaw,SUBSTITUTE(SUBSTITUTE(_xlpm.raw,"_PIN","."),"PIN","."),_xlpm.mainPart,MID(_xlpm.cleanRaw,2,FIND(".",_xlpm.cleanRaw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2" t="str">
        <f>""</f>
        <v/>
      </c>
      <c r="I482" t="str">
        <f>""</f>
        <v/>
      </c>
      <c r="J482" t="str">
        <f t="shared" si="7"/>
        <v>P39;VSS;;0.920000000000001;11.9599999999999;;;;</v>
      </c>
    </row>
    <row r="483" spans="1:10">
      <c r="A483" t="s">
        <v>2474</v>
      </c>
      <c r="B483" t="str">
        <f>_xlfn.XLOOKUP(A483,site1!$J$8:$J$1158,site1!$K$8:$K$1158,"")</f>
        <v>VCCGT</v>
      </c>
      <c r="C483" t="str" cm="1">
        <f t="array" ref="C483">_xlfn.TEXTJOIN(",",TRUE,_xlfn.UNIQUE(TRANSPOSE(_xlfn.MAP(_xlfn.XLOOKUP(A483,site1!$J$8:$J$1178,site1!$C$8:$D$1178,""),_xlfn.LAMBDA(_xlpm.x,IF(_xlpm.x&lt;&gt;"",TRIM(CLEAN(LEFT(_xlpm.x,FIND(".",_xlpm.x &amp; ".")-1))),""))))))</f>
        <v/>
      </c>
      <c r="D483">
        <v>0</v>
      </c>
      <c r="E483">
        <v>11.9599999999999</v>
      </c>
      <c r="F483" t="str">
        <f>_xlfn.LET(_xlpm.raw,_xlfn.XLOOKUP(A483,site1!$J$8:$J$1178,site1!$A$8:$A$1178,""),_xlpm.cleanRaw,SUBSTITUTE(SUBSTITUTE(_xlpm.raw,"_PIN","."),"PIN","."),_xlpm.mainPart,MID(_xlpm.cleanRaw,2,FIND(".",_xlpm.cleanRaw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3" t="str">
        <f>_xlfn.LET(_xlpm.raw,_xlfn.XLOOKUP(A483,site3!$J$8:$J$1178,site3!$A$8:$A$1178,""),_xlpm.cleanRaw,SUBSTITUTE(SUBSTITUTE(_xlpm.raw,"_PIN","."),"PIN","."),_xlpm.mainPart,MID(_xlpm.cleanRaw,2,FIND(".",_xlpm.cleanRaw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3" t="str">
        <f>""</f>
        <v/>
      </c>
      <c r="I483" t="str">
        <f>""</f>
        <v/>
      </c>
      <c r="J483" t="str">
        <f t="shared" si="7"/>
        <v>P40;VCCGT;;0;11.9599999999999;;;;</v>
      </c>
    </row>
    <row r="484" spans="1:10">
      <c r="A484" t="s">
        <v>2078</v>
      </c>
      <c r="B484" t="str">
        <f>_xlfn.XLOOKUP(A484,site1!$J$8:$J$1158,site1!$K$8:$K$1158,"")</f>
        <v>PCITXN[14]</v>
      </c>
      <c r="C484" t="str" cm="1">
        <f t="array" ref="C484">_xlfn.TEXTJOIN(",",TRUE,_xlfn.UNIQUE(TRANSPOSE(_xlfn.MAP(_xlfn.XLOOKUP(A484,site1!$J$8:$J$1178,site1!$C$8:$D$1178,""),_xlfn.LAMBDA(_xlpm.x,IF(_xlpm.x&lt;&gt;"",TRIM(CLEAN(LEFT(_xlpm.x,FIND(".",_xlpm.x &amp; ".")-1))),""))))))</f>
        <v>LA129</v>
      </c>
      <c r="D484">
        <v>35.879999999999903</v>
      </c>
      <c r="E484">
        <v>12.8799999999999</v>
      </c>
      <c r="F484" t="str">
        <f>_xlfn.LET(_xlpm.raw,_xlfn.XLOOKUP(A484,site1!$J$8:$J$1178,site1!$A$8:$A$1178,""),_xlpm.cleanRaw,SUBSTITUTE(SUBSTITUTE(_xlpm.raw,"_PIN","."),"PIN","."),_xlpm.mainPart,MID(_xlpm.cleanRaw,2,FIND(".",_xlpm.cleanRaw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505041</v>
      </c>
      <c r="G484" t="str">
        <f>_xlfn.LET(_xlpm.raw,_xlfn.XLOOKUP(A484,site3!$J$8:$J$1178,site3!$A$8:$A$1178,""),_xlpm.cleanRaw,SUBSTITUTE(SUBSTITUTE(_xlpm.raw,"_PIN","."),"PIN","."),_xlpm.mainPart,MID(_xlpm.cleanRaw,2,FIND(".",_xlpm.cleanRaw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808046</v>
      </c>
      <c r="H484" t="str">
        <f>""</f>
        <v/>
      </c>
      <c r="I484" t="str">
        <f>""</f>
        <v/>
      </c>
      <c r="J484" t="str">
        <f t="shared" si="7"/>
        <v>R1;PCITXN[14];LA129;35.8799999999999;12.8799999999999;505041;808046;;</v>
      </c>
    </row>
    <row r="485" spans="1:10">
      <c r="A485" t="s">
        <v>2152</v>
      </c>
      <c r="B485" t="str">
        <f>_xlfn.XLOOKUP(A485,site1!$J$8:$J$1158,site1!$K$8:$K$1158,"")</f>
        <v>PCITXP[14]</v>
      </c>
      <c r="C485" t="str" cm="1">
        <f t="array" ref="C485">_xlfn.TEXTJOIN(",",TRUE,_xlfn.UNIQUE(TRANSPOSE(_xlfn.MAP(_xlfn.XLOOKUP(A485,site1!$J$8:$J$1178,site1!$C$8:$D$1178,""),_xlfn.LAMBDA(_xlpm.x,IF(_xlpm.x&lt;&gt;"",TRIM(CLEAN(LEFT(_xlpm.x,FIND(".",_xlpm.x &amp; ".")-1))),""))))))</f>
        <v>LA130</v>
      </c>
      <c r="D485">
        <v>34.959999999999901</v>
      </c>
      <c r="E485">
        <v>12.8799999999999</v>
      </c>
      <c r="F485" t="str">
        <f>_xlfn.LET(_xlpm.raw,_xlfn.XLOOKUP(A485,site1!$J$8:$J$1178,site1!$A$8:$A$1178,""),_xlpm.cleanRaw,SUBSTITUTE(SUBSTITUTE(_xlpm.raw,"_PIN","."),"PIN","."),_xlpm.mainPart,MID(_xlpm.cleanRaw,2,FIND(".",_xlpm.cleanRaw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505043</v>
      </c>
      <c r="G485" t="str">
        <f>_xlfn.LET(_xlpm.raw,_xlfn.XLOOKUP(A485,site3!$J$8:$J$1178,site3!$A$8:$A$1178,""),_xlpm.cleanRaw,SUBSTITUTE(SUBSTITUTE(_xlpm.raw,"_PIN","."),"PIN","."),_xlpm.mainPart,MID(_xlpm.cleanRaw,2,FIND(".",_xlpm.cleanRaw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808048</v>
      </c>
      <c r="H485" t="str">
        <f>""</f>
        <v/>
      </c>
      <c r="I485" t="str">
        <f>""</f>
        <v/>
      </c>
      <c r="J485" t="str">
        <f t="shared" si="7"/>
        <v>R2;PCITXP[14];LA130;34.9599999999999;12.8799999999999;505043;808048;;</v>
      </c>
    </row>
    <row r="486" spans="1:10">
      <c r="A486" t="s">
        <v>2924</v>
      </c>
      <c r="B486" t="str">
        <f>_xlfn.XLOOKUP(A486,site1!$J$8:$J$1158,site1!$K$8:$K$1158,"")</f>
        <v>VSS</v>
      </c>
      <c r="C486" t="str" cm="1">
        <f t="array" ref="C486">_xlfn.TEXTJOIN(",",TRUE,_xlfn.UNIQUE(TRANSPOSE(_xlfn.MAP(_xlfn.XLOOKUP(A486,site1!$J$8:$J$1178,site1!$C$8:$D$1178,""),_xlfn.LAMBDA(_xlpm.x,IF(_xlpm.x&lt;&gt;"",TRIM(CLEAN(LEFT(_xlpm.x,FIND(".",_xlpm.x &amp; ".")-1))),""))))))</f>
        <v/>
      </c>
      <c r="D486">
        <v>34.04</v>
      </c>
      <c r="E486">
        <v>12.8799999999999</v>
      </c>
      <c r="F486" t="str">
        <f>_xlfn.LET(_xlpm.raw,_xlfn.XLOOKUP(A486,site1!$J$8:$J$1178,site1!$A$8:$A$1178,""),_xlpm.cleanRaw,SUBSTITUTE(SUBSTITUTE(_xlpm.raw,"_PIN","."),"PIN","."),_xlpm.mainPart,MID(_xlpm.cleanRaw,2,FIND(".",_xlpm.cleanRaw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6" t="str">
        <f>_xlfn.LET(_xlpm.raw,_xlfn.XLOOKUP(A486,site3!$J$8:$J$1178,site3!$A$8:$A$1178,""),_xlpm.cleanRaw,SUBSTITUTE(SUBSTITUTE(_xlpm.raw,"_PIN","."),"PIN","."),_xlpm.mainPart,MID(_xlpm.cleanRaw,2,FIND(".",_xlpm.cleanRaw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6" t="str">
        <f>""</f>
        <v/>
      </c>
      <c r="I486" t="str">
        <f>""</f>
        <v/>
      </c>
      <c r="J486" t="str">
        <f t="shared" si="7"/>
        <v>R3;VSS;;34.04;12.8799999999999;;;;</v>
      </c>
    </row>
    <row r="487" spans="1:10">
      <c r="A487" t="s">
        <v>1842</v>
      </c>
      <c r="B487" t="str">
        <f>_xlfn.XLOOKUP(A487,site1!$J$8:$J$1158,site1!$K$8:$K$1158,"")</f>
        <v>PCIRXN[13]</v>
      </c>
      <c r="C487" t="str" cm="1">
        <f t="array" ref="C487">_xlfn.TEXTJOIN(",",TRUE,_xlfn.UNIQUE(TRANSPOSE(_xlfn.MAP(_xlfn.XLOOKUP(A487,site1!$J$8:$J$1178,site1!$C$8:$D$1178,""),_xlfn.LAMBDA(_xlpm.x,IF(_xlpm.x&lt;&gt;"",TRIM(CLEAN(LEFT(_xlpm.x,FIND(".",_xlpm.x &amp; ".")-1))),""))))))</f>
        <v>KA114</v>
      </c>
      <c r="D487">
        <v>33.119999999999997</v>
      </c>
      <c r="E487">
        <v>12.8799999999999</v>
      </c>
      <c r="F487" t="str">
        <f>_xlfn.LET(_xlpm.raw,_xlfn.XLOOKUP(A487,site1!$J$8:$J$1178,site1!$A$8:$A$1178,""),_xlpm.cleanRaw,SUBSTITUTE(SUBSTITUTE(_xlpm.raw,"_PIN","."),"PIN","."),_xlpm.mainPart,MID(_xlpm.cleanRaw,2,FIND(".",_xlpm.cleanRaw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508083</v>
      </c>
      <c r="G487" t="str">
        <f>_xlfn.LET(_xlpm.raw,_xlfn.XLOOKUP(A487,site3!$J$8:$J$1178,site3!$A$8:$A$1178,""),_xlpm.cleanRaw,SUBSTITUTE(SUBSTITUTE(_xlpm.raw,"_PIN","."),"PIN","."),_xlpm.mainPart,MID(_xlpm.cleanRaw,2,FIND(".",_xlpm.cleanRaw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807001</v>
      </c>
      <c r="H487" t="str">
        <f>""</f>
        <v/>
      </c>
      <c r="I487" t="str">
        <f>""</f>
        <v/>
      </c>
      <c r="J487" t="str">
        <f t="shared" si="7"/>
        <v>R4;PCIRXN[13];KA114;33.12;12.8799999999999;508083;807001;;</v>
      </c>
    </row>
    <row r="488" spans="1:10">
      <c r="A488" t="s">
        <v>1966</v>
      </c>
      <c r="B488" t="str">
        <f>_xlfn.XLOOKUP(A488,site1!$J$8:$J$1158,site1!$K$8:$K$1158,"")</f>
        <v>PCIRXP[13]</v>
      </c>
      <c r="C488" t="str" cm="1">
        <f t="array" ref="C488">_xlfn.TEXTJOIN(",",TRUE,_xlfn.UNIQUE(TRANSPOSE(_xlfn.MAP(_xlfn.XLOOKUP(A488,site1!$J$8:$J$1178,site1!$C$8:$D$1178,""),_xlfn.LAMBDA(_xlpm.x,IF(_xlpm.x&lt;&gt;"",TRIM(CLEAN(LEFT(_xlpm.x,FIND(".",_xlpm.x &amp; ".")-1))),""))))))</f>
        <v>KA114</v>
      </c>
      <c r="D488">
        <v>32.199999999999903</v>
      </c>
      <c r="E488">
        <v>12.8799999999999</v>
      </c>
      <c r="F488" t="str">
        <f>_xlfn.LET(_xlpm.raw,_xlfn.XLOOKUP(A488,site1!$J$8:$J$1178,site1!$A$8:$A$1178,""),_xlpm.cleanRaw,SUBSTITUTE(SUBSTITUTE(_xlpm.raw,"_PIN","."),"PIN","."),_xlpm.mainPart,MID(_xlpm.cleanRaw,2,FIND(".",_xlpm.cleanRaw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508084</v>
      </c>
      <c r="G488" t="str">
        <f>_xlfn.LET(_xlpm.raw,_xlfn.XLOOKUP(A488,site3!$J$8:$J$1178,site3!$A$8:$A$1178,""),_xlpm.cleanRaw,SUBSTITUTE(SUBSTITUTE(_xlpm.raw,"_PIN","."),"PIN","."),_xlpm.mainPart,MID(_xlpm.cleanRaw,2,FIND(".",_xlpm.cleanRaw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807002</v>
      </c>
      <c r="H488" t="str">
        <f>""</f>
        <v/>
      </c>
      <c r="I488" t="str">
        <f>""</f>
        <v/>
      </c>
      <c r="J488" t="str">
        <f t="shared" si="7"/>
        <v>R5;PCIRXP[13];KA114;32.1999999999999;12.8799999999999;508084;807002;;</v>
      </c>
    </row>
    <row r="489" spans="1:10">
      <c r="A489" t="s">
        <v>2926</v>
      </c>
      <c r="B489" t="str">
        <f>_xlfn.XLOOKUP(A489,site1!$J$8:$J$1158,site1!$K$8:$K$1158,"")</f>
        <v>VSS</v>
      </c>
      <c r="C489" t="str" cm="1">
        <f t="array" ref="C489">_xlfn.TEXTJOIN(",",TRUE,_xlfn.UNIQUE(TRANSPOSE(_xlfn.MAP(_xlfn.XLOOKUP(A489,site1!$J$8:$J$1178,site1!$C$8:$D$1178,""),_xlfn.LAMBDA(_xlpm.x,IF(_xlpm.x&lt;&gt;"",TRIM(CLEAN(LEFT(_xlpm.x,FIND(".",_xlpm.x &amp; ".")-1))),""))))))</f>
        <v/>
      </c>
      <c r="D489">
        <v>31.279999999999902</v>
      </c>
      <c r="E489">
        <v>12.8799999999999</v>
      </c>
      <c r="F489" t="str">
        <f>_xlfn.LET(_xlpm.raw,_xlfn.XLOOKUP(A489,site1!$J$8:$J$1178,site1!$A$8:$A$1178,""),_xlpm.cleanRaw,SUBSTITUTE(SUBSTITUTE(_xlpm.raw,"_PIN","."),"PIN","."),_xlpm.mainPart,MID(_xlpm.cleanRaw,2,FIND(".",_xlpm.cleanRaw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9" t="str">
        <f>_xlfn.LET(_xlpm.raw,_xlfn.XLOOKUP(A489,site3!$J$8:$J$1178,site3!$A$8:$A$1178,""),_xlpm.cleanRaw,SUBSTITUTE(SUBSTITUTE(_xlpm.raw,"_PIN","."),"PIN","."),_xlpm.mainPart,MID(_xlpm.cleanRaw,2,FIND(".",_xlpm.cleanRaw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9" t="str">
        <f>""</f>
        <v/>
      </c>
      <c r="I489" t="str">
        <f>""</f>
        <v/>
      </c>
      <c r="J489" t="str">
        <f t="shared" si="7"/>
        <v>R6;VSS;;31.2799999999999;12.8799999999999;;;;</v>
      </c>
    </row>
    <row r="490" spans="1:10">
      <c r="A490" t="s">
        <v>2530</v>
      </c>
      <c r="B490" t="str">
        <f>_xlfn.XLOOKUP(A490,site1!$J$8:$J$1158,site1!$K$8:$K$1158,"")</f>
        <v>VCCSA</v>
      </c>
      <c r="C490" t="str" cm="1">
        <f t="array" ref="C490">_xlfn.TEXTJOIN(",",TRUE,_xlfn.UNIQUE(TRANSPOSE(_xlfn.MAP(_xlfn.XLOOKUP(A490,site1!$J$8:$J$1178,site1!$C$8:$D$1178,""),_xlfn.LAMBDA(_xlpm.x,IF(_xlpm.x&lt;&gt;"",TRIM(CLEAN(LEFT(_xlpm.x,FIND(".",_xlpm.x &amp; ".")-1))),""))))))</f>
        <v/>
      </c>
      <c r="D490">
        <v>30.36</v>
      </c>
      <c r="E490">
        <v>12.8799999999999</v>
      </c>
      <c r="F490" t="str">
        <f>_xlfn.LET(_xlpm.raw,_xlfn.XLOOKUP(A490,site1!$J$8:$J$1178,site1!$A$8:$A$1178,""),_xlpm.cleanRaw,SUBSTITUTE(SUBSTITUTE(_xlpm.raw,"_PIN","."),"PIN","."),_xlpm.mainPart,MID(_xlpm.cleanRaw,2,FIND(".",_xlpm.cleanRaw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0" t="str">
        <f>_xlfn.LET(_xlpm.raw,_xlfn.XLOOKUP(A490,site3!$J$8:$J$1178,site3!$A$8:$A$1178,""),_xlpm.cleanRaw,SUBSTITUTE(SUBSTITUTE(_xlpm.raw,"_PIN","."),"PIN","."),_xlpm.mainPart,MID(_xlpm.cleanRaw,2,FIND(".",_xlpm.cleanRaw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0" t="str">
        <f>""</f>
        <v/>
      </c>
      <c r="I490" t="str">
        <f>""</f>
        <v/>
      </c>
      <c r="J490" t="str">
        <f t="shared" si="7"/>
        <v>R7;VCCSA;;30.36;12.8799999999999;;;;</v>
      </c>
    </row>
    <row r="491" spans="1:10">
      <c r="A491" t="s">
        <v>2927</v>
      </c>
      <c r="B491" t="str">
        <f>_xlfn.XLOOKUP(A491,site1!$J$8:$J$1158,site1!$K$8:$K$1158,"")</f>
        <v>VSS</v>
      </c>
      <c r="C491" t="str" cm="1">
        <f t="array" ref="C491">_xlfn.TEXTJOIN(",",TRUE,_xlfn.UNIQUE(TRANSPOSE(_xlfn.MAP(_xlfn.XLOOKUP(A491,site1!$J$8:$J$1178,site1!$C$8:$D$1178,""),_xlfn.LAMBDA(_xlpm.x,IF(_xlpm.x&lt;&gt;"",TRIM(CLEAN(LEFT(_xlpm.x,FIND(".",_xlpm.x &amp; ".")-1))),""))))))</f>
        <v/>
      </c>
      <c r="D491">
        <v>29.439999999999898</v>
      </c>
      <c r="E491">
        <v>12.8799999999999</v>
      </c>
      <c r="F491" t="str">
        <f>_xlfn.LET(_xlpm.raw,_xlfn.XLOOKUP(A491,site1!$J$8:$J$1178,site1!$A$8:$A$1178,""),_xlpm.cleanRaw,SUBSTITUTE(SUBSTITUTE(_xlpm.raw,"_PIN","."),"PIN","."),_xlpm.mainPart,MID(_xlpm.cleanRaw,2,FIND(".",_xlpm.cleanRaw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1" t="str">
        <f>_xlfn.LET(_xlpm.raw,_xlfn.XLOOKUP(A491,site3!$J$8:$J$1178,site3!$A$8:$A$1178,""),_xlpm.cleanRaw,SUBSTITUTE(SUBSTITUTE(_xlpm.raw,"_PIN","."),"PIN","."),_xlpm.mainPart,MID(_xlpm.cleanRaw,2,FIND(".",_xlpm.cleanRaw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1" t="str">
        <f>""</f>
        <v/>
      </c>
      <c r="I491" t="str">
        <f>""</f>
        <v/>
      </c>
      <c r="J491" t="str">
        <f t="shared" si="7"/>
        <v>R8;VSS;;29.4399999999999;12.8799999999999;;;;</v>
      </c>
    </row>
    <row r="492" spans="1:10">
      <c r="A492" t="s">
        <v>2925</v>
      </c>
      <c r="B492" t="str">
        <f>_xlfn.XLOOKUP(A492,site1!$J$8:$J$1158,site1!$K$8:$K$1158,"")</f>
        <v>VSS</v>
      </c>
      <c r="C492" t="str" cm="1">
        <f t="array" ref="C492">_xlfn.TEXTJOIN(",",TRUE,_xlfn.UNIQUE(TRANSPOSE(_xlfn.MAP(_xlfn.XLOOKUP(A492,site1!$J$8:$J$1178,site1!$C$8:$D$1178,""),_xlfn.LAMBDA(_xlpm.x,IF(_xlpm.x&lt;&gt;"",TRIM(CLEAN(LEFT(_xlpm.x,FIND(".",_xlpm.x &amp; ".")-1))),""))))))</f>
        <v/>
      </c>
      <c r="D492">
        <v>6.4399999999999897</v>
      </c>
      <c r="E492">
        <v>12.8799999999999</v>
      </c>
      <c r="F492" t="str">
        <f>_xlfn.LET(_xlpm.raw,_xlfn.XLOOKUP(A492,site1!$J$8:$J$1178,site1!$A$8:$A$1178,""),_xlpm.cleanRaw,SUBSTITUTE(SUBSTITUTE(_xlpm.raw,"_PIN","."),"PIN","."),_xlpm.mainPart,MID(_xlpm.cleanRaw,2,FIND(".",_xlpm.cleanRaw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2" t="str">
        <f>_xlfn.LET(_xlpm.raw,_xlfn.XLOOKUP(A492,site3!$J$8:$J$1178,site3!$A$8:$A$1178,""),_xlpm.cleanRaw,SUBSTITUTE(SUBSTITUTE(_xlpm.raw,"_PIN","."),"PIN","."),_xlpm.mainPart,MID(_xlpm.cleanRaw,2,FIND(".",_xlpm.cleanRaw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2" t="str">
        <f>""</f>
        <v/>
      </c>
      <c r="I492" t="str">
        <f>""</f>
        <v/>
      </c>
      <c r="J492" t="str">
        <f t="shared" si="7"/>
        <v>R33;VSS;;6.43999999999999;12.8799999999999;;;;</v>
      </c>
    </row>
    <row r="493" spans="1:10">
      <c r="A493" t="s">
        <v>2475</v>
      </c>
      <c r="B493" t="str">
        <f>_xlfn.XLOOKUP(A493,site1!$J$8:$J$1158,site1!$K$8:$K$1158,"")</f>
        <v>VCCGT</v>
      </c>
      <c r="C493" t="str" cm="1">
        <f t="array" ref="C493">_xlfn.TEXTJOIN(",",TRUE,_xlfn.UNIQUE(TRANSPOSE(_xlfn.MAP(_xlfn.XLOOKUP(A493,site1!$J$8:$J$1178,site1!$C$8:$D$1178,""),_xlfn.LAMBDA(_xlpm.x,IF(_xlpm.x&lt;&gt;"",TRIM(CLEAN(LEFT(_xlpm.x,FIND(".",_xlpm.x &amp; ".")-1))),""))))))</f>
        <v/>
      </c>
      <c r="D493">
        <v>5.5199999999999898</v>
      </c>
      <c r="E493">
        <v>12.8799999999999</v>
      </c>
      <c r="F493" t="str">
        <f>_xlfn.LET(_xlpm.raw,_xlfn.XLOOKUP(A493,site1!$J$8:$J$1178,site1!$A$8:$A$1178,""),_xlpm.cleanRaw,SUBSTITUTE(SUBSTITUTE(_xlpm.raw,"_PIN","."),"PIN","."),_xlpm.mainPart,MID(_xlpm.cleanRaw,2,FIND(".",_xlpm.cleanRaw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3" t="str">
        <f>_xlfn.LET(_xlpm.raw,_xlfn.XLOOKUP(A493,site3!$J$8:$J$1178,site3!$A$8:$A$1178,""),_xlpm.cleanRaw,SUBSTITUTE(SUBSTITUTE(_xlpm.raw,"_PIN","."),"PIN","."),_xlpm.mainPart,MID(_xlpm.cleanRaw,2,FIND(".",_xlpm.cleanRaw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3" t="str">
        <f>""</f>
        <v/>
      </c>
      <c r="I493" t="str">
        <f>""</f>
        <v/>
      </c>
      <c r="J493" t="str">
        <f t="shared" si="7"/>
        <v>R34;VCCGT;;5.51999999999999;12.8799999999999;;;;</v>
      </c>
    </row>
    <row r="494" spans="1:10">
      <c r="A494" t="s">
        <v>2476</v>
      </c>
      <c r="B494" t="str">
        <f>_xlfn.XLOOKUP(A494,site1!$J$8:$J$1158,site1!$K$8:$K$1158,"")</f>
        <v>VCCGT</v>
      </c>
      <c r="C494" t="str" cm="1">
        <f t="array" ref="C494">_xlfn.TEXTJOIN(",",TRUE,_xlfn.UNIQUE(TRANSPOSE(_xlfn.MAP(_xlfn.XLOOKUP(A494,site1!$J$8:$J$1178,site1!$C$8:$D$1178,""),_xlfn.LAMBDA(_xlpm.x,IF(_xlpm.x&lt;&gt;"",TRIM(CLEAN(LEFT(_xlpm.x,FIND(".",_xlpm.x &amp; ".")-1))),""))))))</f>
        <v/>
      </c>
      <c r="D494">
        <v>4.5999999999999899</v>
      </c>
      <c r="E494">
        <v>12.8799999999999</v>
      </c>
      <c r="F494" t="str">
        <f>_xlfn.LET(_xlpm.raw,_xlfn.XLOOKUP(A494,site1!$J$8:$J$1178,site1!$A$8:$A$1178,""),_xlpm.cleanRaw,SUBSTITUTE(SUBSTITUTE(_xlpm.raw,"_PIN","."),"PIN","."),_xlpm.mainPart,MID(_xlpm.cleanRaw,2,FIND(".",_xlpm.cleanRaw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4" t="str">
        <f>_xlfn.LET(_xlpm.raw,_xlfn.XLOOKUP(A494,site3!$J$8:$J$1178,site3!$A$8:$A$1178,""),_xlpm.cleanRaw,SUBSTITUTE(SUBSTITUTE(_xlpm.raw,"_PIN","."),"PIN","."),_xlpm.mainPart,MID(_xlpm.cleanRaw,2,FIND(".",_xlpm.cleanRaw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4" t="str">
        <f>""</f>
        <v/>
      </c>
      <c r="I494" t="str">
        <f>""</f>
        <v/>
      </c>
      <c r="J494" t="str">
        <f t="shared" si="7"/>
        <v>R35;VCCGT;;4.59999999999999;12.8799999999999;;;;</v>
      </c>
    </row>
    <row r="495" spans="1:10">
      <c r="A495" t="s">
        <v>2477</v>
      </c>
      <c r="B495" t="str">
        <f>_xlfn.XLOOKUP(A495,site1!$J$8:$J$1158,site1!$K$8:$K$1158,"")</f>
        <v>VCCGT</v>
      </c>
      <c r="C495" t="str" cm="1">
        <f t="array" ref="C495">_xlfn.TEXTJOIN(",",TRUE,_xlfn.UNIQUE(TRANSPOSE(_xlfn.MAP(_xlfn.XLOOKUP(A495,site1!$J$8:$J$1178,site1!$C$8:$D$1178,""),_xlfn.LAMBDA(_xlpm.x,IF(_xlpm.x&lt;&gt;"",TRIM(CLEAN(LEFT(_xlpm.x,FIND(".",_xlpm.x &amp; ".")-1))),""))))))</f>
        <v/>
      </c>
      <c r="D495">
        <v>3.6799999999999899</v>
      </c>
      <c r="E495">
        <v>12.8799999999999</v>
      </c>
      <c r="F495" t="str">
        <f>_xlfn.LET(_xlpm.raw,_xlfn.XLOOKUP(A495,site1!$J$8:$J$1178,site1!$A$8:$A$1178,""),_xlpm.cleanRaw,SUBSTITUTE(SUBSTITUTE(_xlpm.raw,"_PIN","."),"PIN","."),_xlpm.mainPart,MID(_xlpm.cleanRaw,2,FIND(".",_xlpm.cleanRaw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5" t="str">
        <f>_xlfn.LET(_xlpm.raw,_xlfn.XLOOKUP(A495,site3!$J$8:$J$1178,site3!$A$8:$A$1178,""),_xlpm.cleanRaw,SUBSTITUTE(SUBSTITUTE(_xlpm.raw,"_PIN","."),"PIN","."),_xlpm.mainPart,MID(_xlpm.cleanRaw,2,FIND(".",_xlpm.cleanRaw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5" t="str">
        <f>""</f>
        <v/>
      </c>
      <c r="I495" t="str">
        <f>""</f>
        <v/>
      </c>
      <c r="J495" t="str">
        <f t="shared" si="7"/>
        <v>R36;VCCGT;;3.67999999999999;12.8799999999999;;;;</v>
      </c>
    </row>
    <row r="496" spans="1:10">
      <c r="A496" t="s">
        <v>2478</v>
      </c>
      <c r="B496" t="str">
        <f>_xlfn.XLOOKUP(A496,site1!$J$8:$J$1158,site1!$K$8:$K$1158,"")</f>
        <v>VCCGT</v>
      </c>
      <c r="C496" t="str" cm="1">
        <f t="array" ref="C496">_xlfn.TEXTJOIN(",",TRUE,_xlfn.UNIQUE(TRANSPOSE(_xlfn.MAP(_xlfn.XLOOKUP(A496,site1!$J$8:$J$1178,site1!$C$8:$D$1178,""),_xlfn.LAMBDA(_xlpm.x,IF(_xlpm.x&lt;&gt;"",TRIM(CLEAN(LEFT(_xlpm.x,FIND(".",_xlpm.x &amp; ".")-1))),""))))))</f>
        <v/>
      </c>
      <c r="D496">
        <v>2.75999999999999</v>
      </c>
      <c r="E496">
        <v>12.8799999999999</v>
      </c>
      <c r="F496" t="str">
        <f>_xlfn.LET(_xlpm.raw,_xlfn.XLOOKUP(A496,site1!$J$8:$J$1178,site1!$A$8:$A$1178,""),_xlpm.cleanRaw,SUBSTITUTE(SUBSTITUTE(_xlpm.raw,"_PIN","."),"PIN","."),_xlpm.mainPart,MID(_xlpm.cleanRaw,2,FIND(".",_xlpm.cleanRaw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6" t="str">
        <f>_xlfn.LET(_xlpm.raw,_xlfn.XLOOKUP(A496,site3!$J$8:$J$1178,site3!$A$8:$A$1178,""),_xlpm.cleanRaw,SUBSTITUTE(SUBSTITUTE(_xlpm.raw,"_PIN","."),"PIN","."),_xlpm.mainPart,MID(_xlpm.cleanRaw,2,FIND(".",_xlpm.cleanRaw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6" t="str">
        <f>""</f>
        <v/>
      </c>
      <c r="I496" t="str">
        <f>""</f>
        <v/>
      </c>
      <c r="J496" t="str">
        <f t="shared" si="7"/>
        <v>R37;VCCGT;;2.75999999999999;12.8799999999999;;;;</v>
      </c>
    </row>
    <row r="497" spans="1:10">
      <c r="A497" t="s">
        <v>2479</v>
      </c>
      <c r="B497" t="str">
        <f>_xlfn.XLOOKUP(A497,site1!$J$8:$J$1158,site1!$K$8:$K$1158,"")</f>
        <v>VCCGT</v>
      </c>
      <c r="C497" t="str" cm="1">
        <f t="array" ref="C497">_xlfn.TEXTJOIN(",",TRUE,_xlfn.UNIQUE(TRANSPOSE(_xlfn.MAP(_xlfn.XLOOKUP(A497,site1!$J$8:$J$1178,site1!$C$8:$D$1178,""),_xlfn.LAMBDA(_xlpm.x,IF(_xlpm.x&lt;&gt;"",TRIM(CLEAN(LEFT(_xlpm.x,FIND(".",_xlpm.x &amp; ".")-1))),""))))))</f>
        <v/>
      </c>
      <c r="D497">
        <v>1.8399999999999901</v>
      </c>
      <c r="E497">
        <v>12.8799999999999</v>
      </c>
      <c r="F497" t="str">
        <f>_xlfn.LET(_xlpm.raw,_xlfn.XLOOKUP(A497,site1!$J$8:$J$1178,site1!$A$8:$A$1178,""),_xlpm.cleanRaw,SUBSTITUTE(SUBSTITUTE(_xlpm.raw,"_PIN","."),"PIN","."),_xlpm.mainPart,MID(_xlpm.cleanRaw,2,FIND(".",_xlpm.cleanRaw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7" t="str">
        <f>_xlfn.LET(_xlpm.raw,_xlfn.XLOOKUP(A497,site3!$J$8:$J$1178,site3!$A$8:$A$1178,""),_xlpm.cleanRaw,SUBSTITUTE(SUBSTITUTE(_xlpm.raw,"_PIN","."),"PIN","."),_xlpm.mainPart,MID(_xlpm.cleanRaw,2,FIND(".",_xlpm.cleanRaw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7" t="str">
        <f>""</f>
        <v/>
      </c>
      <c r="I497" t="str">
        <f>""</f>
        <v/>
      </c>
      <c r="J497" t="str">
        <f t="shared" si="7"/>
        <v>R38;VCCGT;;1.83999999999999;12.8799999999999;;;;</v>
      </c>
    </row>
    <row r="498" spans="1:10">
      <c r="A498" t="s">
        <v>2480</v>
      </c>
      <c r="B498" t="str">
        <f>_xlfn.XLOOKUP(A498,site1!$J$8:$J$1158,site1!$K$8:$K$1158,"")</f>
        <v>VCCGT</v>
      </c>
      <c r="C498" t="str" cm="1">
        <f t="array" ref="C498">_xlfn.TEXTJOIN(",",TRUE,_xlfn.UNIQUE(TRANSPOSE(_xlfn.MAP(_xlfn.XLOOKUP(A498,site1!$J$8:$J$1178,site1!$C$8:$D$1178,""),_xlfn.LAMBDA(_xlpm.x,IF(_xlpm.x&lt;&gt;"",TRIM(CLEAN(LEFT(_xlpm.x,FIND(".",_xlpm.x &amp; ".")-1))),""))))))</f>
        <v/>
      </c>
      <c r="D498">
        <v>0.92000000000000104</v>
      </c>
      <c r="E498">
        <v>12.8799999999999</v>
      </c>
      <c r="F498" t="str">
        <f>_xlfn.LET(_xlpm.raw,_xlfn.XLOOKUP(A498,site1!$J$8:$J$1178,site1!$A$8:$A$1178,""),_xlpm.cleanRaw,SUBSTITUTE(SUBSTITUTE(_xlpm.raw,"_PIN","."),"PIN","."),_xlpm.mainPart,MID(_xlpm.cleanRaw,2,FIND(".",_xlpm.cleanRaw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8" t="str">
        <f>_xlfn.LET(_xlpm.raw,_xlfn.XLOOKUP(A498,site3!$J$8:$J$1178,site3!$A$8:$A$1178,""),_xlpm.cleanRaw,SUBSTITUTE(SUBSTITUTE(_xlpm.raw,"_PIN","."),"PIN","."),_xlpm.mainPart,MID(_xlpm.cleanRaw,2,FIND(".",_xlpm.cleanRaw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8" t="str">
        <f>""</f>
        <v/>
      </c>
      <c r="I498" t="str">
        <f>""</f>
        <v/>
      </c>
      <c r="J498" t="str">
        <f t="shared" si="7"/>
        <v>R39;VCCGT;;0.920000000000001;12.8799999999999;;;;</v>
      </c>
    </row>
    <row r="499" spans="1:10">
      <c r="A499" t="s">
        <v>2481</v>
      </c>
      <c r="B499" t="str">
        <f>_xlfn.XLOOKUP(A499,site1!$J$8:$J$1158,site1!$K$8:$K$1158,"")</f>
        <v>VCCGT</v>
      </c>
      <c r="C499" t="str" cm="1">
        <f t="array" ref="C499">_xlfn.TEXTJOIN(",",TRUE,_xlfn.UNIQUE(TRANSPOSE(_xlfn.MAP(_xlfn.XLOOKUP(A499,site1!$J$8:$J$1178,site1!$C$8:$D$1178,""),_xlfn.LAMBDA(_xlpm.x,IF(_xlpm.x&lt;&gt;"",TRIM(CLEAN(LEFT(_xlpm.x,FIND(".",_xlpm.x &amp; ".")-1))),""))))))</f>
        <v/>
      </c>
      <c r="D499">
        <v>0</v>
      </c>
      <c r="E499">
        <v>12.8799999999999</v>
      </c>
      <c r="F499" t="str">
        <f>_xlfn.LET(_xlpm.raw,_xlfn.XLOOKUP(A499,site1!$J$8:$J$1178,site1!$A$8:$A$1178,""),_xlpm.cleanRaw,SUBSTITUTE(SUBSTITUTE(_xlpm.raw,"_PIN","."),"PIN","."),_xlpm.mainPart,MID(_xlpm.cleanRaw,2,FIND(".",_xlpm.cleanRaw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9" t="str">
        <f>_xlfn.LET(_xlpm.raw,_xlfn.XLOOKUP(A499,site3!$J$8:$J$1178,site3!$A$8:$A$1178,""),_xlpm.cleanRaw,SUBSTITUTE(SUBSTITUTE(_xlpm.raw,"_PIN","."),"PIN","."),_xlpm.mainPart,MID(_xlpm.cleanRaw,2,FIND(".",_xlpm.cleanRaw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9" t="str">
        <f>""</f>
        <v/>
      </c>
      <c r="I499" t="str">
        <f>""</f>
        <v/>
      </c>
      <c r="J499" t="str">
        <f t="shared" si="7"/>
        <v>R40;VCCGT;;0;12.8799999999999;;;;</v>
      </c>
    </row>
    <row r="500" spans="1:10">
      <c r="A500" t="s">
        <v>2928</v>
      </c>
      <c r="B500" t="str">
        <f>_xlfn.XLOOKUP(A500,site1!$J$8:$J$1158,site1!$K$8:$K$1158,"")</f>
        <v>VSS</v>
      </c>
      <c r="C500" t="str" cm="1">
        <f t="array" ref="C500">_xlfn.TEXTJOIN(",",TRUE,_xlfn.UNIQUE(TRANSPOSE(_xlfn.MAP(_xlfn.XLOOKUP(A500,site1!$J$8:$J$1178,site1!$C$8:$D$1178,""),_xlfn.LAMBDA(_xlpm.x,IF(_xlpm.x&lt;&gt;"",TRIM(CLEAN(LEFT(_xlpm.x,FIND(".",_xlpm.x &amp; ".")-1))),""))))))</f>
        <v/>
      </c>
      <c r="D500">
        <v>35.879999999999903</v>
      </c>
      <c r="E500">
        <v>13.799999999999899</v>
      </c>
      <c r="F500" t="str">
        <f>_xlfn.LET(_xlpm.raw,_xlfn.XLOOKUP(A500,site1!$J$8:$J$1178,site1!$A$8:$A$1178,""),_xlpm.cleanRaw,SUBSTITUTE(SUBSTITUTE(_xlpm.raw,"_PIN","."),"PIN","."),_xlpm.mainPart,MID(_xlpm.cleanRaw,2,FIND(".",_xlpm.cleanRaw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0" t="str">
        <f>_xlfn.LET(_xlpm.raw,_xlfn.XLOOKUP(A500,site3!$J$8:$J$1178,site3!$A$8:$A$1178,""),_xlpm.cleanRaw,SUBSTITUTE(SUBSTITUTE(_xlpm.raw,"_PIN","."),"PIN","."),_xlpm.mainPart,MID(_xlpm.cleanRaw,2,FIND(".",_xlpm.cleanRaw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0" t="str">
        <f>""</f>
        <v/>
      </c>
      <c r="I500" t="str">
        <f>""</f>
        <v/>
      </c>
      <c r="J500" t="str">
        <f t="shared" si="7"/>
        <v>T1;VSS;;35.8799999999999;13.7999999999999;;;;</v>
      </c>
    </row>
    <row r="501" spans="1:10">
      <c r="A501" t="s">
        <v>2156</v>
      </c>
      <c r="B501" t="str">
        <f>_xlfn.XLOOKUP(A501,site1!$J$8:$J$1158,site1!$K$8:$K$1158,"")</f>
        <v>PCITXP[15]</v>
      </c>
      <c r="C501" t="str" cm="1">
        <f t="array" ref="C501">_xlfn.TEXTJOIN(",",TRUE,_xlfn.UNIQUE(TRANSPOSE(_xlfn.MAP(_xlfn.XLOOKUP(A501,site1!$J$8:$J$1178,site1!$C$8:$D$1178,""),_xlfn.LAMBDA(_xlpm.x,IF(_xlpm.x&lt;&gt;"",TRIM(CLEAN(LEFT(_xlpm.x,FIND(".",_xlpm.x &amp; ".")-1))),""))))))</f>
        <v>LA132</v>
      </c>
      <c r="D501">
        <v>34.959999999999901</v>
      </c>
      <c r="E501">
        <v>13.799999999999899</v>
      </c>
      <c r="F501" t="str">
        <f>_xlfn.LET(_xlpm.raw,_xlfn.XLOOKUP(A501,site1!$J$8:$J$1178,site1!$A$8:$A$1178,""),_xlpm.cleanRaw,SUBSTITUTE(SUBSTITUTE(_xlpm.raw,"_PIN","."),"PIN","."),_xlpm.mainPart,MID(_xlpm.cleanRaw,2,FIND(".",_xlpm.cleanRaw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507128</v>
      </c>
      <c r="G501" t="str">
        <f>_xlfn.LET(_xlpm.raw,_xlfn.XLOOKUP(A501,site3!$J$8:$J$1178,site3!$A$8:$A$1178,""),_xlpm.cleanRaw,SUBSTITUTE(SUBSTITUTE(_xlpm.raw,"_PIN","."),"PIN","."),_xlpm.mainPart,MID(_xlpm.cleanRaw,2,FIND(".",_xlpm.cleanRaw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809119</v>
      </c>
      <c r="H501" t="str">
        <f>""</f>
        <v/>
      </c>
      <c r="I501" t="str">
        <f>""</f>
        <v/>
      </c>
      <c r="J501" t="str">
        <f t="shared" si="7"/>
        <v>T2;PCITXP[15];LA132;34.9599999999999;13.7999999999999;507128;809119;;</v>
      </c>
    </row>
    <row r="502" spans="1:10">
      <c r="A502" t="s">
        <v>2083</v>
      </c>
      <c r="B502" t="str">
        <f>_xlfn.XLOOKUP(A502,site1!$J$8:$J$1158,site1!$K$8:$K$1158,"")</f>
        <v>PCITXN[15]</v>
      </c>
      <c r="C502" t="str" cm="1">
        <f t="array" ref="C502">_xlfn.TEXTJOIN(",",TRUE,_xlfn.UNIQUE(TRANSPOSE(_xlfn.MAP(_xlfn.XLOOKUP(A502,site1!$J$8:$J$1178,site1!$C$8:$D$1178,""),_xlfn.LAMBDA(_xlpm.x,IF(_xlpm.x&lt;&gt;"",TRIM(CLEAN(LEFT(_xlpm.x,FIND(".",_xlpm.x &amp; ".")-1))),""))))))</f>
        <v>LA131</v>
      </c>
      <c r="D502">
        <v>34.04</v>
      </c>
      <c r="E502">
        <v>13.799999999999899</v>
      </c>
      <c r="F502" t="str">
        <f>_xlfn.LET(_xlpm.raw,_xlfn.XLOOKUP(A502,site1!$J$8:$J$1178,site1!$A$8:$A$1178,""),_xlpm.cleanRaw,SUBSTITUTE(SUBSTITUTE(_xlpm.raw,"_PIN","."),"PIN","."),_xlpm.mainPart,MID(_xlpm.cleanRaw,2,FIND(".",_xlpm.cleanRaw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507127</v>
      </c>
      <c r="G502" t="str">
        <f>_xlfn.LET(_xlpm.raw,_xlfn.XLOOKUP(A502,site3!$J$8:$J$1178,site3!$A$8:$A$1178,""),_xlpm.cleanRaw,SUBSTITUTE(SUBSTITUTE(_xlpm.raw,"_PIN","."),"PIN","."),_xlpm.mainPart,MID(_xlpm.cleanRaw,2,FIND(".",_xlpm.cleanRaw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809121</v>
      </c>
      <c r="H502" t="str">
        <f>""</f>
        <v/>
      </c>
      <c r="I502" t="str">
        <f>""</f>
        <v/>
      </c>
      <c r="J502" t="str">
        <f t="shared" si="7"/>
        <v>T3;PCITXN[15];LA131;34.04;13.7999999999999;507127;809121;;</v>
      </c>
    </row>
    <row r="503" spans="1:10">
      <c r="A503" t="s">
        <v>2932</v>
      </c>
      <c r="B503" t="str">
        <f>_xlfn.XLOOKUP(A503,site1!$J$8:$J$1158,site1!$K$8:$K$1158,"")</f>
        <v>VSS</v>
      </c>
      <c r="C503" t="str" cm="1">
        <f t="array" ref="C503">_xlfn.TEXTJOIN(",",TRUE,_xlfn.UNIQUE(TRANSPOSE(_xlfn.MAP(_xlfn.XLOOKUP(A503,site1!$J$8:$J$1178,site1!$C$8:$D$1178,""),_xlfn.LAMBDA(_xlpm.x,IF(_xlpm.x&lt;&gt;"",TRIM(CLEAN(LEFT(_xlpm.x,FIND(".",_xlpm.x &amp; ".")-1))),""))))))</f>
        <v/>
      </c>
      <c r="D503">
        <v>33.119999999999997</v>
      </c>
      <c r="E503">
        <v>13.799999999999899</v>
      </c>
      <c r="F503" t="str">
        <f>_xlfn.LET(_xlpm.raw,_xlfn.XLOOKUP(A503,site1!$J$8:$J$1178,site1!$A$8:$A$1178,""),_xlpm.cleanRaw,SUBSTITUTE(SUBSTITUTE(_xlpm.raw,"_PIN","."),"PIN","."),_xlpm.mainPart,MID(_xlpm.cleanRaw,2,FIND(".",_xlpm.cleanRaw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3" t="str">
        <f>_xlfn.LET(_xlpm.raw,_xlfn.XLOOKUP(A503,site3!$J$8:$J$1178,site3!$A$8:$A$1178,""),_xlpm.cleanRaw,SUBSTITUTE(SUBSTITUTE(_xlpm.raw,"_PIN","."),"PIN","."),_xlpm.mainPart,MID(_xlpm.cleanRaw,2,FIND(".",_xlpm.cleanRaw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3" t="str">
        <f>""</f>
        <v/>
      </c>
      <c r="I503" t="str">
        <f>""</f>
        <v/>
      </c>
      <c r="J503" t="str">
        <f t="shared" si="7"/>
        <v>T4;VSS;;33.12;13.7999999999999;;;;</v>
      </c>
    </row>
    <row r="504" spans="1:10">
      <c r="A504" t="s">
        <v>1851</v>
      </c>
      <c r="B504" t="str">
        <f>_xlfn.XLOOKUP(A504,site1!$J$8:$J$1158,site1!$K$8:$K$1158,"")</f>
        <v>PCIRXN[14]</v>
      </c>
      <c r="C504" t="str" cm="1">
        <f t="array" ref="C504">_xlfn.TEXTJOIN(",",TRUE,_xlfn.UNIQUE(TRANSPOSE(_xlfn.MAP(_xlfn.XLOOKUP(A504,site1!$J$8:$J$1178,site1!$C$8:$D$1178,""),_xlfn.LAMBDA(_xlpm.x,IF(_xlpm.x&lt;&gt;"",TRIM(CLEAN(LEFT(_xlpm.x,FIND(".",_xlpm.x &amp; ".")-1))),""))))))</f>
        <v>KA115</v>
      </c>
      <c r="D504">
        <v>32.199999999999903</v>
      </c>
      <c r="E504">
        <v>13.799999999999899</v>
      </c>
      <c r="F504" t="str">
        <f>_xlfn.LET(_xlpm.raw,_xlfn.XLOOKUP(A504,site1!$J$8:$J$1178,site1!$A$8:$A$1178,""),_xlpm.cleanRaw,SUBSTITUTE(SUBSTITUTE(_xlpm.raw,"_PIN","."),"PIN","."),_xlpm.mainPart,MID(_xlpm.cleanRaw,2,FIND(".",_xlpm.cleanRaw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505041</v>
      </c>
      <c r="G504" t="str">
        <f>_xlfn.LET(_xlpm.raw,_xlfn.XLOOKUP(A504,site3!$J$8:$J$1178,site3!$A$8:$A$1178,""),_xlpm.cleanRaw,SUBSTITUTE(SUBSTITUTE(_xlpm.raw,"_PIN","."),"PIN","."),_xlpm.mainPart,MID(_xlpm.cleanRaw,2,FIND(".",_xlpm.cleanRaw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808046</v>
      </c>
      <c r="H504" t="str">
        <f>""</f>
        <v/>
      </c>
      <c r="I504" t="str">
        <f>""</f>
        <v/>
      </c>
      <c r="J504" t="str">
        <f t="shared" si="7"/>
        <v>T5;PCIRXN[14];KA115;32.1999999999999;13.7999999999999;505041;808046;;</v>
      </c>
    </row>
    <row r="505" spans="1:10">
      <c r="A505" t="s">
        <v>1973</v>
      </c>
      <c r="B505" t="str">
        <f>_xlfn.XLOOKUP(A505,site1!$J$8:$J$1158,site1!$K$8:$K$1158,"")</f>
        <v>PCIRXP[14]</v>
      </c>
      <c r="C505" t="str" cm="1">
        <f t="array" ref="C505">_xlfn.TEXTJOIN(",",TRUE,_xlfn.UNIQUE(TRANSPOSE(_xlfn.MAP(_xlfn.XLOOKUP(A505,site1!$J$8:$J$1178,site1!$C$8:$D$1178,""),_xlfn.LAMBDA(_xlpm.x,IF(_xlpm.x&lt;&gt;"",TRIM(CLEAN(LEFT(_xlpm.x,FIND(".",_xlpm.x &amp; ".")-1))),""))))))</f>
        <v>KA115</v>
      </c>
      <c r="D505">
        <v>31.279999999999902</v>
      </c>
      <c r="E505">
        <v>13.799999999999899</v>
      </c>
      <c r="F505" t="str">
        <f>_xlfn.LET(_xlpm.raw,_xlfn.XLOOKUP(A505,site1!$J$8:$J$1178,site1!$A$8:$A$1178,""),_xlpm.cleanRaw,SUBSTITUTE(SUBSTITUTE(_xlpm.raw,"_PIN","."),"PIN","."),_xlpm.mainPart,MID(_xlpm.cleanRaw,2,FIND(".",_xlpm.cleanRaw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505043</v>
      </c>
      <c r="G505" t="str">
        <f>_xlfn.LET(_xlpm.raw,_xlfn.XLOOKUP(A505,site3!$J$8:$J$1178,site3!$A$8:$A$1178,""),_xlpm.cleanRaw,SUBSTITUTE(SUBSTITUTE(_xlpm.raw,"_PIN","."),"PIN","."),_xlpm.mainPart,MID(_xlpm.cleanRaw,2,FIND(".",_xlpm.cleanRaw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808048</v>
      </c>
      <c r="H505" t="str">
        <f>""</f>
        <v/>
      </c>
      <c r="I505" t="str">
        <f>""</f>
        <v/>
      </c>
      <c r="J505" t="str">
        <f t="shared" si="7"/>
        <v>T6;PCIRXP[14];KA115;31.2799999999999;13.7999999999999;505043;808048;;</v>
      </c>
    </row>
    <row r="506" spans="1:10">
      <c r="A506" t="s">
        <v>2531</v>
      </c>
      <c r="B506" t="str">
        <f>_xlfn.XLOOKUP(A506,site1!$J$8:$J$1158,site1!$K$8:$K$1158,"")</f>
        <v>VCCSA</v>
      </c>
      <c r="C506" t="str" cm="1">
        <f t="array" ref="C506">_xlfn.TEXTJOIN(",",TRUE,_xlfn.UNIQUE(TRANSPOSE(_xlfn.MAP(_xlfn.XLOOKUP(A506,site1!$J$8:$J$1178,site1!$C$8:$D$1178,""),_xlfn.LAMBDA(_xlpm.x,IF(_xlpm.x&lt;&gt;"",TRIM(CLEAN(LEFT(_xlpm.x,FIND(".",_xlpm.x &amp; ".")-1))),""))))))</f>
        <v/>
      </c>
      <c r="D506">
        <v>30.36</v>
      </c>
      <c r="E506">
        <v>13.799999999999899</v>
      </c>
      <c r="F506" t="str">
        <f>_xlfn.LET(_xlpm.raw,_xlfn.XLOOKUP(A506,site1!$J$8:$J$1178,site1!$A$8:$A$1178,""),_xlpm.cleanRaw,SUBSTITUTE(SUBSTITUTE(_xlpm.raw,"_PIN","."),"PIN","."),_xlpm.mainPart,MID(_xlpm.cleanRaw,2,FIND(".",_xlpm.cleanRaw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6" t="str">
        <f>_xlfn.LET(_xlpm.raw,_xlfn.XLOOKUP(A506,site3!$J$8:$J$1178,site3!$A$8:$A$1178,""),_xlpm.cleanRaw,SUBSTITUTE(SUBSTITUTE(_xlpm.raw,"_PIN","."),"PIN","."),_xlpm.mainPart,MID(_xlpm.cleanRaw,2,FIND(".",_xlpm.cleanRaw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6" t="str">
        <f>""</f>
        <v/>
      </c>
      <c r="I506" t="str">
        <f>""</f>
        <v/>
      </c>
      <c r="J506" t="str">
        <f t="shared" si="7"/>
        <v>T7;VCCSA;;30.36;13.7999999999999;;;;</v>
      </c>
    </row>
    <row r="507" spans="1:10">
      <c r="A507" t="s">
        <v>2514</v>
      </c>
      <c r="B507" t="str">
        <f>_xlfn.XLOOKUP(A507,site1!$J$8:$J$1158,site1!$K$8:$K$1158,"")</f>
        <v>VCCIO</v>
      </c>
      <c r="C507" t="str" cm="1">
        <f t="array" ref="C507">_xlfn.TEXTJOIN(",",TRUE,_xlfn.UNIQUE(TRANSPOSE(_xlfn.MAP(_xlfn.XLOOKUP(A507,site1!$J$8:$J$1178,site1!$C$8:$D$1178,""),_xlfn.LAMBDA(_xlpm.x,IF(_xlpm.x&lt;&gt;"",TRIM(CLEAN(LEFT(_xlpm.x,FIND(".",_xlpm.x &amp; ".")-1))),""))))))</f>
        <v/>
      </c>
      <c r="D507">
        <v>29.439999999999898</v>
      </c>
      <c r="E507">
        <v>13.799999999999899</v>
      </c>
      <c r="F507" t="str">
        <f>_xlfn.LET(_xlpm.raw,_xlfn.XLOOKUP(A507,site1!$J$8:$J$1178,site1!$A$8:$A$1178,""),_xlpm.cleanRaw,SUBSTITUTE(SUBSTITUTE(_xlpm.raw,"_PIN","."),"PIN","."),_xlpm.mainPart,MID(_xlpm.cleanRaw,2,FIND(".",_xlpm.cleanRaw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7" t="str">
        <f>_xlfn.LET(_xlpm.raw,_xlfn.XLOOKUP(A507,site3!$J$8:$J$1178,site3!$A$8:$A$1178,""),_xlpm.cleanRaw,SUBSTITUTE(SUBSTITUTE(_xlpm.raw,"_PIN","."),"PIN","."),_xlpm.mainPart,MID(_xlpm.cleanRaw,2,FIND(".",_xlpm.cleanRaw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7" t="str">
        <f>""</f>
        <v/>
      </c>
      <c r="I507" t="str">
        <f>""</f>
        <v/>
      </c>
      <c r="J507" t="str">
        <f t="shared" si="7"/>
        <v>T8;VCCIO;;29.4399999999999;13.7999999999999;;;;</v>
      </c>
    </row>
    <row r="508" spans="1:10">
      <c r="A508" t="s">
        <v>2482</v>
      </c>
      <c r="B508" t="str">
        <f>_xlfn.XLOOKUP(A508,site1!$J$8:$J$1158,site1!$K$8:$K$1158,"")</f>
        <v>VCCGT</v>
      </c>
      <c r="C508" t="str" cm="1">
        <f t="array" ref="C508">_xlfn.TEXTJOIN(",",TRUE,_xlfn.UNIQUE(TRANSPOSE(_xlfn.MAP(_xlfn.XLOOKUP(A508,site1!$J$8:$J$1178,site1!$C$8:$D$1178,""),_xlfn.LAMBDA(_xlpm.x,IF(_xlpm.x&lt;&gt;"",TRIM(CLEAN(LEFT(_xlpm.x,FIND(".",_xlpm.x &amp; ".")-1))),""))))))</f>
        <v/>
      </c>
      <c r="D508">
        <v>6.4399999999999897</v>
      </c>
      <c r="E508">
        <v>13.799999999999899</v>
      </c>
      <c r="F508" t="str">
        <f>_xlfn.LET(_xlpm.raw,_xlfn.XLOOKUP(A508,site1!$J$8:$J$1178,site1!$A$8:$A$1178,""),_xlpm.cleanRaw,SUBSTITUTE(SUBSTITUTE(_xlpm.raw,"_PIN","."),"PIN","."),_xlpm.mainPart,MID(_xlpm.cleanRaw,2,FIND(".",_xlpm.cleanRaw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8" t="str">
        <f>_xlfn.LET(_xlpm.raw,_xlfn.XLOOKUP(A508,site3!$J$8:$J$1178,site3!$A$8:$A$1178,""),_xlpm.cleanRaw,SUBSTITUTE(SUBSTITUTE(_xlpm.raw,"_PIN","."),"PIN","."),_xlpm.mainPart,MID(_xlpm.cleanRaw,2,FIND(".",_xlpm.cleanRaw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8" t="str">
        <f>""</f>
        <v/>
      </c>
      <c r="I508" t="str">
        <f>""</f>
        <v/>
      </c>
      <c r="J508" t="str">
        <f t="shared" si="7"/>
        <v>T33;VCCGT;;6.43999999999999;13.7999999999999;;;;</v>
      </c>
    </row>
    <row r="509" spans="1:10">
      <c r="A509" t="s">
        <v>2483</v>
      </c>
      <c r="B509" t="str">
        <f>_xlfn.XLOOKUP(A509,site1!$J$8:$J$1158,site1!$K$8:$K$1158,"")</f>
        <v>VCCGT</v>
      </c>
      <c r="C509" t="str" cm="1">
        <f t="array" ref="C509">_xlfn.TEXTJOIN(",",TRUE,_xlfn.UNIQUE(TRANSPOSE(_xlfn.MAP(_xlfn.XLOOKUP(A509,site1!$J$8:$J$1178,site1!$C$8:$D$1178,""),_xlfn.LAMBDA(_xlpm.x,IF(_xlpm.x&lt;&gt;"",TRIM(CLEAN(LEFT(_xlpm.x,FIND(".",_xlpm.x &amp; ".")-1))),""))))))</f>
        <v/>
      </c>
      <c r="D509">
        <v>5.5199999999999898</v>
      </c>
      <c r="E509">
        <v>13.799999999999899</v>
      </c>
      <c r="F509" t="str">
        <f>_xlfn.LET(_xlpm.raw,_xlfn.XLOOKUP(A509,site1!$J$8:$J$1178,site1!$A$8:$A$1178,""),_xlpm.cleanRaw,SUBSTITUTE(SUBSTITUTE(_xlpm.raw,"_PIN","."),"PIN","."),_xlpm.mainPart,MID(_xlpm.cleanRaw,2,FIND(".",_xlpm.cleanRaw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9" t="str">
        <f>_xlfn.LET(_xlpm.raw,_xlfn.XLOOKUP(A509,site3!$J$8:$J$1178,site3!$A$8:$A$1178,""),_xlpm.cleanRaw,SUBSTITUTE(SUBSTITUTE(_xlpm.raw,"_PIN","."),"PIN","."),_xlpm.mainPart,MID(_xlpm.cleanRaw,2,FIND(".",_xlpm.cleanRaw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9" t="str">
        <f>""</f>
        <v/>
      </c>
      <c r="I509" t="str">
        <f>""</f>
        <v/>
      </c>
      <c r="J509" t="str">
        <f t="shared" si="7"/>
        <v>T34;VCCGT;;5.51999999999999;13.7999999999999;;;;</v>
      </c>
    </row>
    <row r="510" spans="1:10">
      <c r="A510" t="s">
        <v>2929</v>
      </c>
      <c r="B510" t="str">
        <f>_xlfn.XLOOKUP(A510,site1!$J$8:$J$1158,site1!$K$8:$K$1158,"")</f>
        <v>VSS</v>
      </c>
      <c r="C510" t="str" cm="1">
        <f t="array" ref="C510">_xlfn.TEXTJOIN(",",TRUE,_xlfn.UNIQUE(TRANSPOSE(_xlfn.MAP(_xlfn.XLOOKUP(A510,site1!$J$8:$J$1178,site1!$C$8:$D$1178,""),_xlfn.LAMBDA(_xlpm.x,IF(_xlpm.x&lt;&gt;"",TRIM(CLEAN(LEFT(_xlpm.x,FIND(".",_xlpm.x &amp; ".")-1))),""))))))</f>
        <v/>
      </c>
      <c r="D510">
        <v>4.5999999999999899</v>
      </c>
      <c r="E510">
        <v>13.799999999999899</v>
      </c>
      <c r="F510" t="str">
        <f>_xlfn.LET(_xlpm.raw,_xlfn.XLOOKUP(A510,site1!$J$8:$J$1178,site1!$A$8:$A$1178,""),_xlpm.cleanRaw,SUBSTITUTE(SUBSTITUTE(_xlpm.raw,"_PIN","."),"PIN","."),_xlpm.mainPart,MID(_xlpm.cleanRaw,2,FIND(".",_xlpm.cleanRaw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0" t="str">
        <f>_xlfn.LET(_xlpm.raw,_xlfn.XLOOKUP(A510,site3!$J$8:$J$1178,site3!$A$8:$A$1178,""),_xlpm.cleanRaw,SUBSTITUTE(SUBSTITUTE(_xlpm.raw,"_PIN","."),"PIN","."),_xlpm.mainPart,MID(_xlpm.cleanRaw,2,FIND(".",_xlpm.cleanRaw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0" t="str">
        <f>""</f>
        <v/>
      </c>
      <c r="I510" t="str">
        <f>""</f>
        <v/>
      </c>
      <c r="J510" t="str">
        <f t="shared" si="7"/>
        <v>T35;VSS;;4.59999999999999;13.7999999999999;;;;</v>
      </c>
    </row>
    <row r="511" spans="1:10">
      <c r="A511" t="s">
        <v>2484</v>
      </c>
      <c r="B511" t="str">
        <f>_xlfn.XLOOKUP(A511,site1!$J$8:$J$1158,site1!$K$8:$K$1158,"")</f>
        <v>VCCGT</v>
      </c>
      <c r="C511" t="str" cm="1">
        <f t="array" ref="C511">_xlfn.TEXTJOIN(",",TRUE,_xlfn.UNIQUE(TRANSPOSE(_xlfn.MAP(_xlfn.XLOOKUP(A511,site1!$J$8:$J$1178,site1!$C$8:$D$1178,""),_xlfn.LAMBDA(_xlpm.x,IF(_xlpm.x&lt;&gt;"",TRIM(CLEAN(LEFT(_xlpm.x,FIND(".",_xlpm.x &amp; ".")-1))),""))))))</f>
        <v/>
      </c>
      <c r="D511">
        <v>3.6799999999999899</v>
      </c>
      <c r="E511">
        <v>13.799999999999899</v>
      </c>
      <c r="F511" t="str">
        <f>_xlfn.LET(_xlpm.raw,_xlfn.XLOOKUP(A511,site1!$J$8:$J$1178,site1!$A$8:$A$1178,""),_xlpm.cleanRaw,SUBSTITUTE(SUBSTITUTE(_xlpm.raw,"_PIN","."),"PIN","."),_xlpm.mainPart,MID(_xlpm.cleanRaw,2,FIND(".",_xlpm.cleanRaw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1" t="str">
        <f>_xlfn.LET(_xlpm.raw,_xlfn.XLOOKUP(A511,site3!$J$8:$J$1178,site3!$A$8:$A$1178,""),_xlpm.cleanRaw,SUBSTITUTE(SUBSTITUTE(_xlpm.raw,"_PIN","."),"PIN","."),_xlpm.mainPart,MID(_xlpm.cleanRaw,2,FIND(".",_xlpm.cleanRaw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1" t="str">
        <f>""</f>
        <v/>
      </c>
      <c r="I511" t="str">
        <f>""</f>
        <v/>
      </c>
      <c r="J511" t="str">
        <f t="shared" si="7"/>
        <v>T36;VCCGT;;3.67999999999999;13.7999999999999;;;;</v>
      </c>
    </row>
    <row r="512" spans="1:10">
      <c r="A512" t="s">
        <v>2930</v>
      </c>
      <c r="B512" t="str">
        <f>_xlfn.XLOOKUP(A512,site1!$J$8:$J$1158,site1!$K$8:$K$1158,"")</f>
        <v>VSS</v>
      </c>
      <c r="C512" t="str" cm="1">
        <f t="array" ref="C512">_xlfn.TEXTJOIN(",",TRUE,_xlfn.UNIQUE(TRANSPOSE(_xlfn.MAP(_xlfn.XLOOKUP(A512,site1!$J$8:$J$1178,site1!$C$8:$D$1178,""),_xlfn.LAMBDA(_xlpm.x,IF(_xlpm.x&lt;&gt;"",TRIM(CLEAN(LEFT(_xlpm.x,FIND(".",_xlpm.x &amp; ".")-1))),""))))))</f>
        <v/>
      </c>
      <c r="D512">
        <v>2.75999999999999</v>
      </c>
      <c r="E512">
        <v>13.799999999999899</v>
      </c>
      <c r="F512" t="str">
        <f>_xlfn.LET(_xlpm.raw,_xlfn.XLOOKUP(A512,site1!$J$8:$J$1178,site1!$A$8:$A$1178,""),_xlpm.cleanRaw,SUBSTITUTE(SUBSTITUTE(_xlpm.raw,"_PIN","."),"PIN","."),_xlpm.mainPart,MID(_xlpm.cleanRaw,2,FIND(".",_xlpm.cleanRaw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2" t="str">
        <f>_xlfn.LET(_xlpm.raw,_xlfn.XLOOKUP(A512,site3!$J$8:$J$1178,site3!$A$8:$A$1178,""),_xlpm.cleanRaw,SUBSTITUTE(SUBSTITUTE(_xlpm.raw,"_PIN","."),"PIN","."),_xlpm.mainPart,MID(_xlpm.cleanRaw,2,FIND(".",_xlpm.cleanRaw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2" t="str">
        <f>""</f>
        <v/>
      </c>
      <c r="I512" t="str">
        <f>""</f>
        <v/>
      </c>
      <c r="J512" t="str">
        <f t="shared" si="7"/>
        <v>T37;VSS;;2.75999999999999;13.7999999999999;;;;</v>
      </c>
    </row>
    <row r="513" spans="1:10">
      <c r="A513" t="s">
        <v>2485</v>
      </c>
      <c r="B513" t="str">
        <f>_xlfn.XLOOKUP(A513,site1!$J$8:$J$1158,site1!$K$8:$K$1158,"")</f>
        <v>VCCGT</v>
      </c>
      <c r="C513" t="str" cm="1">
        <f t="array" ref="C513">_xlfn.TEXTJOIN(",",TRUE,_xlfn.UNIQUE(TRANSPOSE(_xlfn.MAP(_xlfn.XLOOKUP(A513,site1!$J$8:$J$1178,site1!$C$8:$D$1178,""),_xlfn.LAMBDA(_xlpm.x,IF(_xlpm.x&lt;&gt;"",TRIM(CLEAN(LEFT(_xlpm.x,FIND(".",_xlpm.x &amp; ".")-1))),""))))))</f>
        <v/>
      </c>
      <c r="D513">
        <v>1.8399999999999901</v>
      </c>
      <c r="E513">
        <v>13.799999999999899</v>
      </c>
      <c r="F513" t="str">
        <f>_xlfn.LET(_xlpm.raw,_xlfn.XLOOKUP(A513,site1!$J$8:$J$1178,site1!$A$8:$A$1178,""),_xlpm.cleanRaw,SUBSTITUTE(SUBSTITUTE(_xlpm.raw,"_PIN","."),"PIN","."),_xlpm.mainPart,MID(_xlpm.cleanRaw,2,FIND(".",_xlpm.cleanRaw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3" t="str">
        <f>_xlfn.LET(_xlpm.raw,_xlfn.XLOOKUP(A513,site3!$J$8:$J$1178,site3!$A$8:$A$1178,""),_xlpm.cleanRaw,SUBSTITUTE(SUBSTITUTE(_xlpm.raw,"_PIN","."),"PIN","."),_xlpm.mainPart,MID(_xlpm.cleanRaw,2,FIND(".",_xlpm.cleanRaw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3" t="str">
        <f>""</f>
        <v/>
      </c>
      <c r="I513" t="str">
        <f>""</f>
        <v/>
      </c>
      <c r="J513" t="str">
        <f t="shared" si="7"/>
        <v>T38;VCCGT;;1.83999999999999;13.7999999999999;;;;</v>
      </c>
    </row>
    <row r="514" spans="1:10">
      <c r="A514" t="s">
        <v>2931</v>
      </c>
      <c r="B514" t="str">
        <f>_xlfn.XLOOKUP(A514,site1!$J$8:$J$1158,site1!$K$8:$K$1158,"")</f>
        <v>VSS</v>
      </c>
      <c r="C514" t="str" cm="1">
        <f t="array" ref="C514">_xlfn.TEXTJOIN(",",TRUE,_xlfn.UNIQUE(TRANSPOSE(_xlfn.MAP(_xlfn.XLOOKUP(A514,site1!$J$8:$J$1178,site1!$C$8:$D$1178,""),_xlfn.LAMBDA(_xlpm.x,IF(_xlpm.x&lt;&gt;"",TRIM(CLEAN(LEFT(_xlpm.x,FIND(".",_xlpm.x &amp; ".")-1))),""))))))</f>
        <v/>
      </c>
      <c r="D514">
        <v>0.92000000000000104</v>
      </c>
      <c r="E514">
        <v>13.799999999999899</v>
      </c>
      <c r="F514" t="str">
        <f>_xlfn.LET(_xlpm.raw,_xlfn.XLOOKUP(A514,site1!$J$8:$J$1178,site1!$A$8:$A$1178,""),_xlpm.cleanRaw,SUBSTITUTE(SUBSTITUTE(_xlpm.raw,"_PIN","."),"PIN","."),_xlpm.mainPart,MID(_xlpm.cleanRaw,2,FIND(".",_xlpm.cleanRaw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4" t="str">
        <f>_xlfn.LET(_xlpm.raw,_xlfn.XLOOKUP(A514,site3!$J$8:$J$1178,site3!$A$8:$A$1178,""),_xlpm.cleanRaw,SUBSTITUTE(SUBSTITUTE(_xlpm.raw,"_PIN","."),"PIN","."),_xlpm.mainPart,MID(_xlpm.cleanRaw,2,FIND(".",_xlpm.cleanRaw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4" t="str">
        <f>""</f>
        <v/>
      </c>
      <c r="I514" t="str">
        <f>""</f>
        <v/>
      </c>
      <c r="J514" t="str">
        <f t="shared" ref="J514:J577" si="8">A514&amp;";"&amp;B514&amp;";"&amp;C514&amp;";"&amp;D514&amp;";"&amp;E514&amp;";"&amp;F514&amp;";"&amp;G514&amp;";"&amp;H514&amp;";"&amp;I514</f>
        <v>T39;VSS;;0.920000000000001;13.7999999999999;;;;</v>
      </c>
    </row>
    <row r="515" spans="1:10">
      <c r="A515" t="s">
        <v>2486</v>
      </c>
      <c r="B515" t="str">
        <f>_xlfn.XLOOKUP(A515,site1!$J$8:$J$1158,site1!$K$8:$K$1158,"")</f>
        <v>VCCGT</v>
      </c>
      <c r="C515" t="str" cm="1">
        <f t="array" ref="C515">_xlfn.TEXTJOIN(",",TRUE,_xlfn.UNIQUE(TRANSPOSE(_xlfn.MAP(_xlfn.XLOOKUP(A515,site1!$J$8:$J$1178,site1!$C$8:$D$1178,""),_xlfn.LAMBDA(_xlpm.x,IF(_xlpm.x&lt;&gt;"",TRIM(CLEAN(LEFT(_xlpm.x,FIND(".",_xlpm.x &amp; ".")-1))),""))))))</f>
        <v/>
      </c>
      <c r="D515">
        <v>0</v>
      </c>
      <c r="E515">
        <v>13.799999999999899</v>
      </c>
      <c r="F515" t="str">
        <f>_xlfn.LET(_xlpm.raw,_xlfn.XLOOKUP(A515,site1!$J$8:$J$1178,site1!$A$8:$A$1178,""),_xlpm.cleanRaw,SUBSTITUTE(SUBSTITUTE(_xlpm.raw,"_PIN","."),"PIN","."),_xlpm.mainPart,MID(_xlpm.cleanRaw,2,FIND(".",_xlpm.cleanRaw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5" t="str">
        <f>_xlfn.LET(_xlpm.raw,_xlfn.XLOOKUP(A515,site3!$J$8:$J$1178,site3!$A$8:$A$1178,""),_xlpm.cleanRaw,SUBSTITUTE(SUBSTITUTE(_xlpm.raw,"_PIN","."),"PIN","."),_xlpm.mainPart,MID(_xlpm.cleanRaw,2,FIND(".",_xlpm.cleanRaw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5" t="str">
        <f>""</f>
        <v/>
      </c>
      <c r="I515" t="str">
        <f>""</f>
        <v/>
      </c>
      <c r="J515" t="str">
        <f t="shared" si="8"/>
        <v>T40;VCCGT;;0;13.7999999999999;;;;</v>
      </c>
    </row>
    <row r="516" spans="1:10">
      <c r="A516" t="s">
        <v>76</v>
      </c>
      <c r="B516" t="str">
        <f>_xlfn.XLOOKUP(A516,site1!$J$8:$J$1158,site1!$K$8:$K$1158,"")</f>
        <v>CPU_AUDOUT</v>
      </c>
      <c r="C516" t="str" cm="1">
        <f t="array" ref="C516">_xlfn.TEXTJOIN(",",TRUE,_xlfn.UNIQUE(TRANSPOSE(_xlfn.MAP(_xlfn.XLOOKUP(A516,site1!$J$8:$J$1178,site1!$C$8:$D$1178,""),_xlfn.LAMBDA(_xlpm.x,IF(_xlpm.x&lt;&gt;"",TRIM(CLEAN(LEFT(_xlpm.x,FIND(".",_xlpm.x &amp; ".")-1))),""))))))</f>
        <v/>
      </c>
      <c r="D516">
        <v>35.879999999999903</v>
      </c>
      <c r="E516">
        <v>14.719999999999899</v>
      </c>
      <c r="F516" t="str">
        <f>_xlfn.LET(_xlpm.raw,_xlfn.XLOOKUP(A516,site1!$J$8:$J$1178,site1!$A$8:$A$1178,""),_xlpm.cleanRaw,SUBSTITUTE(SUBSTITUTE(_xlpm.raw,"_PIN","."),"PIN","."),_xlpm.mainPart,MID(_xlpm.cleanRaw,2,FIND(".",_xlpm.cleanRaw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508053</v>
      </c>
      <c r="G516" t="str">
        <f>_xlfn.LET(_xlpm.raw,_xlfn.XLOOKUP(A516,site3!$J$8:$J$1178,site3!$A$8:$A$1178,""),_xlpm.cleanRaw,SUBSTITUTE(SUBSTITUTE(_xlpm.raw,"_PIN","."),"PIN","."),_xlpm.mainPart,MID(_xlpm.cleanRaw,2,FIND(".",_xlpm.cleanRaw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806090</v>
      </c>
      <c r="H516" t="str">
        <f>""</f>
        <v/>
      </c>
      <c r="I516" t="str">
        <f>""</f>
        <v/>
      </c>
      <c r="J516" t="str">
        <f t="shared" si="8"/>
        <v>U1;CPU_AUDOUT;;35.8799999999999;14.7199999999999;508053;806090;;</v>
      </c>
    </row>
    <row r="517" spans="1:10">
      <c r="A517" t="s">
        <v>2549</v>
      </c>
      <c r="B517" t="str">
        <f>_xlfn.XLOOKUP(A517,site1!$J$8:$J$1158,site1!$K$8:$K$1158,"")</f>
        <v>VCCST_PWRGD</v>
      </c>
      <c r="C517" t="str" cm="1">
        <f t="array" ref="C517">_xlfn.TEXTJOIN(",",TRUE,_xlfn.UNIQUE(TRANSPOSE(_xlfn.MAP(_xlfn.XLOOKUP(A517,site1!$J$8:$J$1178,site1!$C$8:$D$1178,""),_xlfn.LAMBDA(_xlpm.x,IF(_xlpm.x&lt;&gt;"",TRIM(CLEAN(LEFT(_xlpm.x,FIND(".",_xlpm.x &amp; ".")-1))),""))))))</f>
        <v/>
      </c>
      <c r="D517">
        <v>34.959999999999901</v>
      </c>
      <c r="E517">
        <v>14.719999999999899</v>
      </c>
      <c r="F517" t="str">
        <f>_xlfn.LET(_xlpm.raw,_xlfn.XLOOKUP(A517,site1!$J$8:$J$1178,site1!$A$8:$A$1178,""),_xlpm.cleanRaw,SUBSTITUTE(SUBSTITUTE(_xlpm.raw,"_PIN","."),"PIN","."),_xlpm.mainPart,MID(_xlpm.cleanRaw,2,FIND(".",_xlpm.cleanRaw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506021</v>
      </c>
      <c r="G517" t="str">
        <f>_xlfn.LET(_xlpm.raw,_xlfn.XLOOKUP(A517,site3!$J$8:$J$1178,site3!$A$8:$A$1178,""),_xlpm.cleanRaw,SUBSTITUTE(SUBSTITUTE(_xlpm.raw,"_PIN","."),"PIN","."),_xlpm.mainPart,MID(_xlpm.cleanRaw,2,FIND(".",_xlpm.cleanRaw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807019</v>
      </c>
      <c r="H517" t="str">
        <f>""</f>
        <v/>
      </c>
      <c r="I517" t="str">
        <f>""</f>
        <v/>
      </c>
      <c r="J517" t="str">
        <f t="shared" si="8"/>
        <v>U2;VCCST_PWRGD;;34.9599999999999;14.7199999999999;506021;807019;;</v>
      </c>
    </row>
    <row r="518" spans="1:10">
      <c r="A518" t="s">
        <v>2933</v>
      </c>
      <c r="B518" t="str">
        <f>_xlfn.XLOOKUP(A518,site1!$J$8:$J$1158,site1!$K$8:$K$1158,"")</f>
        <v>VSS</v>
      </c>
      <c r="C518" t="str" cm="1">
        <f t="array" ref="C518">_xlfn.TEXTJOIN(",",TRUE,_xlfn.UNIQUE(TRANSPOSE(_xlfn.MAP(_xlfn.XLOOKUP(A518,site1!$J$8:$J$1178,site1!$C$8:$D$1178,""),_xlfn.LAMBDA(_xlpm.x,IF(_xlpm.x&lt;&gt;"",TRIM(CLEAN(LEFT(_xlpm.x,FIND(".",_xlpm.x &amp; ".")-1))),""))))))</f>
        <v/>
      </c>
      <c r="D518">
        <v>34.04</v>
      </c>
      <c r="E518">
        <v>14.719999999999899</v>
      </c>
      <c r="F518" t="str">
        <f>_xlfn.LET(_xlpm.raw,_xlfn.XLOOKUP(A518,site1!$J$8:$J$1178,site1!$A$8:$A$1178,""),_xlpm.cleanRaw,SUBSTITUTE(SUBSTITUTE(_xlpm.raw,"_PIN","."),"PIN","."),_xlpm.mainPart,MID(_xlpm.cleanRaw,2,FIND(".",_xlpm.cleanRaw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8" t="str">
        <f>_xlfn.LET(_xlpm.raw,_xlfn.XLOOKUP(A518,site3!$J$8:$J$1178,site3!$A$8:$A$1178,""),_xlpm.cleanRaw,SUBSTITUTE(SUBSTITUTE(_xlpm.raw,"_PIN","."),"PIN","."),_xlpm.mainPart,MID(_xlpm.cleanRaw,2,FIND(".",_xlpm.cleanRaw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8" t="str">
        <f>""</f>
        <v/>
      </c>
      <c r="I518" t="str">
        <f>""</f>
        <v/>
      </c>
      <c r="J518" t="str">
        <f t="shared" si="8"/>
        <v>U3;VSS;;34.04;14.7199999999999;;;;</v>
      </c>
    </row>
    <row r="519" spans="1:10">
      <c r="A519" t="s">
        <v>1859</v>
      </c>
      <c r="B519" t="str">
        <f>_xlfn.XLOOKUP(A519,site1!$J$8:$J$1158,site1!$K$8:$K$1158,"")</f>
        <v>PCIRXN[15]</v>
      </c>
      <c r="C519" t="str" cm="1">
        <f t="array" ref="C519">_xlfn.TEXTJOIN(",",TRUE,_xlfn.UNIQUE(TRANSPOSE(_xlfn.MAP(_xlfn.XLOOKUP(A519,site1!$J$8:$J$1178,site1!$C$8:$D$1178,""),_xlfn.LAMBDA(_xlpm.x,IF(_xlpm.x&lt;&gt;"",TRIM(CLEAN(LEFT(_xlpm.x,FIND(".",_xlpm.x &amp; ".")-1))),""))))))</f>
        <v>KA116</v>
      </c>
      <c r="D519">
        <v>33.119999999999997</v>
      </c>
      <c r="E519">
        <v>14.719999999999899</v>
      </c>
      <c r="F519" t="str">
        <f>_xlfn.LET(_xlpm.raw,_xlfn.XLOOKUP(A519,site1!$J$8:$J$1178,site1!$A$8:$A$1178,""),_xlpm.cleanRaw,SUBSTITUTE(SUBSTITUTE(_xlpm.raw,"_PIN","."),"PIN","."),_xlpm.mainPart,MID(_xlpm.cleanRaw,2,FIND(".",_xlpm.cleanRaw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507127</v>
      </c>
      <c r="G519" t="str">
        <f>_xlfn.LET(_xlpm.raw,_xlfn.XLOOKUP(A519,site3!$J$8:$J$1178,site3!$A$8:$A$1178,""),_xlpm.cleanRaw,SUBSTITUTE(SUBSTITUTE(_xlpm.raw,"_PIN","."),"PIN","."),_xlpm.mainPart,MID(_xlpm.cleanRaw,2,FIND(".",_xlpm.cleanRaw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809121</v>
      </c>
      <c r="H519" t="str">
        <f>""</f>
        <v/>
      </c>
      <c r="I519" t="str">
        <f>""</f>
        <v/>
      </c>
      <c r="J519" t="str">
        <f t="shared" si="8"/>
        <v>U4;PCIRXN[15];KA116;33.12;14.7199999999999;507127;809121;;</v>
      </c>
    </row>
    <row r="520" spans="1:10">
      <c r="A520" t="s">
        <v>1980</v>
      </c>
      <c r="B520" t="str">
        <f>_xlfn.XLOOKUP(A520,site1!$J$8:$J$1158,site1!$K$8:$K$1158,"")</f>
        <v>PCIRXP[15]</v>
      </c>
      <c r="C520" t="str" cm="1">
        <f t="array" ref="C520">_xlfn.TEXTJOIN(",",TRUE,_xlfn.UNIQUE(TRANSPOSE(_xlfn.MAP(_xlfn.XLOOKUP(A520,site1!$J$8:$J$1178,site1!$C$8:$D$1178,""),_xlfn.LAMBDA(_xlpm.x,IF(_xlpm.x&lt;&gt;"",TRIM(CLEAN(LEFT(_xlpm.x,FIND(".",_xlpm.x &amp; ".")-1))),""))))))</f>
        <v>KA116</v>
      </c>
      <c r="D520">
        <v>32.199999999999903</v>
      </c>
      <c r="E520">
        <v>14.719999999999899</v>
      </c>
      <c r="F520" t="str">
        <f>_xlfn.LET(_xlpm.raw,_xlfn.XLOOKUP(A520,site1!$J$8:$J$1178,site1!$A$8:$A$1178,""),_xlpm.cleanRaw,SUBSTITUTE(SUBSTITUTE(_xlpm.raw,"_PIN","."),"PIN","."),_xlpm.mainPart,MID(_xlpm.cleanRaw,2,FIND(".",_xlpm.cleanRaw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507128</v>
      </c>
      <c r="G520" t="str">
        <f>_xlfn.LET(_xlpm.raw,_xlfn.XLOOKUP(A520,site3!$J$8:$J$1178,site3!$A$8:$A$1178,""),_xlpm.cleanRaw,SUBSTITUTE(SUBSTITUTE(_xlpm.raw,"_PIN","."),"PIN","."),_xlpm.mainPart,MID(_xlpm.cleanRaw,2,FIND(".",_xlpm.cleanRaw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809119</v>
      </c>
      <c r="H520" t="str">
        <f>""</f>
        <v/>
      </c>
      <c r="I520" t="str">
        <f>""</f>
        <v/>
      </c>
      <c r="J520" t="str">
        <f t="shared" si="8"/>
        <v>U5;PCIRXP[15];KA116;32.1999999999999;14.7199999999999;507128;809119;;</v>
      </c>
    </row>
    <row r="521" spans="1:10">
      <c r="A521" t="s">
        <v>2935</v>
      </c>
      <c r="B521" t="str">
        <f>_xlfn.XLOOKUP(A521,site1!$J$8:$J$1158,site1!$K$8:$K$1158,"")</f>
        <v>VSS</v>
      </c>
      <c r="C521" t="str" cm="1">
        <f t="array" ref="C521">_xlfn.TEXTJOIN(",",TRUE,_xlfn.UNIQUE(TRANSPOSE(_xlfn.MAP(_xlfn.XLOOKUP(A521,site1!$J$8:$J$1178,site1!$C$8:$D$1178,""),_xlfn.LAMBDA(_xlpm.x,IF(_xlpm.x&lt;&gt;"",TRIM(CLEAN(LEFT(_xlpm.x,FIND(".",_xlpm.x &amp; ".")-1))),""))))))</f>
        <v/>
      </c>
      <c r="D521">
        <v>31.279999999999902</v>
      </c>
      <c r="E521">
        <v>14.719999999999899</v>
      </c>
      <c r="F521" t="str">
        <f>_xlfn.LET(_xlpm.raw,_xlfn.XLOOKUP(A521,site1!$J$8:$J$1178,site1!$A$8:$A$1178,""),_xlpm.cleanRaw,SUBSTITUTE(SUBSTITUTE(_xlpm.raw,"_PIN","."),"PIN","."),_xlpm.mainPart,MID(_xlpm.cleanRaw,2,FIND(".",_xlpm.cleanRaw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1" t="str">
        <f>_xlfn.LET(_xlpm.raw,_xlfn.XLOOKUP(A521,site3!$J$8:$J$1178,site3!$A$8:$A$1178,""),_xlpm.cleanRaw,SUBSTITUTE(SUBSTITUTE(_xlpm.raw,"_PIN","."),"PIN","."),_xlpm.mainPart,MID(_xlpm.cleanRaw,2,FIND(".",_xlpm.cleanRaw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1" t="str">
        <f>""</f>
        <v/>
      </c>
      <c r="I521" t="str">
        <f>""</f>
        <v/>
      </c>
      <c r="J521" t="str">
        <f t="shared" si="8"/>
        <v>U6;VSS;;31.2799999999999;14.7199999999999;;;;</v>
      </c>
    </row>
    <row r="522" spans="1:10">
      <c r="A522" t="s">
        <v>2532</v>
      </c>
      <c r="B522" t="str">
        <f>_xlfn.XLOOKUP(A522,site1!$J$8:$J$1158,site1!$K$8:$K$1158,"")</f>
        <v>VCCSA</v>
      </c>
      <c r="C522" t="str" cm="1">
        <f t="array" ref="C522">_xlfn.TEXTJOIN(",",TRUE,_xlfn.UNIQUE(TRANSPOSE(_xlfn.MAP(_xlfn.XLOOKUP(A522,site1!$J$8:$J$1178,site1!$C$8:$D$1178,""),_xlfn.LAMBDA(_xlpm.x,IF(_xlpm.x&lt;&gt;"",TRIM(CLEAN(LEFT(_xlpm.x,FIND(".",_xlpm.x &amp; ".")-1))),""))))))</f>
        <v/>
      </c>
      <c r="D522">
        <v>30.36</v>
      </c>
      <c r="E522">
        <v>14.719999999999899</v>
      </c>
      <c r="F522" t="str">
        <f>_xlfn.LET(_xlpm.raw,_xlfn.XLOOKUP(A522,site1!$J$8:$J$1178,site1!$A$8:$A$1178,""),_xlpm.cleanRaw,SUBSTITUTE(SUBSTITUTE(_xlpm.raw,"_PIN","."),"PIN","."),_xlpm.mainPart,MID(_xlpm.cleanRaw,2,FIND(".",_xlpm.cleanRaw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2" t="str">
        <f>_xlfn.LET(_xlpm.raw,_xlfn.XLOOKUP(A522,site3!$J$8:$J$1178,site3!$A$8:$A$1178,""),_xlpm.cleanRaw,SUBSTITUTE(SUBSTITUTE(_xlpm.raw,"_PIN","."),"PIN","."),_xlpm.mainPart,MID(_xlpm.cleanRaw,2,FIND(".",_xlpm.cleanRaw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2" t="str">
        <f>""</f>
        <v/>
      </c>
      <c r="I522" t="str">
        <f>""</f>
        <v/>
      </c>
      <c r="J522" t="str">
        <f t="shared" si="8"/>
        <v>U7;VCCSA;;30.36;14.7199999999999;;;;</v>
      </c>
    </row>
    <row r="523" spans="1:10">
      <c r="A523" t="s">
        <v>2515</v>
      </c>
      <c r="B523" t="str">
        <f>_xlfn.XLOOKUP(A523,site1!$J$8:$J$1158,site1!$K$8:$K$1158,"")</f>
        <v>VCCIO</v>
      </c>
      <c r="C523" t="str" cm="1">
        <f t="array" ref="C523">_xlfn.TEXTJOIN(",",TRUE,_xlfn.UNIQUE(TRANSPOSE(_xlfn.MAP(_xlfn.XLOOKUP(A523,site1!$J$8:$J$1178,site1!$C$8:$D$1178,""),_xlfn.LAMBDA(_xlpm.x,IF(_xlpm.x&lt;&gt;"",TRIM(CLEAN(LEFT(_xlpm.x,FIND(".",_xlpm.x &amp; ".")-1))),""))))))</f>
        <v/>
      </c>
      <c r="D523">
        <v>29.439999999999898</v>
      </c>
      <c r="E523">
        <v>14.719999999999899</v>
      </c>
      <c r="F523" t="str">
        <f>_xlfn.LET(_xlpm.raw,_xlfn.XLOOKUP(A523,site1!$J$8:$J$1178,site1!$A$8:$A$1178,""),_xlpm.cleanRaw,SUBSTITUTE(SUBSTITUTE(_xlpm.raw,"_PIN","."),"PIN","."),_xlpm.mainPart,MID(_xlpm.cleanRaw,2,FIND(".",_xlpm.cleanRaw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3" t="str">
        <f>_xlfn.LET(_xlpm.raw,_xlfn.XLOOKUP(A523,site3!$J$8:$J$1178,site3!$A$8:$A$1178,""),_xlpm.cleanRaw,SUBSTITUTE(SUBSTITUTE(_xlpm.raw,"_PIN","."),"PIN","."),_xlpm.mainPart,MID(_xlpm.cleanRaw,2,FIND(".",_xlpm.cleanRaw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3" t="str">
        <f>""</f>
        <v/>
      </c>
      <c r="I523" t="str">
        <f>""</f>
        <v/>
      </c>
      <c r="J523" t="str">
        <f t="shared" si="8"/>
        <v>U8;VCCIO;;29.4399999999999;14.7199999999999;;;;</v>
      </c>
    </row>
    <row r="524" spans="1:10">
      <c r="A524" t="s">
        <v>2934</v>
      </c>
      <c r="B524" t="str">
        <f>_xlfn.XLOOKUP(A524,site1!$J$8:$J$1158,site1!$K$8:$K$1158,"")</f>
        <v>VSS</v>
      </c>
      <c r="C524" t="str" cm="1">
        <f t="array" ref="C524">_xlfn.TEXTJOIN(",",TRUE,_xlfn.UNIQUE(TRANSPOSE(_xlfn.MAP(_xlfn.XLOOKUP(A524,site1!$J$8:$J$1178,site1!$C$8:$D$1178,""),_xlfn.LAMBDA(_xlpm.x,IF(_xlpm.x&lt;&gt;"",TRIM(CLEAN(LEFT(_xlpm.x,FIND(".",_xlpm.x &amp; ".")-1))),""))))))</f>
        <v/>
      </c>
      <c r="D524">
        <v>6.4399999999999897</v>
      </c>
      <c r="E524">
        <v>14.719999999999899</v>
      </c>
      <c r="F524" t="str">
        <f>_xlfn.LET(_xlpm.raw,_xlfn.XLOOKUP(A524,site1!$J$8:$J$1178,site1!$A$8:$A$1178,""),_xlpm.cleanRaw,SUBSTITUTE(SUBSTITUTE(_xlpm.raw,"_PIN","."),"PIN","."),_xlpm.mainPart,MID(_xlpm.cleanRaw,2,FIND(".",_xlpm.cleanRaw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4" t="str">
        <f>_xlfn.LET(_xlpm.raw,_xlfn.XLOOKUP(A524,site3!$J$8:$J$1178,site3!$A$8:$A$1178,""),_xlpm.cleanRaw,SUBSTITUTE(SUBSTITUTE(_xlpm.raw,"_PIN","."),"PIN","."),_xlpm.mainPart,MID(_xlpm.cleanRaw,2,FIND(".",_xlpm.cleanRaw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4" t="str">
        <f>""</f>
        <v/>
      </c>
      <c r="I524" t="str">
        <f>""</f>
        <v/>
      </c>
      <c r="J524" t="str">
        <f t="shared" si="8"/>
        <v>U33;VSS;;6.43999999999999;14.7199999999999;;;;</v>
      </c>
    </row>
    <row r="525" spans="1:10">
      <c r="A525" t="s">
        <v>2487</v>
      </c>
      <c r="B525" t="str">
        <f>_xlfn.XLOOKUP(A525,site1!$J$8:$J$1158,site1!$K$8:$K$1158,"")</f>
        <v>VCCGT</v>
      </c>
      <c r="C525" t="str" cm="1">
        <f t="array" ref="C525">_xlfn.TEXTJOIN(",",TRUE,_xlfn.UNIQUE(TRANSPOSE(_xlfn.MAP(_xlfn.XLOOKUP(A525,site1!$J$8:$J$1178,site1!$C$8:$D$1178,""),_xlfn.LAMBDA(_xlpm.x,IF(_xlpm.x&lt;&gt;"",TRIM(CLEAN(LEFT(_xlpm.x,FIND(".",_xlpm.x &amp; ".")-1))),""))))))</f>
        <v/>
      </c>
      <c r="D525">
        <v>5.5199999999999898</v>
      </c>
      <c r="E525">
        <v>14.719999999999899</v>
      </c>
      <c r="F525" t="str">
        <f>_xlfn.LET(_xlpm.raw,_xlfn.XLOOKUP(A525,site1!$J$8:$J$1178,site1!$A$8:$A$1178,""),_xlpm.cleanRaw,SUBSTITUTE(SUBSTITUTE(_xlpm.raw,"_PIN","."),"PIN","."),_xlpm.mainPart,MID(_xlpm.cleanRaw,2,FIND(".",_xlpm.cleanRaw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5" t="str">
        <f>_xlfn.LET(_xlpm.raw,_xlfn.XLOOKUP(A525,site3!$J$8:$J$1178,site3!$A$8:$A$1178,""),_xlpm.cleanRaw,SUBSTITUTE(SUBSTITUTE(_xlpm.raw,"_PIN","."),"PIN","."),_xlpm.mainPart,MID(_xlpm.cleanRaw,2,FIND(".",_xlpm.cleanRaw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5" t="str">
        <f>""</f>
        <v/>
      </c>
      <c r="I525" t="str">
        <f>""</f>
        <v/>
      </c>
      <c r="J525" t="str">
        <f t="shared" si="8"/>
        <v>U34;VCCGT;;5.51999999999999;14.7199999999999;;;;</v>
      </c>
    </row>
    <row r="526" spans="1:10">
      <c r="A526" t="s">
        <v>2488</v>
      </c>
      <c r="B526" t="str">
        <f>_xlfn.XLOOKUP(A526,site1!$J$8:$J$1158,site1!$K$8:$K$1158,"")</f>
        <v>VCCGT</v>
      </c>
      <c r="C526" t="str" cm="1">
        <f t="array" ref="C526">_xlfn.TEXTJOIN(",",TRUE,_xlfn.UNIQUE(TRANSPOSE(_xlfn.MAP(_xlfn.XLOOKUP(A526,site1!$J$8:$J$1178,site1!$C$8:$D$1178,""),_xlfn.LAMBDA(_xlpm.x,IF(_xlpm.x&lt;&gt;"",TRIM(CLEAN(LEFT(_xlpm.x,FIND(".",_xlpm.x &amp; ".")-1))),""))))))</f>
        <v/>
      </c>
      <c r="D526">
        <v>4.5999999999999899</v>
      </c>
      <c r="E526">
        <v>14.719999999999899</v>
      </c>
      <c r="F526" t="str">
        <f>_xlfn.LET(_xlpm.raw,_xlfn.XLOOKUP(A526,site1!$J$8:$J$1178,site1!$A$8:$A$1178,""),_xlpm.cleanRaw,SUBSTITUTE(SUBSTITUTE(_xlpm.raw,"_PIN","."),"PIN","."),_xlpm.mainPart,MID(_xlpm.cleanRaw,2,FIND(".",_xlpm.cleanRaw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6" t="str">
        <f>_xlfn.LET(_xlpm.raw,_xlfn.XLOOKUP(A526,site3!$J$8:$J$1178,site3!$A$8:$A$1178,""),_xlpm.cleanRaw,SUBSTITUTE(SUBSTITUTE(_xlpm.raw,"_PIN","."),"PIN","."),_xlpm.mainPart,MID(_xlpm.cleanRaw,2,FIND(".",_xlpm.cleanRaw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6" t="str">
        <f>""</f>
        <v/>
      </c>
      <c r="I526" t="str">
        <f>""</f>
        <v/>
      </c>
      <c r="J526" t="str">
        <f t="shared" si="8"/>
        <v>U35;VCCGT;;4.59999999999999;14.7199999999999;;;;</v>
      </c>
    </row>
    <row r="527" spans="1:10">
      <c r="A527" t="s">
        <v>2489</v>
      </c>
      <c r="B527" t="str">
        <f>_xlfn.XLOOKUP(A527,site1!$J$8:$J$1158,site1!$K$8:$K$1158,"")</f>
        <v>VCCGT</v>
      </c>
      <c r="C527" t="str" cm="1">
        <f t="array" ref="C527">_xlfn.TEXTJOIN(",",TRUE,_xlfn.UNIQUE(TRANSPOSE(_xlfn.MAP(_xlfn.XLOOKUP(A527,site1!$J$8:$J$1178,site1!$C$8:$D$1178,""),_xlfn.LAMBDA(_xlpm.x,IF(_xlpm.x&lt;&gt;"",TRIM(CLEAN(LEFT(_xlpm.x,FIND(".",_xlpm.x &amp; ".")-1))),""))))))</f>
        <v/>
      </c>
      <c r="D527">
        <v>3.6799999999999899</v>
      </c>
      <c r="E527">
        <v>14.719999999999899</v>
      </c>
      <c r="F527" t="str">
        <f>_xlfn.LET(_xlpm.raw,_xlfn.XLOOKUP(A527,site1!$J$8:$J$1178,site1!$A$8:$A$1178,""),_xlpm.cleanRaw,SUBSTITUTE(SUBSTITUTE(_xlpm.raw,"_PIN","."),"PIN","."),_xlpm.mainPart,MID(_xlpm.cleanRaw,2,FIND(".",_xlpm.cleanRaw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7" t="str">
        <f>_xlfn.LET(_xlpm.raw,_xlfn.XLOOKUP(A527,site3!$J$8:$J$1178,site3!$A$8:$A$1178,""),_xlpm.cleanRaw,SUBSTITUTE(SUBSTITUTE(_xlpm.raw,"_PIN","."),"PIN","."),_xlpm.mainPart,MID(_xlpm.cleanRaw,2,FIND(".",_xlpm.cleanRaw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7" t="str">
        <f>""</f>
        <v/>
      </c>
      <c r="I527" t="str">
        <f>""</f>
        <v/>
      </c>
      <c r="J527" t="str">
        <f t="shared" si="8"/>
        <v>U36;VCCGT;;3.67999999999999;14.7199999999999;;;;</v>
      </c>
    </row>
    <row r="528" spans="1:10">
      <c r="A528" t="s">
        <v>2490</v>
      </c>
      <c r="B528" t="str">
        <f>_xlfn.XLOOKUP(A528,site1!$J$8:$J$1158,site1!$K$8:$K$1158,"")</f>
        <v>VCCGT</v>
      </c>
      <c r="C528" t="str" cm="1">
        <f t="array" ref="C528">_xlfn.TEXTJOIN(",",TRUE,_xlfn.UNIQUE(TRANSPOSE(_xlfn.MAP(_xlfn.XLOOKUP(A528,site1!$J$8:$J$1178,site1!$C$8:$D$1178,""),_xlfn.LAMBDA(_xlpm.x,IF(_xlpm.x&lt;&gt;"",TRIM(CLEAN(LEFT(_xlpm.x,FIND(".",_xlpm.x &amp; ".")-1))),""))))))</f>
        <v/>
      </c>
      <c r="D528">
        <v>2.75999999999999</v>
      </c>
      <c r="E528">
        <v>14.719999999999899</v>
      </c>
      <c r="F528" t="str">
        <f>_xlfn.LET(_xlpm.raw,_xlfn.XLOOKUP(A528,site1!$J$8:$J$1178,site1!$A$8:$A$1178,""),_xlpm.cleanRaw,SUBSTITUTE(SUBSTITUTE(_xlpm.raw,"_PIN","."),"PIN","."),_xlpm.mainPart,MID(_xlpm.cleanRaw,2,FIND(".",_xlpm.cleanRaw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8" t="str">
        <f>_xlfn.LET(_xlpm.raw,_xlfn.XLOOKUP(A528,site3!$J$8:$J$1178,site3!$A$8:$A$1178,""),_xlpm.cleanRaw,SUBSTITUTE(SUBSTITUTE(_xlpm.raw,"_PIN","."),"PIN","."),_xlpm.mainPart,MID(_xlpm.cleanRaw,2,FIND(".",_xlpm.cleanRaw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8" t="str">
        <f>""</f>
        <v/>
      </c>
      <c r="I528" t="str">
        <f>""</f>
        <v/>
      </c>
      <c r="J528" t="str">
        <f t="shared" si="8"/>
        <v>U37;VCCGT;;2.75999999999999;14.7199999999999;;;;</v>
      </c>
    </row>
    <row r="529" spans="1:10">
      <c r="A529" t="s">
        <v>2491</v>
      </c>
      <c r="B529" t="str">
        <f>_xlfn.XLOOKUP(A529,site1!$J$8:$J$1158,site1!$K$8:$K$1158,"")</f>
        <v>VCCGT</v>
      </c>
      <c r="C529" t="str" cm="1">
        <f t="array" ref="C529">_xlfn.TEXTJOIN(",",TRUE,_xlfn.UNIQUE(TRANSPOSE(_xlfn.MAP(_xlfn.XLOOKUP(A529,site1!$J$8:$J$1178,site1!$C$8:$D$1178,""),_xlfn.LAMBDA(_xlpm.x,IF(_xlpm.x&lt;&gt;"",TRIM(CLEAN(LEFT(_xlpm.x,FIND(".",_xlpm.x &amp; ".")-1))),""))))))</f>
        <v/>
      </c>
      <c r="D529">
        <v>1.8399999999999901</v>
      </c>
      <c r="E529">
        <v>14.719999999999899</v>
      </c>
      <c r="F529" t="str">
        <f>_xlfn.LET(_xlpm.raw,_xlfn.XLOOKUP(A529,site1!$J$8:$J$1178,site1!$A$8:$A$1178,""),_xlpm.cleanRaw,SUBSTITUTE(SUBSTITUTE(_xlpm.raw,"_PIN","."),"PIN","."),_xlpm.mainPart,MID(_xlpm.cleanRaw,2,FIND(".",_xlpm.cleanRaw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9" t="str">
        <f>_xlfn.LET(_xlpm.raw,_xlfn.XLOOKUP(A529,site3!$J$8:$J$1178,site3!$A$8:$A$1178,""),_xlpm.cleanRaw,SUBSTITUTE(SUBSTITUTE(_xlpm.raw,"_PIN","."),"PIN","."),_xlpm.mainPart,MID(_xlpm.cleanRaw,2,FIND(".",_xlpm.cleanRaw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9" t="str">
        <f>""</f>
        <v/>
      </c>
      <c r="I529" t="str">
        <f>""</f>
        <v/>
      </c>
      <c r="J529" t="str">
        <f t="shared" si="8"/>
        <v>U38;VCCGT;;1.83999999999999;14.7199999999999;;;;</v>
      </c>
    </row>
    <row r="530" spans="1:10">
      <c r="A530" t="s">
        <v>2492</v>
      </c>
      <c r="B530" t="str">
        <f>_xlfn.XLOOKUP(A530,site1!$J$8:$J$1158,site1!$K$8:$K$1158,"")</f>
        <v>VCCGT</v>
      </c>
      <c r="C530" t="str" cm="1">
        <f t="array" ref="C530">_xlfn.TEXTJOIN(",",TRUE,_xlfn.UNIQUE(TRANSPOSE(_xlfn.MAP(_xlfn.XLOOKUP(A530,site1!$J$8:$J$1178,site1!$C$8:$D$1178,""),_xlfn.LAMBDA(_xlpm.x,IF(_xlpm.x&lt;&gt;"",TRIM(CLEAN(LEFT(_xlpm.x,FIND(".",_xlpm.x &amp; ".")-1))),""))))))</f>
        <v/>
      </c>
      <c r="D530">
        <v>0.92000000000000104</v>
      </c>
      <c r="E530">
        <v>14.719999999999899</v>
      </c>
      <c r="F530" t="str">
        <f>_xlfn.LET(_xlpm.raw,_xlfn.XLOOKUP(A530,site1!$J$8:$J$1178,site1!$A$8:$A$1178,""),_xlpm.cleanRaw,SUBSTITUTE(SUBSTITUTE(_xlpm.raw,"_PIN","."),"PIN","."),_xlpm.mainPart,MID(_xlpm.cleanRaw,2,FIND(".",_xlpm.cleanRaw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0" t="str">
        <f>_xlfn.LET(_xlpm.raw,_xlfn.XLOOKUP(A530,site3!$J$8:$J$1178,site3!$A$8:$A$1178,""),_xlpm.cleanRaw,SUBSTITUTE(SUBSTITUTE(_xlpm.raw,"_PIN","."),"PIN","."),_xlpm.mainPart,MID(_xlpm.cleanRaw,2,FIND(".",_xlpm.cleanRaw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0" t="str">
        <f>""</f>
        <v/>
      </c>
      <c r="I530" t="str">
        <f>""</f>
        <v/>
      </c>
      <c r="J530" t="str">
        <f t="shared" si="8"/>
        <v>U39;VCCGT;;0.920000000000001;14.7199999999999;;;;</v>
      </c>
    </row>
    <row r="531" spans="1:10">
      <c r="A531" t="s">
        <v>2493</v>
      </c>
      <c r="B531" t="str">
        <f>_xlfn.XLOOKUP(A531,site1!$J$8:$J$1158,site1!$K$8:$K$1158,"")</f>
        <v>VCCGT</v>
      </c>
      <c r="C531" t="str" cm="1">
        <f t="array" ref="C531">_xlfn.TEXTJOIN(",",TRUE,_xlfn.UNIQUE(TRANSPOSE(_xlfn.MAP(_xlfn.XLOOKUP(A531,site1!$J$8:$J$1178,site1!$C$8:$D$1178,""),_xlfn.LAMBDA(_xlpm.x,IF(_xlpm.x&lt;&gt;"",TRIM(CLEAN(LEFT(_xlpm.x,FIND(".",_xlpm.x &amp; ".")-1))),""))))))</f>
        <v/>
      </c>
      <c r="D531">
        <v>0</v>
      </c>
      <c r="E531">
        <v>14.719999999999899</v>
      </c>
      <c r="F531" t="str">
        <f>_xlfn.LET(_xlpm.raw,_xlfn.XLOOKUP(A531,site1!$J$8:$J$1178,site1!$A$8:$A$1178,""),_xlpm.cleanRaw,SUBSTITUTE(SUBSTITUTE(_xlpm.raw,"_PIN","."),"PIN","."),_xlpm.mainPart,MID(_xlpm.cleanRaw,2,FIND(".",_xlpm.cleanRaw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1" t="str">
        <f>_xlfn.LET(_xlpm.raw,_xlfn.XLOOKUP(A531,site3!$J$8:$J$1178,site3!$A$8:$A$1178,""),_xlpm.cleanRaw,SUBSTITUTE(SUBSTITUTE(_xlpm.raw,"_PIN","."),"PIN","."),_xlpm.mainPart,MID(_xlpm.cleanRaw,2,FIND(".",_xlpm.cleanRaw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1" t="str">
        <f>""</f>
        <v/>
      </c>
      <c r="I531" t="str">
        <f>""</f>
        <v/>
      </c>
      <c r="J531" t="str">
        <f t="shared" si="8"/>
        <v>U40;VCCGT;;0;14.7199999999999;;;;</v>
      </c>
    </row>
    <row r="532" spans="1:10">
      <c r="A532" t="s">
        <v>2936</v>
      </c>
      <c r="B532" t="str">
        <f>_xlfn.XLOOKUP(A532,site1!$J$8:$J$1158,site1!$K$8:$K$1158,"")</f>
        <v>VSS</v>
      </c>
      <c r="C532" t="str" cm="1">
        <f t="array" ref="C532">_xlfn.TEXTJOIN(",",TRUE,_xlfn.UNIQUE(TRANSPOSE(_xlfn.MAP(_xlfn.XLOOKUP(A532,site1!$J$8:$J$1178,site1!$C$8:$D$1178,""),_xlfn.LAMBDA(_xlpm.x,IF(_xlpm.x&lt;&gt;"",TRIM(CLEAN(LEFT(_xlpm.x,FIND(".",_xlpm.x &amp; ".")-1))),""))))))</f>
        <v/>
      </c>
      <c r="D532">
        <v>35.879999999999903</v>
      </c>
      <c r="E532">
        <v>15.639999999999899</v>
      </c>
      <c r="F532" t="str">
        <f>_xlfn.LET(_xlpm.raw,_xlfn.XLOOKUP(A532,site1!$J$8:$J$1178,site1!$A$8:$A$1178,""),_xlpm.cleanRaw,SUBSTITUTE(SUBSTITUTE(_xlpm.raw,"_PIN","."),"PIN","."),_xlpm.mainPart,MID(_xlpm.cleanRaw,2,FIND(".",_xlpm.cleanRaw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2" t="str">
        <f>_xlfn.LET(_xlpm.raw,_xlfn.XLOOKUP(A532,site3!$J$8:$J$1178,site3!$A$8:$A$1178,""),_xlpm.cleanRaw,SUBSTITUTE(SUBSTITUTE(_xlpm.raw,"_PIN","."),"PIN","."),_xlpm.mainPart,MID(_xlpm.cleanRaw,2,FIND(".",_xlpm.cleanRaw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2" t="str">
        <f>""</f>
        <v/>
      </c>
      <c r="I532" t="str">
        <f>""</f>
        <v/>
      </c>
      <c r="J532" t="str">
        <f t="shared" si="8"/>
        <v>V1;VSS;;35.8799999999999;15.6399999999999;;;;</v>
      </c>
    </row>
    <row r="533" spans="1:10">
      <c r="A533" t="s">
        <v>72</v>
      </c>
      <c r="B533" t="str">
        <f>_xlfn.XLOOKUP(A533,site1!$J$8:$J$1158,site1!$K$8:$K$1158,"")</f>
        <v>CPU_AUDIN</v>
      </c>
      <c r="C533" t="str" cm="1">
        <f t="array" ref="C533">_xlfn.TEXTJOIN(",",TRUE,_xlfn.UNIQUE(TRANSPOSE(_xlfn.MAP(_xlfn.XLOOKUP(A533,site1!$J$8:$J$1178,site1!$C$8:$D$1178,""),_xlfn.LAMBDA(_xlpm.x,IF(_xlpm.x&lt;&gt;"",TRIM(CLEAN(LEFT(_xlpm.x,FIND(".",_xlpm.x &amp; ".")-1))),""))))))</f>
        <v/>
      </c>
      <c r="D533">
        <v>34.959999999999901</v>
      </c>
      <c r="E533">
        <v>15.639999999999899</v>
      </c>
      <c r="F533" t="str">
        <f>_xlfn.LET(_xlpm.raw,_xlfn.XLOOKUP(A533,site1!$J$8:$J$1178,site1!$A$8:$A$1178,""),_xlpm.cleanRaw,SUBSTITUTE(SUBSTITUTE(_xlpm.raw,"_PIN","."),"PIN","."),_xlpm.mainPart,MID(_xlpm.cleanRaw,2,FIND(".",_xlpm.cleanRaw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508055</v>
      </c>
      <c r="G533" t="str">
        <f>_xlfn.LET(_xlpm.raw,_xlfn.XLOOKUP(A533,site3!$J$8:$J$1178,site3!$A$8:$A$1178,""),_xlpm.cleanRaw,SUBSTITUTE(SUBSTITUTE(_xlpm.raw,"_PIN","."),"PIN","."),_xlpm.mainPart,MID(_xlpm.cleanRaw,2,FIND(".",_xlpm.cleanRaw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806092</v>
      </c>
      <c r="H533" t="str">
        <f>""</f>
        <v/>
      </c>
      <c r="I533" t="str">
        <f>""</f>
        <v/>
      </c>
      <c r="J533" t="str">
        <f t="shared" si="8"/>
        <v>V2;CPU_AUDIN;;34.9599999999999;15.6399999999999;508055;806092;;</v>
      </c>
    </row>
    <row r="534" spans="1:10">
      <c r="A534" t="s">
        <v>65</v>
      </c>
      <c r="B534" t="str">
        <f>_xlfn.XLOOKUP(A534,site1!$J$8:$J$1158,site1!$K$8:$K$1158,"")</f>
        <v>CPU_AUDCLK</v>
      </c>
      <c r="C534" t="str" cm="1">
        <f t="array" ref="C534">_xlfn.TEXTJOIN(",",TRUE,_xlfn.UNIQUE(TRANSPOSE(_xlfn.MAP(_xlfn.XLOOKUP(A534,site1!$J$8:$J$1178,site1!$C$8:$D$1178,""),_xlfn.LAMBDA(_xlpm.x,IF(_xlpm.x&lt;&gt;"",TRIM(CLEAN(LEFT(_xlpm.x,FIND(".",_xlpm.x &amp; ".")-1))),""))))))</f>
        <v/>
      </c>
      <c r="D534">
        <v>34.04</v>
      </c>
      <c r="E534">
        <v>15.639999999999899</v>
      </c>
      <c r="F534" t="str">
        <f>_xlfn.LET(_xlpm.raw,_xlfn.XLOOKUP(A534,site1!$J$8:$J$1178,site1!$A$8:$A$1178,""),_xlpm.cleanRaw,SUBSTITUTE(SUBSTITUTE(_xlpm.raw,"_PIN","."),"PIN","."),_xlpm.mainPart,MID(_xlpm.cleanRaw,2,FIND(".",_xlpm.cleanRaw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508051</v>
      </c>
      <c r="G534" t="str">
        <f>_xlfn.LET(_xlpm.raw,_xlfn.XLOOKUP(A534,site3!$J$8:$J$1178,site3!$A$8:$A$1178,""),_xlpm.cleanRaw,SUBSTITUTE(SUBSTITUTE(_xlpm.raw,"_PIN","."),"PIN","."),_xlpm.mainPart,MID(_xlpm.cleanRaw,2,FIND(".",_xlpm.cleanRaw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806088</v>
      </c>
      <c r="H534" t="str">
        <f>""</f>
        <v/>
      </c>
      <c r="I534" t="str">
        <f>""</f>
        <v/>
      </c>
      <c r="J534" t="str">
        <f t="shared" si="8"/>
        <v>V3;CPU_AUDCLK;;34.04;15.6399999999999;508051;806088;;</v>
      </c>
    </row>
    <row r="535" spans="1:10">
      <c r="A535" t="s">
        <v>2540</v>
      </c>
      <c r="B535" t="str">
        <f>_xlfn.XLOOKUP(A535,site1!$J$8:$J$1158,site1!$K$8:$K$1158,"")</f>
        <v>VCCSFR</v>
      </c>
      <c r="C535" t="str" cm="1">
        <f t="array" ref="C535">_xlfn.TEXTJOIN(",",TRUE,_xlfn.UNIQUE(TRANSPOSE(_xlfn.MAP(_xlfn.XLOOKUP(A535,site1!$J$8:$J$1178,site1!$C$8:$D$1178,""),_xlfn.LAMBDA(_xlpm.x,IF(_xlpm.x&lt;&gt;"",TRIM(CLEAN(LEFT(_xlpm.x,FIND(".",_xlpm.x &amp; ".")-1))),""))))))</f>
        <v/>
      </c>
      <c r="D535">
        <v>33.119999999999997</v>
      </c>
      <c r="E535">
        <v>15.639999999999899</v>
      </c>
      <c r="F535" t="str">
        <f>_xlfn.LET(_xlpm.raw,_xlfn.XLOOKUP(A535,site1!$J$8:$J$1178,site1!$A$8:$A$1178,""),_xlpm.cleanRaw,SUBSTITUTE(SUBSTITUTE(_xlpm.raw,"_PIN","."),"PIN","."),_xlpm.mainPart,MID(_xlpm.cleanRaw,2,FIND(".",_xlpm.cleanRaw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5" t="str">
        <f>_xlfn.LET(_xlpm.raw,_xlfn.XLOOKUP(A535,site3!$J$8:$J$1178,site3!$A$8:$A$1178,""),_xlpm.cleanRaw,SUBSTITUTE(SUBSTITUTE(_xlpm.raw,"_PIN","."),"PIN","."),_xlpm.mainPart,MID(_xlpm.cleanRaw,2,FIND(".",_xlpm.cleanRaw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5" t="str">
        <f>""</f>
        <v/>
      </c>
      <c r="I535" t="str">
        <f>""</f>
        <v/>
      </c>
      <c r="J535" t="str">
        <f t="shared" si="8"/>
        <v>V4;VCCSFR;;33.12;15.6399999999999;;;;</v>
      </c>
    </row>
    <row r="536" spans="1:10">
      <c r="A536" t="s">
        <v>2546</v>
      </c>
      <c r="B536" t="str">
        <f>_xlfn.XLOOKUP(A536,site1!$J$8:$J$1158,site1!$K$8:$K$1158,"")</f>
        <v>VCCST</v>
      </c>
      <c r="C536" t="str" cm="1">
        <f t="array" ref="C536">_xlfn.TEXTJOIN(",",TRUE,_xlfn.UNIQUE(TRANSPOSE(_xlfn.MAP(_xlfn.XLOOKUP(A536,site1!$J$8:$J$1178,site1!$C$8:$D$1178,""),_xlfn.LAMBDA(_xlpm.x,IF(_xlpm.x&lt;&gt;"",TRIM(CLEAN(LEFT(_xlpm.x,FIND(".",_xlpm.x &amp; ".")-1))),""))))))</f>
        <v/>
      </c>
      <c r="D536">
        <v>32.199999999999903</v>
      </c>
      <c r="E536">
        <v>15.639999999999899</v>
      </c>
      <c r="F536" t="str">
        <f>_xlfn.LET(_xlpm.raw,_xlfn.XLOOKUP(A536,site1!$J$8:$J$1178,site1!$A$8:$A$1178,""),_xlpm.cleanRaw,SUBSTITUTE(SUBSTITUTE(_xlpm.raw,"_PIN","."),"PIN","."),_xlpm.mainPart,MID(_xlpm.cleanRaw,2,FIND(".",_xlpm.cleanRaw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6" t="str">
        <f>_xlfn.LET(_xlpm.raw,_xlfn.XLOOKUP(A536,site3!$J$8:$J$1178,site3!$A$8:$A$1178,""),_xlpm.cleanRaw,SUBSTITUTE(SUBSTITUTE(_xlpm.raw,"_PIN","."),"PIN","."),_xlpm.mainPart,MID(_xlpm.cleanRaw,2,FIND(".",_xlpm.cleanRaw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6" t="str">
        <f>""</f>
        <v/>
      </c>
      <c r="I536" t="str">
        <f>""</f>
        <v/>
      </c>
      <c r="J536" t="str">
        <f t="shared" si="8"/>
        <v>V5;VCCST;;32.1999999999999;15.6399999999999;;;;</v>
      </c>
    </row>
    <row r="537" spans="1:10">
      <c r="A537" t="s">
        <v>2434</v>
      </c>
      <c r="B537" t="str">
        <f>_xlfn.XLOOKUP(A537,site1!$J$8:$J$1158,site1!$K$8:$K$1158,"")</f>
        <v>VCCFUSEPRG</v>
      </c>
      <c r="C537" t="str" cm="1">
        <f t="array" ref="C537">_xlfn.TEXTJOIN(",",TRUE,_xlfn.UNIQUE(TRANSPOSE(_xlfn.MAP(_xlfn.XLOOKUP(A537,site1!$J$8:$J$1178,site1!$C$8:$D$1178,""),_xlfn.LAMBDA(_xlpm.x,IF(_xlpm.x&lt;&gt;"",TRIM(CLEAN(LEFT(_xlpm.x,FIND(".",_xlpm.x &amp; ".")-1))),""))))))</f>
        <v/>
      </c>
      <c r="D537">
        <v>31.279999999999902</v>
      </c>
      <c r="E537">
        <v>15.639999999999899</v>
      </c>
      <c r="F537" t="str">
        <f>_xlfn.LET(_xlpm.raw,_xlfn.XLOOKUP(A537,site1!$J$8:$J$1178,site1!$A$8:$A$1178,""),_xlpm.cleanRaw,SUBSTITUTE(SUBSTITUTE(_xlpm.raw,"_PIN","."),"PIN","."),_xlpm.mainPart,MID(_xlpm.cleanRaw,2,FIND(".",_xlpm.cleanRaw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7" t="str">
        <f>_xlfn.LET(_xlpm.raw,_xlfn.XLOOKUP(A537,site3!$J$8:$J$1178,site3!$A$8:$A$1178,""),_xlpm.cleanRaw,SUBSTITUTE(SUBSTITUTE(_xlpm.raw,"_PIN","."),"PIN","."),_xlpm.mainPart,MID(_xlpm.cleanRaw,2,FIND(".",_xlpm.cleanRaw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7" t="str">
        <f>""</f>
        <v/>
      </c>
      <c r="I537" t="str">
        <f>""</f>
        <v/>
      </c>
      <c r="J537" t="str">
        <f t="shared" si="8"/>
        <v>V6;VCCFUSEPRG;;31.2799999999999;15.6399999999999;;;;</v>
      </c>
    </row>
    <row r="538" spans="1:10">
      <c r="A538" t="s">
        <v>2533</v>
      </c>
      <c r="B538" t="str">
        <f>_xlfn.XLOOKUP(A538,site1!$J$8:$J$1158,site1!$K$8:$K$1158,"")</f>
        <v>VCCSA</v>
      </c>
      <c r="C538" t="str" cm="1">
        <f t="array" ref="C538">_xlfn.TEXTJOIN(",",TRUE,_xlfn.UNIQUE(TRANSPOSE(_xlfn.MAP(_xlfn.XLOOKUP(A538,site1!$J$8:$J$1178,site1!$C$8:$D$1178,""),_xlfn.LAMBDA(_xlpm.x,IF(_xlpm.x&lt;&gt;"",TRIM(CLEAN(LEFT(_xlpm.x,FIND(".",_xlpm.x &amp; ".")-1))),""))))))</f>
        <v/>
      </c>
      <c r="D538">
        <v>30.36</v>
      </c>
      <c r="E538">
        <v>15.639999999999899</v>
      </c>
      <c r="F538" t="str">
        <f>_xlfn.LET(_xlpm.raw,_xlfn.XLOOKUP(A538,site1!$J$8:$J$1178,site1!$A$8:$A$1178,""),_xlpm.cleanRaw,SUBSTITUTE(SUBSTITUTE(_xlpm.raw,"_PIN","."),"PIN","."),_xlpm.mainPart,MID(_xlpm.cleanRaw,2,FIND(".",_xlpm.cleanRaw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8" t="str">
        <f>_xlfn.LET(_xlpm.raw,_xlfn.XLOOKUP(A538,site3!$J$8:$J$1178,site3!$A$8:$A$1178,""),_xlpm.cleanRaw,SUBSTITUTE(SUBSTITUTE(_xlpm.raw,"_PIN","."),"PIN","."),_xlpm.mainPart,MID(_xlpm.cleanRaw,2,FIND(".",_xlpm.cleanRaw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8" t="str">
        <f>""</f>
        <v/>
      </c>
      <c r="I538" t="str">
        <f>""</f>
        <v/>
      </c>
      <c r="J538" t="str">
        <f t="shared" si="8"/>
        <v>V7;VCCSA;;30.36;15.6399999999999;;;;</v>
      </c>
    </row>
    <row r="539" spans="1:10">
      <c r="A539" t="s">
        <v>2940</v>
      </c>
      <c r="B539" t="str">
        <f>_xlfn.XLOOKUP(A539,site1!$J$8:$J$1158,site1!$K$8:$K$1158,"")</f>
        <v>VSS</v>
      </c>
      <c r="C539" t="str" cm="1">
        <f t="array" ref="C539">_xlfn.TEXTJOIN(",",TRUE,_xlfn.UNIQUE(TRANSPOSE(_xlfn.MAP(_xlfn.XLOOKUP(A539,site1!$J$8:$J$1178,site1!$C$8:$D$1178,""),_xlfn.LAMBDA(_xlpm.x,IF(_xlpm.x&lt;&gt;"",TRIM(CLEAN(LEFT(_xlpm.x,FIND(".",_xlpm.x &amp; ".")-1))),""))))))</f>
        <v/>
      </c>
      <c r="D539">
        <v>29.439999999999898</v>
      </c>
      <c r="E539">
        <v>15.639999999999899</v>
      </c>
      <c r="F539" t="str">
        <f>_xlfn.LET(_xlpm.raw,_xlfn.XLOOKUP(A539,site1!$J$8:$J$1178,site1!$A$8:$A$1178,""),_xlpm.cleanRaw,SUBSTITUTE(SUBSTITUTE(_xlpm.raw,"_PIN","."),"PIN","."),_xlpm.mainPart,MID(_xlpm.cleanRaw,2,FIND(".",_xlpm.cleanRaw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9" t="str">
        <f>_xlfn.LET(_xlpm.raw,_xlfn.XLOOKUP(A539,site3!$J$8:$J$1178,site3!$A$8:$A$1178,""),_xlpm.cleanRaw,SUBSTITUTE(SUBSTITUTE(_xlpm.raw,"_PIN","."),"PIN","."),_xlpm.mainPart,MID(_xlpm.cleanRaw,2,FIND(".",_xlpm.cleanRaw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9" t="str">
        <f>""</f>
        <v/>
      </c>
      <c r="I539" t="str">
        <f>""</f>
        <v/>
      </c>
      <c r="J539" t="str">
        <f t="shared" si="8"/>
        <v>V8;VSS;;29.4399999999999;15.6399999999999;;;;</v>
      </c>
    </row>
    <row r="540" spans="1:10">
      <c r="A540" t="s">
        <v>2494</v>
      </c>
      <c r="B540" t="str">
        <f>_xlfn.XLOOKUP(A540,site1!$J$8:$J$1158,site1!$K$8:$K$1158,"")</f>
        <v>VCCGT</v>
      </c>
      <c r="C540" t="str" cm="1">
        <f t="array" ref="C540">_xlfn.TEXTJOIN(",",TRUE,_xlfn.UNIQUE(TRANSPOSE(_xlfn.MAP(_xlfn.XLOOKUP(A540,site1!$J$8:$J$1178,site1!$C$8:$D$1178,""),_xlfn.LAMBDA(_xlpm.x,IF(_xlpm.x&lt;&gt;"",TRIM(CLEAN(LEFT(_xlpm.x,FIND(".",_xlpm.x &amp; ".")-1))),""))))))</f>
        <v/>
      </c>
      <c r="D540">
        <v>6.4399999999999897</v>
      </c>
      <c r="E540">
        <v>15.639999999999899</v>
      </c>
      <c r="F540" t="str">
        <f>_xlfn.LET(_xlpm.raw,_xlfn.XLOOKUP(A540,site1!$J$8:$J$1178,site1!$A$8:$A$1178,""),_xlpm.cleanRaw,SUBSTITUTE(SUBSTITUTE(_xlpm.raw,"_PIN","."),"PIN","."),_xlpm.mainPart,MID(_xlpm.cleanRaw,2,FIND(".",_xlpm.cleanRaw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0" t="str">
        <f>_xlfn.LET(_xlpm.raw,_xlfn.XLOOKUP(A540,site3!$J$8:$J$1178,site3!$A$8:$A$1178,""),_xlpm.cleanRaw,SUBSTITUTE(SUBSTITUTE(_xlpm.raw,"_PIN","."),"PIN","."),_xlpm.mainPart,MID(_xlpm.cleanRaw,2,FIND(".",_xlpm.cleanRaw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0" t="str">
        <f>""</f>
        <v/>
      </c>
      <c r="I540" t="str">
        <f>""</f>
        <v/>
      </c>
      <c r="J540" t="str">
        <f t="shared" si="8"/>
        <v>V33;VCCGT;;6.43999999999999;15.6399999999999;;;;</v>
      </c>
    </row>
    <row r="541" spans="1:10">
      <c r="A541" t="s">
        <v>2495</v>
      </c>
      <c r="B541" t="str">
        <f>_xlfn.XLOOKUP(A541,site1!$J$8:$J$1158,site1!$K$8:$K$1158,"")</f>
        <v>VCCGT</v>
      </c>
      <c r="C541" t="str" cm="1">
        <f t="array" ref="C541">_xlfn.TEXTJOIN(",",TRUE,_xlfn.UNIQUE(TRANSPOSE(_xlfn.MAP(_xlfn.XLOOKUP(A541,site1!$J$8:$J$1178,site1!$C$8:$D$1178,""),_xlfn.LAMBDA(_xlpm.x,IF(_xlpm.x&lt;&gt;"",TRIM(CLEAN(LEFT(_xlpm.x,FIND(".",_xlpm.x &amp; ".")-1))),""))))))</f>
        <v/>
      </c>
      <c r="D541">
        <v>5.5199999999999898</v>
      </c>
      <c r="E541">
        <v>15.639999999999899</v>
      </c>
      <c r="F541" t="str">
        <f>_xlfn.LET(_xlpm.raw,_xlfn.XLOOKUP(A541,site1!$J$8:$J$1178,site1!$A$8:$A$1178,""),_xlpm.cleanRaw,SUBSTITUTE(SUBSTITUTE(_xlpm.raw,"_PIN","."),"PIN","."),_xlpm.mainPart,MID(_xlpm.cleanRaw,2,FIND(".",_xlpm.cleanRaw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1" t="str">
        <f>_xlfn.LET(_xlpm.raw,_xlfn.XLOOKUP(A541,site3!$J$8:$J$1178,site3!$A$8:$A$1178,""),_xlpm.cleanRaw,SUBSTITUTE(SUBSTITUTE(_xlpm.raw,"_PIN","."),"PIN","."),_xlpm.mainPart,MID(_xlpm.cleanRaw,2,FIND(".",_xlpm.cleanRaw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1" t="str">
        <f>""</f>
        <v/>
      </c>
      <c r="I541" t="str">
        <f>""</f>
        <v/>
      </c>
      <c r="J541" t="str">
        <f t="shared" si="8"/>
        <v>V34;VCCGT;;5.51999999999999;15.6399999999999;;;;</v>
      </c>
    </row>
    <row r="542" spans="1:10">
      <c r="A542" t="s">
        <v>2937</v>
      </c>
      <c r="B542" t="str">
        <f>_xlfn.XLOOKUP(A542,site1!$J$8:$J$1158,site1!$K$8:$K$1158,"")</f>
        <v>VSS</v>
      </c>
      <c r="C542" t="str" cm="1">
        <f t="array" ref="C542">_xlfn.TEXTJOIN(",",TRUE,_xlfn.UNIQUE(TRANSPOSE(_xlfn.MAP(_xlfn.XLOOKUP(A542,site1!$J$8:$J$1178,site1!$C$8:$D$1178,""),_xlfn.LAMBDA(_xlpm.x,IF(_xlpm.x&lt;&gt;"",TRIM(CLEAN(LEFT(_xlpm.x,FIND(".",_xlpm.x &amp; ".")-1))),""))))))</f>
        <v/>
      </c>
      <c r="D542">
        <v>4.5999999999999899</v>
      </c>
      <c r="E542">
        <v>15.639999999999899</v>
      </c>
      <c r="F542" t="str">
        <f>_xlfn.LET(_xlpm.raw,_xlfn.XLOOKUP(A542,site1!$J$8:$J$1178,site1!$A$8:$A$1178,""),_xlpm.cleanRaw,SUBSTITUTE(SUBSTITUTE(_xlpm.raw,"_PIN","."),"PIN","."),_xlpm.mainPart,MID(_xlpm.cleanRaw,2,FIND(".",_xlpm.cleanRaw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2" t="str">
        <f>_xlfn.LET(_xlpm.raw,_xlfn.XLOOKUP(A542,site3!$J$8:$J$1178,site3!$A$8:$A$1178,""),_xlpm.cleanRaw,SUBSTITUTE(SUBSTITUTE(_xlpm.raw,"_PIN","."),"PIN","."),_xlpm.mainPart,MID(_xlpm.cleanRaw,2,FIND(".",_xlpm.cleanRaw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2" t="str">
        <f>""</f>
        <v/>
      </c>
      <c r="I542" t="str">
        <f>""</f>
        <v/>
      </c>
      <c r="J542" t="str">
        <f t="shared" si="8"/>
        <v>V35;VSS;;4.59999999999999;15.6399999999999;;;;</v>
      </c>
    </row>
    <row r="543" spans="1:10">
      <c r="A543" t="s">
        <v>2496</v>
      </c>
      <c r="B543" t="str">
        <f>_xlfn.XLOOKUP(A543,site1!$J$8:$J$1158,site1!$K$8:$K$1158,"")</f>
        <v>VCCGT</v>
      </c>
      <c r="C543" t="str" cm="1">
        <f t="array" ref="C543">_xlfn.TEXTJOIN(",",TRUE,_xlfn.UNIQUE(TRANSPOSE(_xlfn.MAP(_xlfn.XLOOKUP(A543,site1!$J$8:$J$1178,site1!$C$8:$D$1178,""),_xlfn.LAMBDA(_xlpm.x,IF(_xlpm.x&lt;&gt;"",TRIM(CLEAN(LEFT(_xlpm.x,FIND(".",_xlpm.x &amp; ".")-1))),""))))))</f>
        <v/>
      </c>
      <c r="D543">
        <v>3.6799999999999899</v>
      </c>
      <c r="E543">
        <v>15.639999999999899</v>
      </c>
      <c r="F543" t="str">
        <f>_xlfn.LET(_xlpm.raw,_xlfn.XLOOKUP(A543,site1!$J$8:$J$1178,site1!$A$8:$A$1178,""),_xlpm.cleanRaw,SUBSTITUTE(SUBSTITUTE(_xlpm.raw,"_PIN","."),"PIN","."),_xlpm.mainPart,MID(_xlpm.cleanRaw,2,FIND(".",_xlpm.cleanRaw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3" t="str">
        <f>_xlfn.LET(_xlpm.raw,_xlfn.XLOOKUP(A543,site3!$J$8:$J$1178,site3!$A$8:$A$1178,""),_xlpm.cleanRaw,SUBSTITUTE(SUBSTITUTE(_xlpm.raw,"_PIN","."),"PIN","."),_xlpm.mainPart,MID(_xlpm.cleanRaw,2,FIND(".",_xlpm.cleanRaw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3" t="str">
        <f>""</f>
        <v/>
      </c>
      <c r="I543" t="str">
        <f>""</f>
        <v/>
      </c>
      <c r="J543" t="str">
        <f t="shared" si="8"/>
        <v>V36;VCCGT;;3.67999999999999;15.6399999999999;;;;</v>
      </c>
    </row>
    <row r="544" spans="1:10">
      <c r="A544" t="s">
        <v>2938</v>
      </c>
      <c r="B544" t="str">
        <f>_xlfn.XLOOKUP(A544,site1!$J$8:$J$1158,site1!$K$8:$K$1158,"")</f>
        <v>VSS</v>
      </c>
      <c r="C544" t="str" cm="1">
        <f t="array" ref="C544">_xlfn.TEXTJOIN(",",TRUE,_xlfn.UNIQUE(TRANSPOSE(_xlfn.MAP(_xlfn.XLOOKUP(A544,site1!$J$8:$J$1178,site1!$C$8:$D$1178,""),_xlfn.LAMBDA(_xlpm.x,IF(_xlpm.x&lt;&gt;"",TRIM(CLEAN(LEFT(_xlpm.x,FIND(".",_xlpm.x &amp; ".")-1))),""))))))</f>
        <v/>
      </c>
      <c r="D544">
        <v>2.75999999999999</v>
      </c>
      <c r="E544">
        <v>15.639999999999899</v>
      </c>
      <c r="F544" t="str">
        <f>_xlfn.LET(_xlpm.raw,_xlfn.XLOOKUP(A544,site1!$J$8:$J$1178,site1!$A$8:$A$1178,""),_xlpm.cleanRaw,SUBSTITUTE(SUBSTITUTE(_xlpm.raw,"_PIN","."),"PIN","."),_xlpm.mainPart,MID(_xlpm.cleanRaw,2,FIND(".",_xlpm.cleanRaw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4" t="str">
        <f>_xlfn.LET(_xlpm.raw,_xlfn.XLOOKUP(A544,site3!$J$8:$J$1178,site3!$A$8:$A$1178,""),_xlpm.cleanRaw,SUBSTITUTE(SUBSTITUTE(_xlpm.raw,"_PIN","."),"PIN","."),_xlpm.mainPart,MID(_xlpm.cleanRaw,2,FIND(".",_xlpm.cleanRaw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4" t="str">
        <f>""</f>
        <v/>
      </c>
      <c r="I544" t="str">
        <f>""</f>
        <v/>
      </c>
      <c r="J544" t="str">
        <f t="shared" si="8"/>
        <v>V37;VSS;;2.75999999999999;15.6399999999999;;;;</v>
      </c>
    </row>
    <row r="545" spans="1:10">
      <c r="A545" t="s">
        <v>2497</v>
      </c>
      <c r="B545" t="str">
        <f>_xlfn.XLOOKUP(A545,site1!$J$8:$J$1158,site1!$K$8:$K$1158,"")</f>
        <v>VCCGT</v>
      </c>
      <c r="C545" t="str" cm="1">
        <f t="array" ref="C545">_xlfn.TEXTJOIN(",",TRUE,_xlfn.UNIQUE(TRANSPOSE(_xlfn.MAP(_xlfn.XLOOKUP(A545,site1!$J$8:$J$1178,site1!$C$8:$D$1178,""),_xlfn.LAMBDA(_xlpm.x,IF(_xlpm.x&lt;&gt;"",TRIM(CLEAN(LEFT(_xlpm.x,FIND(".",_xlpm.x &amp; ".")-1))),""))))))</f>
        <v/>
      </c>
      <c r="D545">
        <v>1.8399999999999901</v>
      </c>
      <c r="E545">
        <v>15.639999999999899</v>
      </c>
      <c r="F545" t="str">
        <f>_xlfn.LET(_xlpm.raw,_xlfn.XLOOKUP(A545,site1!$J$8:$J$1178,site1!$A$8:$A$1178,""),_xlpm.cleanRaw,SUBSTITUTE(SUBSTITUTE(_xlpm.raw,"_PIN","."),"PIN","."),_xlpm.mainPart,MID(_xlpm.cleanRaw,2,FIND(".",_xlpm.cleanRaw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5" t="str">
        <f>_xlfn.LET(_xlpm.raw,_xlfn.XLOOKUP(A545,site3!$J$8:$J$1178,site3!$A$8:$A$1178,""),_xlpm.cleanRaw,SUBSTITUTE(SUBSTITUTE(_xlpm.raw,"_PIN","."),"PIN","."),_xlpm.mainPart,MID(_xlpm.cleanRaw,2,FIND(".",_xlpm.cleanRaw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5" t="str">
        <f>""</f>
        <v/>
      </c>
      <c r="I545" t="str">
        <f>""</f>
        <v/>
      </c>
      <c r="J545" t="str">
        <f t="shared" si="8"/>
        <v>V38;VCCGT;;1.83999999999999;15.6399999999999;;;;</v>
      </c>
    </row>
    <row r="546" spans="1:10">
      <c r="A546" t="s">
        <v>2939</v>
      </c>
      <c r="B546" t="str">
        <f>_xlfn.XLOOKUP(A546,site1!$J$8:$J$1158,site1!$K$8:$K$1158,"")</f>
        <v>VSS</v>
      </c>
      <c r="C546" t="str" cm="1">
        <f t="array" ref="C546">_xlfn.TEXTJOIN(",",TRUE,_xlfn.UNIQUE(TRANSPOSE(_xlfn.MAP(_xlfn.XLOOKUP(A546,site1!$J$8:$J$1178,site1!$C$8:$D$1178,""),_xlfn.LAMBDA(_xlpm.x,IF(_xlpm.x&lt;&gt;"",TRIM(CLEAN(LEFT(_xlpm.x,FIND(".",_xlpm.x &amp; ".")-1))),""))))))</f>
        <v/>
      </c>
      <c r="D546">
        <v>0.92000000000000104</v>
      </c>
      <c r="E546">
        <v>15.639999999999899</v>
      </c>
      <c r="F546" t="str">
        <f>_xlfn.LET(_xlpm.raw,_xlfn.XLOOKUP(A546,site1!$J$8:$J$1178,site1!$A$8:$A$1178,""),_xlpm.cleanRaw,SUBSTITUTE(SUBSTITUTE(_xlpm.raw,"_PIN","."),"PIN","."),_xlpm.mainPart,MID(_xlpm.cleanRaw,2,FIND(".",_xlpm.cleanRaw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6" t="str">
        <f>_xlfn.LET(_xlpm.raw,_xlfn.XLOOKUP(A546,site3!$J$8:$J$1178,site3!$A$8:$A$1178,""),_xlpm.cleanRaw,SUBSTITUTE(SUBSTITUTE(_xlpm.raw,"_PIN","."),"PIN","."),_xlpm.mainPart,MID(_xlpm.cleanRaw,2,FIND(".",_xlpm.cleanRaw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6" t="str">
        <f>""</f>
        <v/>
      </c>
      <c r="I546" t="str">
        <f>""</f>
        <v/>
      </c>
      <c r="J546" t="str">
        <f t="shared" si="8"/>
        <v>V39;VSS;;0.920000000000001;15.6399999999999;;;;</v>
      </c>
    </row>
    <row r="547" spans="1:10">
      <c r="A547" t="s">
        <v>2498</v>
      </c>
      <c r="B547" t="str">
        <f>_xlfn.XLOOKUP(A547,site1!$J$8:$J$1158,site1!$K$8:$K$1158,"")</f>
        <v>VCCGT</v>
      </c>
      <c r="C547" t="str" cm="1">
        <f t="array" ref="C547">_xlfn.TEXTJOIN(",",TRUE,_xlfn.UNIQUE(TRANSPOSE(_xlfn.MAP(_xlfn.XLOOKUP(A547,site1!$J$8:$J$1178,site1!$C$8:$D$1178,""),_xlfn.LAMBDA(_xlpm.x,IF(_xlpm.x&lt;&gt;"",TRIM(CLEAN(LEFT(_xlpm.x,FIND(".",_xlpm.x &amp; ".")-1))),""))))))</f>
        <v/>
      </c>
      <c r="D547">
        <v>0</v>
      </c>
      <c r="E547">
        <v>15.639999999999899</v>
      </c>
      <c r="F547" t="str">
        <f>_xlfn.LET(_xlpm.raw,_xlfn.XLOOKUP(A547,site1!$J$8:$J$1178,site1!$A$8:$A$1178,""),_xlpm.cleanRaw,SUBSTITUTE(SUBSTITUTE(_xlpm.raw,"_PIN","."),"PIN","."),_xlpm.mainPart,MID(_xlpm.cleanRaw,2,FIND(".",_xlpm.cleanRaw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7" t="str">
        <f>_xlfn.LET(_xlpm.raw,_xlfn.XLOOKUP(A547,site3!$J$8:$J$1178,site3!$A$8:$A$1178,""),_xlpm.cleanRaw,SUBSTITUTE(SUBSTITUTE(_xlpm.raw,"_PIN","."),"PIN","."),_xlpm.mainPart,MID(_xlpm.cleanRaw,2,FIND(".",_xlpm.cleanRaw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7" t="str">
        <f>""</f>
        <v/>
      </c>
      <c r="I547" t="str">
        <f>""</f>
        <v/>
      </c>
      <c r="J547" t="str">
        <f t="shared" si="8"/>
        <v>V40;VCCGT;;0;15.6399999999999;;;;</v>
      </c>
    </row>
    <row r="548" spans="1:10">
      <c r="A548" t="s">
        <v>1795</v>
      </c>
      <c r="B548" t="str">
        <f>_xlfn.XLOOKUP(A548,site1!$J$8:$J$1158,site1!$K$8:$K$1158,"")</f>
        <v>PCIBCLK_P</v>
      </c>
      <c r="C548" t="str" cm="1">
        <f t="array" ref="C548">_xlfn.TEXTJOIN(",",TRUE,_xlfn.UNIQUE(TRANSPOSE(_xlfn.MAP(_xlfn.XLOOKUP(A548,site1!$J$8:$J$1178,site1!$C$8:$D$1178,""),_xlfn.LAMBDA(_xlpm.x,IF(_xlpm.x&lt;&gt;"",TRIM(CLEAN(LEFT(_xlpm.x,FIND(".",_xlpm.x &amp; ".")-1))),""))))))</f>
        <v/>
      </c>
      <c r="D548">
        <v>35.879999999999903</v>
      </c>
      <c r="E548">
        <v>16.559999999999999</v>
      </c>
      <c r="F548" t="str">
        <f>_xlfn.LET(_xlpm.raw,_xlfn.XLOOKUP(A548,site1!$J$8:$J$1178,site1!$A$8:$A$1178,""),_xlpm.cleanRaw,SUBSTITUTE(SUBSTITUTE(_xlpm.raw,"_PIN","."),"PIN","."),_xlpm.mainPart,MID(_xlpm.cleanRaw,2,FIND(".",_xlpm.cleanRaw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506011</v>
      </c>
      <c r="G548" t="str">
        <f>_xlfn.LET(_xlpm.raw,_xlfn.XLOOKUP(A548,site3!$J$8:$J$1178,site3!$A$8:$A$1178,""),_xlpm.cleanRaw,SUBSTITUTE(SUBSTITUTE(_xlpm.raw,"_PIN","."),"PIN","."),_xlpm.mainPart,MID(_xlpm.cleanRaw,2,FIND(".",_xlpm.cleanRaw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807023</v>
      </c>
      <c r="H548" t="str">
        <f>""</f>
        <v/>
      </c>
      <c r="I548" t="str">
        <f>""</f>
        <v/>
      </c>
      <c r="J548" t="str">
        <f t="shared" si="8"/>
        <v>W1;PCIBCLK_P;;35.8799999999999;16.56;506011;807023;;</v>
      </c>
    </row>
    <row r="549" spans="1:10">
      <c r="A549" t="s">
        <v>1790</v>
      </c>
      <c r="B549" t="str">
        <f>_xlfn.XLOOKUP(A549,site1!$J$8:$J$1158,site1!$K$8:$K$1158,"")</f>
        <v>PCIBCLK_N</v>
      </c>
      <c r="C549" t="str" cm="1">
        <f t="array" ref="C549">_xlfn.TEXTJOIN(",",TRUE,_xlfn.UNIQUE(TRANSPOSE(_xlfn.MAP(_xlfn.XLOOKUP(A549,site1!$J$8:$J$1178,site1!$C$8:$D$1178,""),_xlfn.LAMBDA(_xlpm.x,IF(_xlpm.x&lt;&gt;"",TRIM(CLEAN(LEFT(_xlpm.x,FIND(".",_xlpm.x &amp; ".")-1))),""))))))</f>
        <v/>
      </c>
      <c r="D549">
        <v>34.959999999999901</v>
      </c>
      <c r="E549">
        <v>16.559999999999999</v>
      </c>
      <c r="F549" t="str">
        <f>_xlfn.LET(_xlpm.raw,_xlfn.XLOOKUP(A549,site1!$J$8:$J$1178,site1!$A$8:$A$1178,""),_xlpm.cleanRaw,SUBSTITUTE(SUBSTITUTE(_xlpm.raw,"_PIN","."),"PIN","."),_xlpm.mainPart,MID(_xlpm.cleanRaw,2,FIND(".",_xlpm.cleanRaw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506013</v>
      </c>
      <c r="G549" t="str">
        <f>_xlfn.LET(_xlpm.raw,_xlfn.XLOOKUP(A549,site3!$J$8:$J$1178,site3!$A$8:$A$1178,""),_xlpm.cleanRaw,SUBSTITUTE(SUBSTITUTE(_xlpm.raw,"_PIN","."),"PIN","."),_xlpm.mainPart,MID(_xlpm.cleanRaw,2,FIND(".",_xlpm.cleanRaw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807025</v>
      </c>
      <c r="H549" t="str">
        <f>""</f>
        <v/>
      </c>
      <c r="I549" t="str">
        <f>""</f>
        <v/>
      </c>
      <c r="J549" t="str">
        <f t="shared" si="8"/>
        <v>W2;PCIBCLK_N;;34.9599999999999;16.56;506013;807025;;</v>
      </c>
    </row>
    <row r="550" spans="1:10">
      <c r="A550" t="s">
        <v>2941</v>
      </c>
      <c r="B550" t="str">
        <f>_xlfn.XLOOKUP(A550,site1!$J$8:$J$1158,site1!$K$8:$K$1158,"")</f>
        <v>VSS</v>
      </c>
      <c r="C550" t="str" cm="1">
        <f t="array" ref="C550">_xlfn.TEXTJOIN(",",TRUE,_xlfn.UNIQUE(TRANSPOSE(_xlfn.MAP(_xlfn.XLOOKUP(A550,site1!$J$8:$J$1178,site1!$C$8:$D$1178,""),_xlfn.LAMBDA(_xlpm.x,IF(_xlpm.x&lt;&gt;"",TRIM(CLEAN(LEFT(_xlpm.x,FIND(".",_xlpm.x &amp; ".")-1))),""))))))</f>
        <v/>
      </c>
      <c r="D550">
        <v>34.04</v>
      </c>
      <c r="E550">
        <v>16.559999999999999</v>
      </c>
      <c r="F550" t="str">
        <f>_xlfn.LET(_xlpm.raw,_xlfn.XLOOKUP(A550,site1!$J$8:$J$1178,site1!$A$8:$A$1178,""),_xlpm.cleanRaw,SUBSTITUTE(SUBSTITUTE(_xlpm.raw,"_PIN","."),"PIN","."),_xlpm.mainPart,MID(_xlpm.cleanRaw,2,FIND(".",_xlpm.cleanRaw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0" t="str">
        <f>_xlfn.LET(_xlpm.raw,_xlfn.XLOOKUP(A550,site3!$J$8:$J$1178,site3!$A$8:$A$1178,""),_xlpm.cleanRaw,SUBSTITUTE(SUBSTITUTE(_xlpm.raw,"_PIN","."),"PIN","."),_xlpm.mainPart,MID(_xlpm.cleanRaw,2,FIND(".",_xlpm.cleanRaw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0" t="str">
        <f>""</f>
        <v/>
      </c>
      <c r="I550" t="str">
        <f>""</f>
        <v/>
      </c>
      <c r="J550" t="str">
        <f t="shared" si="8"/>
        <v>W3;VSS;;34.04;16.56;;;;</v>
      </c>
    </row>
    <row r="551" spans="1:10">
      <c r="A551" t="s">
        <v>44</v>
      </c>
      <c r="B551" t="str">
        <f>_xlfn.XLOOKUP(A551,site1!$J$8:$J$1158,site1!$K$8:$K$1158,"")</f>
        <v>CLK_DTD_100MHZ_BCLK_SSC_N</v>
      </c>
      <c r="C551" t="str" cm="1">
        <f t="array" ref="C551">_xlfn.TEXTJOIN(",",TRUE,_xlfn.UNIQUE(TRANSPOSE(_xlfn.MAP(_xlfn.XLOOKUP(A551,site1!$J$8:$J$1178,site1!$C$8:$D$1178,""),_xlfn.LAMBDA(_xlpm.x,IF(_xlpm.x&lt;&gt;"",TRIM(CLEAN(LEFT(_xlpm.x,FIND(".",_xlpm.x &amp; ".")-1))),""))))))</f>
        <v/>
      </c>
      <c r="D551">
        <v>33.119999999999997</v>
      </c>
      <c r="E551">
        <v>16.559999999999999</v>
      </c>
      <c r="F551" t="str">
        <f>_xlfn.LET(_xlpm.raw,_xlfn.XLOOKUP(A551,site1!$J$8:$J$1178,site1!$A$8:$A$1178,""),_xlpm.cleanRaw,SUBSTITUTE(SUBSTITUTE(_xlpm.raw,"_PIN","."),"PIN","."),_xlpm.mainPart,MID(_xlpm.cleanRaw,2,FIND(".",_xlpm.cleanRaw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507113</v>
      </c>
      <c r="G551" t="str">
        <f>_xlfn.LET(_xlpm.raw,_xlfn.XLOOKUP(A551,site3!$J$8:$J$1178,site3!$A$8:$A$1178,""),_xlpm.cleanRaw,SUBSTITUTE(SUBSTITUTE(_xlpm.raw,"_PIN","."),"PIN","."),_xlpm.mainPart,MID(_xlpm.cleanRaw,2,FIND(".",_xlpm.cleanRaw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807024</v>
      </c>
      <c r="H551" t="str">
        <f>""</f>
        <v/>
      </c>
      <c r="I551" t="str">
        <f>""</f>
        <v/>
      </c>
      <c r="J551" t="str">
        <f t="shared" si="8"/>
        <v>W4;CLK_DTD_100MHZ_BCLK_SSC_N;;33.12;16.56;507113;807024;;</v>
      </c>
    </row>
    <row r="552" spans="1:10">
      <c r="A552" t="s">
        <v>51</v>
      </c>
      <c r="B552" t="str">
        <f>_xlfn.XLOOKUP(A552,site1!$J$8:$J$1158,site1!$K$8:$K$1158,"")</f>
        <v>CLK_DTD_100MHZ_BCLK_SSC_P</v>
      </c>
      <c r="C552" t="str" cm="1">
        <f t="array" ref="C552">_xlfn.TEXTJOIN(",",TRUE,_xlfn.UNIQUE(TRANSPOSE(_xlfn.MAP(_xlfn.XLOOKUP(A552,site1!$J$8:$J$1178,site1!$C$8:$D$1178,""),_xlfn.LAMBDA(_xlpm.x,IF(_xlpm.x&lt;&gt;"",TRIM(CLEAN(LEFT(_xlpm.x,FIND(".",_xlpm.x &amp; ".")-1))),""))))))</f>
        <v/>
      </c>
      <c r="D552">
        <v>32.199999999999903</v>
      </c>
      <c r="E552">
        <v>16.559999999999999</v>
      </c>
      <c r="F552" t="str">
        <f>_xlfn.LET(_xlpm.raw,_xlfn.XLOOKUP(A552,site1!$J$8:$J$1178,site1!$A$8:$A$1178,""),_xlpm.cleanRaw,SUBSTITUTE(SUBSTITUTE(_xlpm.raw,"_PIN","."),"PIN","."),_xlpm.mainPart,MID(_xlpm.cleanRaw,2,FIND(".",_xlpm.cleanRaw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507111</v>
      </c>
      <c r="G552" t="str">
        <f>_xlfn.LET(_xlpm.raw,_xlfn.XLOOKUP(A552,site3!$J$8:$J$1178,site3!$A$8:$A$1178,""),_xlpm.cleanRaw,SUBSTITUTE(SUBSTITUTE(_xlpm.raw,"_PIN","."),"PIN","."),_xlpm.mainPart,MID(_xlpm.cleanRaw,2,FIND(".",_xlpm.cleanRaw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807026</v>
      </c>
      <c r="H552" t="str">
        <f>""</f>
        <v/>
      </c>
      <c r="I552" t="str">
        <f>""</f>
        <v/>
      </c>
      <c r="J552" t="str">
        <f t="shared" si="8"/>
        <v>W5;CLK_DTD_100MHZ_BCLK_SSC_P;;32.1999999999999;16.56;507111;807026;;</v>
      </c>
    </row>
    <row r="553" spans="1:10">
      <c r="A553" t="s">
        <v>2943</v>
      </c>
      <c r="B553" t="str">
        <f>_xlfn.XLOOKUP(A553,site1!$J$8:$J$1158,site1!$K$8:$K$1158,"")</f>
        <v>VSS</v>
      </c>
      <c r="C553" t="str" cm="1">
        <f t="array" ref="C553">_xlfn.TEXTJOIN(",",TRUE,_xlfn.UNIQUE(TRANSPOSE(_xlfn.MAP(_xlfn.XLOOKUP(A553,site1!$J$8:$J$1178,site1!$C$8:$D$1178,""),_xlfn.LAMBDA(_xlpm.x,IF(_xlpm.x&lt;&gt;"",TRIM(CLEAN(LEFT(_xlpm.x,FIND(".",_xlpm.x &amp; ".")-1))),""))))))</f>
        <v/>
      </c>
      <c r="D553">
        <v>31.279999999999902</v>
      </c>
      <c r="E553">
        <v>16.559999999999999</v>
      </c>
      <c r="F553" t="str">
        <f>_xlfn.LET(_xlpm.raw,_xlfn.XLOOKUP(A553,site1!$J$8:$J$1178,site1!$A$8:$A$1178,""),_xlpm.cleanRaw,SUBSTITUTE(SUBSTITUTE(_xlpm.raw,"_PIN","."),"PIN","."),_xlpm.mainPart,MID(_xlpm.cleanRaw,2,FIND(".",_xlpm.cleanRaw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3" t="str">
        <f>_xlfn.LET(_xlpm.raw,_xlfn.XLOOKUP(A553,site3!$J$8:$J$1178,site3!$A$8:$A$1178,""),_xlpm.cleanRaw,SUBSTITUTE(SUBSTITUTE(_xlpm.raw,"_PIN","."),"PIN","."),_xlpm.mainPart,MID(_xlpm.cleanRaw,2,FIND(".",_xlpm.cleanRaw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3" t="str">
        <f>""</f>
        <v/>
      </c>
      <c r="I553" t="str">
        <f>""</f>
        <v/>
      </c>
      <c r="J553" t="str">
        <f t="shared" si="8"/>
        <v>W6;VSS;;31.2799999999999;16.56;;;;</v>
      </c>
    </row>
    <row r="554" spans="1:10">
      <c r="A554" t="s">
        <v>2534</v>
      </c>
      <c r="B554" t="str">
        <f>_xlfn.XLOOKUP(A554,site1!$J$8:$J$1158,site1!$K$8:$K$1158,"")</f>
        <v>VCCSA</v>
      </c>
      <c r="C554" t="str" cm="1">
        <f t="array" ref="C554">_xlfn.TEXTJOIN(",",TRUE,_xlfn.UNIQUE(TRANSPOSE(_xlfn.MAP(_xlfn.XLOOKUP(A554,site1!$J$8:$J$1178,site1!$C$8:$D$1178,""),_xlfn.LAMBDA(_xlpm.x,IF(_xlpm.x&lt;&gt;"",TRIM(CLEAN(LEFT(_xlpm.x,FIND(".",_xlpm.x &amp; ".")-1))),""))))))</f>
        <v/>
      </c>
      <c r="D554">
        <v>30.36</v>
      </c>
      <c r="E554">
        <v>16.559999999999999</v>
      </c>
      <c r="F554" t="str">
        <f>_xlfn.LET(_xlpm.raw,_xlfn.XLOOKUP(A554,site1!$J$8:$J$1178,site1!$A$8:$A$1178,""),_xlpm.cleanRaw,SUBSTITUTE(SUBSTITUTE(_xlpm.raw,"_PIN","."),"PIN","."),_xlpm.mainPart,MID(_xlpm.cleanRaw,2,FIND(".",_xlpm.cleanRaw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4" t="str">
        <f>_xlfn.LET(_xlpm.raw,_xlfn.XLOOKUP(A554,site3!$J$8:$J$1178,site3!$A$8:$A$1178,""),_xlpm.cleanRaw,SUBSTITUTE(SUBSTITUTE(_xlpm.raw,"_PIN","."),"PIN","."),_xlpm.mainPart,MID(_xlpm.cleanRaw,2,FIND(".",_xlpm.cleanRaw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4" t="str">
        <f>""</f>
        <v/>
      </c>
      <c r="I554" t="str">
        <f>""</f>
        <v/>
      </c>
      <c r="J554" t="str">
        <f t="shared" si="8"/>
        <v>W7;VCCSA;;30.36;16.56;;;;</v>
      </c>
    </row>
    <row r="555" spans="1:10">
      <c r="A555" t="s">
        <v>2516</v>
      </c>
      <c r="B555" t="str">
        <f>_xlfn.XLOOKUP(A555,site1!$J$8:$J$1158,site1!$K$8:$K$1158,"")</f>
        <v>VCCIO</v>
      </c>
      <c r="C555" t="str" cm="1">
        <f t="array" ref="C555">_xlfn.TEXTJOIN(",",TRUE,_xlfn.UNIQUE(TRANSPOSE(_xlfn.MAP(_xlfn.XLOOKUP(A555,site1!$J$8:$J$1178,site1!$C$8:$D$1178,""),_xlfn.LAMBDA(_xlpm.x,IF(_xlpm.x&lt;&gt;"",TRIM(CLEAN(LEFT(_xlpm.x,FIND(".",_xlpm.x &amp; ".")-1))),""))))))</f>
        <v/>
      </c>
      <c r="D555">
        <v>29.439999999999898</v>
      </c>
      <c r="E555">
        <v>16.559999999999999</v>
      </c>
      <c r="F555" t="str">
        <f>_xlfn.LET(_xlpm.raw,_xlfn.XLOOKUP(A555,site1!$J$8:$J$1178,site1!$A$8:$A$1178,""),_xlpm.cleanRaw,SUBSTITUTE(SUBSTITUTE(_xlpm.raw,"_PIN","."),"PIN","."),_xlpm.mainPart,MID(_xlpm.cleanRaw,2,FIND(".",_xlpm.cleanRaw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5" t="str">
        <f>_xlfn.LET(_xlpm.raw,_xlfn.XLOOKUP(A555,site3!$J$8:$J$1178,site3!$A$8:$A$1178,""),_xlpm.cleanRaw,SUBSTITUTE(SUBSTITUTE(_xlpm.raw,"_PIN","."),"PIN","."),_xlpm.mainPart,MID(_xlpm.cleanRaw,2,FIND(".",_xlpm.cleanRaw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5" t="str">
        <f>""</f>
        <v/>
      </c>
      <c r="I555" t="str">
        <f>""</f>
        <v/>
      </c>
      <c r="J555" t="str">
        <f t="shared" si="8"/>
        <v>W8;VCCIO;;29.4399999999999;16.56;;;;</v>
      </c>
    </row>
    <row r="556" spans="1:10">
      <c r="A556" t="s">
        <v>2942</v>
      </c>
      <c r="B556" t="str">
        <f>_xlfn.XLOOKUP(A556,site1!$J$8:$J$1158,site1!$K$8:$K$1158,"")</f>
        <v>VSS</v>
      </c>
      <c r="C556" t="str" cm="1">
        <f t="array" ref="C556">_xlfn.TEXTJOIN(",",TRUE,_xlfn.UNIQUE(TRANSPOSE(_xlfn.MAP(_xlfn.XLOOKUP(A556,site1!$J$8:$J$1178,site1!$C$8:$D$1178,""),_xlfn.LAMBDA(_xlpm.x,IF(_xlpm.x&lt;&gt;"",TRIM(CLEAN(LEFT(_xlpm.x,FIND(".",_xlpm.x &amp; ".")-1))),""))))))</f>
        <v/>
      </c>
      <c r="D556">
        <v>6.4399999999999897</v>
      </c>
      <c r="E556">
        <v>16.559999999999999</v>
      </c>
      <c r="F556" t="str">
        <f>_xlfn.LET(_xlpm.raw,_xlfn.XLOOKUP(A556,site1!$J$8:$J$1178,site1!$A$8:$A$1178,""),_xlpm.cleanRaw,SUBSTITUTE(SUBSTITUTE(_xlpm.raw,"_PIN","."),"PIN","."),_xlpm.mainPart,MID(_xlpm.cleanRaw,2,FIND(".",_xlpm.cleanRaw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6" t="str">
        <f>_xlfn.LET(_xlpm.raw,_xlfn.XLOOKUP(A556,site3!$J$8:$J$1178,site3!$A$8:$A$1178,""),_xlpm.cleanRaw,SUBSTITUTE(SUBSTITUTE(_xlpm.raw,"_PIN","."),"PIN","."),_xlpm.mainPart,MID(_xlpm.cleanRaw,2,FIND(".",_xlpm.cleanRaw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6" t="str">
        <f>""</f>
        <v/>
      </c>
      <c r="I556" t="str">
        <f>""</f>
        <v/>
      </c>
      <c r="J556" t="str">
        <f t="shared" si="8"/>
        <v>W33;VSS;;6.43999999999999;16.56;;;;</v>
      </c>
    </row>
    <row r="557" spans="1:10">
      <c r="A557" t="s">
        <v>2499</v>
      </c>
      <c r="B557" t="str">
        <f>_xlfn.XLOOKUP(A557,site1!$J$8:$J$1158,site1!$K$8:$K$1158,"")</f>
        <v>VCCGT</v>
      </c>
      <c r="C557" t="str" cm="1">
        <f t="array" ref="C557">_xlfn.TEXTJOIN(",",TRUE,_xlfn.UNIQUE(TRANSPOSE(_xlfn.MAP(_xlfn.XLOOKUP(A557,site1!$J$8:$J$1178,site1!$C$8:$D$1178,""),_xlfn.LAMBDA(_xlpm.x,IF(_xlpm.x&lt;&gt;"",TRIM(CLEAN(LEFT(_xlpm.x,FIND(".",_xlpm.x &amp; ".")-1))),""))))))</f>
        <v/>
      </c>
      <c r="D557">
        <v>5.5199999999999898</v>
      </c>
      <c r="E557">
        <v>16.559999999999999</v>
      </c>
      <c r="F557" t="str">
        <f>_xlfn.LET(_xlpm.raw,_xlfn.XLOOKUP(A557,site1!$J$8:$J$1178,site1!$A$8:$A$1178,""),_xlpm.cleanRaw,SUBSTITUTE(SUBSTITUTE(_xlpm.raw,"_PIN","."),"PIN","."),_xlpm.mainPart,MID(_xlpm.cleanRaw,2,FIND(".",_xlpm.cleanRaw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7" t="str">
        <f>_xlfn.LET(_xlpm.raw,_xlfn.XLOOKUP(A557,site3!$J$8:$J$1178,site3!$A$8:$A$1178,""),_xlpm.cleanRaw,SUBSTITUTE(SUBSTITUTE(_xlpm.raw,"_PIN","."),"PIN","."),_xlpm.mainPart,MID(_xlpm.cleanRaw,2,FIND(".",_xlpm.cleanRaw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7" t="str">
        <f>""</f>
        <v/>
      </c>
      <c r="I557" t="str">
        <f>""</f>
        <v/>
      </c>
      <c r="J557" t="str">
        <f t="shared" si="8"/>
        <v>W34;VCCGT;;5.51999999999999;16.56;;;;</v>
      </c>
    </row>
    <row r="558" spans="1:10">
      <c r="A558" t="s">
        <v>2500</v>
      </c>
      <c r="B558" t="str">
        <f>_xlfn.XLOOKUP(A558,site1!$J$8:$J$1158,site1!$K$8:$K$1158,"")</f>
        <v>VCCGT</v>
      </c>
      <c r="C558" t="str" cm="1">
        <f t="array" ref="C558">_xlfn.TEXTJOIN(",",TRUE,_xlfn.UNIQUE(TRANSPOSE(_xlfn.MAP(_xlfn.XLOOKUP(A558,site1!$J$8:$J$1178,site1!$C$8:$D$1178,""),_xlfn.LAMBDA(_xlpm.x,IF(_xlpm.x&lt;&gt;"",TRIM(CLEAN(LEFT(_xlpm.x,FIND(".",_xlpm.x &amp; ".")-1))),""))))))</f>
        <v/>
      </c>
      <c r="D558">
        <v>4.5999999999999899</v>
      </c>
      <c r="E558">
        <v>16.559999999999999</v>
      </c>
      <c r="F558" t="str">
        <f>_xlfn.LET(_xlpm.raw,_xlfn.XLOOKUP(A558,site1!$J$8:$J$1178,site1!$A$8:$A$1178,""),_xlpm.cleanRaw,SUBSTITUTE(SUBSTITUTE(_xlpm.raw,"_PIN","."),"PIN","."),_xlpm.mainPart,MID(_xlpm.cleanRaw,2,FIND(".",_xlpm.cleanRaw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8" t="str">
        <f>_xlfn.LET(_xlpm.raw,_xlfn.XLOOKUP(A558,site3!$J$8:$J$1178,site3!$A$8:$A$1178,""),_xlpm.cleanRaw,SUBSTITUTE(SUBSTITUTE(_xlpm.raw,"_PIN","."),"PIN","."),_xlpm.mainPart,MID(_xlpm.cleanRaw,2,FIND(".",_xlpm.cleanRaw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8" t="str">
        <f>""</f>
        <v/>
      </c>
      <c r="I558" t="str">
        <f>""</f>
        <v/>
      </c>
      <c r="J558" t="str">
        <f t="shared" si="8"/>
        <v>W35;VCCGT;;4.59999999999999;16.56;;;;</v>
      </c>
    </row>
    <row r="559" spans="1:10">
      <c r="A559" t="s">
        <v>2501</v>
      </c>
      <c r="B559" t="str">
        <f>_xlfn.XLOOKUP(A559,site1!$J$8:$J$1158,site1!$K$8:$K$1158,"")</f>
        <v>VCCGT</v>
      </c>
      <c r="C559" t="str" cm="1">
        <f t="array" ref="C559">_xlfn.TEXTJOIN(",",TRUE,_xlfn.UNIQUE(TRANSPOSE(_xlfn.MAP(_xlfn.XLOOKUP(A559,site1!$J$8:$J$1178,site1!$C$8:$D$1178,""),_xlfn.LAMBDA(_xlpm.x,IF(_xlpm.x&lt;&gt;"",TRIM(CLEAN(LEFT(_xlpm.x,FIND(".",_xlpm.x &amp; ".")-1))),""))))))</f>
        <v/>
      </c>
      <c r="D559">
        <v>3.6799999999999899</v>
      </c>
      <c r="E559">
        <v>16.559999999999999</v>
      </c>
      <c r="F559" t="str">
        <f>_xlfn.LET(_xlpm.raw,_xlfn.XLOOKUP(A559,site1!$J$8:$J$1178,site1!$A$8:$A$1178,""),_xlpm.cleanRaw,SUBSTITUTE(SUBSTITUTE(_xlpm.raw,"_PIN","."),"PIN","."),_xlpm.mainPart,MID(_xlpm.cleanRaw,2,FIND(".",_xlpm.cleanRaw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9" t="str">
        <f>_xlfn.LET(_xlpm.raw,_xlfn.XLOOKUP(A559,site3!$J$8:$J$1178,site3!$A$8:$A$1178,""),_xlpm.cleanRaw,SUBSTITUTE(SUBSTITUTE(_xlpm.raw,"_PIN","."),"PIN","."),_xlpm.mainPart,MID(_xlpm.cleanRaw,2,FIND(".",_xlpm.cleanRaw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9" t="str">
        <f>""</f>
        <v/>
      </c>
      <c r="I559" t="str">
        <f>""</f>
        <v/>
      </c>
      <c r="J559" t="str">
        <f t="shared" si="8"/>
        <v>W36;VCCGT;;3.67999999999999;16.56;;;;</v>
      </c>
    </row>
    <row r="560" spans="1:10">
      <c r="A560" t="s">
        <v>2502</v>
      </c>
      <c r="B560" t="str">
        <f>_xlfn.XLOOKUP(A560,site1!$J$8:$J$1158,site1!$K$8:$K$1158,"")</f>
        <v>VCCGT</v>
      </c>
      <c r="C560" t="str" cm="1">
        <f t="array" ref="C560">_xlfn.TEXTJOIN(",",TRUE,_xlfn.UNIQUE(TRANSPOSE(_xlfn.MAP(_xlfn.XLOOKUP(A560,site1!$J$8:$J$1178,site1!$C$8:$D$1178,""),_xlfn.LAMBDA(_xlpm.x,IF(_xlpm.x&lt;&gt;"",TRIM(CLEAN(LEFT(_xlpm.x,FIND(".",_xlpm.x &amp; ".")-1))),""))))))</f>
        <v/>
      </c>
      <c r="D560">
        <v>2.75999999999999</v>
      </c>
      <c r="E560">
        <v>16.559999999999999</v>
      </c>
      <c r="F560" t="str">
        <f>_xlfn.LET(_xlpm.raw,_xlfn.XLOOKUP(A560,site1!$J$8:$J$1178,site1!$A$8:$A$1178,""),_xlpm.cleanRaw,SUBSTITUTE(SUBSTITUTE(_xlpm.raw,"_PIN","."),"PIN","."),_xlpm.mainPart,MID(_xlpm.cleanRaw,2,FIND(".",_xlpm.cleanRaw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0" t="str">
        <f>_xlfn.LET(_xlpm.raw,_xlfn.XLOOKUP(A560,site3!$J$8:$J$1178,site3!$A$8:$A$1178,""),_xlpm.cleanRaw,SUBSTITUTE(SUBSTITUTE(_xlpm.raw,"_PIN","."),"PIN","."),_xlpm.mainPart,MID(_xlpm.cleanRaw,2,FIND(".",_xlpm.cleanRaw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0" t="str">
        <f>""</f>
        <v/>
      </c>
      <c r="I560" t="str">
        <f>""</f>
        <v/>
      </c>
      <c r="J560" t="str">
        <f t="shared" si="8"/>
        <v>W37;VCCGT;;2.75999999999999;16.56;;;;</v>
      </c>
    </row>
    <row r="561" spans="1:10">
      <c r="A561" t="s">
        <v>2503</v>
      </c>
      <c r="B561" t="str">
        <f>_xlfn.XLOOKUP(A561,site1!$J$8:$J$1158,site1!$K$8:$K$1158,"")</f>
        <v>VCCGT</v>
      </c>
      <c r="C561" t="str" cm="1">
        <f t="array" ref="C561">_xlfn.TEXTJOIN(",",TRUE,_xlfn.UNIQUE(TRANSPOSE(_xlfn.MAP(_xlfn.XLOOKUP(A561,site1!$J$8:$J$1178,site1!$C$8:$D$1178,""),_xlfn.LAMBDA(_xlpm.x,IF(_xlpm.x&lt;&gt;"",TRIM(CLEAN(LEFT(_xlpm.x,FIND(".",_xlpm.x &amp; ".")-1))),""))))))</f>
        <v/>
      </c>
      <c r="D561">
        <v>1.8399999999999901</v>
      </c>
      <c r="E561">
        <v>16.559999999999999</v>
      </c>
      <c r="F561" t="str">
        <f>_xlfn.LET(_xlpm.raw,_xlfn.XLOOKUP(A561,site1!$J$8:$J$1178,site1!$A$8:$A$1178,""),_xlpm.cleanRaw,SUBSTITUTE(SUBSTITUTE(_xlpm.raw,"_PIN","."),"PIN","."),_xlpm.mainPart,MID(_xlpm.cleanRaw,2,FIND(".",_xlpm.cleanRaw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1" t="str">
        <f>_xlfn.LET(_xlpm.raw,_xlfn.XLOOKUP(A561,site3!$J$8:$J$1178,site3!$A$8:$A$1178,""),_xlpm.cleanRaw,SUBSTITUTE(SUBSTITUTE(_xlpm.raw,"_PIN","."),"PIN","."),_xlpm.mainPart,MID(_xlpm.cleanRaw,2,FIND(".",_xlpm.cleanRaw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1" t="str">
        <f>""</f>
        <v/>
      </c>
      <c r="I561" t="str">
        <f>""</f>
        <v/>
      </c>
      <c r="J561" t="str">
        <f t="shared" si="8"/>
        <v>W38;VCCGT;;1.83999999999999;16.56;;;;</v>
      </c>
    </row>
    <row r="562" spans="1:10">
      <c r="A562" t="s">
        <v>1504</v>
      </c>
      <c r="B562" t="str">
        <f>_xlfn.XLOOKUP(A562,site1!$J$8:$J$1158,site1!$K$8:$K$1158,"")</f>
        <v>DMI_RXP[0]</v>
      </c>
      <c r="C562" t="str" cm="1">
        <f t="array" ref="C562">_xlfn.TEXTJOIN(",",TRUE,_xlfn.UNIQUE(TRANSPOSE(_xlfn.MAP(_xlfn.XLOOKUP(A562,site1!$J$8:$J$1178,site1!$C$8:$D$1178,""),_xlfn.LAMBDA(_xlpm.x,IF(_xlpm.x&lt;&gt;"",TRIM(CLEAN(LEFT(_xlpm.x,FIND(".",_xlpm.x &amp; ".")-1))),""))))))</f>
        <v>KA117</v>
      </c>
      <c r="D562">
        <v>34.04</v>
      </c>
      <c r="E562">
        <v>17.479999999999901</v>
      </c>
      <c r="F562" t="str">
        <f>_xlfn.LET(_xlpm.raw,_xlfn.XLOOKUP(A562,site1!$J$8:$J$1178,site1!$A$8:$A$1178,""),_xlpm.cleanRaw,SUBSTITUTE(SUBSTITUTE(_xlpm.raw,"_PIN","."),"PIN","."),_xlpm.mainPart,MID(_xlpm.cleanRaw,2,FIND(".",_xlpm.cleanRaw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505042</v>
      </c>
      <c r="G562" t="str">
        <f>_xlfn.LET(_xlpm.raw,_xlfn.XLOOKUP(A562,site3!$J$8:$J$1178,site3!$A$8:$A$1178,""),_xlpm.cleanRaw,SUBSTITUTE(SUBSTITUTE(_xlpm.raw,"_PIN","."),"PIN","."),_xlpm.mainPart,MID(_xlpm.cleanRaw,2,FIND(".",_xlpm.cleanRaw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808058</v>
      </c>
      <c r="H562" t="str">
        <f>""</f>
        <v/>
      </c>
      <c r="I562" t="str">
        <f>""</f>
        <v/>
      </c>
      <c r="J562" t="str">
        <f t="shared" si="8"/>
        <v>Y3;DMI_RXP[0];KA117;34.04;17.4799999999999;505042;808058;;</v>
      </c>
    </row>
    <row r="563" spans="1:10">
      <c r="A563" t="s">
        <v>1469</v>
      </c>
      <c r="B563" t="str">
        <f>_xlfn.XLOOKUP(A563,site1!$J$8:$J$1158,site1!$K$8:$K$1158,"")</f>
        <v>DMI_RXN[0]</v>
      </c>
      <c r="C563" t="str" cm="1">
        <f t="array" ref="C563">_xlfn.TEXTJOIN(",",TRUE,_xlfn.UNIQUE(TRANSPOSE(_xlfn.MAP(_xlfn.XLOOKUP(A563,site1!$J$8:$J$1178,site1!$C$8:$D$1178,""),_xlfn.LAMBDA(_xlpm.x,IF(_xlpm.x&lt;&gt;"",TRIM(CLEAN(LEFT(_xlpm.x,FIND(".",_xlpm.x &amp; ".")-1))),""))))))</f>
        <v>KA117</v>
      </c>
      <c r="D563">
        <v>33.119999999999997</v>
      </c>
      <c r="E563">
        <v>17.479999999999901</v>
      </c>
      <c r="F563" t="str">
        <f>_xlfn.LET(_xlpm.raw,_xlfn.XLOOKUP(A563,site1!$J$8:$J$1178,site1!$A$8:$A$1178,""),_xlpm.cleanRaw,SUBSTITUTE(SUBSTITUTE(_xlpm.raw,"_PIN","."),"PIN","."),_xlpm.mainPart,MID(_xlpm.cleanRaw,2,FIND(".",_xlpm.cleanRaw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G563" t="str">
        <f>_xlfn.LET(_xlpm.raw,_xlfn.XLOOKUP(A563,site3!$J$8:$J$1178,site3!$A$8:$A$1178,""),_xlpm.cleanRaw,SUBSTITUTE(SUBSTITUTE(_xlpm.raw,"_PIN","."),"PIN","."),_xlpm.mainPart,MID(_xlpm.cleanRaw,2,FIND(".",_xlpm.cleanRaw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808056</v>
      </c>
      <c r="H563" t="str">
        <f>""</f>
        <v/>
      </c>
      <c r="I563" t="str">
        <f>""</f>
        <v/>
      </c>
      <c r="J563" t="str">
        <f t="shared" si="8"/>
        <v>Y4;DMI_RXN[0];KA117;33.12;17.4799999999999;505044;808056;;</v>
      </c>
    </row>
    <row r="564" spans="1:10">
      <c r="A564" t="s">
        <v>2946</v>
      </c>
      <c r="B564" t="str">
        <f>_xlfn.XLOOKUP(A564,site1!$J$8:$J$1158,site1!$K$8:$K$1158,"")</f>
        <v>VSS</v>
      </c>
      <c r="C564" t="str" cm="1">
        <f t="array" ref="C564">_xlfn.TEXTJOIN(",",TRUE,_xlfn.UNIQUE(TRANSPOSE(_xlfn.MAP(_xlfn.XLOOKUP(A564,site1!$J$8:$J$1178,site1!$C$8:$D$1178,""),_xlfn.LAMBDA(_xlpm.x,IF(_xlpm.x&lt;&gt;"",TRIM(CLEAN(LEFT(_xlpm.x,FIND(".",_xlpm.x &amp; ".")-1))),""))))))</f>
        <v/>
      </c>
      <c r="D564">
        <v>32.199999999999903</v>
      </c>
      <c r="E564">
        <v>17.479999999999901</v>
      </c>
      <c r="F564" t="str">
        <f>_xlfn.LET(_xlpm.raw,_xlfn.XLOOKUP(A564,site1!$J$8:$J$1178,site1!$A$8:$A$1178,""),_xlpm.cleanRaw,SUBSTITUTE(SUBSTITUTE(_xlpm.raw,"_PIN","."),"PIN","."),_xlpm.mainPart,MID(_xlpm.cleanRaw,2,FIND(".",_xlpm.cleanRaw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4" t="str">
        <f>_xlfn.LET(_xlpm.raw,_xlfn.XLOOKUP(A564,site3!$J$8:$J$1178,site3!$A$8:$A$1178,""),_xlpm.cleanRaw,SUBSTITUTE(SUBSTITUTE(_xlpm.raw,"_PIN","."),"PIN","."),_xlpm.mainPart,MID(_xlpm.cleanRaw,2,FIND(".",_xlpm.cleanRaw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4" t="str">
        <f>""</f>
        <v/>
      </c>
      <c r="I564" t="str">
        <f>""</f>
        <v/>
      </c>
      <c r="J564" t="str">
        <f t="shared" si="8"/>
        <v>Y5;VSS;;32.1999999999999;17.4799999999999;;;;</v>
      </c>
    </row>
    <row r="565" spans="1:10">
      <c r="A565" t="s">
        <v>2535</v>
      </c>
      <c r="B565" t="str">
        <f>_xlfn.XLOOKUP(A565,site1!$J$8:$J$1158,site1!$K$8:$K$1158,"")</f>
        <v>VCCSA</v>
      </c>
      <c r="C565" t="str" cm="1">
        <f t="array" ref="C565">_xlfn.TEXTJOIN(",",TRUE,_xlfn.UNIQUE(TRANSPOSE(_xlfn.MAP(_xlfn.XLOOKUP(A565,site1!$J$8:$J$1178,site1!$C$8:$D$1178,""),_xlfn.LAMBDA(_xlpm.x,IF(_xlpm.x&lt;&gt;"",TRIM(CLEAN(LEFT(_xlpm.x,FIND(".",_xlpm.x &amp; ".")-1))),""))))))</f>
        <v/>
      </c>
      <c r="D565">
        <v>31.279999999999902</v>
      </c>
      <c r="E565">
        <v>17.479999999999901</v>
      </c>
      <c r="F565" t="str">
        <f>_xlfn.LET(_xlpm.raw,_xlfn.XLOOKUP(A565,site1!$J$8:$J$1178,site1!$A$8:$A$1178,""),_xlpm.cleanRaw,SUBSTITUTE(SUBSTITUTE(_xlpm.raw,"_PIN","."),"PIN","."),_xlpm.mainPart,MID(_xlpm.cleanRaw,2,FIND(".",_xlpm.cleanRaw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5" t="str">
        <f>_xlfn.LET(_xlpm.raw,_xlfn.XLOOKUP(A565,site3!$J$8:$J$1178,site3!$A$8:$A$1178,""),_xlpm.cleanRaw,SUBSTITUTE(SUBSTITUTE(_xlpm.raw,"_PIN","."),"PIN","."),_xlpm.mainPart,MID(_xlpm.cleanRaw,2,FIND(".",_xlpm.cleanRaw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5" t="str">
        <f>""</f>
        <v/>
      </c>
      <c r="I565" t="str">
        <f>""</f>
        <v/>
      </c>
      <c r="J565" t="str">
        <f t="shared" si="8"/>
        <v>Y6;VCCSA;;31.2799999999999;17.4799999999999;;;;</v>
      </c>
    </row>
    <row r="566" spans="1:10">
      <c r="A566" t="s">
        <v>2536</v>
      </c>
      <c r="B566" t="str">
        <f>_xlfn.XLOOKUP(A566,site1!$J$8:$J$1158,site1!$K$8:$K$1158,"")</f>
        <v>VCCSA</v>
      </c>
      <c r="C566" t="str" cm="1">
        <f t="array" ref="C566">_xlfn.TEXTJOIN(",",TRUE,_xlfn.UNIQUE(TRANSPOSE(_xlfn.MAP(_xlfn.XLOOKUP(A566,site1!$J$8:$J$1178,site1!$C$8:$D$1178,""),_xlfn.LAMBDA(_xlpm.x,IF(_xlpm.x&lt;&gt;"",TRIM(CLEAN(LEFT(_xlpm.x,FIND(".",_xlpm.x &amp; ".")-1))),""))))))</f>
        <v/>
      </c>
      <c r="D566">
        <v>30.36</v>
      </c>
      <c r="E566">
        <v>17.479999999999901</v>
      </c>
      <c r="F566" t="str">
        <f>_xlfn.LET(_xlpm.raw,_xlfn.XLOOKUP(A566,site1!$J$8:$J$1178,site1!$A$8:$A$1178,""),_xlpm.cleanRaw,SUBSTITUTE(SUBSTITUTE(_xlpm.raw,"_PIN","."),"PIN","."),_xlpm.mainPart,MID(_xlpm.cleanRaw,2,FIND(".",_xlpm.cleanRaw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6" t="str">
        <f>_xlfn.LET(_xlpm.raw,_xlfn.XLOOKUP(A566,site3!$J$8:$J$1178,site3!$A$8:$A$1178,""),_xlpm.cleanRaw,SUBSTITUTE(SUBSTITUTE(_xlpm.raw,"_PIN","."),"PIN","."),_xlpm.mainPart,MID(_xlpm.cleanRaw,2,FIND(".",_xlpm.cleanRaw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6" t="str">
        <f>""</f>
        <v/>
      </c>
      <c r="I566" t="str">
        <f>""</f>
        <v/>
      </c>
      <c r="J566" t="str">
        <f t="shared" si="8"/>
        <v>Y7;VCCSA;;30.36;17.4799999999999;;;;</v>
      </c>
    </row>
    <row r="567" spans="1:10">
      <c r="A567" t="s">
        <v>2537</v>
      </c>
      <c r="B567" t="str">
        <f>_xlfn.XLOOKUP(A567,site1!$J$8:$J$1158,site1!$K$8:$K$1158,"")</f>
        <v>VCCSA</v>
      </c>
      <c r="C567" t="str" cm="1">
        <f t="array" ref="C567">_xlfn.TEXTJOIN(",",TRUE,_xlfn.UNIQUE(TRANSPOSE(_xlfn.MAP(_xlfn.XLOOKUP(A567,site1!$J$8:$J$1178,site1!$C$8:$D$1178,""),_xlfn.LAMBDA(_xlpm.x,IF(_xlpm.x&lt;&gt;"",TRIM(CLEAN(LEFT(_xlpm.x,FIND(".",_xlpm.x &amp; ".")-1))),""))))))</f>
        <v/>
      </c>
      <c r="D567">
        <v>29.439999999999898</v>
      </c>
      <c r="E567">
        <v>17.479999999999901</v>
      </c>
      <c r="F567" t="str">
        <f>_xlfn.LET(_xlpm.raw,_xlfn.XLOOKUP(A567,site1!$J$8:$J$1178,site1!$A$8:$A$1178,""),_xlpm.cleanRaw,SUBSTITUTE(SUBSTITUTE(_xlpm.raw,"_PIN","."),"PIN","."),_xlpm.mainPart,MID(_xlpm.cleanRaw,2,FIND(".",_xlpm.cleanRaw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7" t="str">
        <f>_xlfn.LET(_xlpm.raw,_xlfn.XLOOKUP(A567,site3!$J$8:$J$1178,site3!$A$8:$A$1178,""),_xlpm.cleanRaw,SUBSTITUTE(SUBSTITUTE(_xlpm.raw,"_PIN","."),"PIN","."),_xlpm.mainPart,MID(_xlpm.cleanRaw,2,FIND(".",_xlpm.cleanRaw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7" t="str">
        <f>""</f>
        <v/>
      </c>
      <c r="I567" t="str">
        <f>""</f>
        <v/>
      </c>
      <c r="J567" t="str">
        <f t="shared" si="8"/>
        <v>Y8;VCCSA;;29.4399999999999;17.4799999999999;;;;</v>
      </c>
    </row>
    <row r="568" spans="1:10">
      <c r="A568" t="s">
        <v>2504</v>
      </c>
      <c r="B568" t="str">
        <f>_xlfn.XLOOKUP(A568,site1!$J$8:$J$1158,site1!$K$8:$K$1158,"")</f>
        <v>VCCGT</v>
      </c>
      <c r="C568" t="str" cm="1">
        <f t="array" ref="C568">_xlfn.TEXTJOIN(",",TRUE,_xlfn.UNIQUE(TRANSPOSE(_xlfn.MAP(_xlfn.XLOOKUP(A568,site1!$J$8:$J$1178,site1!$C$8:$D$1178,""),_xlfn.LAMBDA(_xlpm.x,IF(_xlpm.x&lt;&gt;"",TRIM(CLEAN(LEFT(_xlpm.x,FIND(".",_xlpm.x &amp; ".")-1))),""))))))</f>
        <v/>
      </c>
      <c r="D568">
        <v>6.4399999999999897</v>
      </c>
      <c r="E568">
        <v>17.479999999999901</v>
      </c>
      <c r="F568" t="str">
        <f>_xlfn.LET(_xlpm.raw,_xlfn.XLOOKUP(A568,site1!$J$8:$J$1178,site1!$A$8:$A$1178,""),_xlpm.cleanRaw,SUBSTITUTE(SUBSTITUTE(_xlpm.raw,"_PIN","."),"PIN","."),_xlpm.mainPart,MID(_xlpm.cleanRaw,2,FIND(".",_xlpm.cleanRaw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8" t="str">
        <f>_xlfn.LET(_xlpm.raw,_xlfn.XLOOKUP(A568,site3!$J$8:$J$1178,site3!$A$8:$A$1178,""),_xlpm.cleanRaw,SUBSTITUTE(SUBSTITUTE(_xlpm.raw,"_PIN","."),"PIN","."),_xlpm.mainPart,MID(_xlpm.cleanRaw,2,FIND(".",_xlpm.cleanRaw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8" t="str">
        <f>""</f>
        <v/>
      </c>
      <c r="I568" t="str">
        <f>""</f>
        <v/>
      </c>
      <c r="J568" t="str">
        <f t="shared" si="8"/>
        <v>Y33;VCCGT;;6.43999999999999;17.4799999999999;;;;</v>
      </c>
    </row>
    <row r="569" spans="1:10">
      <c r="A569" t="s">
        <v>2505</v>
      </c>
      <c r="B569" t="str">
        <f>_xlfn.XLOOKUP(A569,site1!$J$8:$J$1158,site1!$K$8:$K$1158,"")</f>
        <v>VCCGT</v>
      </c>
      <c r="C569" t="str" cm="1">
        <f t="array" ref="C569">_xlfn.TEXTJOIN(",",TRUE,_xlfn.UNIQUE(TRANSPOSE(_xlfn.MAP(_xlfn.XLOOKUP(A569,site1!$J$8:$J$1178,site1!$C$8:$D$1178,""),_xlfn.LAMBDA(_xlpm.x,IF(_xlpm.x&lt;&gt;"",TRIM(CLEAN(LEFT(_xlpm.x,FIND(".",_xlpm.x &amp; ".")-1))),""))))))</f>
        <v/>
      </c>
      <c r="D569">
        <v>5.5199999999999898</v>
      </c>
      <c r="E569">
        <v>17.479999999999901</v>
      </c>
      <c r="F569" t="str">
        <f>_xlfn.LET(_xlpm.raw,_xlfn.XLOOKUP(A569,site1!$J$8:$J$1178,site1!$A$8:$A$1178,""),_xlpm.cleanRaw,SUBSTITUTE(SUBSTITUTE(_xlpm.raw,"_PIN","."),"PIN","."),_xlpm.mainPart,MID(_xlpm.cleanRaw,2,FIND(".",_xlpm.cleanRaw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9" t="str">
        <f>_xlfn.LET(_xlpm.raw,_xlfn.XLOOKUP(A569,site3!$J$8:$J$1178,site3!$A$8:$A$1178,""),_xlpm.cleanRaw,SUBSTITUTE(SUBSTITUTE(_xlpm.raw,"_PIN","."),"PIN","."),_xlpm.mainPart,MID(_xlpm.cleanRaw,2,FIND(".",_xlpm.cleanRaw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9" t="str">
        <f>""</f>
        <v/>
      </c>
      <c r="I569" t="str">
        <f>""</f>
        <v/>
      </c>
      <c r="J569" t="str">
        <f t="shared" si="8"/>
        <v>Y34;VCCGT;;5.51999999999999;17.4799999999999;;;;</v>
      </c>
    </row>
    <row r="570" spans="1:10">
      <c r="A570" t="s">
        <v>2944</v>
      </c>
      <c r="B570" t="str">
        <f>_xlfn.XLOOKUP(A570,site1!$J$8:$J$1158,site1!$K$8:$K$1158,"")</f>
        <v>VSS</v>
      </c>
      <c r="C570" t="str" cm="1">
        <f t="array" ref="C570">_xlfn.TEXTJOIN(",",TRUE,_xlfn.UNIQUE(TRANSPOSE(_xlfn.MAP(_xlfn.XLOOKUP(A570,site1!$J$8:$J$1178,site1!$C$8:$D$1178,""),_xlfn.LAMBDA(_xlpm.x,IF(_xlpm.x&lt;&gt;"",TRIM(CLEAN(LEFT(_xlpm.x,FIND(".",_xlpm.x &amp; ".")-1))),""))))))</f>
        <v/>
      </c>
      <c r="D570">
        <v>4.5999999999999899</v>
      </c>
      <c r="E570">
        <v>17.479999999999901</v>
      </c>
      <c r="F570" t="str">
        <f>_xlfn.LET(_xlpm.raw,_xlfn.XLOOKUP(A570,site1!$J$8:$J$1178,site1!$A$8:$A$1178,""),_xlpm.cleanRaw,SUBSTITUTE(SUBSTITUTE(_xlpm.raw,"_PIN","."),"PIN","."),_xlpm.mainPart,MID(_xlpm.cleanRaw,2,FIND(".",_xlpm.cleanRaw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0" t="str">
        <f>_xlfn.LET(_xlpm.raw,_xlfn.XLOOKUP(A570,site3!$J$8:$J$1178,site3!$A$8:$A$1178,""),_xlpm.cleanRaw,SUBSTITUTE(SUBSTITUTE(_xlpm.raw,"_PIN","."),"PIN","."),_xlpm.mainPart,MID(_xlpm.cleanRaw,2,FIND(".",_xlpm.cleanRaw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0" t="str">
        <f>""</f>
        <v/>
      </c>
      <c r="I570" t="str">
        <f>""</f>
        <v/>
      </c>
      <c r="J570" t="str">
        <f t="shared" si="8"/>
        <v>Y35;VSS;;4.59999999999999;17.4799999999999;;;;</v>
      </c>
    </row>
    <row r="571" spans="1:10">
      <c r="A571" t="s">
        <v>2506</v>
      </c>
      <c r="B571" t="str">
        <f>_xlfn.XLOOKUP(A571,site1!$J$8:$J$1158,site1!$K$8:$K$1158,"")</f>
        <v>VCCGT</v>
      </c>
      <c r="C571" t="str" cm="1">
        <f t="array" ref="C571">_xlfn.TEXTJOIN(",",TRUE,_xlfn.UNIQUE(TRANSPOSE(_xlfn.MAP(_xlfn.XLOOKUP(A571,site1!$J$8:$J$1178,site1!$C$8:$D$1178,""),_xlfn.LAMBDA(_xlpm.x,IF(_xlpm.x&lt;&gt;"",TRIM(CLEAN(LEFT(_xlpm.x,FIND(".",_xlpm.x &amp; ".")-1))),""))))))</f>
        <v/>
      </c>
      <c r="D571">
        <v>3.6799999999999899</v>
      </c>
      <c r="E571">
        <v>17.479999999999901</v>
      </c>
      <c r="F571" t="str">
        <f>_xlfn.LET(_xlpm.raw,_xlfn.XLOOKUP(A571,site1!$J$8:$J$1178,site1!$A$8:$A$1178,""),_xlpm.cleanRaw,SUBSTITUTE(SUBSTITUTE(_xlpm.raw,"_PIN","."),"PIN","."),_xlpm.mainPart,MID(_xlpm.cleanRaw,2,FIND(".",_xlpm.cleanRaw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1" t="str">
        <f>_xlfn.LET(_xlpm.raw,_xlfn.XLOOKUP(A571,site3!$J$8:$J$1178,site3!$A$8:$A$1178,""),_xlpm.cleanRaw,SUBSTITUTE(SUBSTITUTE(_xlpm.raw,"_PIN","."),"PIN","."),_xlpm.mainPart,MID(_xlpm.cleanRaw,2,FIND(".",_xlpm.cleanRaw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1" t="str">
        <f>""</f>
        <v/>
      </c>
      <c r="I571" t="str">
        <f>""</f>
        <v/>
      </c>
      <c r="J571" t="str">
        <f t="shared" si="8"/>
        <v>Y36;VCCGT;;3.67999999999999;17.4799999999999;;;;</v>
      </c>
    </row>
    <row r="572" spans="1:10">
      <c r="A572" t="s">
        <v>2945</v>
      </c>
      <c r="B572" t="str">
        <f>_xlfn.XLOOKUP(A572,site1!$J$8:$J$1158,site1!$K$8:$K$1158,"")</f>
        <v>VSS</v>
      </c>
      <c r="C572" t="str" cm="1">
        <f t="array" ref="C572">_xlfn.TEXTJOIN(",",TRUE,_xlfn.UNIQUE(TRANSPOSE(_xlfn.MAP(_xlfn.XLOOKUP(A572,site1!$J$8:$J$1178,site1!$C$8:$D$1178,""),_xlfn.LAMBDA(_xlpm.x,IF(_xlpm.x&lt;&gt;"",TRIM(CLEAN(LEFT(_xlpm.x,FIND(".",_xlpm.x &amp; ".")-1))),""))))))</f>
        <v/>
      </c>
      <c r="D572">
        <v>2.75999999999999</v>
      </c>
      <c r="E572">
        <v>17.479999999999901</v>
      </c>
      <c r="F572" t="str">
        <f>_xlfn.LET(_xlpm.raw,_xlfn.XLOOKUP(A572,site1!$J$8:$J$1178,site1!$A$8:$A$1178,""),_xlpm.cleanRaw,SUBSTITUTE(SUBSTITUTE(_xlpm.raw,"_PIN","."),"PIN","."),_xlpm.mainPart,MID(_xlpm.cleanRaw,2,FIND(".",_xlpm.cleanRaw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2" t="str">
        <f>_xlfn.LET(_xlpm.raw,_xlfn.XLOOKUP(A572,site3!$J$8:$J$1178,site3!$A$8:$A$1178,""),_xlpm.cleanRaw,SUBSTITUTE(SUBSTITUTE(_xlpm.raw,"_PIN","."),"PIN","."),_xlpm.mainPart,MID(_xlpm.cleanRaw,2,FIND(".",_xlpm.cleanRaw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2" t="str">
        <f>""</f>
        <v/>
      </c>
      <c r="I572" t="str">
        <f>""</f>
        <v/>
      </c>
      <c r="J572" t="str">
        <f t="shared" si="8"/>
        <v>Y37;VSS;;2.75999999999999;17.4799999999999;;;;</v>
      </c>
    </row>
    <row r="573" spans="1:10">
      <c r="A573" t="s">
        <v>2507</v>
      </c>
      <c r="B573" t="str">
        <f>_xlfn.XLOOKUP(A573,site1!$J$8:$J$1158,site1!$K$8:$K$1158,"")</f>
        <v>VCCGT</v>
      </c>
      <c r="C573" t="str" cm="1">
        <f t="array" ref="C573">_xlfn.TEXTJOIN(",",TRUE,_xlfn.UNIQUE(TRANSPOSE(_xlfn.MAP(_xlfn.XLOOKUP(A573,site1!$J$8:$J$1178,site1!$C$8:$D$1178,""),_xlfn.LAMBDA(_xlpm.x,IF(_xlpm.x&lt;&gt;"",TRIM(CLEAN(LEFT(_xlpm.x,FIND(".",_xlpm.x &amp; ".")-1))),""))))))</f>
        <v/>
      </c>
      <c r="D573">
        <v>1.8399999999999901</v>
      </c>
      <c r="E573">
        <v>17.479999999999901</v>
      </c>
      <c r="F573" t="str">
        <f>_xlfn.LET(_xlpm.raw,_xlfn.XLOOKUP(A573,site1!$J$8:$J$1178,site1!$A$8:$A$1178,""),_xlpm.cleanRaw,SUBSTITUTE(SUBSTITUTE(_xlpm.raw,"_PIN","."),"PIN","."),_xlpm.mainPart,MID(_xlpm.cleanRaw,2,FIND(".",_xlpm.cleanRaw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3" t="str">
        <f>_xlfn.LET(_xlpm.raw,_xlfn.XLOOKUP(A573,site3!$J$8:$J$1178,site3!$A$8:$A$1178,""),_xlpm.cleanRaw,SUBSTITUTE(SUBSTITUTE(_xlpm.raw,"_PIN","."),"PIN","."),_xlpm.mainPart,MID(_xlpm.cleanRaw,2,FIND(".",_xlpm.cleanRaw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3" t="str">
        <f>""</f>
        <v/>
      </c>
      <c r="I573" t="str">
        <f>""</f>
        <v/>
      </c>
      <c r="J573" t="str">
        <f t="shared" si="8"/>
        <v>Y38;VCCGT;;1.83999999999999;17.4799999999999;;;;</v>
      </c>
    </row>
    <row r="574" spans="1:10">
      <c r="A574" t="s">
        <v>2575</v>
      </c>
      <c r="B574" t="str">
        <f>_xlfn.XLOOKUP(A574,site1!$J$8:$J$1158,site1!$K$8:$K$1158,"")</f>
        <v>VSS</v>
      </c>
      <c r="C574" t="str" cm="1">
        <f t="array" ref="C574">_xlfn.TEXTJOIN(",",TRUE,_xlfn.UNIQUE(TRANSPOSE(_xlfn.MAP(_xlfn.XLOOKUP(A574,site1!$J$8:$J$1178,site1!$C$8:$D$1178,""),_xlfn.LAMBDA(_xlpm.x,IF(_xlpm.x&lt;&gt;"",TRIM(CLEAN(LEFT(_xlpm.x,FIND(".",_xlpm.x &amp; ".")-1))),""))))))</f>
        <v/>
      </c>
      <c r="D574">
        <v>34.04</v>
      </c>
      <c r="E574">
        <v>18.399999999999999</v>
      </c>
      <c r="F574" t="str">
        <f>_xlfn.LET(_xlpm.raw,_xlfn.XLOOKUP(A574,site1!$J$8:$J$1178,site1!$A$8:$A$1178,""),_xlpm.cleanRaw,SUBSTITUTE(SUBSTITUTE(_xlpm.raw,"_PIN","."),"PIN","."),_xlpm.mainPart,MID(_xlpm.cleanRaw,2,FIND(".",_xlpm.cleanRaw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4" t="str">
        <f>_xlfn.LET(_xlpm.raw,_xlfn.XLOOKUP(A574,site3!$J$8:$J$1178,site3!$A$8:$A$1178,""),_xlpm.cleanRaw,SUBSTITUTE(SUBSTITUTE(_xlpm.raw,"_PIN","."),"PIN","."),_xlpm.mainPart,MID(_xlpm.cleanRaw,2,FIND(".",_xlpm.cleanRaw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4" t="str">
        <f>""</f>
        <v/>
      </c>
      <c r="I574" t="str">
        <f>""</f>
        <v/>
      </c>
      <c r="J574" t="str">
        <f t="shared" si="8"/>
        <v>AA3;VSS;;34.04;18.4;;;;</v>
      </c>
    </row>
    <row r="575" spans="1:10">
      <c r="A575" t="s">
        <v>1508</v>
      </c>
      <c r="B575" t="str">
        <f>_xlfn.XLOOKUP(A575,site1!$J$8:$J$1158,site1!$K$8:$K$1158,"")</f>
        <v>DMI_RXP[1]</v>
      </c>
      <c r="C575" t="str" cm="1">
        <f t="array" ref="C575">_xlfn.TEXTJOIN(",",TRUE,_xlfn.UNIQUE(TRANSPOSE(_xlfn.MAP(_xlfn.XLOOKUP(A575,site1!$J$8:$J$1178,site1!$C$8:$D$1178,""),_xlfn.LAMBDA(_xlpm.x,IF(_xlpm.x&lt;&gt;"",TRIM(CLEAN(LEFT(_xlpm.x,FIND(".",_xlpm.x &amp; ".")-1))),""))))))</f>
        <v>KA118</v>
      </c>
      <c r="D575">
        <v>33.119999999999997</v>
      </c>
      <c r="E575">
        <v>18.399999999999999</v>
      </c>
      <c r="F575" t="str">
        <f>_xlfn.LET(_xlpm.raw,_xlfn.XLOOKUP(A575,site1!$J$8:$J$1178,site1!$A$8:$A$1178,""),_xlpm.cleanRaw,SUBSTITUTE(SUBSTITUTE(_xlpm.raw,"_PIN","."),"PIN","."),_xlpm.mainPart,MID(_xlpm.cleanRaw,2,FIND(".",_xlpm.cleanRaw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507086</v>
      </c>
      <c r="G575" t="str">
        <f>_xlfn.LET(_xlpm.raw,_xlfn.XLOOKUP(A575,site3!$J$8:$J$1178,site3!$A$8:$A$1178,""),_xlpm.cleanRaw,SUBSTITUTE(SUBSTITUTE(_xlpm.raw,"_PIN","."),"PIN","."),_xlpm.mainPart,MID(_xlpm.cleanRaw,2,FIND(".",_xlpm.cleanRaw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809090</v>
      </c>
      <c r="H575" t="str">
        <f>""</f>
        <v/>
      </c>
      <c r="I575" t="str">
        <f>""</f>
        <v/>
      </c>
      <c r="J575" t="str">
        <f t="shared" si="8"/>
        <v>AA4;DMI_RXP[1];KA118;33.12;18.4;507086;809090;;</v>
      </c>
    </row>
    <row r="576" spans="1:10">
      <c r="A576" t="s">
        <v>1480</v>
      </c>
      <c r="B576" t="str">
        <f>_xlfn.XLOOKUP(A576,site1!$J$8:$J$1158,site1!$K$8:$K$1158,"")</f>
        <v>DMI_RXN[1]</v>
      </c>
      <c r="C576" t="str" cm="1">
        <f t="array" ref="C576">_xlfn.TEXTJOIN(",",TRUE,_xlfn.UNIQUE(TRANSPOSE(_xlfn.MAP(_xlfn.XLOOKUP(A576,site1!$J$8:$J$1178,site1!$C$8:$D$1178,""),_xlfn.LAMBDA(_xlpm.x,IF(_xlpm.x&lt;&gt;"",TRIM(CLEAN(LEFT(_xlpm.x,FIND(".",_xlpm.x &amp; ".")-1))),""))))))</f>
        <v>KA118</v>
      </c>
      <c r="D576">
        <v>32.199999999999903</v>
      </c>
      <c r="E576">
        <v>18.399999999999999</v>
      </c>
      <c r="F576" t="str">
        <f>_xlfn.LET(_xlpm.raw,_xlfn.XLOOKUP(A576,site1!$J$8:$J$1178,site1!$A$8:$A$1178,""),_xlpm.cleanRaw,SUBSTITUTE(SUBSTITUTE(_xlpm.raw,"_PIN","."),"PIN","."),_xlpm.mainPart,MID(_xlpm.cleanRaw,2,FIND(".",_xlpm.cleanRaw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507088</v>
      </c>
      <c r="G576" t="str">
        <f>_xlfn.LET(_xlpm.raw,_xlfn.XLOOKUP(A576,site3!$J$8:$J$1178,site3!$A$8:$A$1178,""),_xlpm.cleanRaw,SUBSTITUTE(SUBSTITUTE(_xlpm.raw,"_PIN","."),"PIN","."),_xlpm.mainPart,MID(_xlpm.cleanRaw,2,FIND(".",_xlpm.cleanRaw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576" t="str">
        <f>""</f>
        <v/>
      </c>
      <c r="I576" t="str">
        <f>""</f>
        <v/>
      </c>
      <c r="J576" t="str">
        <f t="shared" si="8"/>
        <v>AA5;DMI_RXN[1];KA118;32.1999999999999;18.4;507088;809088;;</v>
      </c>
    </row>
    <row r="577" spans="1:10">
      <c r="A577" t="s">
        <v>2519</v>
      </c>
      <c r="B577" t="str">
        <f>_xlfn.XLOOKUP(A577,site1!$J$8:$J$1158,site1!$K$8:$K$1158,"")</f>
        <v>VCCSA</v>
      </c>
      <c r="C577" t="str" cm="1">
        <f t="array" ref="C577">_xlfn.TEXTJOIN(",",TRUE,_xlfn.UNIQUE(TRANSPOSE(_xlfn.MAP(_xlfn.XLOOKUP(A577,site1!$J$8:$J$1178,site1!$C$8:$D$1178,""),_xlfn.LAMBDA(_xlpm.x,IF(_xlpm.x&lt;&gt;"",TRIM(CLEAN(LEFT(_xlpm.x,FIND(".",_xlpm.x &amp; ".")-1))),""))))))</f>
        <v/>
      </c>
      <c r="D577">
        <v>31.279999999999902</v>
      </c>
      <c r="E577">
        <v>18.399999999999999</v>
      </c>
      <c r="F577" t="str">
        <f>_xlfn.LET(_xlpm.raw,_xlfn.XLOOKUP(A577,site1!$J$8:$J$1178,site1!$A$8:$A$1178,""),_xlpm.cleanRaw,SUBSTITUTE(SUBSTITUTE(_xlpm.raw,"_PIN","."),"PIN","."),_xlpm.mainPart,MID(_xlpm.cleanRaw,2,FIND(".",_xlpm.cleanRaw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7" t="str">
        <f>_xlfn.LET(_xlpm.raw,_xlfn.XLOOKUP(A577,site3!$J$8:$J$1178,site3!$A$8:$A$1178,""),_xlpm.cleanRaw,SUBSTITUTE(SUBSTITUTE(_xlpm.raw,"_PIN","."),"PIN","."),_xlpm.mainPart,MID(_xlpm.cleanRaw,2,FIND(".",_xlpm.cleanRaw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7" t="str">
        <f>""</f>
        <v/>
      </c>
      <c r="I577" t="str">
        <f>""</f>
        <v/>
      </c>
      <c r="J577" t="str">
        <f t="shared" si="8"/>
        <v>AA6;VCCSA;;31.2799999999999;18.4;;;;</v>
      </c>
    </row>
    <row r="578" spans="1:10">
      <c r="A578" t="s">
        <v>2522</v>
      </c>
      <c r="B578" t="str">
        <f>_xlfn.XLOOKUP(A578,site1!$J$8:$J$1158,site1!$K$8:$K$1158,"")</f>
        <v>VCCSA</v>
      </c>
      <c r="C578" t="str" cm="1">
        <f t="array" ref="C578">_xlfn.TEXTJOIN(",",TRUE,_xlfn.UNIQUE(TRANSPOSE(_xlfn.MAP(_xlfn.XLOOKUP(A578,site1!$J$8:$J$1178,site1!$C$8:$D$1178,""),_xlfn.LAMBDA(_xlpm.x,IF(_xlpm.x&lt;&gt;"",TRIM(CLEAN(LEFT(_xlpm.x,FIND(".",_xlpm.x &amp; ".")-1))),""))))))</f>
        <v/>
      </c>
      <c r="D578">
        <v>30.36</v>
      </c>
      <c r="E578">
        <v>18.399999999999999</v>
      </c>
      <c r="F578" t="str">
        <f>_xlfn.LET(_xlpm.raw,_xlfn.XLOOKUP(A578,site1!$J$8:$J$1178,site1!$A$8:$A$1178,""),_xlpm.cleanRaw,SUBSTITUTE(SUBSTITUTE(_xlpm.raw,"_PIN","."),"PIN","."),_xlpm.mainPart,MID(_xlpm.cleanRaw,2,FIND(".",_xlpm.cleanRaw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8" t="str">
        <f>_xlfn.LET(_xlpm.raw,_xlfn.XLOOKUP(A578,site3!$J$8:$J$1178,site3!$A$8:$A$1178,""),_xlpm.cleanRaw,SUBSTITUTE(SUBSTITUTE(_xlpm.raw,"_PIN","."),"PIN","."),_xlpm.mainPart,MID(_xlpm.cleanRaw,2,FIND(".",_xlpm.cleanRaw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8" t="str">
        <f>""</f>
        <v/>
      </c>
      <c r="I578" t="str">
        <f>""</f>
        <v/>
      </c>
      <c r="J578" t="str">
        <f t="shared" ref="J578:J641" si="9">A578&amp;";"&amp;B578&amp;";"&amp;C578&amp;";"&amp;D578&amp;";"&amp;E578&amp;";"&amp;F578&amp;";"&amp;G578&amp;";"&amp;H578&amp;";"&amp;I578</f>
        <v>AA7;VCCSA;;30.36;18.4;;;;</v>
      </c>
    </row>
    <row r="579" spans="1:10">
      <c r="A579" t="s">
        <v>2577</v>
      </c>
      <c r="B579" t="str">
        <f>_xlfn.XLOOKUP(A579,site1!$J$8:$J$1158,site1!$K$8:$K$1158,"")</f>
        <v>VSS</v>
      </c>
      <c r="C579" t="str" cm="1">
        <f t="array" ref="C579">_xlfn.TEXTJOIN(",",TRUE,_xlfn.UNIQUE(TRANSPOSE(_xlfn.MAP(_xlfn.XLOOKUP(A579,site1!$J$8:$J$1178,site1!$C$8:$D$1178,""),_xlfn.LAMBDA(_xlpm.x,IF(_xlpm.x&lt;&gt;"",TRIM(CLEAN(LEFT(_xlpm.x,FIND(".",_xlpm.x &amp; ".")-1))),""))))))</f>
        <v/>
      </c>
      <c r="D579">
        <v>29.439999999999898</v>
      </c>
      <c r="E579">
        <v>18.399999999999999</v>
      </c>
      <c r="F579" t="str">
        <f>_xlfn.LET(_xlpm.raw,_xlfn.XLOOKUP(A579,site1!$J$8:$J$1178,site1!$A$8:$A$1178,""),_xlpm.cleanRaw,SUBSTITUTE(SUBSTITUTE(_xlpm.raw,"_PIN","."),"PIN","."),_xlpm.mainPart,MID(_xlpm.cleanRaw,2,FIND(".",_xlpm.cleanRaw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9" t="str">
        <f>_xlfn.LET(_xlpm.raw,_xlfn.XLOOKUP(A579,site3!$J$8:$J$1178,site3!$A$8:$A$1178,""),_xlpm.cleanRaw,SUBSTITUTE(SUBSTITUTE(_xlpm.raw,"_PIN","."),"PIN","."),_xlpm.mainPart,MID(_xlpm.cleanRaw,2,FIND(".",_xlpm.cleanRaw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9" t="str">
        <f>""</f>
        <v/>
      </c>
      <c r="I579" t="str">
        <f>""</f>
        <v/>
      </c>
      <c r="J579" t="str">
        <f t="shared" si="9"/>
        <v>AA8;VSS;;29.4399999999999;18.4;;;;</v>
      </c>
    </row>
    <row r="580" spans="1:10">
      <c r="A580" t="s">
        <v>2576</v>
      </c>
      <c r="B580" t="str">
        <f>_xlfn.XLOOKUP(A580,site1!$J$8:$J$1158,site1!$K$8:$K$1158,"")</f>
        <v>VSS</v>
      </c>
      <c r="C580" t="str" cm="1">
        <f t="array" ref="C580">_xlfn.TEXTJOIN(",",TRUE,_xlfn.UNIQUE(TRANSPOSE(_xlfn.MAP(_xlfn.XLOOKUP(A580,site1!$J$8:$J$1178,site1!$C$8:$D$1178,""),_xlfn.LAMBDA(_xlpm.x,IF(_xlpm.x&lt;&gt;"",TRIM(CLEAN(LEFT(_xlpm.x,FIND(".",_xlpm.x &amp; ".")-1))),""))))))</f>
        <v/>
      </c>
      <c r="D580">
        <v>6.4399999999999897</v>
      </c>
      <c r="E580">
        <v>18.399999999999999</v>
      </c>
      <c r="F580" t="str">
        <f>_xlfn.LET(_xlpm.raw,_xlfn.XLOOKUP(A580,site1!$J$8:$J$1178,site1!$A$8:$A$1178,""),_xlpm.cleanRaw,SUBSTITUTE(SUBSTITUTE(_xlpm.raw,"_PIN","."),"PIN","."),_xlpm.mainPart,MID(_xlpm.cleanRaw,2,FIND(".",_xlpm.cleanRaw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0" t="str">
        <f>_xlfn.LET(_xlpm.raw,_xlfn.XLOOKUP(A580,site3!$J$8:$J$1178,site3!$A$8:$A$1178,""),_xlpm.cleanRaw,SUBSTITUTE(SUBSTITUTE(_xlpm.raw,"_PIN","."),"PIN","."),_xlpm.mainPart,MID(_xlpm.cleanRaw,2,FIND(".",_xlpm.cleanRaw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0" t="str">
        <f>""</f>
        <v/>
      </c>
      <c r="I580" t="str">
        <f>""</f>
        <v/>
      </c>
      <c r="J580" t="str">
        <f t="shared" si="9"/>
        <v>AA33;VSS;;6.43999999999999;18.4;;;;</v>
      </c>
    </row>
    <row r="581" spans="1:10">
      <c r="A581" t="s">
        <v>2437</v>
      </c>
      <c r="B581" t="str">
        <f>_xlfn.XLOOKUP(A581,site1!$J$8:$J$1158,site1!$K$8:$K$1158,"")</f>
        <v>VCCGT</v>
      </c>
      <c r="C581" t="str" cm="1">
        <f t="array" ref="C581">_xlfn.TEXTJOIN(",",TRUE,_xlfn.UNIQUE(TRANSPOSE(_xlfn.MAP(_xlfn.XLOOKUP(A581,site1!$J$8:$J$1178,site1!$C$8:$D$1178,""),_xlfn.LAMBDA(_xlpm.x,IF(_xlpm.x&lt;&gt;"",TRIM(CLEAN(LEFT(_xlpm.x,FIND(".",_xlpm.x &amp; ".")-1))),""))))))</f>
        <v/>
      </c>
      <c r="D581">
        <v>5.5199999999999898</v>
      </c>
      <c r="E581">
        <v>18.399999999999999</v>
      </c>
      <c r="F581" t="str">
        <f>_xlfn.LET(_xlpm.raw,_xlfn.XLOOKUP(A581,site1!$J$8:$J$1178,site1!$A$8:$A$1178,""),_xlpm.cleanRaw,SUBSTITUTE(SUBSTITUTE(_xlpm.raw,"_PIN","."),"PIN","."),_xlpm.mainPart,MID(_xlpm.cleanRaw,2,FIND(".",_xlpm.cleanRaw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1" t="str">
        <f>_xlfn.LET(_xlpm.raw,_xlfn.XLOOKUP(A581,site3!$J$8:$J$1178,site3!$A$8:$A$1178,""),_xlpm.cleanRaw,SUBSTITUTE(SUBSTITUTE(_xlpm.raw,"_PIN","."),"PIN","."),_xlpm.mainPart,MID(_xlpm.cleanRaw,2,FIND(".",_xlpm.cleanRaw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1" t="str">
        <f>""</f>
        <v/>
      </c>
      <c r="I581" t="str">
        <f>""</f>
        <v/>
      </c>
      <c r="J581" t="str">
        <f t="shared" si="9"/>
        <v>AA34;VCCGT;;5.51999999999999;18.4;;;;</v>
      </c>
    </row>
    <row r="582" spans="1:10">
      <c r="A582" t="s">
        <v>2440</v>
      </c>
      <c r="B582" t="str">
        <f>_xlfn.XLOOKUP(A582,site1!$J$8:$J$1158,site1!$K$8:$K$1158,"")</f>
        <v>VCCGT</v>
      </c>
      <c r="C582" t="str" cm="1">
        <f t="array" ref="C582">_xlfn.TEXTJOIN(",",TRUE,_xlfn.UNIQUE(TRANSPOSE(_xlfn.MAP(_xlfn.XLOOKUP(A582,site1!$J$8:$J$1178,site1!$C$8:$D$1178,""),_xlfn.LAMBDA(_xlpm.x,IF(_xlpm.x&lt;&gt;"",TRIM(CLEAN(LEFT(_xlpm.x,FIND(".",_xlpm.x &amp; ".")-1))),""))))))</f>
        <v/>
      </c>
      <c r="D582">
        <v>4.5999999999999899</v>
      </c>
      <c r="E582">
        <v>18.399999999999999</v>
      </c>
      <c r="F582" t="str">
        <f>_xlfn.LET(_xlpm.raw,_xlfn.XLOOKUP(A582,site1!$J$8:$J$1178,site1!$A$8:$A$1178,""),_xlpm.cleanRaw,SUBSTITUTE(SUBSTITUTE(_xlpm.raw,"_PIN","."),"PIN","."),_xlpm.mainPart,MID(_xlpm.cleanRaw,2,FIND(".",_xlpm.cleanRaw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2" t="str">
        <f>_xlfn.LET(_xlpm.raw,_xlfn.XLOOKUP(A582,site3!$J$8:$J$1178,site3!$A$8:$A$1178,""),_xlpm.cleanRaw,SUBSTITUTE(SUBSTITUTE(_xlpm.raw,"_PIN","."),"PIN","."),_xlpm.mainPart,MID(_xlpm.cleanRaw,2,FIND(".",_xlpm.cleanRaw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2" t="str">
        <f>""</f>
        <v/>
      </c>
      <c r="I582" t="str">
        <f>""</f>
        <v/>
      </c>
      <c r="J582" t="str">
        <f t="shared" si="9"/>
        <v>AA35;VCCGT;;4.59999999999999;18.4;;;;</v>
      </c>
    </row>
    <row r="583" spans="1:10">
      <c r="A583" t="s">
        <v>2441</v>
      </c>
      <c r="B583" t="str">
        <f>_xlfn.XLOOKUP(A583,site1!$J$8:$J$1158,site1!$K$8:$K$1158,"")</f>
        <v>VCCGT</v>
      </c>
      <c r="C583" t="str" cm="1">
        <f t="array" ref="C583">_xlfn.TEXTJOIN(",",TRUE,_xlfn.UNIQUE(TRANSPOSE(_xlfn.MAP(_xlfn.XLOOKUP(A583,site1!$J$8:$J$1178,site1!$C$8:$D$1178,""),_xlfn.LAMBDA(_xlpm.x,IF(_xlpm.x&lt;&gt;"",TRIM(CLEAN(LEFT(_xlpm.x,FIND(".",_xlpm.x &amp; ".")-1))),""))))))</f>
        <v/>
      </c>
      <c r="D583">
        <v>3.6799999999999899</v>
      </c>
      <c r="E583">
        <v>18.399999999999999</v>
      </c>
      <c r="F583" t="str">
        <f>_xlfn.LET(_xlpm.raw,_xlfn.XLOOKUP(A583,site1!$J$8:$J$1178,site1!$A$8:$A$1178,""),_xlpm.cleanRaw,SUBSTITUTE(SUBSTITUTE(_xlpm.raw,"_PIN","."),"PIN","."),_xlpm.mainPart,MID(_xlpm.cleanRaw,2,FIND(".",_xlpm.cleanRaw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3" t="str">
        <f>_xlfn.LET(_xlpm.raw,_xlfn.XLOOKUP(A583,site3!$J$8:$J$1178,site3!$A$8:$A$1178,""),_xlpm.cleanRaw,SUBSTITUTE(SUBSTITUTE(_xlpm.raw,"_PIN","."),"PIN","."),_xlpm.mainPart,MID(_xlpm.cleanRaw,2,FIND(".",_xlpm.cleanRaw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3" t="str">
        <f>""</f>
        <v/>
      </c>
      <c r="I583" t="str">
        <f>""</f>
        <v/>
      </c>
      <c r="J583" t="str">
        <f t="shared" si="9"/>
        <v>AA36;VCCGT;;3.67999999999999;18.4;;;;</v>
      </c>
    </row>
    <row r="584" spans="1:10">
      <c r="A584" t="s">
        <v>2442</v>
      </c>
      <c r="B584" t="str">
        <f>_xlfn.XLOOKUP(A584,site1!$J$8:$J$1158,site1!$K$8:$K$1158,"")</f>
        <v>VCCGT</v>
      </c>
      <c r="C584" t="str" cm="1">
        <f t="array" ref="C584">_xlfn.TEXTJOIN(",",TRUE,_xlfn.UNIQUE(TRANSPOSE(_xlfn.MAP(_xlfn.XLOOKUP(A584,site1!$J$8:$J$1178,site1!$C$8:$D$1178,""),_xlfn.LAMBDA(_xlpm.x,IF(_xlpm.x&lt;&gt;"",TRIM(CLEAN(LEFT(_xlpm.x,FIND(".",_xlpm.x &amp; ".")-1))),""))))))</f>
        <v/>
      </c>
      <c r="D584">
        <v>2.75999999999999</v>
      </c>
      <c r="E584">
        <v>18.399999999999999</v>
      </c>
      <c r="F584" t="str">
        <f>_xlfn.LET(_xlpm.raw,_xlfn.XLOOKUP(A584,site1!$J$8:$J$1178,site1!$A$8:$A$1178,""),_xlpm.cleanRaw,SUBSTITUTE(SUBSTITUTE(_xlpm.raw,"_PIN","."),"PIN","."),_xlpm.mainPart,MID(_xlpm.cleanRaw,2,FIND(".",_xlpm.cleanRaw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4" t="str">
        <f>_xlfn.LET(_xlpm.raw,_xlfn.XLOOKUP(A584,site3!$J$8:$J$1178,site3!$A$8:$A$1178,""),_xlpm.cleanRaw,SUBSTITUTE(SUBSTITUTE(_xlpm.raw,"_PIN","."),"PIN","."),_xlpm.mainPart,MID(_xlpm.cleanRaw,2,FIND(".",_xlpm.cleanRaw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4" t="str">
        <f>""</f>
        <v/>
      </c>
      <c r="I584" t="str">
        <f>""</f>
        <v/>
      </c>
      <c r="J584" t="str">
        <f t="shared" si="9"/>
        <v>AA37;VCCGT;;2.75999999999999;18.4;;;;</v>
      </c>
    </row>
    <row r="585" spans="1:10">
      <c r="A585" t="s">
        <v>2443</v>
      </c>
      <c r="B585" t="str">
        <f>_xlfn.XLOOKUP(A585,site1!$J$8:$J$1158,site1!$K$8:$K$1158,"")</f>
        <v>VCCGT</v>
      </c>
      <c r="C585" t="str" cm="1">
        <f t="array" ref="C585">_xlfn.TEXTJOIN(",",TRUE,_xlfn.UNIQUE(TRANSPOSE(_xlfn.MAP(_xlfn.XLOOKUP(A585,site1!$J$8:$J$1178,site1!$C$8:$D$1178,""),_xlfn.LAMBDA(_xlpm.x,IF(_xlpm.x&lt;&gt;"",TRIM(CLEAN(LEFT(_xlpm.x,FIND(".",_xlpm.x &amp; ".")-1))),""))))))</f>
        <v/>
      </c>
      <c r="D585">
        <v>1.8399999999999901</v>
      </c>
      <c r="E585">
        <v>18.399999999999999</v>
      </c>
      <c r="F585" t="str">
        <f>_xlfn.LET(_xlpm.raw,_xlfn.XLOOKUP(A585,site1!$J$8:$J$1178,site1!$A$8:$A$1178,""),_xlpm.cleanRaw,SUBSTITUTE(SUBSTITUTE(_xlpm.raw,"_PIN","."),"PIN","."),_xlpm.mainPart,MID(_xlpm.cleanRaw,2,FIND(".",_xlpm.cleanRaw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5" t="str">
        <f>_xlfn.LET(_xlpm.raw,_xlfn.XLOOKUP(A585,site3!$J$8:$J$1178,site3!$A$8:$A$1178,""),_xlpm.cleanRaw,SUBSTITUTE(SUBSTITUTE(_xlpm.raw,"_PIN","."),"PIN","."),_xlpm.mainPart,MID(_xlpm.cleanRaw,2,FIND(".",_xlpm.cleanRaw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5" t="str">
        <f>""</f>
        <v/>
      </c>
      <c r="I585" t="str">
        <f>""</f>
        <v/>
      </c>
      <c r="J585" t="str">
        <f t="shared" si="9"/>
        <v>AA38;VCCGT;;1.83999999999999;18.4;;;;</v>
      </c>
    </row>
    <row r="586" spans="1:10">
      <c r="A586" t="s">
        <v>1488</v>
      </c>
      <c r="B586" t="str">
        <f>_xlfn.XLOOKUP(A586,site1!$J$8:$J$1158,site1!$K$8:$K$1158,"")</f>
        <v>DMI_RXN[2]</v>
      </c>
      <c r="C586" t="str" cm="1">
        <f t="array" ref="C586">_xlfn.TEXTJOIN(",",TRUE,_xlfn.UNIQUE(TRANSPOSE(_xlfn.MAP(_xlfn.XLOOKUP(A586,site1!$J$8:$J$1178,site1!$C$8:$D$1178,""),_xlfn.LAMBDA(_xlpm.x,IF(_xlpm.x&lt;&gt;"",TRIM(CLEAN(LEFT(_xlpm.x,FIND(".",_xlpm.x &amp; ".")-1))),""))))))</f>
        <v>KA119</v>
      </c>
      <c r="D586">
        <v>34.04</v>
      </c>
      <c r="E586">
        <v>19.319999999999901</v>
      </c>
      <c r="F586" t="str">
        <f>_xlfn.LET(_xlpm.raw,_xlfn.XLOOKUP(A586,site1!$J$8:$J$1178,site1!$A$8:$A$1178,""),_xlpm.cleanRaw,SUBSTITUTE(SUBSTITUTE(_xlpm.raw,"_PIN","."),"PIN","."),_xlpm.mainPart,MID(_xlpm.cleanRaw,2,FIND(".",_xlpm.cleanRaw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G586" t="str">
        <f>_xlfn.LET(_xlpm.raw,_xlfn.XLOOKUP(A586,site3!$J$8:$J$1178,site3!$A$8:$A$1178,""),_xlpm.cleanRaw,SUBSTITUTE(SUBSTITUTE(_xlpm.raw,"_PIN","."),"PIN","."),_xlpm.mainPart,MID(_xlpm.cleanRaw,2,FIND(".",_xlpm.cleanRaw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807032</v>
      </c>
      <c r="H586" t="str">
        <f>""</f>
        <v/>
      </c>
      <c r="I586" t="str">
        <f>""</f>
        <v/>
      </c>
      <c r="J586" t="str">
        <f t="shared" si="9"/>
        <v>AB3;DMI_RXN[2];KA119;34.04;19.3199999999999;504085;807032;;</v>
      </c>
    </row>
    <row r="587" spans="1:10">
      <c r="A587" t="s">
        <v>1512</v>
      </c>
      <c r="B587" t="str">
        <f>_xlfn.XLOOKUP(A587,site1!$J$8:$J$1158,site1!$K$8:$K$1158,"")</f>
        <v>DMI_RXP[2]</v>
      </c>
      <c r="C587" t="str" cm="1">
        <f t="array" ref="C587">_xlfn.TEXTJOIN(",",TRUE,_xlfn.UNIQUE(TRANSPOSE(_xlfn.MAP(_xlfn.XLOOKUP(A587,site1!$J$8:$J$1178,site1!$C$8:$D$1178,""),_xlfn.LAMBDA(_xlpm.x,IF(_xlpm.x&lt;&gt;"",TRIM(CLEAN(LEFT(_xlpm.x,FIND(".",_xlpm.x &amp; ".")-1))),""))))))</f>
        <v>KA119</v>
      </c>
      <c r="D587">
        <v>33.119999999999997</v>
      </c>
      <c r="E587">
        <v>19.319999999999901</v>
      </c>
      <c r="F587" t="str">
        <f>_xlfn.LET(_xlpm.raw,_xlfn.XLOOKUP(A587,site1!$J$8:$J$1178,site1!$A$8:$A$1178,""),_xlpm.cleanRaw,SUBSTITUTE(SUBSTITUTE(_xlpm.raw,"_PIN","."),"PIN","."),_xlpm.mainPart,MID(_xlpm.cleanRaw,2,FIND(".",_xlpm.cleanRaw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504087</v>
      </c>
      <c r="G587" t="str">
        <f>_xlfn.LET(_xlpm.raw,_xlfn.XLOOKUP(A587,site3!$J$8:$J$1178,site3!$A$8:$A$1178,""),_xlpm.cleanRaw,SUBSTITUTE(SUBSTITUTE(_xlpm.raw,"_PIN","."),"PIN","."),_xlpm.mainPart,MID(_xlpm.cleanRaw,2,FIND(".",_xlpm.cleanRaw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807034</v>
      </c>
      <c r="H587" t="str">
        <f>""</f>
        <v/>
      </c>
      <c r="I587" t="str">
        <f>""</f>
        <v/>
      </c>
      <c r="J587" t="str">
        <f t="shared" si="9"/>
        <v>AB4;DMI_RXP[2];KA119;33.12;19.3199999999999;504087;807034;;</v>
      </c>
    </row>
    <row r="588" spans="1:10">
      <c r="A588" t="s">
        <v>2579</v>
      </c>
      <c r="B588" t="str">
        <f>_xlfn.XLOOKUP(A588,site1!$J$8:$J$1158,site1!$K$8:$K$1158,"")</f>
        <v>VSS</v>
      </c>
      <c r="C588" t="str" cm="1">
        <f t="array" ref="C588">_xlfn.TEXTJOIN(",",TRUE,_xlfn.UNIQUE(TRANSPOSE(_xlfn.MAP(_xlfn.XLOOKUP(A588,site1!$J$8:$J$1178,site1!$C$8:$D$1178,""),_xlfn.LAMBDA(_xlpm.x,IF(_xlpm.x&lt;&gt;"",TRIM(CLEAN(LEFT(_xlpm.x,FIND(".",_xlpm.x &amp; ".")-1))),""))))))</f>
        <v/>
      </c>
      <c r="D588">
        <v>32.199999999999903</v>
      </c>
      <c r="E588">
        <v>19.319999999999901</v>
      </c>
      <c r="F588" t="str">
        <f>_xlfn.LET(_xlpm.raw,_xlfn.XLOOKUP(A588,site1!$J$8:$J$1178,site1!$A$8:$A$1178,""),_xlpm.cleanRaw,SUBSTITUTE(SUBSTITUTE(_xlpm.raw,"_PIN","."),"PIN","."),_xlpm.mainPart,MID(_xlpm.cleanRaw,2,FIND(".",_xlpm.cleanRaw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8" t="str">
        <f>_xlfn.LET(_xlpm.raw,_xlfn.XLOOKUP(A588,site3!$J$8:$J$1178,site3!$A$8:$A$1178,""),_xlpm.cleanRaw,SUBSTITUTE(SUBSTITUTE(_xlpm.raw,"_PIN","."),"PIN","."),_xlpm.mainPart,MID(_xlpm.cleanRaw,2,FIND(".",_xlpm.cleanRaw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8" t="str">
        <f>""</f>
        <v/>
      </c>
      <c r="I588" t="str">
        <f>""</f>
        <v/>
      </c>
      <c r="J588" t="str">
        <f t="shared" si="9"/>
        <v>AB5;VSS;;32.1999999999999;19.3199999999999;;;;</v>
      </c>
    </row>
    <row r="589" spans="1:10">
      <c r="A589" t="s">
        <v>2523</v>
      </c>
      <c r="B589" t="str">
        <f>_xlfn.XLOOKUP(A589,site1!$J$8:$J$1158,site1!$K$8:$K$1158,"")</f>
        <v>VCCSA</v>
      </c>
      <c r="C589" t="str" cm="1">
        <f t="array" ref="C589">_xlfn.TEXTJOIN(",",TRUE,_xlfn.UNIQUE(TRANSPOSE(_xlfn.MAP(_xlfn.XLOOKUP(A589,site1!$J$8:$J$1178,site1!$C$8:$D$1178,""),_xlfn.LAMBDA(_xlpm.x,IF(_xlpm.x&lt;&gt;"",TRIM(CLEAN(LEFT(_xlpm.x,FIND(".",_xlpm.x &amp; ".")-1))),""))))))</f>
        <v/>
      </c>
      <c r="D589">
        <v>31.279999999999902</v>
      </c>
      <c r="E589">
        <v>19.319999999999901</v>
      </c>
      <c r="F589" t="str">
        <f>_xlfn.LET(_xlpm.raw,_xlfn.XLOOKUP(A589,site1!$J$8:$J$1178,site1!$A$8:$A$1178,""),_xlpm.cleanRaw,SUBSTITUTE(SUBSTITUTE(_xlpm.raw,"_PIN","."),"PIN","."),_xlpm.mainPart,MID(_xlpm.cleanRaw,2,FIND(".",_xlpm.cleanRaw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9" t="str">
        <f>_xlfn.LET(_xlpm.raw,_xlfn.XLOOKUP(A589,site3!$J$8:$J$1178,site3!$A$8:$A$1178,""),_xlpm.cleanRaw,SUBSTITUTE(SUBSTITUTE(_xlpm.raw,"_PIN","."),"PIN","."),_xlpm.mainPart,MID(_xlpm.cleanRaw,2,FIND(".",_xlpm.cleanRaw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9" t="str">
        <f>""</f>
        <v/>
      </c>
      <c r="I589" t="str">
        <f>""</f>
        <v/>
      </c>
      <c r="J589" t="str">
        <f t="shared" si="9"/>
        <v>AB6;VCCSA;;31.2799999999999;19.3199999999999;;;;</v>
      </c>
    </row>
    <row r="590" spans="1:10">
      <c r="A590" t="s">
        <v>2524</v>
      </c>
      <c r="B590" t="str">
        <f>_xlfn.XLOOKUP(A590,site1!$J$8:$J$1158,site1!$K$8:$K$1158,"")</f>
        <v>VCCSA</v>
      </c>
      <c r="C590" t="str" cm="1">
        <f t="array" ref="C590">_xlfn.TEXTJOIN(",",TRUE,_xlfn.UNIQUE(TRANSPOSE(_xlfn.MAP(_xlfn.XLOOKUP(A590,site1!$J$8:$J$1178,site1!$C$8:$D$1178,""),_xlfn.LAMBDA(_xlpm.x,IF(_xlpm.x&lt;&gt;"",TRIM(CLEAN(LEFT(_xlpm.x,FIND(".",_xlpm.x &amp; ".")-1))),""))))))</f>
        <v/>
      </c>
      <c r="D590">
        <v>30.36</v>
      </c>
      <c r="E590">
        <v>19.319999999999901</v>
      </c>
      <c r="F590" t="str">
        <f>_xlfn.LET(_xlpm.raw,_xlfn.XLOOKUP(A590,site1!$J$8:$J$1178,site1!$A$8:$A$1178,""),_xlpm.cleanRaw,SUBSTITUTE(SUBSTITUTE(_xlpm.raw,"_PIN","."),"PIN","."),_xlpm.mainPart,MID(_xlpm.cleanRaw,2,FIND(".",_xlpm.cleanRaw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0" t="str">
        <f>_xlfn.LET(_xlpm.raw,_xlfn.XLOOKUP(A590,site3!$J$8:$J$1178,site3!$A$8:$A$1178,""),_xlpm.cleanRaw,SUBSTITUTE(SUBSTITUTE(_xlpm.raw,"_PIN","."),"PIN","."),_xlpm.mainPart,MID(_xlpm.cleanRaw,2,FIND(".",_xlpm.cleanRaw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0" t="str">
        <f>""</f>
        <v/>
      </c>
      <c r="I590" t="str">
        <f>""</f>
        <v/>
      </c>
      <c r="J590" t="str">
        <f t="shared" si="9"/>
        <v>AB7;VCCSA;;30.36;19.3199999999999;;;;</v>
      </c>
    </row>
    <row r="591" spans="1:10">
      <c r="A591" t="s">
        <v>2525</v>
      </c>
      <c r="B591" t="str">
        <f>_xlfn.XLOOKUP(A591,site1!$J$8:$J$1158,site1!$K$8:$K$1158,"")</f>
        <v>VCCSA</v>
      </c>
      <c r="C591" t="str" cm="1">
        <f t="array" ref="C591">_xlfn.TEXTJOIN(",",TRUE,_xlfn.UNIQUE(TRANSPOSE(_xlfn.MAP(_xlfn.XLOOKUP(A591,site1!$J$8:$J$1178,site1!$C$8:$D$1178,""),_xlfn.LAMBDA(_xlpm.x,IF(_xlpm.x&lt;&gt;"",TRIM(CLEAN(LEFT(_xlpm.x,FIND(".",_xlpm.x &amp; ".")-1))),""))))))</f>
        <v/>
      </c>
      <c r="D591">
        <v>29.439999999999898</v>
      </c>
      <c r="E591">
        <v>19.319999999999901</v>
      </c>
      <c r="F591" t="str">
        <f>_xlfn.LET(_xlpm.raw,_xlfn.XLOOKUP(A591,site1!$J$8:$J$1178,site1!$A$8:$A$1178,""),_xlpm.cleanRaw,SUBSTITUTE(SUBSTITUTE(_xlpm.raw,"_PIN","."),"PIN","."),_xlpm.mainPart,MID(_xlpm.cleanRaw,2,FIND(".",_xlpm.cleanRaw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1" t="str">
        <f>_xlfn.LET(_xlpm.raw,_xlfn.XLOOKUP(A591,site3!$J$8:$J$1178,site3!$A$8:$A$1178,""),_xlpm.cleanRaw,SUBSTITUTE(SUBSTITUTE(_xlpm.raw,"_PIN","."),"PIN","."),_xlpm.mainPart,MID(_xlpm.cleanRaw,2,FIND(".",_xlpm.cleanRaw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1" t="str">
        <f>""</f>
        <v/>
      </c>
      <c r="I591" t="str">
        <f>""</f>
        <v/>
      </c>
      <c r="J591" t="str">
        <f t="shared" si="9"/>
        <v>AB8;VCCSA;;29.4399999999999;19.3199999999999;;;;</v>
      </c>
    </row>
    <row r="592" spans="1:10">
      <c r="A592" t="s">
        <v>2444</v>
      </c>
      <c r="B592" t="str">
        <f>_xlfn.XLOOKUP(A592,site1!$J$8:$J$1158,site1!$K$8:$K$1158,"")</f>
        <v>VCCGT</v>
      </c>
      <c r="C592" t="str" cm="1">
        <f t="array" ref="C592">_xlfn.TEXTJOIN(",",TRUE,_xlfn.UNIQUE(TRANSPOSE(_xlfn.MAP(_xlfn.XLOOKUP(A592,site1!$J$8:$J$1178,site1!$C$8:$D$1178,""),_xlfn.LAMBDA(_xlpm.x,IF(_xlpm.x&lt;&gt;"",TRIM(CLEAN(LEFT(_xlpm.x,FIND(".",_xlpm.x &amp; ".")-1))),""))))))</f>
        <v/>
      </c>
      <c r="D592">
        <v>6.4399999999999897</v>
      </c>
      <c r="E592">
        <v>19.319999999999901</v>
      </c>
      <c r="F592" t="str">
        <f>_xlfn.LET(_xlpm.raw,_xlfn.XLOOKUP(A592,site1!$J$8:$J$1178,site1!$A$8:$A$1178,""),_xlpm.cleanRaw,SUBSTITUTE(SUBSTITUTE(_xlpm.raw,"_PIN","."),"PIN","."),_xlpm.mainPart,MID(_xlpm.cleanRaw,2,FIND(".",_xlpm.cleanRaw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2" t="str">
        <f>_xlfn.LET(_xlpm.raw,_xlfn.XLOOKUP(A592,site3!$J$8:$J$1178,site3!$A$8:$A$1178,""),_xlpm.cleanRaw,SUBSTITUTE(SUBSTITUTE(_xlpm.raw,"_PIN","."),"PIN","."),_xlpm.mainPart,MID(_xlpm.cleanRaw,2,FIND(".",_xlpm.cleanRaw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2" t="str">
        <f>""</f>
        <v/>
      </c>
      <c r="I592" t="str">
        <f>""</f>
        <v/>
      </c>
      <c r="J592" t="str">
        <f t="shared" si="9"/>
        <v>AB33;VCCGT;;6.43999999999999;19.3199999999999;;;;</v>
      </c>
    </row>
    <row r="593" spans="1:10">
      <c r="A593" t="s">
        <v>2445</v>
      </c>
      <c r="B593" t="str">
        <f>_xlfn.XLOOKUP(A593,site1!$J$8:$J$1158,site1!$K$8:$K$1158,"")</f>
        <v>VCCGT</v>
      </c>
      <c r="C593" t="str" cm="1">
        <f t="array" ref="C593">_xlfn.TEXTJOIN(",",TRUE,_xlfn.UNIQUE(TRANSPOSE(_xlfn.MAP(_xlfn.XLOOKUP(A593,site1!$J$8:$J$1178,site1!$C$8:$D$1178,""),_xlfn.LAMBDA(_xlpm.x,IF(_xlpm.x&lt;&gt;"",TRIM(CLEAN(LEFT(_xlpm.x,FIND(".",_xlpm.x &amp; ".")-1))),""))))))</f>
        <v/>
      </c>
      <c r="D593">
        <v>5.5199999999999898</v>
      </c>
      <c r="E593">
        <v>19.319999999999901</v>
      </c>
      <c r="F593" t="str">
        <f>_xlfn.LET(_xlpm.raw,_xlfn.XLOOKUP(A593,site1!$J$8:$J$1178,site1!$A$8:$A$1178,""),_xlpm.cleanRaw,SUBSTITUTE(SUBSTITUTE(_xlpm.raw,"_PIN","."),"PIN","."),_xlpm.mainPart,MID(_xlpm.cleanRaw,2,FIND(".",_xlpm.cleanRaw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3" t="str">
        <f>_xlfn.LET(_xlpm.raw,_xlfn.XLOOKUP(A593,site3!$J$8:$J$1178,site3!$A$8:$A$1178,""),_xlpm.cleanRaw,SUBSTITUTE(SUBSTITUTE(_xlpm.raw,"_PIN","."),"PIN","."),_xlpm.mainPart,MID(_xlpm.cleanRaw,2,FIND(".",_xlpm.cleanRaw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3" t="str">
        <f>""</f>
        <v/>
      </c>
      <c r="I593" t="str">
        <f>""</f>
        <v/>
      </c>
      <c r="J593" t="str">
        <f t="shared" si="9"/>
        <v>AB34;VCCGT;;5.51999999999999;19.3199999999999;;;;</v>
      </c>
    </row>
    <row r="594" spans="1:10">
      <c r="A594" t="s">
        <v>2241</v>
      </c>
      <c r="B594" t="str">
        <f>_xlfn.XLOOKUP(A594,site1!$J$8:$J$1158,site1!$K$8:$K$1158,"")</f>
        <v>RSVD_AB35</v>
      </c>
      <c r="C594" t="str" cm="1">
        <f t="array" ref="C594">_xlfn.TEXTJOIN(",",TRUE,_xlfn.UNIQUE(TRANSPOSE(_xlfn.MAP(_xlfn.XLOOKUP(A594,site1!$J$8:$J$1178,site1!$C$8:$D$1178,""),_xlfn.LAMBDA(_xlpm.x,IF(_xlpm.x&lt;&gt;"",TRIM(CLEAN(LEFT(_xlpm.x,FIND(".",_xlpm.x &amp; ".")-1))),""))))))</f>
        <v/>
      </c>
      <c r="D594">
        <v>4.5999999999999899</v>
      </c>
      <c r="E594">
        <v>19.319999999999901</v>
      </c>
      <c r="F594" t="str">
        <f>_xlfn.LET(_xlpm.raw,_xlfn.XLOOKUP(A594,site1!$J$8:$J$1178,site1!$A$8:$A$1178,""),_xlpm.cleanRaw,SUBSTITUTE(SUBSTITUTE(_xlpm.raw,"_PIN","."),"PIN","."),_xlpm.mainPart,MID(_xlpm.cleanRaw,2,FIND(".",_xlpm.cleanRaw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4" t="str">
        <f>_xlfn.LET(_xlpm.raw,_xlfn.XLOOKUP(A594,site3!$J$8:$J$1178,site3!$A$8:$A$1178,""),_xlpm.cleanRaw,SUBSTITUTE(SUBSTITUTE(_xlpm.raw,"_PIN","."),"PIN","."),_xlpm.mainPart,MID(_xlpm.cleanRaw,2,FIND(".",_xlpm.cleanRaw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4" t="str">
        <f>""</f>
        <v/>
      </c>
      <c r="I594" t="str">
        <f>""</f>
        <v/>
      </c>
      <c r="J594" t="str">
        <f t="shared" si="9"/>
        <v>AB35;RSVD_AB35;;4.59999999999999;19.3199999999999;;;;</v>
      </c>
    </row>
    <row r="595" spans="1:10">
      <c r="A595" t="s">
        <v>2257</v>
      </c>
      <c r="B595" t="str">
        <f>_xlfn.XLOOKUP(A595,site1!$J$8:$J$1158,site1!$K$8:$K$1158,"")</f>
        <v>SKLKBL_Z_CFL62_N</v>
      </c>
      <c r="C595" t="str" cm="1">
        <f t="array" ref="C595">_xlfn.TEXTJOIN(",",TRUE,_xlfn.UNIQUE(TRANSPOSE(_xlfn.MAP(_xlfn.XLOOKUP(A595,site1!$J$8:$J$1178,site1!$C$8:$D$1178,""),_xlfn.LAMBDA(_xlpm.x,IF(_xlpm.x&lt;&gt;"",TRIM(CLEAN(LEFT(_xlpm.x,FIND(".",_xlpm.x &amp; ".")-1))),""))))))</f>
        <v/>
      </c>
      <c r="D595">
        <v>3.6799999999999899</v>
      </c>
      <c r="E595">
        <v>19.319999999999901</v>
      </c>
      <c r="F595" t="str">
        <f>_xlfn.LET(_xlpm.raw,_xlfn.XLOOKUP(A595,site1!$J$8:$J$1178,site1!$A$8:$A$1178,""),_xlpm.cleanRaw,SUBSTITUTE(SUBSTITUTE(_xlpm.raw,"_PIN","."),"PIN","."),_xlpm.mainPart,MID(_xlpm.cleanRaw,2,FIND(".",_xlpm.cleanRaw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504101</v>
      </c>
      <c r="G595" t="str">
        <f>_xlfn.LET(_xlpm.raw,_xlfn.XLOOKUP(A595,site3!$J$8:$J$1178,site3!$A$8:$A$1178,""),_xlpm.cleanRaw,SUBSTITUTE(SUBSTITUTE(_xlpm.raw,"_PIN","."),"PIN","."),_xlpm.mainPart,MID(_xlpm.cleanRaw,2,FIND(".",_xlpm.cleanRaw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502063</v>
      </c>
      <c r="H595" t="str">
        <f>""</f>
        <v/>
      </c>
      <c r="I595" t="str">
        <f>""</f>
        <v/>
      </c>
      <c r="J595" t="str">
        <f t="shared" si="9"/>
        <v>AB36;SKLKBL_Z_CFL62_N;;3.67999999999999;19.3199999999999;504101;502063;;</v>
      </c>
    </row>
    <row r="596" spans="1:10">
      <c r="A596" t="s">
        <v>2245</v>
      </c>
      <c r="B596" t="str">
        <f>_xlfn.XLOOKUP(A596,site1!$J$8:$J$1158,site1!$K$8:$K$1158,"")</f>
        <v>RSVD_AB37</v>
      </c>
      <c r="C596" t="str" cm="1">
        <f t="array" ref="C596">_xlfn.TEXTJOIN(",",TRUE,_xlfn.UNIQUE(TRANSPOSE(_xlfn.MAP(_xlfn.XLOOKUP(A596,site1!$J$8:$J$1178,site1!$C$8:$D$1178,""),_xlfn.LAMBDA(_xlpm.x,IF(_xlpm.x&lt;&gt;"",TRIM(CLEAN(LEFT(_xlpm.x,FIND(".",_xlpm.x &amp; ".")-1))),""))))))</f>
        <v/>
      </c>
      <c r="D596">
        <v>2.75999999999999</v>
      </c>
      <c r="E596">
        <v>19.319999999999901</v>
      </c>
      <c r="F596" t="str">
        <f>_xlfn.LET(_xlpm.raw,_xlfn.XLOOKUP(A596,site1!$J$8:$J$1178,site1!$A$8:$A$1178,""),_xlpm.cleanRaw,SUBSTITUTE(SUBSTITUTE(_xlpm.raw,"_PIN","."),"PIN","."),_xlpm.mainPart,MID(_xlpm.cleanRaw,2,FIND(".",_xlpm.cleanRaw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6" t="str">
        <f>_xlfn.LET(_xlpm.raw,_xlfn.XLOOKUP(A596,site3!$J$8:$J$1178,site3!$A$8:$A$1178,""),_xlpm.cleanRaw,SUBSTITUTE(SUBSTITUTE(_xlpm.raw,"_PIN","."),"PIN","."),_xlpm.mainPart,MID(_xlpm.cleanRaw,2,FIND(".",_xlpm.cleanRaw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6" t="str">
        <f>""</f>
        <v/>
      </c>
      <c r="I596" t="str">
        <f>""</f>
        <v/>
      </c>
      <c r="J596" t="str">
        <f t="shared" si="9"/>
        <v>AB37;RSVD_AB37;;2.75999999999999;19.3199999999999;;;;</v>
      </c>
    </row>
    <row r="597" spans="1:10">
      <c r="A597" t="s">
        <v>2247</v>
      </c>
      <c r="B597" t="str">
        <f>_xlfn.XLOOKUP(A597,site1!$J$8:$J$1158,site1!$K$8:$K$1158,"")</f>
        <v>RSVD_AB38</v>
      </c>
      <c r="C597" t="str" cm="1">
        <f t="array" ref="C597">_xlfn.TEXTJOIN(",",TRUE,_xlfn.UNIQUE(TRANSPOSE(_xlfn.MAP(_xlfn.XLOOKUP(A597,site1!$J$8:$J$1178,site1!$C$8:$D$1178,""),_xlfn.LAMBDA(_xlpm.x,IF(_xlpm.x&lt;&gt;"",TRIM(CLEAN(LEFT(_xlpm.x,FIND(".",_xlpm.x &amp; ".")-1))),""))))))</f>
        <v/>
      </c>
      <c r="D597">
        <v>1.8399999999999901</v>
      </c>
      <c r="E597">
        <v>19.319999999999901</v>
      </c>
      <c r="F597" t="str">
        <f>_xlfn.LET(_xlpm.raw,_xlfn.XLOOKUP(A597,site1!$J$8:$J$1178,site1!$A$8:$A$1178,""),_xlpm.cleanRaw,SUBSTITUTE(SUBSTITUTE(_xlpm.raw,"_PIN","."),"PIN","."),_xlpm.mainPart,MID(_xlpm.cleanRaw,2,FIND(".",_xlpm.cleanRaw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7" t="str">
        <f>_xlfn.LET(_xlpm.raw,_xlfn.XLOOKUP(A597,site3!$J$8:$J$1178,site3!$A$8:$A$1178,""),_xlpm.cleanRaw,SUBSTITUTE(SUBSTITUTE(_xlpm.raw,"_PIN","."),"PIN","."),_xlpm.mainPart,MID(_xlpm.cleanRaw,2,FIND(".",_xlpm.cleanRaw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7" t="str">
        <f>""</f>
        <v/>
      </c>
      <c r="I597" t="str">
        <f>""</f>
        <v/>
      </c>
      <c r="J597" t="str">
        <f t="shared" si="9"/>
        <v>AB38;RSVD_AB38;;1.83999999999999;19.3199999999999;;;;</v>
      </c>
    </row>
    <row r="598" spans="1:10">
      <c r="A598" t="s">
        <v>2578</v>
      </c>
      <c r="B598" t="str">
        <f>_xlfn.XLOOKUP(A598,site1!$J$8:$J$1158,site1!$K$8:$K$1158,"")</f>
        <v>VSS</v>
      </c>
      <c r="C598" t="str" cm="1">
        <f t="array" ref="C598">_xlfn.TEXTJOIN(",",TRUE,_xlfn.UNIQUE(TRANSPOSE(_xlfn.MAP(_xlfn.XLOOKUP(A598,site1!$J$8:$J$1178,site1!$C$8:$D$1178,""),_xlfn.LAMBDA(_xlpm.x,IF(_xlpm.x&lt;&gt;"",TRIM(CLEAN(LEFT(_xlpm.x,FIND(".",_xlpm.x &amp; ".")-1))),""))))))</f>
        <v/>
      </c>
      <c r="D598">
        <v>0.92000000000000104</v>
      </c>
      <c r="E598">
        <v>19.319999999999901</v>
      </c>
      <c r="F598" t="str">
        <f>_xlfn.LET(_xlpm.raw,_xlfn.XLOOKUP(A598,site1!$J$8:$J$1178,site1!$A$8:$A$1178,""),_xlpm.cleanRaw,SUBSTITUTE(SUBSTITUTE(_xlpm.raw,"_PIN","."),"PIN","."),_xlpm.mainPart,MID(_xlpm.cleanRaw,2,FIND(".",_xlpm.cleanRaw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8" t="str">
        <f>_xlfn.LET(_xlpm.raw,_xlfn.XLOOKUP(A598,site3!$J$8:$J$1178,site3!$A$8:$A$1178,""),_xlpm.cleanRaw,SUBSTITUTE(SUBSTITUTE(_xlpm.raw,"_PIN","."),"PIN","."),_xlpm.mainPart,MID(_xlpm.cleanRaw,2,FIND(".",_xlpm.cleanRaw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8" t="str">
        <f>""</f>
        <v/>
      </c>
      <c r="I598" t="str">
        <f>""</f>
        <v/>
      </c>
      <c r="J598" t="str">
        <f t="shared" si="9"/>
        <v>AB39;VSS;;0.920000000000001;19.3199999999999;;;;</v>
      </c>
    </row>
    <row r="599" spans="1:10">
      <c r="A599" t="s">
        <v>329</v>
      </c>
      <c r="B599" t="str">
        <f>_xlfn.XLOOKUP(A599,site1!$J$8:$J$1158,site1!$K$8:$K$1158,"")</f>
        <v>DDR_VREF_CA</v>
      </c>
      <c r="C599" t="str" cm="1">
        <f t="array" ref="C599">_xlfn.TEXTJOIN(",",TRUE,_xlfn.UNIQUE(TRANSPOSE(_xlfn.MAP(_xlfn.XLOOKUP(A599,site1!$J$8:$J$1178,site1!$C$8:$D$1178,""),_xlfn.LAMBDA(_xlpm.x,IF(_xlpm.x&lt;&gt;"",TRIM(CLEAN(LEFT(_xlpm.x,FIND(".",_xlpm.x &amp; ".")-1))),""))))))</f>
        <v/>
      </c>
      <c r="D599">
        <v>0</v>
      </c>
      <c r="E599">
        <v>19.319999999999901</v>
      </c>
      <c r="F599" t="str">
        <f>_xlfn.LET(_xlpm.raw,_xlfn.XLOOKUP(A599,site1!$J$8:$J$1178,site1!$A$8:$A$1178,""),_xlpm.cleanRaw,SUBSTITUTE(SUBSTITUTE(_xlpm.raw,"_PIN","."),"PIN","."),_xlpm.mainPart,MID(_xlpm.cleanRaw,2,FIND(".",_xlpm.cleanRaw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505084</v>
      </c>
      <c r="G599" t="str">
        <f>_xlfn.LET(_xlpm.raw,_xlfn.XLOOKUP(A599,site3!$J$8:$J$1178,site3!$A$8:$A$1178,""),_xlpm.cleanRaw,SUBSTITUTE(SUBSTITUTE(_xlpm.raw,"_PIN","."),"PIN","."),_xlpm.mainPart,MID(_xlpm.cleanRaw,2,FIND(".",_xlpm.cleanRaw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502041</v>
      </c>
      <c r="H599" t="str">
        <f>""</f>
        <v/>
      </c>
      <c r="I599" t="str">
        <f>""</f>
        <v/>
      </c>
      <c r="J599" t="str">
        <f t="shared" si="9"/>
        <v>AB40;DDR_VREF_CA;;0;19.3199999999999;505084;502041;;</v>
      </c>
    </row>
    <row r="600" spans="1:10">
      <c r="A600" t="s">
        <v>1520</v>
      </c>
      <c r="B600" t="str">
        <f>_xlfn.XLOOKUP(A600,site1!$J$8:$J$1158,site1!$K$8:$K$1158,"")</f>
        <v>DMI_TXN[0]</v>
      </c>
      <c r="C600" t="str" cm="1">
        <f t="array" ref="C600">_xlfn.TEXTJOIN(",",TRUE,_xlfn.UNIQUE(TRANSPOSE(_xlfn.MAP(_xlfn.XLOOKUP(A600,site1!$J$8:$J$1178,site1!$C$8:$D$1178,""),_xlfn.LAMBDA(_xlpm.x,IF(_xlpm.x&lt;&gt;"",TRIM(CLEAN(LEFT(_xlpm.x,FIND(".",_xlpm.x &amp; ".")-1))),""))))))</f>
        <v>LA133</v>
      </c>
      <c r="D600">
        <v>35.879999999999903</v>
      </c>
      <c r="E600">
        <v>20.239999999999998</v>
      </c>
      <c r="F600" t="str">
        <f>_xlfn.LET(_xlpm.raw,_xlfn.XLOOKUP(A600,site1!$J$8:$J$1178,site1!$A$8:$A$1178,""),_xlpm.cleanRaw,SUBSTITUTE(SUBSTITUTE(_xlpm.raw,"_PIN","."),"PIN","."),_xlpm.mainPart,MID(_xlpm.cleanRaw,2,FIND(".",_xlpm.cleanRaw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G600" t="str">
        <f>_xlfn.LET(_xlpm.raw,_xlfn.XLOOKUP(A600,site3!$J$8:$J$1178,site3!$A$8:$A$1178,""),_xlpm.cleanRaw,SUBSTITUTE(SUBSTITUTE(_xlpm.raw,"_PIN","."),"PIN","."),_xlpm.mainPart,MID(_xlpm.cleanRaw,2,FIND(".",_xlpm.cleanRaw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808056</v>
      </c>
      <c r="H600" t="str">
        <f>""</f>
        <v/>
      </c>
      <c r="I600" t="str">
        <f>""</f>
        <v/>
      </c>
      <c r="J600" t="str">
        <f t="shared" si="9"/>
        <v>AC1;DMI_TXN[0];LA133;35.8799999999999;20.24;505044;808056;;</v>
      </c>
    </row>
    <row r="601" spans="1:10">
      <c r="A601" t="s">
        <v>1542</v>
      </c>
      <c r="B601" t="str">
        <f>_xlfn.XLOOKUP(A601,site1!$J$8:$J$1158,site1!$K$8:$K$1158,"")</f>
        <v>DMI_TXP[0]</v>
      </c>
      <c r="C601" t="str" cm="1">
        <f t="array" ref="C601">_xlfn.TEXTJOIN(",",TRUE,_xlfn.UNIQUE(TRANSPOSE(_xlfn.MAP(_xlfn.XLOOKUP(A601,site1!$J$8:$J$1178,site1!$C$8:$D$1178,""),_xlfn.LAMBDA(_xlpm.x,IF(_xlpm.x&lt;&gt;"",TRIM(CLEAN(LEFT(_xlpm.x,FIND(".",_xlpm.x &amp; ".")-1))),""))))))</f>
        <v>LA134</v>
      </c>
      <c r="D601">
        <v>34.959999999999901</v>
      </c>
      <c r="E601">
        <v>20.239999999999998</v>
      </c>
      <c r="F601" t="str">
        <f>_xlfn.LET(_xlpm.raw,_xlfn.XLOOKUP(A601,site1!$J$8:$J$1178,site1!$A$8:$A$1178,""),_xlpm.cleanRaw,SUBSTITUTE(SUBSTITUTE(_xlpm.raw,"_PIN","."),"PIN","."),_xlpm.mainPart,MID(_xlpm.cleanRaw,2,FIND(".",_xlpm.cleanRaw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505042</v>
      </c>
      <c r="G601" t="str">
        <f>_xlfn.LET(_xlpm.raw,_xlfn.XLOOKUP(A601,site3!$J$8:$J$1178,site3!$A$8:$A$1178,""),_xlpm.cleanRaw,SUBSTITUTE(SUBSTITUTE(_xlpm.raw,"_PIN","."),"PIN","."),_xlpm.mainPart,MID(_xlpm.cleanRaw,2,FIND(".",_xlpm.cleanRaw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808058</v>
      </c>
      <c r="H601" t="str">
        <f>""</f>
        <v/>
      </c>
      <c r="I601" t="str">
        <f>""</f>
        <v/>
      </c>
      <c r="J601" t="str">
        <f t="shared" si="9"/>
        <v>AC2;DMI_TXP[0];LA134;34.9599999999999;20.24;505042;808058;;</v>
      </c>
    </row>
    <row r="602" spans="1:10">
      <c r="A602" t="s">
        <v>2580</v>
      </c>
      <c r="B602" t="str">
        <f>_xlfn.XLOOKUP(A602,site1!$J$8:$J$1158,site1!$K$8:$K$1158,"")</f>
        <v>VSS</v>
      </c>
      <c r="C602" t="str" cm="1">
        <f t="array" ref="C602">_xlfn.TEXTJOIN(",",TRUE,_xlfn.UNIQUE(TRANSPOSE(_xlfn.MAP(_xlfn.XLOOKUP(A602,site1!$J$8:$J$1178,site1!$C$8:$D$1178,""),_xlfn.LAMBDA(_xlpm.x,IF(_xlpm.x&lt;&gt;"",TRIM(CLEAN(LEFT(_xlpm.x,FIND(".",_xlpm.x &amp; ".")-1))),""))))))</f>
        <v/>
      </c>
      <c r="D602">
        <v>34.04</v>
      </c>
      <c r="E602">
        <v>20.239999999999998</v>
      </c>
      <c r="F602" t="str">
        <f>_xlfn.LET(_xlpm.raw,_xlfn.XLOOKUP(A602,site1!$J$8:$J$1178,site1!$A$8:$A$1178,""),_xlpm.cleanRaw,SUBSTITUTE(SUBSTITUTE(_xlpm.raw,"_PIN","."),"PIN","."),_xlpm.mainPart,MID(_xlpm.cleanRaw,2,FIND(".",_xlpm.cleanRaw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2" t="str">
        <f>_xlfn.LET(_xlpm.raw,_xlfn.XLOOKUP(A602,site3!$J$8:$J$1178,site3!$A$8:$A$1178,""),_xlpm.cleanRaw,SUBSTITUTE(SUBSTITUTE(_xlpm.raw,"_PIN","."),"PIN","."),_xlpm.mainPart,MID(_xlpm.cleanRaw,2,FIND(".",_xlpm.cleanRaw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2" t="str">
        <f>""</f>
        <v/>
      </c>
      <c r="I602" t="str">
        <f>""</f>
        <v/>
      </c>
      <c r="J602" t="str">
        <f t="shared" si="9"/>
        <v>AC3;VSS;;34.04;20.24;;;;</v>
      </c>
    </row>
    <row r="603" spans="1:10">
      <c r="A603" t="s">
        <v>1516</v>
      </c>
      <c r="B603" t="str">
        <f>_xlfn.XLOOKUP(A603,site1!$J$8:$J$1158,site1!$K$8:$K$1158,"")</f>
        <v>DMI_RXP[3]</v>
      </c>
      <c r="C603" t="str" cm="1">
        <f t="array" ref="C603">_xlfn.TEXTJOIN(",",TRUE,_xlfn.UNIQUE(TRANSPOSE(_xlfn.MAP(_xlfn.XLOOKUP(A603,site1!$J$8:$J$1178,site1!$C$8:$D$1178,""),_xlfn.LAMBDA(_xlpm.x,IF(_xlpm.x&lt;&gt;"",TRIM(CLEAN(LEFT(_xlpm.x,FIND(".",_xlpm.x &amp; ".")-1))),""))))))</f>
        <v>KA120</v>
      </c>
      <c r="D603">
        <v>33.119999999999997</v>
      </c>
      <c r="E603">
        <v>20.239999999999998</v>
      </c>
      <c r="F603" t="str">
        <f>_xlfn.LET(_xlpm.raw,_xlfn.XLOOKUP(A603,site1!$J$8:$J$1178,site1!$A$8:$A$1178,""),_xlpm.cleanRaw,SUBSTITUTE(SUBSTITUTE(_xlpm.raw,"_PIN","."),"PIN","."),_xlpm.mainPart,MID(_xlpm.cleanRaw,2,FIND(".",_xlpm.cleanRaw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506002</v>
      </c>
      <c r="G603" t="str">
        <f>_xlfn.LET(_xlpm.raw,_xlfn.XLOOKUP(A603,site3!$J$8:$J$1178,site3!$A$8:$A$1178,""),_xlpm.cleanRaw,SUBSTITUTE(SUBSTITUTE(_xlpm.raw,"_PIN","."),"PIN","."),_xlpm.mainPart,MID(_xlpm.cleanRaw,2,FIND(".",_xlpm.cleanRaw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807038</v>
      </c>
      <c r="H603" t="str">
        <f>""</f>
        <v/>
      </c>
      <c r="I603" t="str">
        <f>""</f>
        <v/>
      </c>
      <c r="J603" t="str">
        <f t="shared" si="9"/>
        <v>AC4;DMI_RXP[3];KA120;33.12;20.24;506002;807038;;</v>
      </c>
    </row>
    <row r="604" spans="1:10">
      <c r="A604" t="s">
        <v>1496</v>
      </c>
      <c r="B604" t="str">
        <f>_xlfn.XLOOKUP(A604,site1!$J$8:$J$1158,site1!$K$8:$K$1158,"")</f>
        <v>DMI_RXN[3]</v>
      </c>
      <c r="C604" t="str" cm="1">
        <f t="array" ref="C604">_xlfn.TEXTJOIN(",",TRUE,_xlfn.UNIQUE(TRANSPOSE(_xlfn.MAP(_xlfn.XLOOKUP(A604,site1!$J$8:$J$1178,site1!$C$8:$D$1178,""),_xlfn.LAMBDA(_xlpm.x,IF(_xlpm.x&lt;&gt;"",TRIM(CLEAN(LEFT(_xlpm.x,FIND(".",_xlpm.x &amp; ".")-1))),""))))))</f>
        <v>KA120</v>
      </c>
      <c r="D604">
        <v>32.199999999999903</v>
      </c>
      <c r="E604">
        <v>20.239999999999998</v>
      </c>
      <c r="F604" t="str">
        <f>_xlfn.LET(_xlpm.raw,_xlfn.XLOOKUP(A604,site1!$J$8:$J$1178,site1!$A$8:$A$1178,""),_xlpm.cleanRaw,SUBSTITUTE(SUBSTITUTE(_xlpm.raw,"_PIN","."),"PIN","."),_xlpm.mainPart,MID(_xlpm.cleanRaw,2,FIND(".",_xlpm.cleanRaw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G604" t="str">
        <f>_xlfn.LET(_xlpm.raw,_xlfn.XLOOKUP(A604,site3!$J$8:$J$1178,site3!$A$8:$A$1178,""),_xlpm.cleanRaw,SUBSTITUTE(SUBSTITUTE(_xlpm.raw,"_PIN","."),"PIN","."),_xlpm.mainPart,MID(_xlpm.cleanRaw,2,FIND(".",_xlpm.cleanRaw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807036</v>
      </c>
      <c r="H604" t="str">
        <f>""</f>
        <v/>
      </c>
      <c r="I604" t="str">
        <f>""</f>
        <v/>
      </c>
      <c r="J604" t="str">
        <f t="shared" si="9"/>
        <v>AC5;DMI_RXN[3];KA120;32.1999999999999;20.24;506004;807036;;</v>
      </c>
    </row>
    <row r="605" spans="1:10">
      <c r="A605" t="s">
        <v>2587</v>
      </c>
      <c r="B605" t="str">
        <f>_xlfn.XLOOKUP(A605,site1!$J$8:$J$1158,site1!$K$8:$K$1158,"")</f>
        <v>VSS</v>
      </c>
      <c r="C605" t="str" cm="1">
        <f t="array" ref="C605">_xlfn.TEXTJOIN(",",TRUE,_xlfn.UNIQUE(TRANSPOSE(_xlfn.MAP(_xlfn.XLOOKUP(A605,site1!$J$8:$J$1178,site1!$C$8:$D$1178,""),_xlfn.LAMBDA(_xlpm.x,IF(_xlpm.x&lt;&gt;"",TRIM(CLEAN(LEFT(_xlpm.x,FIND(".",_xlpm.x &amp; ".")-1))),""))))))</f>
        <v/>
      </c>
      <c r="D605">
        <v>31.279999999999902</v>
      </c>
      <c r="E605">
        <v>20.239999999999998</v>
      </c>
      <c r="F605" t="str">
        <f>_xlfn.LET(_xlpm.raw,_xlfn.XLOOKUP(A605,site1!$J$8:$J$1178,site1!$A$8:$A$1178,""),_xlpm.cleanRaw,SUBSTITUTE(SUBSTITUTE(_xlpm.raw,"_PIN","."),"PIN","."),_xlpm.mainPart,MID(_xlpm.cleanRaw,2,FIND(".",_xlpm.cleanRaw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5" t="str">
        <f>_xlfn.LET(_xlpm.raw,_xlfn.XLOOKUP(A605,site3!$J$8:$J$1178,site3!$A$8:$A$1178,""),_xlpm.cleanRaw,SUBSTITUTE(SUBSTITUTE(_xlpm.raw,"_PIN","."),"PIN","."),_xlpm.mainPart,MID(_xlpm.cleanRaw,2,FIND(".",_xlpm.cleanRaw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5" t="str">
        <f>""</f>
        <v/>
      </c>
      <c r="I605" t="str">
        <f>""</f>
        <v/>
      </c>
      <c r="J605" t="str">
        <f t="shared" si="9"/>
        <v>AC6;VSS;;31.2799999999999;20.24;;;;</v>
      </c>
    </row>
    <row r="606" spans="1:10">
      <c r="A606" t="s">
        <v>2526</v>
      </c>
      <c r="B606" t="str">
        <f>_xlfn.XLOOKUP(A606,site1!$J$8:$J$1158,site1!$K$8:$K$1158,"")</f>
        <v>VCCSA</v>
      </c>
      <c r="C606" t="str" cm="1">
        <f t="array" ref="C606">_xlfn.TEXTJOIN(",",TRUE,_xlfn.UNIQUE(TRANSPOSE(_xlfn.MAP(_xlfn.XLOOKUP(A606,site1!$J$8:$J$1178,site1!$C$8:$D$1178,""),_xlfn.LAMBDA(_xlpm.x,IF(_xlpm.x&lt;&gt;"",TRIM(CLEAN(LEFT(_xlpm.x,FIND(".",_xlpm.x &amp; ".")-1))),""))))))</f>
        <v/>
      </c>
      <c r="D606">
        <v>30.36</v>
      </c>
      <c r="E606">
        <v>20.239999999999998</v>
      </c>
      <c r="F606" t="str">
        <f>_xlfn.LET(_xlpm.raw,_xlfn.XLOOKUP(A606,site1!$J$8:$J$1178,site1!$A$8:$A$1178,""),_xlpm.cleanRaw,SUBSTITUTE(SUBSTITUTE(_xlpm.raw,"_PIN","."),"PIN","."),_xlpm.mainPart,MID(_xlpm.cleanRaw,2,FIND(".",_xlpm.cleanRaw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6" t="str">
        <f>_xlfn.LET(_xlpm.raw,_xlfn.XLOOKUP(A606,site3!$J$8:$J$1178,site3!$A$8:$A$1178,""),_xlpm.cleanRaw,SUBSTITUTE(SUBSTITUTE(_xlpm.raw,"_PIN","."),"PIN","."),_xlpm.mainPart,MID(_xlpm.cleanRaw,2,FIND(".",_xlpm.cleanRaw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6" t="str">
        <f>""</f>
        <v/>
      </c>
      <c r="I606" t="str">
        <f>""</f>
        <v/>
      </c>
      <c r="J606" t="str">
        <f t="shared" si="9"/>
        <v>AC7;VCCSA;;30.36;20.24;;;;</v>
      </c>
    </row>
    <row r="607" spans="1:10">
      <c r="A607" t="s">
        <v>2527</v>
      </c>
      <c r="B607" t="str">
        <f>_xlfn.XLOOKUP(A607,site1!$J$8:$J$1158,site1!$K$8:$K$1158,"")</f>
        <v>VCCSA</v>
      </c>
      <c r="C607" t="str" cm="1">
        <f t="array" ref="C607">_xlfn.TEXTJOIN(",",TRUE,_xlfn.UNIQUE(TRANSPOSE(_xlfn.MAP(_xlfn.XLOOKUP(A607,site1!$J$8:$J$1178,site1!$C$8:$D$1178,""),_xlfn.LAMBDA(_xlpm.x,IF(_xlpm.x&lt;&gt;"",TRIM(CLEAN(LEFT(_xlpm.x,FIND(".",_xlpm.x &amp; ".")-1))),""))))))</f>
        <v/>
      </c>
      <c r="D607">
        <v>29.439999999999898</v>
      </c>
      <c r="E607">
        <v>20.239999999999998</v>
      </c>
      <c r="F607" t="str">
        <f>_xlfn.LET(_xlpm.raw,_xlfn.XLOOKUP(A607,site1!$J$8:$J$1178,site1!$A$8:$A$1178,""),_xlpm.cleanRaw,SUBSTITUTE(SUBSTITUTE(_xlpm.raw,"_PIN","."),"PIN","."),_xlpm.mainPart,MID(_xlpm.cleanRaw,2,FIND(".",_xlpm.cleanRaw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7" t="str">
        <f>_xlfn.LET(_xlpm.raw,_xlfn.XLOOKUP(A607,site3!$J$8:$J$1178,site3!$A$8:$A$1178,""),_xlpm.cleanRaw,SUBSTITUTE(SUBSTITUTE(_xlpm.raw,"_PIN","."),"PIN","."),_xlpm.mainPart,MID(_xlpm.cleanRaw,2,FIND(".",_xlpm.cleanRaw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7" t="str">
        <f>""</f>
        <v/>
      </c>
      <c r="I607" t="str">
        <f>""</f>
        <v/>
      </c>
      <c r="J607" t="str">
        <f t="shared" si="9"/>
        <v>AC8;VCCSA;;29.4399999999999;20.24;;;;</v>
      </c>
    </row>
    <row r="608" spans="1:10">
      <c r="A608" t="s">
        <v>2581</v>
      </c>
      <c r="B608" t="str">
        <f>_xlfn.XLOOKUP(A608,site1!$J$8:$J$1158,site1!$K$8:$K$1158,"")</f>
        <v>VSS</v>
      </c>
      <c r="C608" t="str" cm="1">
        <f t="array" ref="C608">_xlfn.TEXTJOIN(",",TRUE,_xlfn.UNIQUE(TRANSPOSE(_xlfn.MAP(_xlfn.XLOOKUP(A608,site1!$J$8:$J$1178,site1!$C$8:$D$1178,""),_xlfn.LAMBDA(_xlpm.x,IF(_xlpm.x&lt;&gt;"",TRIM(CLEAN(LEFT(_xlpm.x,FIND(".",_xlpm.x &amp; ".")-1))),""))))))</f>
        <v/>
      </c>
      <c r="D608">
        <v>6.4399999999999897</v>
      </c>
      <c r="E608">
        <v>20.239999999999998</v>
      </c>
      <c r="F608" t="str">
        <f>_xlfn.LET(_xlpm.raw,_xlfn.XLOOKUP(A608,site1!$J$8:$J$1178,site1!$A$8:$A$1178,""),_xlpm.cleanRaw,SUBSTITUTE(SUBSTITUTE(_xlpm.raw,"_PIN","."),"PIN","."),_xlpm.mainPart,MID(_xlpm.cleanRaw,2,FIND(".",_xlpm.cleanRaw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8" t="str">
        <f>_xlfn.LET(_xlpm.raw,_xlfn.XLOOKUP(A608,site3!$J$8:$J$1178,site3!$A$8:$A$1178,""),_xlpm.cleanRaw,SUBSTITUTE(SUBSTITUTE(_xlpm.raw,"_PIN","."),"PIN","."),_xlpm.mainPart,MID(_xlpm.cleanRaw,2,FIND(".",_xlpm.cleanRaw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8" t="str">
        <f>""</f>
        <v/>
      </c>
      <c r="I608" t="str">
        <f>""</f>
        <v/>
      </c>
      <c r="J608" t="str">
        <f t="shared" si="9"/>
        <v>AC33;VSS;;6.43999999999999;20.24;;;;</v>
      </c>
    </row>
    <row r="609" spans="1:10">
      <c r="A609" t="s">
        <v>2582</v>
      </c>
      <c r="B609" t="str">
        <f>_xlfn.XLOOKUP(A609,site1!$J$8:$J$1158,site1!$K$8:$K$1158,"")</f>
        <v>VSS</v>
      </c>
      <c r="C609" t="str" cm="1">
        <f t="array" ref="C609">_xlfn.TEXTJOIN(",",TRUE,_xlfn.UNIQUE(TRANSPOSE(_xlfn.MAP(_xlfn.XLOOKUP(A609,site1!$J$8:$J$1178,site1!$C$8:$D$1178,""),_xlfn.LAMBDA(_xlpm.x,IF(_xlpm.x&lt;&gt;"",TRIM(CLEAN(LEFT(_xlpm.x,FIND(".",_xlpm.x &amp; ".")-1))),""))))))</f>
        <v/>
      </c>
      <c r="D609">
        <v>5.5199999999999898</v>
      </c>
      <c r="E609">
        <v>20.239999999999998</v>
      </c>
      <c r="F609" t="str">
        <f>_xlfn.LET(_xlpm.raw,_xlfn.XLOOKUP(A609,site1!$J$8:$J$1178,site1!$A$8:$A$1178,""),_xlpm.cleanRaw,SUBSTITUTE(SUBSTITUTE(_xlpm.raw,"_PIN","."),"PIN","."),_xlpm.mainPart,MID(_xlpm.cleanRaw,2,FIND(".",_xlpm.cleanRaw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9" t="str">
        <f>_xlfn.LET(_xlpm.raw,_xlfn.XLOOKUP(A609,site3!$J$8:$J$1178,site3!$A$8:$A$1178,""),_xlpm.cleanRaw,SUBSTITUTE(SUBSTITUTE(_xlpm.raw,"_PIN","."),"PIN","."),_xlpm.mainPart,MID(_xlpm.cleanRaw,2,FIND(".",_xlpm.cleanRaw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9" t="str">
        <f>""</f>
        <v/>
      </c>
      <c r="I609" t="str">
        <f>""</f>
        <v/>
      </c>
      <c r="J609" t="str">
        <f t="shared" si="9"/>
        <v>AC34;VSS;;5.51999999999999;20.24;;;;</v>
      </c>
    </row>
    <row r="610" spans="1:10">
      <c r="A610" t="s">
        <v>2583</v>
      </c>
      <c r="B610" t="str">
        <f>_xlfn.XLOOKUP(A610,site1!$J$8:$J$1158,site1!$K$8:$K$1158,"")</f>
        <v>VSS</v>
      </c>
      <c r="C610" t="str" cm="1">
        <f t="array" ref="C610">_xlfn.TEXTJOIN(",",TRUE,_xlfn.UNIQUE(TRANSPOSE(_xlfn.MAP(_xlfn.XLOOKUP(A610,site1!$J$8:$J$1178,site1!$C$8:$D$1178,""),_xlfn.LAMBDA(_xlpm.x,IF(_xlpm.x&lt;&gt;"",TRIM(CLEAN(LEFT(_xlpm.x,FIND(".",_xlpm.x &amp; ".")-1))),""))))))</f>
        <v/>
      </c>
      <c r="D610">
        <v>4.5999999999999899</v>
      </c>
      <c r="E610">
        <v>20.239999999999998</v>
      </c>
      <c r="F610" t="str">
        <f>_xlfn.LET(_xlpm.raw,_xlfn.XLOOKUP(A610,site1!$J$8:$J$1178,site1!$A$8:$A$1178,""),_xlpm.cleanRaw,SUBSTITUTE(SUBSTITUTE(_xlpm.raw,"_PIN","."),"PIN","."),_xlpm.mainPart,MID(_xlpm.cleanRaw,2,FIND(".",_xlpm.cleanRaw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0" t="str">
        <f>_xlfn.LET(_xlpm.raw,_xlfn.XLOOKUP(A610,site3!$J$8:$J$1178,site3!$A$8:$A$1178,""),_xlpm.cleanRaw,SUBSTITUTE(SUBSTITUTE(_xlpm.raw,"_PIN","."),"PIN","."),_xlpm.mainPart,MID(_xlpm.cleanRaw,2,FIND(".",_xlpm.cleanRaw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0" t="str">
        <f>""</f>
        <v/>
      </c>
      <c r="I610" t="str">
        <f>""</f>
        <v/>
      </c>
      <c r="J610" t="str">
        <f t="shared" si="9"/>
        <v>AC35;VSS;;4.59999999999999;20.24;;;;</v>
      </c>
    </row>
    <row r="611" spans="1:10">
      <c r="A611" t="s">
        <v>341</v>
      </c>
      <c r="B611" t="str">
        <f>_xlfn.XLOOKUP(A611,site1!$J$8:$J$1158,site1!$K$8:$K$1158,"")</f>
        <v>DDR_VTT_CTL</v>
      </c>
      <c r="C611" t="str" cm="1">
        <f t="array" ref="C611">_xlfn.TEXTJOIN(",",TRUE,_xlfn.UNIQUE(TRANSPOSE(_xlfn.MAP(_xlfn.XLOOKUP(A611,site1!$J$8:$J$1178,site1!$C$8:$D$1178,""),_xlfn.LAMBDA(_xlpm.x,IF(_xlpm.x&lt;&gt;"",TRIM(CLEAN(LEFT(_xlpm.x,FIND(".",_xlpm.x &amp; ".")-1))),""))))))</f>
        <v/>
      </c>
      <c r="D611">
        <v>3.6799999999999899</v>
      </c>
      <c r="E611">
        <v>20.239999999999998</v>
      </c>
      <c r="F611" t="str">
        <f>_xlfn.LET(_xlpm.raw,_xlfn.XLOOKUP(A611,site1!$J$8:$J$1178,site1!$A$8:$A$1178,""),_xlpm.cleanRaw,SUBSTITUTE(SUBSTITUTE(_xlpm.raw,"_PIN","."),"PIN","."),_xlpm.mainPart,MID(_xlpm.cleanRaw,2,FIND(".",_xlpm.cleanRaw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604035</v>
      </c>
      <c r="G611" t="str">
        <f>_xlfn.LET(_xlpm.raw,_xlfn.XLOOKUP(A611,site3!$J$8:$J$1178,site3!$A$8:$A$1178,""),_xlpm.cleanRaw,SUBSTITUTE(SUBSTITUTE(_xlpm.raw,"_PIN","."),"PIN","."),_xlpm.mainPart,MID(_xlpm.cleanRaw,2,FIND(".",_xlpm.cleanRaw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801019</v>
      </c>
      <c r="H611" t="str">
        <f>""</f>
        <v/>
      </c>
      <c r="I611" t="str">
        <f>""</f>
        <v/>
      </c>
      <c r="J611" t="str">
        <f t="shared" si="9"/>
        <v>AC36;DDR_VTT_CTL;;3.67999999999999;20.24;604035;801019;;</v>
      </c>
    </row>
    <row r="612" spans="1:10">
      <c r="A612" t="s">
        <v>2249</v>
      </c>
      <c r="B612" t="str">
        <f>_xlfn.XLOOKUP(A612,site1!$J$8:$J$1158,site1!$K$8:$K$1158,"")</f>
        <v>RSVD_AC37</v>
      </c>
      <c r="C612" t="str" cm="1">
        <f t="array" ref="C612">_xlfn.TEXTJOIN(",",TRUE,_xlfn.UNIQUE(TRANSPOSE(_xlfn.MAP(_xlfn.XLOOKUP(A612,site1!$J$8:$J$1178,site1!$C$8:$D$1178,""),_xlfn.LAMBDA(_xlpm.x,IF(_xlpm.x&lt;&gt;"",TRIM(CLEAN(LEFT(_xlpm.x,FIND(".",_xlpm.x &amp; ".")-1))),""))))))</f>
        <v/>
      </c>
      <c r="D612">
        <v>2.75999999999999</v>
      </c>
      <c r="E612">
        <v>20.239999999999998</v>
      </c>
      <c r="F612" t="str">
        <f>_xlfn.LET(_xlpm.raw,_xlfn.XLOOKUP(A612,site1!$J$8:$J$1178,site1!$A$8:$A$1178,""),_xlpm.cleanRaw,SUBSTITUTE(SUBSTITUTE(_xlpm.raw,"_PIN","."),"PIN","."),_xlpm.mainPart,MID(_xlpm.cleanRaw,2,FIND(".",_xlpm.cleanRaw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2" t="str">
        <f>_xlfn.LET(_xlpm.raw,_xlfn.XLOOKUP(A612,site3!$J$8:$J$1178,site3!$A$8:$A$1178,""),_xlpm.cleanRaw,SUBSTITUTE(SUBSTITUTE(_xlpm.raw,"_PIN","."),"PIN","."),_xlpm.mainPart,MID(_xlpm.cleanRaw,2,FIND(".",_xlpm.cleanRaw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2" t="str">
        <f>""</f>
        <v/>
      </c>
      <c r="I612" t="str">
        <f>""</f>
        <v/>
      </c>
      <c r="J612" t="str">
        <f t="shared" si="9"/>
        <v>AC37;RSVD_AC37;;2.75999999999999;20.24;;;;</v>
      </c>
    </row>
    <row r="613" spans="1:10">
      <c r="A613" t="s">
        <v>2584</v>
      </c>
      <c r="B613" t="str">
        <f>_xlfn.XLOOKUP(A613,site1!$J$8:$J$1158,site1!$K$8:$K$1158,"")</f>
        <v>VSS</v>
      </c>
      <c r="C613" t="str" cm="1">
        <f t="array" ref="C613">_xlfn.TEXTJOIN(",",TRUE,_xlfn.UNIQUE(TRANSPOSE(_xlfn.MAP(_xlfn.XLOOKUP(A613,site1!$J$8:$J$1178,site1!$C$8:$D$1178,""),_xlfn.LAMBDA(_xlpm.x,IF(_xlpm.x&lt;&gt;"",TRIM(CLEAN(LEFT(_xlpm.x,FIND(".",_xlpm.x &amp; ".")-1))),""))))))</f>
        <v/>
      </c>
      <c r="D613">
        <v>1.8399999999999901</v>
      </c>
      <c r="E613">
        <v>20.239999999999998</v>
      </c>
      <c r="F613" t="str">
        <f>_xlfn.LET(_xlpm.raw,_xlfn.XLOOKUP(A613,site1!$J$8:$J$1178,site1!$A$8:$A$1178,""),_xlpm.cleanRaw,SUBSTITUTE(SUBSTITUTE(_xlpm.raw,"_PIN","."),"PIN","."),_xlpm.mainPart,MID(_xlpm.cleanRaw,2,FIND(".",_xlpm.cleanRaw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504102</v>
      </c>
      <c r="G613" t="str">
        <f>_xlfn.LET(_xlpm.raw,_xlfn.XLOOKUP(A613,site3!$J$8:$J$1178,site3!$A$8:$A$1178,""),_xlpm.cleanRaw,SUBSTITUTE(SUBSTITUTE(_xlpm.raw,"_PIN","."),"PIN","."),_xlpm.mainPart,MID(_xlpm.cleanRaw,2,FIND(".",_xlpm.cleanRaw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502064</v>
      </c>
      <c r="H613" t="str">
        <f>""</f>
        <v/>
      </c>
      <c r="I613" t="str">
        <f>""</f>
        <v/>
      </c>
      <c r="J613" t="str">
        <f t="shared" si="9"/>
        <v>AC38;VSS;;1.83999999999999;20.24;504102;502064;;</v>
      </c>
    </row>
    <row r="614" spans="1:10">
      <c r="A614" t="s">
        <v>337</v>
      </c>
      <c r="B614" t="str">
        <f>_xlfn.XLOOKUP(A614,site1!$J$8:$J$1158,site1!$K$8:$K$1158,"")</f>
        <v>DDR_VREF_DQ[1]</v>
      </c>
      <c r="C614" t="str" cm="1">
        <f t="array" ref="C614">_xlfn.TEXTJOIN(",",TRUE,_xlfn.UNIQUE(TRANSPOSE(_xlfn.MAP(_xlfn.XLOOKUP(A614,site1!$J$8:$J$1178,site1!$C$8:$D$1178,""),_xlfn.LAMBDA(_xlpm.x,IF(_xlpm.x&lt;&gt;"",TRIM(CLEAN(LEFT(_xlpm.x,FIND(".",_xlpm.x &amp; ".")-1))),""))))))</f>
        <v/>
      </c>
      <c r="D614">
        <v>0.92000000000000104</v>
      </c>
      <c r="E614">
        <v>20.239999999999998</v>
      </c>
      <c r="F614" t="str">
        <f>_xlfn.LET(_xlpm.raw,_xlfn.XLOOKUP(A614,site1!$J$8:$J$1178,site1!$A$8:$A$1178,""),_xlpm.cleanRaw,SUBSTITUTE(SUBSTITUTE(_xlpm.raw,"_PIN","."),"PIN","."),_xlpm.mainPart,MID(_xlpm.cleanRaw,2,FIND(".",_xlpm.cleanRaw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506040</v>
      </c>
      <c r="G614" t="str">
        <f>_xlfn.LET(_xlpm.raw,_xlfn.XLOOKUP(A614,site3!$J$8:$J$1178,site3!$A$8:$A$1178,""),_xlpm.cleanRaw,SUBSTITUTE(SUBSTITUTE(_xlpm.raw,"_PIN","."),"PIN","."),_xlpm.mainPart,MID(_xlpm.cleanRaw,2,FIND(".",_xlpm.cleanRaw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502042</v>
      </c>
      <c r="H614" t="str">
        <f>""</f>
        <v/>
      </c>
      <c r="I614" t="str">
        <f>""</f>
        <v/>
      </c>
      <c r="J614" t="str">
        <f t="shared" si="9"/>
        <v>AC39;DDR_VREF_DQ[1];;0.920000000000001;20.24;506040;502042;;</v>
      </c>
    </row>
    <row r="615" spans="1:10">
      <c r="A615" t="s">
        <v>333</v>
      </c>
      <c r="B615" t="str">
        <f>_xlfn.XLOOKUP(A615,site1!$J$8:$J$1158,site1!$K$8:$K$1158,"")</f>
        <v>DDR_VREF_DQ[0]</v>
      </c>
      <c r="C615" t="str" cm="1">
        <f t="array" ref="C615">_xlfn.TEXTJOIN(",",TRUE,_xlfn.UNIQUE(TRANSPOSE(_xlfn.MAP(_xlfn.XLOOKUP(A615,site1!$J$8:$J$1178,site1!$C$8:$D$1178,""),_xlfn.LAMBDA(_xlpm.x,IF(_xlpm.x&lt;&gt;"",TRIM(CLEAN(LEFT(_xlpm.x,FIND(".",_xlpm.x &amp; ".")-1))),""))))))</f>
        <v/>
      </c>
      <c r="D615">
        <v>0</v>
      </c>
      <c r="E615">
        <v>20.239999999999998</v>
      </c>
      <c r="F615" t="str">
        <f>_xlfn.LET(_xlpm.raw,_xlfn.XLOOKUP(A615,site1!$J$8:$J$1178,site1!$A$8:$A$1178,""),_xlpm.cleanRaw,SUBSTITUTE(SUBSTITUTE(_xlpm.raw,"_PIN","."),"PIN","."),_xlpm.mainPart,MID(_xlpm.cleanRaw,2,FIND(".",_xlpm.cleanRaw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506039</v>
      </c>
      <c r="G615" t="str">
        <f>_xlfn.LET(_xlpm.raw,_xlfn.XLOOKUP(A615,site3!$J$8:$J$1178,site3!$A$8:$A$1178,""),_xlpm.cleanRaw,SUBSTITUTE(SUBSTITUTE(_xlpm.raw,"_PIN","."),"PIN","."),_xlpm.mainPart,MID(_xlpm.cleanRaw,2,FIND(".",_xlpm.cleanRaw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502044</v>
      </c>
      <c r="H615" t="str">
        <f>""</f>
        <v/>
      </c>
      <c r="I615" t="str">
        <f>""</f>
        <v/>
      </c>
      <c r="J615" t="str">
        <f t="shared" si="9"/>
        <v>AC40;DDR_VREF_DQ[0];;0;20.24;506039;502044;;</v>
      </c>
    </row>
    <row r="616" spans="1:10">
      <c r="A616" t="s">
        <v>2588</v>
      </c>
      <c r="B616" t="str">
        <f>_xlfn.XLOOKUP(A616,site1!$J$8:$J$1158,site1!$K$8:$K$1158,"")</f>
        <v>VSS</v>
      </c>
      <c r="C616" t="str" cm="1">
        <f t="array" ref="C616">_xlfn.TEXTJOIN(",",TRUE,_xlfn.UNIQUE(TRANSPOSE(_xlfn.MAP(_xlfn.XLOOKUP(A616,site1!$J$8:$J$1178,site1!$C$8:$D$1178,""),_xlfn.LAMBDA(_xlpm.x,IF(_xlpm.x&lt;&gt;"",TRIM(CLEAN(LEFT(_xlpm.x,FIND(".",_xlpm.x &amp; ".")-1))),""))))))</f>
        <v/>
      </c>
      <c r="D616">
        <v>35.879999999999903</v>
      </c>
      <c r="E616">
        <v>21.159999999999901</v>
      </c>
      <c r="F616" t="str">
        <f>_xlfn.LET(_xlpm.raw,_xlfn.XLOOKUP(A616,site1!$J$8:$J$1178,site1!$A$8:$A$1178,""),_xlpm.cleanRaw,SUBSTITUTE(SUBSTITUTE(_xlpm.raw,"_PIN","."),"PIN","."),_xlpm.mainPart,MID(_xlpm.cleanRaw,2,FIND(".",_xlpm.cleanRaw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6" t="str">
        <f>_xlfn.LET(_xlpm.raw,_xlfn.XLOOKUP(A616,site3!$J$8:$J$1178,site3!$A$8:$A$1178,""),_xlpm.cleanRaw,SUBSTITUTE(SUBSTITUTE(_xlpm.raw,"_PIN","."),"PIN","."),_xlpm.mainPart,MID(_xlpm.cleanRaw,2,FIND(".",_xlpm.cleanRaw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6" t="str">
        <f>""</f>
        <v/>
      </c>
      <c r="I616" t="str">
        <f>""</f>
        <v/>
      </c>
      <c r="J616" t="str">
        <f t="shared" si="9"/>
        <v>AD1;VSS;;35.8799999999999;21.1599999999999;;;;</v>
      </c>
    </row>
    <row r="617" spans="1:10">
      <c r="A617" t="s">
        <v>1526</v>
      </c>
      <c r="B617" t="str">
        <f>_xlfn.XLOOKUP(A617,site1!$J$8:$J$1158,site1!$K$8:$K$1158,"")</f>
        <v>DMI_TXN[1]</v>
      </c>
      <c r="C617" t="str" cm="1">
        <f t="array" ref="C617">_xlfn.TEXTJOIN(",",TRUE,_xlfn.UNIQUE(TRANSPOSE(_xlfn.MAP(_xlfn.XLOOKUP(A617,site1!$J$8:$J$1178,site1!$C$8:$D$1178,""),_xlfn.LAMBDA(_xlpm.x,IF(_xlpm.x&lt;&gt;"",TRIM(CLEAN(LEFT(_xlpm.x,FIND(".",_xlpm.x &amp; ".")-1))),""))))))</f>
        <v>LA135</v>
      </c>
      <c r="D617">
        <v>34.959999999999901</v>
      </c>
      <c r="E617">
        <v>21.159999999999901</v>
      </c>
      <c r="F617" t="str">
        <f>_xlfn.LET(_xlpm.raw,_xlfn.XLOOKUP(A617,site1!$J$8:$J$1178,site1!$A$8:$A$1178,""),_xlpm.cleanRaw,SUBSTITUTE(SUBSTITUTE(_xlpm.raw,"_PIN","."),"PIN","."),_xlpm.mainPart,MID(_xlpm.cleanRaw,2,FIND(".",_xlpm.cleanRaw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507088</v>
      </c>
      <c r="G617" t="str">
        <f>_xlfn.LET(_xlpm.raw,_xlfn.XLOOKUP(A617,site3!$J$8:$J$1178,site3!$A$8:$A$1178,""),_xlpm.cleanRaw,SUBSTITUTE(SUBSTITUTE(_xlpm.raw,"_PIN","."),"PIN","."),_xlpm.mainPart,MID(_xlpm.cleanRaw,2,FIND(".",_xlpm.cleanRaw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617" t="str">
        <f>""</f>
        <v/>
      </c>
      <c r="I617" t="str">
        <f>""</f>
        <v/>
      </c>
      <c r="J617" t="str">
        <f t="shared" si="9"/>
        <v>AD2;DMI_TXN[1];LA135;34.9599999999999;21.1599999999999;507088;809088;;</v>
      </c>
    </row>
    <row r="618" spans="1:10">
      <c r="A618" t="s">
        <v>1548</v>
      </c>
      <c r="B618" t="str">
        <f>_xlfn.XLOOKUP(A618,site1!$J$8:$J$1158,site1!$K$8:$K$1158,"")</f>
        <v>DMI_TXP[1]</v>
      </c>
      <c r="C618" t="str" cm="1">
        <f t="array" ref="C618">_xlfn.TEXTJOIN(",",TRUE,_xlfn.UNIQUE(TRANSPOSE(_xlfn.MAP(_xlfn.XLOOKUP(A618,site1!$J$8:$J$1178,site1!$C$8:$D$1178,""),_xlfn.LAMBDA(_xlpm.x,IF(_xlpm.x&lt;&gt;"",TRIM(CLEAN(LEFT(_xlpm.x,FIND(".",_xlpm.x &amp; ".")-1))),""))))))</f>
        <v>LA136</v>
      </c>
      <c r="D618">
        <v>34.04</v>
      </c>
      <c r="E618">
        <v>21.159999999999901</v>
      </c>
      <c r="F618" t="str">
        <f>_xlfn.LET(_xlpm.raw,_xlfn.XLOOKUP(A618,site1!$J$8:$J$1178,site1!$A$8:$A$1178,""),_xlpm.cleanRaw,SUBSTITUTE(SUBSTITUTE(_xlpm.raw,"_PIN","."),"PIN","."),_xlpm.mainPart,MID(_xlpm.cleanRaw,2,FIND(".",_xlpm.cleanRaw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507086</v>
      </c>
      <c r="G618" t="str">
        <f>_xlfn.LET(_xlpm.raw,_xlfn.XLOOKUP(A618,site3!$J$8:$J$1178,site3!$A$8:$A$1178,""),_xlpm.cleanRaw,SUBSTITUTE(SUBSTITUTE(_xlpm.raw,"_PIN","."),"PIN","."),_xlpm.mainPart,MID(_xlpm.cleanRaw,2,FIND(".",_xlpm.cleanRaw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809090</v>
      </c>
      <c r="H618" t="str">
        <f>""</f>
        <v/>
      </c>
      <c r="I618" t="str">
        <f>""</f>
        <v/>
      </c>
      <c r="J618" t="str">
        <f t="shared" si="9"/>
        <v>AD3;DMI_TXP[1];LA136;34.04;21.1599999999999;507086;809090;;</v>
      </c>
    </row>
    <row r="619" spans="1:10">
      <c r="A619" t="s">
        <v>2594</v>
      </c>
      <c r="B619" t="str">
        <f>_xlfn.XLOOKUP(A619,site1!$J$8:$J$1158,site1!$K$8:$K$1158,"")</f>
        <v>VSS</v>
      </c>
      <c r="C619" t="str" cm="1">
        <f t="array" ref="C619">_xlfn.TEXTJOIN(",",TRUE,_xlfn.UNIQUE(TRANSPOSE(_xlfn.MAP(_xlfn.XLOOKUP(A619,site1!$J$8:$J$1178,site1!$C$8:$D$1178,""),_xlfn.LAMBDA(_xlpm.x,IF(_xlpm.x&lt;&gt;"",TRIM(CLEAN(LEFT(_xlpm.x,FIND(".",_xlpm.x &amp; ".")-1))),""))))))</f>
        <v/>
      </c>
      <c r="D619">
        <v>33.119999999999997</v>
      </c>
      <c r="E619">
        <v>21.159999999999901</v>
      </c>
      <c r="F619" t="str">
        <f>_xlfn.LET(_xlpm.raw,_xlfn.XLOOKUP(A619,site1!$J$8:$J$1178,site1!$A$8:$A$1178,""),_xlpm.cleanRaw,SUBSTITUTE(SUBSTITUTE(_xlpm.raw,"_PIN","."),"PIN","."),_xlpm.mainPart,MID(_xlpm.cleanRaw,2,FIND(".",_xlpm.cleanRaw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9" t="str">
        <f>_xlfn.LET(_xlpm.raw,_xlfn.XLOOKUP(A619,site3!$J$8:$J$1178,site3!$A$8:$A$1178,""),_xlpm.cleanRaw,SUBSTITUTE(SUBSTITUTE(_xlpm.raw,"_PIN","."),"PIN","."),_xlpm.mainPart,MID(_xlpm.cleanRaw,2,FIND(".",_xlpm.cleanRaw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9" t="str">
        <f>""</f>
        <v/>
      </c>
      <c r="I619" t="str">
        <f>""</f>
        <v/>
      </c>
      <c r="J619" t="str">
        <f t="shared" si="9"/>
        <v>AD4;VSS;;33.12;21.1599999999999;;;;</v>
      </c>
    </row>
    <row r="620" spans="1:10">
      <c r="A620" t="s">
        <v>2538</v>
      </c>
      <c r="B620" t="str">
        <f>_xlfn.XLOOKUP(A620,site1!$J$8:$J$1158,site1!$K$8:$K$1158,"")</f>
        <v>VCCSA_SENSE</v>
      </c>
      <c r="C620" t="str" cm="1">
        <f t="array" ref="C620">_xlfn.TEXTJOIN(",",TRUE,_xlfn.UNIQUE(TRANSPOSE(_xlfn.MAP(_xlfn.XLOOKUP(A620,site1!$J$8:$J$1178,site1!$C$8:$D$1178,""),_xlfn.LAMBDA(_xlpm.x,IF(_xlpm.x&lt;&gt;"",TRIM(CLEAN(LEFT(_xlpm.x,FIND(".",_xlpm.x &amp; ".")-1))),""))))))</f>
        <v/>
      </c>
      <c r="D620">
        <v>32.199999999999903</v>
      </c>
      <c r="E620">
        <v>21.159999999999901</v>
      </c>
      <c r="F620" t="str">
        <f>_xlfn.LET(_xlpm.raw,_xlfn.XLOOKUP(A620,site1!$J$8:$J$1178,site1!$A$8:$A$1178,""),_xlpm.cleanRaw,SUBSTITUTE(SUBSTITUTE(_xlpm.raw,"_PIN","."),"PIN","."),_xlpm.mainPart,MID(_xlpm.cleanRaw,2,FIND(".",_xlpm.cleanRaw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0" t="str">
        <f>_xlfn.LET(_xlpm.raw,_xlfn.XLOOKUP(A620,site3!$J$8:$J$1178,site3!$A$8:$A$1178,""),_xlpm.cleanRaw,SUBSTITUTE(SUBSTITUTE(_xlpm.raw,"_PIN","."),"PIN","."),_xlpm.mainPart,MID(_xlpm.cleanRaw,2,FIND(".",_xlpm.cleanRaw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0" t="str">
        <f>""</f>
        <v/>
      </c>
      <c r="I620" t="str">
        <f>""</f>
        <v/>
      </c>
      <c r="J620" t="str">
        <f t="shared" si="9"/>
        <v>AD5;VCCSA_SENSE;;32.1999999999999;21.1599999999999;;;;</v>
      </c>
    </row>
    <row r="621" spans="1:10">
      <c r="A621" t="s">
        <v>2596</v>
      </c>
      <c r="B621" t="str">
        <f>_xlfn.XLOOKUP(A621,site1!$J$8:$J$1158,site1!$K$8:$K$1158,"")</f>
        <v>VSS</v>
      </c>
      <c r="C621" t="str" cm="1">
        <f t="array" ref="C621">_xlfn.TEXTJOIN(",",TRUE,_xlfn.UNIQUE(TRANSPOSE(_xlfn.MAP(_xlfn.XLOOKUP(A621,site1!$J$8:$J$1178,site1!$C$8:$D$1178,""),_xlfn.LAMBDA(_xlpm.x,IF(_xlpm.x&lt;&gt;"",TRIM(CLEAN(LEFT(_xlpm.x,FIND(".",_xlpm.x &amp; ".")-1))),""))))))</f>
        <v/>
      </c>
      <c r="D621">
        <v>31.279999999999902</v>
      </c>
      <c r="E621">
        <v>21.159999999999901</v>
      </c>
      <c r="F621" t="str">
        <f>_xlfn.LET(_xlpm.raw,_xlfn.XLOOKUP(A621,site1!$J$8:$J$1178,site1!$A$8:$A$1178,""),_xlpm.cleanRaw,SUBSTITUTE(SUBSTITUTE(_xlpm.raw,"_PIN","."),"PIN","."),_xlpm.mainPart,MID(_xlpm.cleanRaw,2,FIND(".",_xlpm.cleanRaw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1" t="str">
        <f>_xlfn.LET(_xlpm.raw,_xlfn.XLOOKUP(A621,site3!$J$8:$J$1178,site3!$A$8:$A$1178,""),_xlpm.cleanRaw,SUBSTITUTE(SUBSTITUTE(_xlpm.raw,"_PIN","."),"PIN","."),_xlpm.mainPart,MID(_xlpm.cleanRaw,2,FIND(".",_xlpm.cleanRaw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1" t="str">
        <f>""</f>
        <v/>
      </c>
      <c r="I621" t="str">
        <f>""</f>
        <v/>
      </c>
      <c r="J621" t="str">
        <f t="shared" si="9"/>
        <v>AD6;VSS;;31.2799999999999;21.1599999999999;;;;</v>
      </c>
    </row>
    <row r="622" spans="1:10">
      <c r="A622" t="s">
        <v>2597</v>
      </c>
      <c r="B622" t="str">
        <f>_xlfn.XLOOKUP(A622,site1!$J$8:$J$1158,site1!$K$8:$K$1158,"")</f>
        <v>VSS</v>
      </c>
      <c r="C622" t="str" cm="1">
        <f t="array" ref="C622">_xlfn.TEXTJOIN(",",TRUE,_xlfn.UNIQUE(TRANSPOSE(_xlfn.MAP(_xlfn.XLOOKUP(A622,site1!$J$8:$J$1178,site1!$C$8:$D$1178,""),_xlfn.LAMBDA(_xlpm.x,IF(_xlpm.x&lt;&gt;"",TRIM(CLEAN(LEFT(_xlpm.x,FIND(".",_xlpm.x &amp; ".")-1))),""))))))</f>
        <v/>
      </c>
      <c r="D622">
        <v>30.36</v>
      </c>
      <c r="E622">
        <v>21.159999999999901</v>
      </c>
      <c r="F622" t="str">
        <f>_xlfn.LET(_xlpm.raw,_xlfn.XLOOKUP(A622,site1!$J$8:$J$1178,site1!$A$8:$A$1178,""),_xlpm.cleanRaw,SUBSTITUTE(SUBSTITUTE(_xlpm.raw,"_PIN","."),"PIN","."),_xlpm.mainPart,MID(_xlpm.cleanRaw,2,FIND(".",_xlpm.cleanRaw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2" t="str">
        <f>_xlfn.LET(_xlpm.raw,_xlfn.XLOOKUP(A622,site3!$J$8:$J$1178,site3!$A$8:$A$1178,""),_xlpm.cleanRaw,SUBSTITUTE(SUBSTITUTE(_xlpm.raw,"_PIN","."),"PIN","."),_xlpm.mainPart,MID(_xlpm.cleanRaw,2,FIND(".",_xlpm.cleanRaw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2" t="str">
        <f>""</f>
        <v/>
      </c>
      <c r="I622" t="str">
        <f>""</f>
        <v/>
      </c>
      <c r="J622" t="str">
        <f t="shared" si="9"/>
        <v>AD7;VSS;;30.36;21.1599999999999;;;;</v>
      </c>
    </row>
    <row r="623" spans="1:10">
      <c r="A623" t="s">
        <v>2598</v>
      </c>
      <c r="B623" t="str">
        <f>_xlfn.XLOOKUP(A623,site1!$J$8:$J$1158,site1!$K$8:$K$1158,"")</f>
        <v>VSS</v>
      </c>
      <c r="C623" t="str" cm="1">
        <f t="array" ref="C623">_xlfn.TEXTJOIN(",",TRUE,_xlfn.UNIQUE(TRANSPOSE(_xlfn.MAP(_xlfn.XLOOKUP(A623,site1!$J$8:$J$1178,site1!$C$8:$D$1178,""),_xlfn.LAMBDA(_xlpm.x,IF(_xlpm.x&lt;&gt;"",TRIM(CLEAN(LEFT(_xlpm.x,FIND(".",_xlpm.x &amp; ".")-1))),""))))))</f>
        <v/>
      </c>
      <c r="D623">
        <v>29.439999999999898</v>
      </c>
      <c r="E623">
        <v>21.159999999999901</v>
      </c>
      <c r="F623" t="str">
        <f>_xlfn.LET(_xlpm.raw,_xlfn.XLOOKUP(A623,site1!$J$8:$J$1178,site1!$A$8:$A$1178,""),_xlpm.cleanRaw,SUBSTITUTE(SUBSTITUTE(_xlpm.raw,"_PIN","."),"PIN","."),_xlpm.mainPart,MID(_xlpm.cleanRaw,2,FIND(".",_xlpm.cleanRaw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3" t="str">
        <f>_xlfn.LET(_xlpm.raw,_xlfn.XLOOKUP(A623,site3!$J$8:$J$1178,site3!$A$8:$A$1178,""),_xlpm.cleanRaw,SUBSTITUTE(SUBSTITUTE(_xlpm.raw,"_PIN","."),"PIN","."),_xlpm.mainPart,MID(_xlpm.cleanRaw,2,FIND(".",_xlpm.cleanRaw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3" t="str">
        <f>""</f>
        <v/>
      </c>
      <c r="I623" t="str">
        <f>""</f>
        <v/>
      </c>
      <c r="J623" t="str">
        <f t="shared" si="9"/>
        <v>AD8;VSS;;29.4399999999999;21.1599999999999;;;;</v>
      </c>
    </row>
    <row r="624" spans="1:10">
      <c r="A624" t="s">
        <v>2589</v>
      </c>
      <c r="B624" t="str">
        <f>_xlfn.XLOOKUP(A624,site1!$J$8:$J$1158,site1!$K$8:$K$1158,"")</f>
        <v>VSS</v>
      </c>
      <c r="C624" t="str" cm="1">
        <f t="array" ref="C624">_xlfn.TEXTJOIN(",",TRUE,_xlfn.UNIQUE(TRANSPOSE(_xlfn.MAP(_xlfn.XLOOKUP(A624,site1!$J$8:$J$1178,site1!$C$8:$D$1178,""),_xlfn.LAMBDA(_xlpm.x,IF(_xlpm.x&lt;&gt;"",TRIM(CLEAN(LEFT(_xlpm.x,FIND(".",_xlpm.x &amp; ".")-1))),""))))))</f>
        <v/>
      </c>
      <c r="D624">
        <v>6.4399999999999897</v>
      </c>
      <c r="E624">
        <v>21.159999999999901</v>
      </c>
      <c r="F624" t="str">
        <f>_xlfn.LET(_xlpm.raw,_xlfn.XLOOKUP(A624,site1!$J$8:$J$1178,site1!$A$8:$A$1178,""),_xlpm.cleanRaw,SUBSTITUTE(SUBSTITUTE(_xlpm.raw,"_PIN","."),"PIN","."),_xlpm.mainPart,MID(_xlpm.cleanRaw,2,FIND(".",_xlpm.cleanRaw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4" t="str">
        <f>_xlfn.LET(_xlpm.raw,_xlfn.XLOOKUP(A624,site3!$J$8:$J$1178,site3!$A$8:$A$1178,""),_xlpm.cleanRaw,SUBSTITUTE(SUBSTITUTE(_xlpm.raw,"_PIN","."),"PIN","."),_xlpm.mainPart,MID(_xlpm.cleanRaw,2,FIND(".",_xlpm.cleanRaw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4" t="str">
        <f>""</f>
        <v/>
      </c>
      <c r="I624" t="str">
        <f>""</f>
        <v/>
      </c>
      <c r="J624" t="str">
        <f t="shared" si="9"/>
        <v>AD33;VSS;;6.43999999999999;21.1599999999999;;;;</v>
      </c>
    </row>
    <row r="625" spans="1:10">
      <c r="A625" t="s">
        <v>1061</v>
      </c>
      <c r="B625" t="str">
        <f>_xlfn.XLOOKUP(A625,site1!$J$8:$J$1158,site1!$K$8:$K$1158,"")</f>
        <v>DDRDQ_IL10_NIL02[0]</v>
      </c>
      <c r="C625" t="str" cm="1">
        <f t="array" ref="C625">_xlfn.TEXTJOIN(",",TRUE,_xlfn.UNIQUE(TRANSPOSE(_xlfn.MAP(_xlfn.XLOOKUP(A625,site1!$J$8:$J$1178,site1!$C$8:$D$1178,""),_xlfn.LAMBDA(_xlpm.x,IF(_xlpm.x&lt;&gt;"",TRIM(CLEAN(LEFT(_xlpm.x,FIND(".",_xlpm.x &amp; ".")-1))),""))))))</f>
        <v/>
      </c>
      <c r="D625">
        <v>5.5199999999999898</v>
      </c>
      <c r="E625">
        <v>21.159999999999901</v>
      </c>
      <c r="F625" t="str">
        <f>_xlfn.LET(_xlpm.raw,_xlfn.XLOOKUP(A625,site1!$J$8:$J$1178,site1!$A$8:$A$1178,""),_xlpm.cleanRaw,SUBSTITUTE(SUBSTITUTE(_xlpm.raw,"_PIN","."),"PIN","."),_xlpm.mainPart,MID(_xlpm.cleanRaw,2,FIND(".",_xlpm.cleanRaw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604039</v>
      </c>
      <c r="G625" t="str">
        <f>_xlfn.LET(_xlpm.raw,_xlfn.XLOOKUP(A625,site3!$J$8:$J$1178,site3!$A$8:$A$1178,""),_xlpm.cleanRaw,SUBSTITUTE(SUBSTITUTE(_xlpm.raw,"_PIN","."),"PIN","."),_xlpm.mainPart,MID(_xlpm.cleanRaw,2,FIND(".",_xlpm.cleanRaw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502077</v>
      </c>
      <c r="H625" t="str">
        <f>""</f>
        <v/>
      </c>
      <c r="I625" t="str">
        <f>""</f>
        <v/>
      </c>
      <c r="J625" t="str">
        <f t="shared" si="9"/>
        <v>AD34;DDRDQ_IL10_NIL02[0];;5.51999999999999;21.1599999999999;604039;502077;;</v>
      </c>
    </row>
    <row r="626" spans="1:10">
      <c r="A626" t="s">
        <v>1066</v>
      </c>
      <c r="B626" t="str">
        <f>_xlfn.XLOOKUP(A626,site1!$J$8:$J$1158,site1!$K$8:$K$1158,"")</f>
        <v>DDRDQ_IL10_NIL02[1]</v>
      </c>
      <c r="C626" t="str" cm="1">
        <f t="array" ref="C626">_xlfn.TEXTJOIN(",",TRUE,_xlfn.UNIQUE(TRANSPOSE(_xlfn.MAP(_xlfn.XLOOKUP(A626,site1!$J$8:$J$1178,site1!$C$8:$D$1178,""),_xlfn.LAMBDA(_xlpm.x,IF(_xlpm.x&lt;&gt;"",TRIM(CLEAN(LEFT(_xlpm.x,FIND(".",_xlpm.x &amp; ".")-1))),""))))))</f>
        <v/>
      </c>
      <c r="D626">
        <v>4.5999999999999899</v>
      </c>
      <c r="E626">
        <v>21.159999999999901</v>
      </c>
      <c r="F626" t="str">
        <f>_xlfn.LET(_xlpm.raw,_xlfn.XLOOKUP(A626,site1!$J$8:$J$1178,site1!$A$8:$A$1178,""),_xlpm.cleanRaw,SUBSTITUTE(SUBSTITUTE(_xlpm.raw,"_PIN","."),"PIN","."),_xlpm.mainPart,MID(_xlpm.cleanRaw,2,FIND(".",_xlpm.cleanRaw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604038</v>
      </c>
      <c r="G626" t="str">
        <f>_xlfn.LET(_xlpm.raw,_xlfn.XLOOKUP(A626,site3!$J$8:$J$1178,site3!$A$8:$A$1178,""),_xlpm.cleanRaw,SUBSTITUTE(SUBSTITUTE(_xlpm.raw,"_PIN","."),"PIN","."),_xlpm.mainPart,MID(_xlpm.cleanRaw,2,FIND(".",_xlpm.cleanRaw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501119</v>
      </c>
      <c r="H626" t="str">
        <f>""</f>
        <v/>
      </c>
      <c r="I626" t="str">
        <f>""</f>
        <v/>
      </c>
      <c r="J626" t="str">
        <f t="shared" si="9"/>
        <v>AD35;DDRDQ_IL10_NIL02[1];;4.59999999999999;21.1599999999999;604038;501119;;</v>
      </c>
    </row>
    <row r="627" spans="1:10">
      <c r="A627" t="s">
        <v>2590</v>
      </c>
      <c r="B627" t="str">
        <f>_xlfn.XLOOKUP(A627,site1!$J$8:$J$1158,site1!$K$8:$K$1158,"")</f>
        <v>VSS</v>
      </c>
      <c r="C627" t="str" cm="1">
        <f t="array" ref="C627">_xlfn.TEXTJOIN(",",TRUE,_xlfn.UNIQUE(TRANSPOSE(_xlfn.MAP(_xlfn.XLOOKUP(A627,site1!$J$8:$J$1178,site1!$C$8:$D$1178,""),_xlfn.LAMBDA(_xlpm.x,IF(_xlpm.x&lt;&gt;"",TRIM(CLEAN(LEFT(_xlpm.x,FIND(".",_xlpm.x &amp; ".")-1))),""))))))</f>
        <v/>
      </c>
      <c r="D627">
        <v>3.6799999999999899</v>
      </c>
      <c r="E627">
        <v>21.159999999999901</v>
      </c>
      <c r="F627" t="str">
        <f>_xlfn.LET(_xlpm.raw,_xlfn.XLOOKUP(A627,site1!$J$8:$J$1178,site1!$A$8:$A$1178,""),_xlpm.cleanRaw,SUBSTITUTE(SUBSTITUTE(_xlpm.raw,"_PIN","."),"PIN","."),_xlpm.mainPart,MID(_xlpm.cleanRaw,2,FIND(".",_xlpm.cleanRaw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7" t="str">
        <f>_xlfn.LET(_xlpm.raw,_xlfn.XLOOKUP(A627,site3!$J$8:$J$1178,site3!$A$8:$A$1178,""),_xlpm.cleanRaw,SUBSTITUTE(SUBSTITUTE(_xlpm.raw,"_PIN","."),"PIN","."),_xlpm.mainPart,MID(_xlpm.cleanRaw,2,FIND(".",_xlpm.cleanRaw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7" t="str">
        <f>""</f>
        <v/>
      </c>
      <c r="I627" t="str">
        <f>""</f>
        <v/>
      </c>
      <c r="J627" t="str">
        <f t="shared" si="9"/>
        <v>AD36;VSS;;3.67999999999999;21.1599999999999;;;;</v>
      </c>
    </row>
    <row r="628" spans="1:10">
      <c r="A628" t="s">
        <v>2591</v>
      </c>
      <c r="B628" t="str">
        <f>_xlfn.XLOOKUP(A628,site1!$J$8:$J$1158,site1!$K$8:$K$1158,"")</f>
        <v>VSS</v>
      </c>
      <c r="C628" t="str" cm="1">
        <f t="array" ref="C628">_xlfn.TEXTJOIN(",",TRUE,_xlfn.UNIQUE(TRANSPOSE(_xlfn.MAP(_xlfn.XLOOKUP(A628,site1!$J$8:$J$1178,site1!$C$8:$D$1178,""),_xlfn.LAMBDA(_xlpm.x,IF(_xlpm.x&lt;&gt;"",TRIM(CLEAN(LEFT(_xlpm.x,FIND(".",_xlpm.x &amp; ".")-1))),""))))))</f>
        <v/>
      </c>
      <c r="D628">
        <v>2.75999999999999</v>
      </c>
      <c r="E628">
        <v>21.159999999999901</v>
      </c>
      <c r="F628" t="str">
        <f>_xlfn.LET(_xlpm.raw,_xlfn.XLOOKUP(A628,site1!$J$8:$J$1178,site1!$A$8:$A$1178,""),_xlpm.cleanRaw,SUBSTITUTE(SUBSTITUTE(_xlpm.raw,"_PIN","."),"PIN","."),_xlpm.mainPart,MID(_xlpm.cleanRaw,2,FIND(".",_xlpm.cleanRaw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8" t="str">
        <f>_xlfn.LET(_xlpm.raw,_xlfn.XLOOKUP(A628,site3!$J$8:$J$1178,site3!$A$8:$A$1178,""),_xlpm.cleanRaw,SUBSTITUTE(SUBSTITUTE(_xlpm.raw,"_PIN","."),"PIN","."),_xlpm.mainPart,MID(_xlpm.cleanRaw,2,FIND(".",_xlpm.cleanRaw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8" t="str">
        <f>""</f>
        <v/>
      </c>
      <c r="I628" t="str">
        <f>""</f>
        <v/>
      </c>
      <c r="J628" t="str">
        <f t="shared" si="9"/>
        <v>AD37;VSS;;2.75999999999999;21.1599999999999;;;;</v>
      </c>
    </row>
    <row r="629" spans="1:10">
      <c r="A629" t="s">
        <v>2592</v>
      </c>
      <c r="B629" t="str">
        <f>_xlfn.XLOOKUP(A629,site1!$J$8:$J$1158,site1!$K$8:$K$1158,"")</f>
        <v>VSS</v>
      </c>
      <c r="C629" t="str" cm="1">
        <f t="array" ref="C629">_xlfn.TEXTJOIN(",",TRUE,_xlfn.UNIQUE(TRANSPOSE(_xlfn.MAP(_xlfn.XLOOKUP(A629,site1!$J$8:$J$1178,site1!$C$8:$D$1178,""),_xlfn.LAMBDA(_xlpm.x,IF(_xlpm.x&lt;&gt;"",TRIM(CLEAN(LEFT(_xlpm.x,FIND(".",_xlpm.x &amp; ".")-1))),""))))))</f>
        <v/>
      </c>
      <c r="D629">
        <v>1.8399999999999901</v>
      </c>
      <c r="E629">
        <v>21.159999999999901</v>
      </c>
      <c r="F629" t="str">
        <f>_xlfn.LET(_xlpm.raw,_xlfn.XLOOKUP(A629,site1!$J$8:$J$1178,site1!$A$8:$A$1178,""),_xlpm.cleanRaw,SUBSTITUTE(SUBSTITUTE(_xlpm.raw,"_PIN","."),"PIN","."),_xlpm.mainPart,MID(_xlpm.cleanRaw,2,FIND(".",_xlpm.cleanRaw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9" t="str">
        <f>_xlfn.LET(_xlpm.raw,_xlfn.XLOOKUP(A629,site3!$J$8:$J$1178,site3!$A$8:$A$1178,""),_xlpm.cleanRaw,SUBSTITUTE(SUBSTITUTE(_xlpm.raw,"_PIN","."),"PIN","."),_xlpm.mainPart,MID(_xlpm.cleanRaw,2,FIND(".",_xlpm.cleanRaw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9" t="str">
        <f>""</f>
        <v/>
      </c>
      <c r="I629" t="str">
        <f>""</f>
        <v/>
      </c>
      <c r="J629" t="str">
        <f t="shared" si="9"/>
        <v>AD38;VSS;;1.83999999999999;21.1599999999999;;;;</v>
      </c>
    </row>
    <row r="630" spans="1:10">
      <c r="A630" t="s">
        <v>2593</v>
      </c>
      <c r="B630" t="str">
        <f>_xlfn.XLOOKUP(A630,site1!$J$8:$J$1158,site1!$K$8:$K$1158,"")</f>
        <v>VSS</v>
      </c>
      <c r="C630" t="str" cm="1">
        <f t="array" ref="C630">_xlfn.TEXTJOIN(",",TRUE,_xlfn.UNIQUE(TRANSPOSE(_xlfn.MAP(_xlfn.XLOOKUP(A630,site1!$J$8:$J$1178,site1!$C$8:$D$1178,""),_xlfn.LAMBDA(_xlpm.x,IF(_xlpm.x&lt;&gt;"",TRIM(CLEAN(LEFT(_xlpm.x,FIND(".",_xlpm.x &amp; ".")-1))),""))))))</f>
        <v/>
      </c>
      <c r="D630">
        <v>0.92000000000000104</v>
      </c>
      <c r="E630">
        <v>21.159999999999901</v>
      </c>
      <c r="F630" t="str">
        <f>_xlfn.LET(_xlpm.raw,_xlfn.XLOOKUP(A630,site1!$J$8:$J$1178,site1!$A$8:$A$1178,""),_xlpm.cleanRaw,SUBSTITUTE(SUBSTITUTE(_xlpm.raw,"_PIN","."),"PIN","."),_xlpm.mainPart,MID(_xlpm.cleanRaw,2,FIND(".",_xlpm.cleanRaw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0" t="str">
        <f>_xlfn.LET(_xlpm.raw,_xlfn.XLOOKUP(A630,site3!$J$8:$J$1178,site3!$A$8:$A$1178,""),_xlpm.cleanRaw,SUBSTITUTE(SUBSTITUTE(_xlpm.raw,"_PIN","."),"PIN","."),_xlpm.mainPart,MID(_xlpm.cleanRaw,2,FIND(".",_xlpm.cleanRaw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0" t="str">
        <f>""</f>
        <v/>
      </c>
      <c r="I630" t="str">
        <f>""</f>
        <v/>
      </c>
      <c r="J630" t="str">
        <f t="shared" si="9"/>
        <v>AD39;VSS;;0.920000000000001;21.1599999999999;;;;</v>
      </c>
    </row>
    <row r="631" spans="1:10">
      <c r="A631" t="s">
        <v>2595</v>
      </c>
      <c r="B631" t="str">
        <f>_xlfn.XLOOKUP(A631,site1!$J$8:$J$1158,site1!$K$8:$K$1158,"")</f>
        <v>VSS</v>
      </c>
      <c r="C631" t="str" cm="1">
        <f t="array" ref="C631">_xlfn.TEXTJOIN(",",TRUE,_xlfn.UNIQUE(TRANSPOSE(_xlfn.MAP(_xlfn.XLOOKUP(A631,site1!$J$8:$J$1178,site1!$C$8:$D$1178,""),_xlfn.LAMBDA(_xlpm.x,IF(_xlpm.x&lt;&gt;"",TRIM(CLEAN(LEFT(_xlpm.x,FIND(".",_xlpm.x &amp; ".")-1))),""))))))</f>
        <v/>
      </c>
      <c r="D631">
        <v>0</v>
      </c>
      <c r="E631">
        <v>21.159999999999901</v>
      </c>
      <c r="F631" t="str">
        <f>_xlfn.LET(_xlpm.raw,_xlfn.XLOOKUP(A631,site1!$J$8:$J$1178,site1!$A$8:$A$1178,""),_xlpm.cleanRaw,SUBSTITUTE(SUBSTITUTE(_xlpm.raw,"_PIN","."),"PIN","."),_xlpm.mainPart,MID(_xlpm.cleanRaw,2,FIND(".",_xlpm.cleanRaw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1" t="str">
        <f>_xlfn.LET(_xlpm.raw,_xlfn.XLOOKUP(A631,site3!$J$8:$J$1178,site3!$A$8:$A$1178,""),_xlpm.cleanRaw,SUBSTITUTE(SUBSTITUTE(_xlpm.raw,"_PIN","."),"PIN","."),_xlpm.mainPart,MID(_xlpm.cleanRaw,2,FIND(".",_xlpm.cleanRaw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1" t="str">
        <f>""</f>
        <v/>
      </c>
      <c r="I631" t="str">
        <f>""</f>
        <v/>
      </c>
      <c r="J631" t="str">
        <f t="shared" si="9"/>
        <v>AD40;VSS;;0;21.1599999999999;;;;</v>
      </c>
    </row>
    <row r="632" spans="1:10">
      <c r="A632" t="s">
        <v>1532</v>
      </c>
      <c r="B632" t="str">
        <f>_xlfn.XLOOKUP(A632,site1!$J$8:$J$1158,site1!$K$8:$K$1158,"")</f>
        <v>DMI_TXN[2]</v>
      </c>
      <c r="C632" t="str" cm="1">
        <f t="array" ref="C632">_xlfn.TEXTJOIN(",",TRUE,_xlfn.UNIQUE(TRANSPOSE(_xlfn.MAP(_xlfn.XLOOKUP(A632,site1!$J$8:$J$1178,site1!$C$8:$D$1178,""),_xlfn.LAMBDA(_xlpm.x,IF(_xlpm.x&lt;&gt;"",TRIM(CLEAN(LEFT(_xlpm.x,FIND(".",_xlpm.x &amp; ".")-1))),""))))))</f>
        <v>LA137</v>
      </c>
      <c r="D632">
        <v>35.879999999999903</v>
      </c>
      <c r="E632">
        <v>22.08</v>
      </c>
      <c r="F632" t="str">
        <f>_xlfn.LET(_xlpm.raw,_xlfn.XLOOKUP(A632,site1!$J$8:$J$1178,site1!$A$8:$A$1178,""),_xlpm.cleanRaw,SUBSTITUTE(SUBSTITUTE(_xlpm.raw,"_PIN","."),"PIN","."),_xlpm.mainPart,MID(_xlpm.cleanRaw,2,FIND(".",_xlpm.cleanRaw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G632" t="str">
        <f>_xlfn.LET(_xlpm.raw,_xlfn.XLOOKUP(A632,site3!$J$8:$J$1178,site3!$A$8:$A$1178,""),_xlpm.cleanRaw,SUBSTITUTE(SUBSTITUTE(_xlpm.raw,"_PIN","."),"PIN","."),_xlpm.mainPart,MID(_xlpm.cleanRaw,2,FIND(".",_xlpm.cleanRaw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807032</v>
      </c>
      <c r="H632" t="str">
        <f>""</f>
        <v/>
      </c>
      <c r="I632" t="str">
        <f>""</f>
        <v/>
      </c>
      <c r="J632" t="str">
        <f t="shared" si="9"/>
        <v>AE1;DMI_TXN[2];LA137;35.8799999999999;22.08;504085;807032;;</v>
      </c>
    </row>
    <row r="633" spans="1:10">
      <c r="A633" t="s">
        <v>1554</v>
      </c>
      <c r="B633" t="str">
        <f>_xlfn.XLOOKUP(A633,site1!$J$8:$J$1158,site1!$K$8:$K$1158,"")</f>
        <v>DMI_TXP[2]</v>
      </c>
      <c r="C633" t="str" cm="1">
        <f t="array" ref="C633">_xlfn.TEXTJOIN(",",TRUE,_xlfn.UNIQUE(TRANSPOSE(_xlfn.MAP(_xlfn.XLOOKUP(A633,site1!$J$8:$J$1178,site1!$C$8:$D$1178,""),_xlfn.LAMBDA(_xlpm.x,IF(_xlpm.x&lt;&gt;"",TRIM(CLEAN(LEFT(_xlpm.x,FIND(".",_xlpm.x &amp; ".")-1))),""))))))</f>
        <v>LA138</v>
      </c>
      <c r="D633">
        <v>34.959999999999901</v>
      </c>
      <c r="E633">
        <v>22.08</v>
      </c>
      <c r="F633" t="str">
        <f>_xlfn.LET(_xlpm.raw,_xlfn.XLOOKUP(A633,site1!$J$8:$J$1178,site1!$A$8:$A$1178,""),_xlpm.cleanRaw,SUBSTITUTE(SUBSTITUTE(_xlpm.raw,"_PIN","."),"PIN","."),_xlpm.mainPart,MID(_xlpm.cleanRaw,2,FIND(".",_xlpm.cleanRaw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504087</v>
      </c>
      <c r="G633" t="str">
        <f>_xlfn.LET(_xlpm.raw,_xlfn.XLOOKUP(A633,site3!$J$8:$J$1178,site3!$A$8:$A$1178,""),_xlpm.cleanRaw,SUBSTITUTE(SUBSTITUTE(_xlpm.raw,"_PIN","."),"PIN","."),_xlpm.mainPart,MID(_xlpm.cleanRaw,2,FIND(".",_xlpm.cleanRaw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807034</v>
      </c>
      <c r="H633" t="str">
        <f>""</f>
        <v/>
      </c>
      <c r="I633" t="str">
        <f>""</f>
        <v/>
      </c>
      <c r="J633" t="str">
        <f t="shared" si="9"/>
        <v>AE2;DMI_TXP[2];LA138;34.9599999999999;22.08;504087;807034;;</v>
      </c>
    </row>
    <row r="634" spans="1:10">
      <c r="A634" t="s">
        <v>2599</v>
      </c>
      <c r="B634" t="str">
        <f>_xlfn.XLOOKUP(A634,site1!$J$8:$J$1158,site1!$K$8:$K$1158,"")</f>
        <v>VSS</v>
      </c>
      <c r="C634" t="str" cm="1">
        <f t="array" ref="C634">_xlfn.TEXTJOIN(",",TRUE,_xlfn.UNIQUE(TRANSPOSE(_xlfn.MAP(_xlfn.XLOOKUP(A634,site1!$J$8:$J$1178,site1!$C$8:$D$1178,""),_xlfn.LAMBDA(_xlpm.x,IF(_xlpm.x&lt;&gt;"",TRIM(CLEAN(LEFT(_xlpm.x,FIND(".",_xlpm.x &amp; ".")-1))),""))))))</f>
        <v/>
      </c>
      <c r="D634">
        <v>34.04</v>
      </c>
      <c r="E634">
        <v>22.08</v>
      </c>
      <c r="F634" t="str">
        <f>_xlfn.LET(_xlpm.raw,_xlfn.XLOOKUP(A634,site1!$J$8:$J$1178,site1!$A$8:$A$1178,""),_xlpm.cleanRaw,SUBSTITUTE(SUBSTITUTE(_xlpm.raw,"_PIN","."),"PIN","."),_xlpm.mainPart,MID(_xlpm.cleanRaw,2,FIND(".",_xlpm.cleanRaw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4" t="str">
        <f>_xlfn.LET(_xlpm.raw,_xlfn.XLOOKUP(A634,site3!$J$8:$J$1178,site3!$A$8:$A$1178,""),_xlpm.cleanRaw,SUBSTITUTE(SUBSTITUTE(_xlpm.raw,"_PIN","."),"PIN","."),_xlpm.mainPart,MID(_xlpm.cleanRaw,2,FIND(".",_xlpm.cleanRaw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4" t="str">
        <f>""</f>
        <v/>
      </c>
      <c r="I634" t="str">
        <f>""</f>
        <v/>
      </c>
      <c r="J634" t="str">
        <f t="shared" si="9"/>
        <v>AE3;VSS;;34.04;22.08;;;;</v>
      </c>
    </row>
    <row r="635" spans="1:10">
      <c r="A635" t="s">
        <v>2947</v>
      </c>
      <c r="B635" t="str">
        <f>_xlfn.XLOOKUP(A635,site1!$J$8:$J$1158,site1!$K$8:$K$1158,"")</f>
        <v>VSS_SA_IO_SENSE</v>
      </c>
      <c r="C635" t="str" cm="1">
        <f t="array" ref="C635">_xlfn.TEXTJOIN(",",TRUE,_xlfn.UNIQUE(TRANSPOSE(_xlfn.MAP(_xlfn.XLOOKUP(A635,site1!$J$8:$J$1178,site1!$C$8:$D$1178,""),_xlfn.LAMBDA(_xlpm.x,IF(_xlpm.x&lt;&gt;"",TRIM(CLEAN(LEFT(_xlpm.x,FIND(".",_xlpm.x &amp; ".")-1))),""))))))</f>
        <v/>
      </c>
      <c r="D635">
        <v>33.119999999999997</v>
      </c>
      <c r="E635">
        <v>22.08</v>
      </c>
      <c r="F635" t="str">
        <f>_xlfn.LET(_xlpm.raw,_xlfn.XLOOKUP(A635,site1!$J$8:$J$1178,site1!$A$8:$A$1178,""),_xlpm.cleanRaw,SUBSTITUTE(SUBSTITUTE(_xlpm.raw,"_PIN","."),"PIN","."),_xlpm.mainPart,MID(_xlpm.cleanRaw,2,FIND(".",_xlpm.cleanRaw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5" t="str">
        <f>_xlfn.LET(_xlpm.raw,_xlfn.XLOOKUP(A635,site3!$J$8:$J$1178,site3!$A$8:$A$1178,""),_xlpm.cleanRaw,SUBSTITUTE(SUBSTITUTE(_xlpm.raw,"_PIN","."),"PIN","."),_xlpm.mainPart,MID(_xlpm.cleanRaw,2,FIND(".",_xlpm.cleanRaw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5" t="str">
        <f>""</f>
        <v/>
      </c>
      <c r="I635" t="str">
        <f>""</f>
        <v/>
      </c>
      <c r="J635" t="str">
        <f t="shared" si="9"/>
        <v>AE4;VSS_SA_IO_SENSE;;33.12;22.08;;;;</v>
      </c>
    </row>
    <row r="636" spans="1:10">
      <c r="A636" t="s">
        <v>2602</v>
      </c>
      <c r="B636" t="str">
        <f>_xlfn.XLOOKUP(A636,site1!$J$8:$J$1158,site1!$K$8:$K$1158,"")</f>
        <v>VSS</v>
      </c>
      <c r="C636" t="str" cm="1">
        <f t="array" ref="C636">_xlfn.TEXTJOIN(",",TRUE,_xlfn.UNIQUE(TRANSPOSE(_xlfn.MAP(_xlfn.XLOOKUP(A636,site1!$J$8:$J$1178,site1!$C$8:$D$1178,""),_xlfn.LAMBDA(_xlpm.x,IF(_xlpm.x&lt;&gt;"",TRIM(CLEAN(LEFT(_xlpm.x,FIND(".",_xlpm.x &amp; ".")-1))),""))))))</f>
        <v/>
      </c>
      <c r="D636">
        <v>32.199999999999903</v>
      </c>
      <c r="E636">
        <v>22.08</v>
      </c>
      <c r="F636" t="str">
        <f>_xlfn.LET(_xlpm.raw,_xlfn.XLOOKUP(A636,site1!$J$8:$J$1178,site1!$A$8:$A$1178,""),_xlpm.cleanRaw,SUBSTITUTE(SUBSTITUTE(_xlpm.raw,"_PIN","."),"PIN","."),_xlpm.mainPart,MID(_xlpm.cleanRaw,2,FIND(".",_xlpm.cleanRaw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6" t="str">
        <f>_xlfn.LET(_xlpm.raw,_xlfn.XLOOKUP(A636,site3!$J$8:$J$1178,site3!$A$8:$A$1178,""),_xlpm.cleanRaw,SUBSTITUTE(SUBSTITUTE(_xlpm.raw,"_PIN","."),"PIN","."),_xlpm.mainPart,MID(_xlpm.cleanRaw,2,FIND(".",_xlpm.cleanRaw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6" t="str">
        <f>""</f>
        <v/>
      </c>
      <c r="I636" t="str">
        <f>""</f>
        <v/>
      </c>
      <c r="J636" t="str">
        <f t="shared" si="9"/>
        <v>AE5;VSS;;32.1999999999999;22.08;;;;</v>
      </c>
    </row>
    <row r="637" spans="1:10">
      <c r="A637" t="s">
        <v>1301</v>
      </c>
      <c r="B637" t="str">
        <f>_xlfn.XLOOKUP(A637,site1!$J$8:$J$1158,site1!$K$8:$K$1158,"")</f>
        <v>DDRDQ_IL17_NIL17[2]</v>
      </c>
      <c r="C637" t="str" cm="1">
        <f t="array" ref="C637">_xlfn.TEXTJOIN(",",TRUE,_xlfn.UNIQUE(TRANSPOSE(_xlfn.MAP(_xlfn.XLOOKUP(A637,site1!$J$8:$J$1178,site1!$C$8:$D$1178,""),_xlfn.LAMBDA(_xlpm.x,IF(_xlpm.x&lt;&gt;"",TRIM(CLEAN(LEFT(_xlpm.x,FIND(".",_xlpm.x &amp; ".")-1))),""))))))</f>
        <v/>
      </c>
      <c r="D637">
        <v>31.279999999999902</v>
      </c>
      <c r="E637">
        <v>22.08</v>
      </c>
      <c r="F637" t="str">
        <f>_xlfn.LET(_xlpm.raw,_xlfn.XLOOKUP(A637,site1!$J$8:$J$1178,site1!$A$8:$A$1178,""),_xlpm.cleanRaw,SUBSTITUTE(SUBSTITUTE(_xlpm.raw,"_PIN","."),"PIN","."),_xlpm.mainPart,MID(_xlpm.cleanRaw,2,FIND(".",_xlpm.cleanRaw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508063</v>
      </c>
      <c r="G637" t="str">
        <f>_xlfn.LET(_xlpm.raw,_xlfn.XLOOKUP(A637,site3!$J$8:$J$1178,site3!$A$8:$A$1178,""),_xlpm.cleanRaw,SUBSTITUTE(SUBSTITUTE(_xlpm.raw,"_PIN","."),"PIN","."),_xlpm.mainPart,MID(_xlpm.cleanRaw,2,FIND(".",_xlpm.cleanRaw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806091</v>
      </c>
      <c r="H637" t="str">
        <f>""</f>
        <v/>
      </c>
      <c r="I637" t="str">
        <f>""</f>
        <v/>
      </c>
      <c r="J637" t="str">
        <f t="shared" si="9"/>
        <v>AE6;DDRDQ_IL17_NIL17[2];;31.2799999999999;22.08;508063;806091;;</v>
      </c>
    </row>
    <row r="638" spans="1:10">
      <c r="A638" t="s">
        <v>1317</v>
      </c>
      <c r="B638" t="str">
        <f>_xlfn.XLOOKUP(A638,site1!$J$8:$J$1158,site1!$K$8:$K$1158,"")</f>
        <v>DDRDQ_IL17_NIL17[6]</v>
      </c>
      <c r="C638" t="str" cm="1">
        <f t="array" ref="C638">_xlfn.TEXTJOIN(",",TRUE,_xlfn.UNIQUE(TRANSPOSE(_xlfn.MAP(_xlfn.XLOOKUP(A638,site1!$J$8:$J$1178,site1!$C$8:$D$1178,""),_xlfn.LAMBDA(_xlpm.x,IF(_xlpm.x&lt;&gt;"",TRIM(CLEAN(LEFT(_xlpm.x,FIND(".",_xlpm.x &amp; ".")-1))),""))))))</f>
        <v/>
      </c>
      <c r="D638">
        <v>30.36</v>
      </c>
      <c r="E638">
        <v>22.08</v>
      </c>
      <c r="F638" t="str">
        <f>_xlfn.LET(_xlpm.raw,_xlfn.XLOOKUP(A638,site1!$J$8:$J$1178,site1!$A$8:$A$1178,""),_xlpm.cleanRaw,SUBSTITUTE(SUBSTITUTE(_xlpm.raw,"_PIN","."),"PIN","."),_xlpm.mainPart,MID(_xlpm.cleanRaw,2,FIND(".",_xlpm.cleanRaw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508064</v>
      </c>
      <c r="G638" t="str">
        <f>_xlfn.LET(_xlpm.raw,_xlfn.XLOOKUP(A638,site3!$J$8:$J$1178,site3!$A$8:$A$1178,""),_xlpm.cleanRaw,SUBSTITUTE(SUBSTITUTE(_xlpm.raw,"_PIN","."),"PIN","."),_xlpm.mainPart,MID(_xlpm.cleanRaw,2,FIND(".",_xlpm.cleanRaw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806099</v>
      </c>
      <c r="H638" t="str">
        <f>""</f>
        <v/>
      </c>
      <c r="I638" t="str">
        <f>""</f>
        <v/>
      </c>
      <c r="J638" t="str">
        <f t="shared" si="9"/>
        <v>AE7;DDRDQ_IL17_NIL17[6];;30.36;22.08;508064;806099;;</v>
      </c>
    </row>
    <row r="639" spans="1:10">
      <c r="A639" t="s">
        <v>2603</v>
      </c>
      <c r="B639" t="str">
        <f>_xlfn.XLOOKUP(A639,site1!$J$8:$J$1158,site1!$K$8:$K$1158,"")</f>
        <v>VSS</v>
      </c>
      <c r="C639" t="str" cm="1">
        <f t="array" ref="C639">_xlfn.TEXTJOIN(",",TRUE,_xlfn.UNIQUE(TRANSPOSE(_xlfn.MAP(_xlfn.XLOOKUP(A639,site1!$J$8:$J$1178,site1!$C$8:$D$1178,""),_xlfn.LAMBDA(_xlpm.x,IF(_xlpm.x&lt;&gt;"",TRIM(CLEAN(LEFT(_xlpm.x,FIND(".",_xlpm.x &amp; ".")-1))),""))))))</f>
        <v/>
      </c>
      <c r="D639">
        <v>29.439999999999898</v>
      </c>
      <c r="E639">
        <v>22.08</v>
      </c>
      <c r="F639" t="str">
        <f>_xlfn.LET(_xlpm.raw,_xlfn.XLOOKUP(A639,site1!$J$8:$J$1178,site1!$A$8:$A$1178,""),_xlpm.cleanRaw,SUBSTITUTE(SUBSTITUTE(_xlpm.raw,"_PIN","."),"PIN","."),_xlpm.mainPart,MID(_xlpm.cleanRaw,2,FIND(".",_xlpm.cleanRaw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9" t="str">
        <f>_xlfn.LET(_xlpm.raw,_xlfn.XLOOKUP(A639,site3!$J$8:$J$1178,site3!$A$8:$A$1178,""),_xlpm.cleanRaw,SUBSTITUTE(SUBSTITUTE(_xlpm.raw,"_PIN","."),"PIN","."),_xlpm.mainPart,MID(_xlpm.cleanRaw,2,FIND(".",_xlpm.cleanRaw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9" t="str">
        <f>""</f>
        <v/>
      </c>
      <c r="I639" t="str">
        <f>""</f>
        <v/>
      </c>
      <c r="J639" t="str">
        <f t="shared" si="9"/>
        <v>AE8;VSS;;29.4399999999999;22.08;;;;</v>
      </c>
    </row>
    <row r="640" spans="1:10">
      <c r="A640" t="s">
        <v>2600</v>
      </c>
      <c r="B640" t="str">
        <f>_xlfn.XLOOKUP(A640,site1!$J$8:$J$1158,site1!$K$8:$K$1158,"")</f>
        <v>VSS</v>
      </c>
      <c r="C640" t="str" cm="1">
        <f t="array" ref="C640">_xlfn.TEXTJOIN(",",TRUE,_xlfn.UNIQUE(TRANSPOSE(_xlfn.MAP(_xlfn.XLOOKUP(A640,site1!$J$8:$J$1178,site1!$C$8:$D$1178,""),_xlfn.LAMBDA(_xlpm.x,IF(_xlpm.x&lt;&gt;"",TRIM(CLEAN(LEFT(_xlpm.x,FIND(".",_xlpm.x &amp; ".")-1))),""))))))</f>
        <v/>
      </c>
      <c r="D640">
        <v>6.4399999999999897</v>
      </c>
      <c r="E640">
        <v>22.08</v>
      </c>
      <c r="F640" t="str">
        <f>_xlfn.LET(_xlpm.raw,_xlfn.XLOOKUP(A640,site1!$J$8:$J$1178,site1!$A$8:$A$1178,""),_xlpm.cleanRaw,SUBSTITUTE(SUBSTITUTE(_xlpm.raw,"_PIN","."),"PIN","."),_xlpm.mainPart,MID(_xlpm.cleanRaw,2,FIND(".",_xlpm.cleanRaw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0" t="str">
        <f>_xlfn.LET(_xlpm.raw,_xlfn.XLOOKUP(A640,site3!$J$8:$J$1178,site3!$A$8:$A$1178,""),_xlpm.cleanRaw,SUBSTITUTE(SUBSTITUTE(_xlpm.raw,"_PIN","."),"PIN","."),_xlpm.mainPart,MID(_xlpm.cleanRaw,2,FIND(".",_xlpm.cleanRaw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0" t="str">
        <f>""</f>
        <v/>
      </c>
      <c r="I640" t="str">
        <f>""</f>
        <v/>
      </c>
      <c r="J640" t="str">
        <f t="shared" si="9"/>
        <v>AE33;VSS;;6.43999999999999;22.08;;;;</v>
      </c>
    </row>
    <row r="641" spans="1:10">
      <c r="A641" t="s">
        <v>1082</v>
      </c>
      <c r="B641" t="str">
        <f>_xlfn.XLOOKUP(A641,site1!$J$8:$J$1158,site1!$K$8:$K$1158,"")</f>
        <v>DDRDQ_IL10_NIL02[5]</v>
      </c>
      <c r="C641" t="str" cm="1">
        <f t="array" ref="C641">_xlfn.TEXTJOIN(",",TRUE,_xlfn.UNIQUE(TRANSPOSE(_xlfn.MAP(_xlfn.XLOOKUP(A641,site1!$J$8:$J$1178,site1!$C$8:$D$1178,""),_xlfn.LAMBDA(_xlpm.x,IF(_xlpm.x&lt;&gt;"",TRIM(CLEAN(LEFT(_xlpm.x,FIND(".",_xlpm.x &amp; ".")-1))),""))))))</f>
        <v/>
      </c>
      <c r="D641">
        <v>5.5199999999999898</v>
      </c>
      <c r="E641">
        <v>22.08</v>
      </c>
      <c r="F641" t="str">
        <f>_xlfn.LET(_xlpm.raw,_xlfn.XLOOKUP(A641,site1!$J$8:$J$1178,site1!$A$8:$A$1178,""),_xlpm.cleanRaw,SUBSTITUTE(SUBSTITUTE(_xlpm.raw,"_PIN","."),"PIN","."),_xlpm.mainPart,MID(_xlpm.cleanRaw,2,FIND(".",_xlpm.cleanRaw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604040</v>
      </c>
      <c r="G641" t="str">
        <f>_xlfn.LET(_xlpm.raw,_xlfn.XLOOKUP(A641,site3!$J$8:$J$1178,site3!$A$8:$A$1178,""),_xlpm.cleanRaw,SUBSTITUTE(SUBSTITUTE(_xlpm.raw,"_PIN","."),"PIN","."),_xlpm.mainPart,MID(_xlpm.cleanRaw,2,FIND(".",_xlpm.cleanRaw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502079</v>
      </c>
      <c r="H641" t="str">
        <f>""</f>
        <v/>
      </c>
      <c r="I641" t="str">
        <f>""</f>
        <v/>
      </c>
      <c r="J641" t="str">
        <f t="shared" si="9"/>
        <v>AE34;DDRDQ_IL10_NIL02[5];;5.51999999999999;22.08;604040;502079;;</v>
      </c>
    </row>
    <row r="642" spans="1:10">
      <c r="A642" t="s">
        <v>1078</v>
      </c>
      <c r="B642" t="str">
        <f>_xlfn.XLOOKUP(A642,site1!$J$8:$J$1158,site1!$K$8:$K$1158,"")</f>
        <v>DDRDQ_IL10_NIL02[4]</v>
      </c>
      <c r="C642" t="str" cm="1">
        <f t="array" ref="C642">_xlfn.TEXTJOIN(",",TRUE,_xlfn.UNIQUE(TRANSPOSE(_xlfn.MAP(_xlfn.XLOOKUP(A642,site1!$J$8:$J$1178,site1!$C$8:$D$1178,""),_xlfn.LAMBDA(_xlpm.x,IF(_xlpm.x&lt;&gt;"",TRIM(CLEAN(LEFT(_xlpm.x,FIND(".",_xlpm.x &amp; ".")-1))),""))))))</f>
        <v/>
      </c>
      <c r="D642">
        <v>4.5999999999999899</v>
      </c>
      <c r="E642">
        <v>22.08</v>
      </c>
      <c r="F642" t="str">
        <f>_xlfn.LET(_xlpm.raw,_xlfn.XLOOKUP(A642,site1!$J$8:$J$1178,site1!$A$8:$A$1178,""),_xlpm.cleanRaw,SUBSTITUTE(SUBSTITUTE(_xlpm.raw,"_PIN","."),"PIN","."),_xlpm.mainPart,MID(_xlpm.cleanRaw,2,FIND(".",_xlpm.cleanRaw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604037</v>
      </c>
      <c r="G642" t="str">
        <f>_xlfn.LET(_xlpm.raw,_xlfn.XLOOKUP(A642,site3!$J$8:$J$1178,site3!$A$8:$A$1178,""),_xlpm.cleanRaw,SUBSTITUTE(SUBSTITUTE(_xlpm.raw,"_PIN","."),"PIN","."),_xlpm.mainPart,MID(_xlpm.cleanRaw,2,FIND(".",_xlpm.cleanRaw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501117</v>
      </c>
      <c r="H642" t="str">
        <f>""</f>
        <v/>
      </c>
      <c r="I642" t="str">
        <f>""</f>
        <v/>
      </c>
      <c r="J642" t="str">
        <f t="shared" ref="J642:J705" si="10">A642&amp;";"&amp;B642&amp;";"&amp;C642&amp;";"&amp;D642&amp;";"&amp;E642&amp;";"&amp;F642&amp;";"&amp;G642&amp;";"&amp;H642&amp;";"&amp;I642</f>
        <v>AE35;DDRDQ_IL10_NIL02[4];;4.59999999999999;22.08;604037;501117;;</v>
      </c>
    </row>
    <row r="643" spans="1:10">
      <c r="A643" t="s">
        <v>2601</v>
      </c>
      <c r="B643" t="str">
        <f>_xlfn.XLOOKUP(A643,site1!$J$8:$J$1158,site1!$K$8:$K$1158,"")</f>
        <v>VSS</v>
      </c>
      <c r="C643" t="str" cm="1">
        <f t="array" ref="C643">_xlfn.TEXTJOIN(",",TRUE,_xlfn.UNIQUE(TRANSPOSE(_xlfn.MAP(_xlfn.XLOOKUP(A643,site1!$J$8:$J$1178,site1!$C$8:$D$1178,""),_xlfn.LAMBDA(_xlpm.x,IF(_xlpm.x&lt;&gt;"",TRIM(CLEAN(LEFT(_xlpm.x,FIND(".",_xlpm.x &amp; ".")-1))),""))))))</f>
        <v/>
      </c>
      <c r="D643">
        <v>3.6799999999999899</v>
      </c>
      <c r="E643">
        <v>22.08</v>
      </c>
      <c r="F643" t="str">
        <f>_xlfn.LET(_xlpm.raw,_xlfn.XLOOKUP(A643,site1!$J$8:$J$1178,site1!$A$8:$A$1178,""),_xlpm.cleanRaw,SUBSTITUTE(SUBSTITUTE(_xlpm.raw,"_PIN","."),"PIN","."),_xlpm.mainPart,MID(_xlpm.cleanRaw,2,FIND(".",_xlpm.cleanRaw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3" t="str">
        <f>_xlfn.LET(_xlpm.raw,_xlfn.XLOOKUP(A643,site3!$J$8:$J$1178,site3!$A$8:$A$1178,""),_xlpm.cleanRaw,SUBSTITUTE(SUBSTITUTE(_xlpm.raw,"_PIN","."),"PIN","."),_xlpm.mainPart,MID(_xlpm.cleanRaw,2,FIND(".",_xlpm.cleanRaw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3" t="str">
        <f>""</f>
        <v/>
      </c>
      <c r="I643" t="str">
        <f>""</f>
        <v/>
      </c>
      <c r="J643" t="str">
        <f t="shared" si="10"/>
        <v>AE36;VSS;;3.67999999999999;22.08;;;;</v>
      </c>
    </row>
    <row r="644" spans="1:10">
      <c r="A644" t="s">
        <v>802</v>
      </c>
      <c r="B644" t="str">
        <f>_xlfn.XLOOKUP(A644,site1!$J$8:$J$1158,site1!$K$8:$K$1158,"")</f>
        <v>DDRDQ_IL00_NIL00[1]</v>
      </c>
      <c r="C644" t="str" cm="1">
        <f t="array" ref="C644">_xlfn.TEXTJOIN(",",TRUE,_xlfn.UNIQUE(TRANSPOSE(_xlfn.MAP(_xlfn.XLOOKUP(A644,site1!$J$8:$J$1178,site1!$C$8:$D$1178,""),_xlfn.LAMBDA(_xlpm.x,IF(_xlpm.x&lt;&gt;"",TRIM(CLEAN(LEFT(_xlpm.x,FIND(".",_xlpm.x &amp; ".")-1))),""))))))</f>
        <v/>
      </c>
      <c r="D644">
        <v>2.75999999999999</v>
      </c>
      <c r="E644">
        <v>22.08</v>
      </c>
      <c r="F644" t="str">
        <f>_xlfn.LET(_xlpm.raw,_xlfn.XLOOKUP(A644,site1!$J$8:$J$1178,site1!$A$8:$A$1178,""),_xlpm.cleanRaw,SUBSTITUTE(SUBSTITUTE(_xlpm.raw,"_PIN","."),"PIN","."),_xlpm.mainPart,MID(_xlpm.cleanRaw,2,FIND(".",_xlpm.cleanRaw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604032</v>
      </c>
      <c r="G644" t="str">
        <f>_xlfn.LET(_xlpm.raw,_xlfn.XLOOKUP(A644,site3!$J$8:$J$1178,site3!$A$8:$A$1178,""),_xlpm.cleanRaw,SUBSTITUTE(SUBSTITUTE(_xlpm.raw,"_PIN","."),"PIN","."),_xlpm.mainPart,MID(_xlpm.cleanRaw,2,FIND(".",_xlpm.cleanRaw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502076</v>
      </c>
      <c r="H644" t="str">
        <f>""</f>
        <v/>
      </c>
      <c r="I644" t="str">
        <f>""</f>
        <v/>
      </c>
      <c r="J644" t="str">
        <f t="shared" si="10"/>
        <v>AE37;DDRDQ_IL00_NIL00[1];;2.75999999999999;22.08;604032;502076;;</v>
      </c>
    </row>
    <row r="645" spans="1:10">
      <c r="A645" t="s">
        <v>796</v>
      </c>
      <c r="B645" t="str">
        <f>_xlfn.XLOOKUP(A645,site1!$J$8:$J$1158,site1!$K$8:$K$1158,"")</f>
        <v>DDRDQ_IL00_NIL00[0]</v>
      </c>
      <c r="C645" t="str" cm="1">
        <f t="array" ref="C645">_xlfn.TEXTJOIN(",",TRUE,_xlfn.UNIQUE(TRANSPOSE(_xlfn.MAP(_xlfn.XLOOKUP(A645,site1!$J$8:$J$1178,site1!$C$8:$D$1178,""),_xlfn.LAMBDA(_xlpm.x,IF(_xlpm.x&lt;&gt;"",TRIM(CLEAN(LEFT(_xlpm.x,FIND(".",_xlpm.x &amp; ".")-1))),""))))))</f>
        <v/>
      </c>
      <c r="D645">
        <v>1.8399999999999901</v>
      </c>
      <c r="E645">
        <v>22.08</v>
      </c>
      <c r="F645" t="str">
        <f>_xlfn.LET(_xlpm.raw,_xlfn.XLOOKUP(A645,site1!$J$8:$J$1178,site1!$A$8:$A$1178,""),_xlpm.cleanRaw,SUBSTITUTE(SUBSTITUTE(_xlpm.raw,"_PIN","."),"PIN","."),_xlpm.mainPart,MID(_xlpm.cleanRaw,2,FIND(".",_xlpm.cleanRaw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604030</v>
      </c>
      <c r="G645" t="str">
        <f>_xlfn.LET(_xlpm.raw,_xlfn.XLOOKUP(A645,site3!$J$8:$J$1178,site3!$A$8:$A$1178,""),_xlpm.cleanRaw,SUBSTITUTE(SUBSTITUTE(_xlpm.raw,"_PIN","."),"PIN","."),_xlpm.mainPart,MID(_xlpm.cleanRaw,2,FIND(".",_xlpm.cleanRaw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502074</v>
      </c>
      <c r="H645" t="str">
        <f>""</f>
        <v/>
      </c>
      <c r="I645" t="str">
        <f>""</f>
        <v/>
      </c>
      <c r="J645" t="str">
        <f t="shared" si="10"/>
        <v>AE38;DDRDQ_IL00_NIL00[0];;1.83999999999999;22.08;604030;502074;;</v>
      </c>
    </row>
    <row r="646" spans="1:10">
      <c r="A646" t="s">
        <v>814</v>
      </c>
      <c r="B646" t="str">
        <f>_xlfn.XLOOKUP(A646,site1!$J$8:$J$1158,site1!$K$8:$K$1158,"")</f>
        <v>DDRDQ_IL00_NIL00[4]</v>
      </c>
      <c r="C646" t="str" cm="1">
        <f t="array" ref="C646">_xlfn.TEXTJOIN(",",TRUE,_xlfn.UNIQUE(TRANSPOSE(_xlfn.MAP(_xlfn.XLOOKUP(A646,site1!$J$8:$J$1178,site1!$C$8:$D$1178,""),_xlfn.LAMBDA(_xlpm.x,IF(_xlpm.x&lt;&gt;"",TRIM(CLEAN(LEFT(_xlpm.x,FIND(".",_xlpm.x &amp; ".")-1))),""))))))</f>
        <v/>
      </c>
      <c r="D646">
        <v>0.92000000000000104</v>
      </c>
      <c r="E646">
        <v>22.08</v>
      </c>
      <c r="F646" t="str">
        <f>_xlfn.LET(_xlpm.raw,_xlfn.XLOOKUP(A646,site1!$J$8:$J$1178,site1!$A$8:$A$1178,""),_xlpm.cleanRaw,SUBSTITUTE(SUBSTITUTE(_xlpm.raw,"_PIN","."),"PIN","."),_xlpm.mainPart,MID(_xlpm.cleanRaw,2,FIND(".",_xlpm.cleanRaw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604025</v>
      </c>
      <c r="G646" t="str">
        <f>_xlfn.LET(_xlpm.raw,_xlfn.XLOOKUP(A646,site3!$J$8:$J$1178,site3!$A$8:$A$1178,""),_xlpm.cleanRaw,SUBSTITUTE(SUBSTITUTE(_xlpm.raw,"_PIN","."),"PIN","."),_xlpm.mainPart,MID(_xlpm.cleanRaw,2,FIND(".",_xlpm.cleanRaw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502072</v>
      </c>
      <c r="H646" t="str">
        <f>""</f>
        <v/>
      </c>
      <c r="I646" t="str">
        <f>""</f>
        <v/>
      </c>
      <c r="J646" t="str">
        <f t="shared" si="10"/>
        <v>AE39;DDRDQ_IL00_NIL00[4];;0.920000000000001;22.08;604025;502072;;</v>
      </c>
    </row>
    <row r="647" spans="1:10">
      <c r="A647" t="s">
        <v>818</v>
      </c>
      <c r="B647" t="str">
        <f>_xlfn.XLOOKUP(A647,site1!$J$8:$J$1158,site1!$K$8:$K$1158,"")</f>
        <v>DDRDQ_IL00_NIL00[5]</v>
      </c>
      <c r="C647" t="str" cm="1">
        <f t="array" ref="C647">_xlfn.TEXTJOIN(",",TRUE,_xlfn.UNIQUE(TRANSPOSE(_xlfn.MAP(_xlfn.XLOOKUP(A647,site1!$J$8:$J$1178,site1!$C$8:$D$1178,""),_xlfn.LAMBDA(_xlpm.x,IF(_xlpm.x&lt;&gt;"",TRIM(CLEAN(LEFT(_xlpm.x,FIND(".",_xlpm.x &amp; ".")-1))),""))))))</f>
        <v/>
      </c>
      <c r="D647">
        <v>0</v>
      </c>
      <c r="E647">
        <v>22.08</v>
      </c>
      <c r="F647" t="str">
        <f>_xlfn.LET(_xlpm.raw,_xlfn.XLOOKUP(A647,site1!$J$8:$J$1178,site1!$A$8:$A$1178,""),_xlpm.cleanRaw,SUBSTITUTE(SUBSTITUTE(_xlpm.raw,"_PIN","."),"PIN","."),_xlpm.mainPart,MID(_xlpm.cleanRaw,2,FIND(".",_xlpm.cleanRaw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604027</v>
      </c>
      <c r="G647" t="str">
        <f>_xlfn.LET(_xlpm.raw,_xlfn.XLOOKUP(A647,site3!$J$8:$J$1178,site3!$A$8:$A$1178,""),_xlpm.cleanRaw,SUBSTITUTE(SUBSTITUTE(_xlpm.raw,"_PIN","."),"PIN","."),_xlpm.mainPart,MID(_xlpm.cleanRaw,2,FIND(".",_xlpm.cleanRaw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502070</v>
      </c>
      <c r="H647" t="str">
        <f>""</f>
        <v/>
      </c>
      <c r="I647" t="str">
        <f>""</f>
        <v/>
      </c>
      <c r="J647" t="str">
        <f t="shared" si="10"/>
        <v>AE40;DDRDQ_IL00_NIL00[5];;0;22.08;604027;502070;;</v>
      </c>
    </row>
    <row r="648" spans="1:10">
      <c r="A648" t="s">
        <v>2604</v>
      </c>
      <c r="B648" t="str">
        <f>_xlfn.XLOOKUP(A648,site1!$J$8:$J$1158,site1!$K$8:$K$1158,"")</f>
        <v>VSS</v>
      </c>
      <c r="C648" t="str" cm="1">
        <f t="array" ref="C648">_xlfn.TEXTJOIN(",",TRUE,_xlfn.UNIQUE(TRANSPOSE(_xlfn.MAP(_xlfn.XLOOKUP(A648,site1!$J$8:$J$1178,site1!$C$8:$D$1178,""),_xlfn.LAMBDA(_xlpm.x,IF(_xlpm.x&lt;&gt;"",TRIM(CLEAN(LEFT(_xlpm.x,FIND(".",_xlpm.x &amp; ".")-1))),""))))))</f>
        <v/>
      </c>
      <c r="D648">
        <v>35.879999999999903</v>
      </c>
      <c r="E648">
        <v>23</v>
      </c>
      <c r="F648" t="str">
        <f>_xlfn.LET(_xlpm.raw,_xlfn.XLOOKUP(A648,site1!$J$8:$J$1178,site1!$A$8:$A$1178,""),_xlpm.cleanRaw,SUBSTITUTE(SUBSTITUTE(_xlpm.raw,"_PIN","."),"PIN","."),_xlpm.mainPart,MID(_xlpm.cleanRaw,2,FIND(".",_xlpm.cleanRaw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8" t="str">
        <f>_xlfn.LET(_xlpm.raw,_xlfn.XLOOKUP(A648,site3!$J$8:$J$1178,site3!$A$8:$A$1178,""),_xlpm.cleanRaw,SUBSTITUTE(SUBSTITUTE(_xlpm.raw,"_PIN","."),"PIN","."),_xlpm.mainPart,MID(_xlpm.cleanRaw,2,FIND(".",_xlpm.cleanRaw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8" t="str">
        <f>""</f>
        <v/>
      </c>
      <c r="I648" t="str">
        <f>""</f>
        <v/>
      </c>
      <c r="J648" t="str">
        <f t="shared" si="10"/>
        <v>AF1;VSS;;35.8799999999999;23;;;;</v>
      </c>
    </row>
    <row r="649" spans="1:10">
      <c r="A649" t="s">
        <v>1560</v>
      </c>
      <c r="B649" t="str">
        <f>_xlfn.XLOOKUP(A649,site1!$J$8:$J$1158,site1!$K$8:$K$1158,"")</f>
        <v>DMI_TXP[3]</v>
      </c>
      <c r="C649" t="str" cm="1">
        <f t="array" ref="C649">_xlfn.TEXTJOIN(",",TRUE,_xlfn.UNIQUE(TRANSPOSE(_xlfn.MAP(_xlfn.XLOOKUP(A649,site1!$J$8:$J$1178,site1!$C$8:$D$1178,""),_xlfn.LAMBDA(_xlpm.x,IF(_xlpm.x&lt;&gt;"",TRIM(CLEAN(LEFT(_xlpm.x,FIND(".",_xlpm.x &amp; ".")-1))),""))))))</f>
        <v>LA140</v>
      </c>
      <c r="D649">
        <v>34.959999999999901</v>
      </c>
      <c r="E649">
        <v>23</v>
      </c>
      <c r="F649" t="str">
        <f>_xlfn.LET(_xlpm.raw,_xlfn.XLOOKUP(A649,site1!$J$8:$J$1178,site1!$A$8:$A$1178,""),_xlpm.cleanRaw,SUBSTITUTE(SUBSTITUTE(_xlpm.raw,"_PIN","."),"PIN","."),_xlpm.mainPart,MID(_xlpm.cleanRaw,2,FIND(".",_xlpm.cleanRaw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506002</v>
      </c>
      <c r="G649" t="str">
        <f>_xlfn.LET(_xlpm.raw,_xlfn.XLOOKUP(A649,site3!$J$8:$J$1178,site3!$A$8:$A$1178,""),_xlpm.cleanRaw,SUBSTITUTE(SUBSTITUTE(_xlpm.raw,"_PIN","."),"PIN","."),_xlpm.mainPart,MID(_xlpm.cleanRaw,2,FIND(".",_xlpm.cleanRaw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807038</v>
      </c>
      <c r="H649" t="str">
        <f>""</f>
        <v/>
      </c>
      <c r="I649" t="str">
        <f>""</f>
        <v/>
      </c>
      <c r="J649" t="str">
        <f t="shared" si="10"/>
        <v>AF2;DMI_TXP[3];LA140;34.9599999999999;23;506002;807038;;</v>
      </c>
    </row>
    <row r="650" spans="1:10">
      <c r="A650" t="s">
        <v>1537</v>
      </c>
      <c r="B650" t="str">
        <f>_xlfn.XLOOKUP(A650,site1!$J$8:$J$1158,site1!$K$8:$K$1158,"")</f>
        <v>DMI_TXN[3]</v>
      </c>
      <c r="C650" t="str" cm="1">
        <f t="array" ref="C650">_xlfn.TEXTJOIN(",",TRUE,_xlfn.UNIQUE(TRANSPOSE(_xlfn.MAP(_xlfn.XLOOKUP(A650,site1!$J$8:$J$1178,site1!$C$8:$D$1178,""),_xlfn.LAMBDA(_xlpm.x,IF(_xlpm.x&lt;&gt;"",TRIM(CLEAN(LEFT(_xlpm.x,FIND(".",_xlpm.x &amp; ".")-1))),""))))))</f>
        <v>LA139</v>
      </c>
      <c r="D650">
        <v>34.04</v>
      </c>
      <c r="E650">
        <v>23</v>
      </c>
      <c r="F650" t="str">
        <f>_xlfn.LET(_xlpm.raw,_xlfn.XLOOKUP(A650,site1!$J$8:$J$1178,site1!$A$8:$A$1178,""),_xlpm.cleanRaw,SUBSTITUTE(SUBSTITUTE(_xlpm.raw,"_PIN","."),"PIN","."),_xlpm.mainPart,MID(_xlpm.cleanRaw,2,FIND(".",_xlpm.cleanRaw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G650" t="str">
        <f>_xlfn.LET(_xlpm.raw,_xlfn.XLOOKUP(A650,site3!$J$8:$J$1178,site3!$A$8:$A$1178,""),_xlpm.cleanRaw,SUBSTITUTE(SUBSTITUTE(_xlpm.raw,"_PIN","."),"PIN","."),_xlpm.mainPart,MID(_xlpm.cleanRaw,2,FIND(".",_xlpm.cleanRaw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807036</v>
      </c>
      <c r="H650" t="str">
        <f>""</f>
        <v/>
      </c>
      <c r="I650" t="str">
        <f>""</f>
        <v/>
      </c>
      <c r="J650" t="str">
        <f t="shared" si="10"/>
        <v>AF3;DMI_TXN[3];LA139;34.04;23;506004;807036;;</v>
      </c>
    </row>
    <row r="651" spans="1:10">
      <c r="A651" t="s">
        <v>2517</v>
      </c>
      <c r="B651" t="str">
        <f>_xlfn.XLOOKUP(A651,site1!$J$8:$J$1158,site1!$K$8:$K$1158,"")</f>
        <v>VCCIO_SENSE</v>
      </c>
      <c r="C651" t="str" cm="1">
        <f t="array" ref="C651">_xlfn.TEXTJOIN(",",TRUE,_xlfn.UNIQUE(TRANSPOSE(_xlfn.MAP(_xlfn.XLOOKUP(A651,site1!$J$8:$J$1178,site1!$C$8:$D$1178,""),_xlfn.LAMBDA(_xlpm.x,IF(_xlpm.x&lt;&gt;"",TRIM(CLEAN(LEFT(_xlpm.x,FIND(".",_xlpm.x &amp; ".")-1))),""))))))</f>
        <v/>
      </c>
      <c r="D651">
        <v>33.119999999999997</v>
      </c>
      <c r="E651">
        <v>23</v>
      </c>
      <c r="F651" t="str">
        <f>_xlfn.LET(_xlpm.raw,_xlfn.XLOOKUP(A651,site1!$J$8:$J$1178,site1!$A$8:$A$1178,""),_xlpm.cleanRaw,SUBSTITUTE(SUBSTITUTE(_xlpm.raw,"_PIN","."),"PIN","."),_xlpm.mainPart,MID(_xlpm.cleanRaw,2,FIND(".",_xlpm.cleanRaw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1" t="str">
        <f>_xlfn.LET(_xlpm.raw,_xlfn.XLOOKUP(A651,site3!$J$8:$J$1178,site3!$A$8:$A$1178,""),_xlpm.cleanRaw,SUBSTITUTE(SUBSTITUTE(_xlpm.raw,"_PIN","."),"PIN","."),_xlpm.mainPart,MID(_xlpm.cleanRaw,2,FIND(".",_xlpm.cleanRaw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1" t="str">
        <f>""</f>
        <v/>
      </c>
      <c r="I651" t="str">
        <f>""</f>
        <v/>
      </c>
      <c r="J651" t="str">
        <f t="shared" si="10"/>
        <v>AF4;VCCIO_SENSE;;33.12;23;;;;</v>
      </c>
    </row>
    <row r="652" spans="1:10">
      <c r="A652" t="s">
        <v>2609</v>
      </c>
      <c r="B652" t="str">
        <f>_xlfn.XLOOKUP(A652,site1!$J$8:$J$1158,site1!$K$8:$K$1158,"")</f>
        <v>VSS</v>
      </c>
      <c r="C652" t="str" cm="1">
        <f t="array" ref="C652">_xlfn.TEXTJOIN(",",TRUE,_xlfn.UNIQUE(TRANSPOSE(_xlfn.MAP(_xlfn.XLOOKUP(A652,site1!$J$8:$J$1178,site1!$C$8:$D$1178,""),_xlfn.LAMBDA(_xlpm.x,IF(_xlpm.x&lt;&gt;"",TRIM(CLEAN(LEFT(_xlpm.x,FIND(".",_xlpm.x &amp; ".")-1))),""))))))</f>
        <v/>
      </c>
      <c r="D652">
        <v>32.199999999999903</v>
      </c>
      <c r="E652">
        <v>23</v>
      </c>
      <c r="F652" t="str">
        <f>_xlfn.LET(_xlpm.raw,_xlfn.XLOOKUP(A652,site1!$J$8:$J$1178,site1!$A$8:$A$1178,""),_xlpm.cleanRaw,SUBSTITUTE(SUBSTITUTE(_xlpm.raw,"_PIN","."),"PIN","."),_xlpm.mainPart,MID(_xlpm.cleanRaw,2,FIND(".",_xlpm.cleanRaw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2" t="str">
        <f>_xlfn.LET(_xlpm.raw,_xlfn.XLOOKUP(A652,site3!$J$8:$J$1178,site3!$A$8:$A$1178,""),_xlpm.cleanRaw,SUBSTITUTE(SUBSTITUTE(_xlpm.raw,"_PIN","."),"PIN","."),_xlpm.mainPart,MID(_xlpm.cleanRaw,2,FIND(".",_xlpm.cleanRaw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2" t="str">
        <f>""</f>
        <v/>
      </c>
      <c r="I652" t="str">
        <f>""</f>
        <v/>
      </c>
      <c r="J652" t="str">
        <f t="shared" si="10"/>
        <v>AF5;VSS;;32.1999999999999;23;;;;</v>
      </c>
    </row>
    <row r="653" spans="1:10">
      <c r="A653" t="s">
        <v>1321</v>
      </c>
      <c r="B653" t="str">
        <f>_xlfn.XLOOKUP(A653,site1!$J$8:$J$1158,site1!$K$8:$K$1158,"")</f>
        <v>DDRDQ_IL17_NIL17[7]</v>
      </c>
      <c r="C653" t="str" cm="1">
        <f t="array" ref="C653">_xlfn.TEXTJOIN(",",TRUE,_xlfn.UNIQUE(TRANSPOSE(_xlfn.MAP(_xlfn.XLOOKUP(A653,site1!$J$8:$J$1178,site1!$C$8:$D$1178,""),_xlfn.LAMBDA(_xlpm.x,IF(_xlpm.x&lt;&gt;"",TRIM(CLEAN(LEFT(_xlpm.x,FIND(".",_xlpm.x &amp; ".")-1))),""))))))</f>
        <v/>
      </c>
      <c r="D653">
        <v>31.279999999999902</v>
      </c>
      <c r="E653">
        <v>23</v>
      </c>
      <c r="F653" t="str">
        <f>_xlfn.LET(_xlpm.raw,_xlfn.XLOOKUP(A653,site1!$J$8:$J$1178,site1!$A$8:$A$1178,""),_xlpm.cleanRaw,SUBSTITUTE(SUBSTITUTE(_xlpm.raw,"_PIN","."),"PIN","."),_xlpm.mainPart,MID(_xlpm.cleanRaw,2,FIND(".",_xlpm.cleanRaw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508061</v>
      </c>
      <c r="G653" t="str">
        <f>_xlfn.LET(_xlpm.raw,_xlfn.XLOOKUP(A653,site3!$J$8:$J$1178,site3!$A$8:$A$1178,""),_xlpm.cleanRaw,SUBSTITUTE(SUBSTITUTE(_xlpm.raw,"_PIN","."),"PIN","."),_xlpm.mainPart,MID(_xlpm.cleanRaw,2,FIND(".",_xlpm.cleanRaw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806089</v>
      </c>
      <c r="H653" t="str">
        <f>""</f>
        <v/>
      </c>
      <c r="I653" t="str">
        <f>""</f>
        <v/>
      </c>
      <c r="J653" t="str">
        <f t="shared" si="10"/>
        <v>AF6;DDRDQ_IL17_NIL17[7];;31.2799999999999;23;508061;806089;;</v>
      </c>
    </row>
    <row r="654" spans="1:10">
      <c r="A654" t="s">
        <v>1305</v>
      </c>
      <c r="B654" t="str">
        <f>_xlfn.XLOOKUP(A654,site1!$J$8:$J$1158,site1!$K$8:$K$1158,"")</f>
        <v>DDRDQ_IL17_NIL17[3]</v>
      </c>
      <c r="C654" t="str" cm="1">
        <f t="array" ref="C654">_xlfn.TEXTJOIN(",",TRUE,_xlfn.UNIQUE(TRANSPOSE(_xlfn.MAP(_xlfn.XLOOKUP(A654,site1!$J$8:$J$1178,site1!$C$8:$D$1178,""),_xlfn.LAMBDA(_xlpm.x,IF(_xlpm.x&lt;&gt;"",TRIM(CLEAN(LEFT(_xlpm.x,FIND(".",_xlpm.x &amp; ".")-1))),""))))))</f>
        <v/>
      </c>
      <c r="D654">
        <v>30.36</v>
      </c>
      <c r="E654">
        <v>23</v>
      </c>
      <c r="F654" t="str">
        <f>_xlfn.LET(_xlpm.raw,_xlfn.XLOOKUP(A654,site1!$J$8:$J$1178,site1!$A$8:$A$1178,""),_xlpm.cleanRaw,SUBSTITUTE(SUBSTITUTE(_xlpm.raw,"_PIN","."),"PIN","."),_xlpm.mainPart,MID(_xlpm.cleanRaw,2,FIND(".",_xlpm.cleanRaw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508062</v>
      </c>
      <c r="G654" t="str">
        <f>_xlfn.LET(_xlpm.raw,_xlfn.XLOOKUP(A654,site3!$J$8:$J$1178,site3!$A$8:$A$1178,""),_xlpm.cleanRaw,SUBSTITUTE(SUBSTITUTE(_xlpm.raw,"_PIN","."),"PIN","."),_xlpm.mainPart,MID(_xlpm.cleanRaw,2,FIND(".",_xlpm.cleanRaw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806101</v>
      </c>
      <c r="H654" t="str">
        <f>""</f>
        <v/>
      </c>
      <c r="I654" t="str">
        <f>""</f>
        <v/>
      </c>
      <c r="J654" t="str">
        <f t="shared" si="10"/>
        <v>AF7;DDRDQ_IL17_NIL17[3];;30.36;23;508062;806101;;</v>
      </c>
    </row>
    <row r="655" spans="1:10">
      <c r="A655" t="s">
        <v>2610</v>
      </c>
      <c r="B655" t="str">
        <f>_xlfn.XLOOKUP(A655,site1!$J$8:$J$1158,site1!$K$8:$K$1158,"")</f>
        <v>VSS</v>
      </c>
      <c r="C655" t="str" cm="1">
        <f t="array" ref="C655">_xlfn.TEXTJOIN(",",TRUE,_xlfn.UNIQUE(TRANSPOSE(_xlfn.MAP(_xlfn.XLOOKUP(A655,site1!$J$8:$J$1178,site1!$C$8:$D$1178,""),_xlfn.LAMBDA(_xlpm.x,IF(_xlpm.x&lt;&gt;"",TRIM(CLEAN(LEFT(_xlpm.x,FIND(".",_xlpm.x &amp; ".")-1))),""))))))</f>
        <v/>
      </c>
      <c r="D655">
        <v>29.439999999999898</v>
      </c>
      <c r="E655">
        <v>23</v>
      </c>
      <c r="F655" t="str">
        <f>_xlfn.LET(_xlpm.raw,_xlfn.XLOOKUP(A655,site1!$J$8:$J$1178,site1!$A$8:$A$1178,""),_xlpm.cleanRaw,SUBSTITUTE(SUBSTITUTE(_xlpm.raw,"_PIN","."),"PIN","."),_xlpm.mainPart,MID(_xlpm.cleanRaw,2,FIND(".",_xlpm.cleanRaw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5" t="str">
        <f>_xlfn.LET(_xlpm.raw,_xlfn.XLOOKUP(A655,site3!$J$8:$J$1178,site3!$A$8:$A$1178,""),_xlpm.cleanRaw,SUBSTITUTE(SUBSTITUTE(_xlpm.raw,"_PIN","."),"PIN","."),_xlpm.mainPart,MID(_xlpm.cleanRaw,2,FIND(".",_xlpm.cleanRaw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5" t="str">
        <f>""</f>
        <v/>
      </c>
      <c r="I655" t="str">
        <f>""</f>
        <v/>
      </c>
      <c r="J655" t="str">
        <f t="shared" si="10"/>
        <v>AF8;VSS;;29.4399999999999;23;;;;</v>
      </c>
    </row>
    <row r="656" spans="1:10">
      <c r="A656" t="s">
        <v>2605</v>
      </c>
      <c r="B656" t="str">
        <f>_xlfn.XLOOKUP(A656,site1!$J$8:$J$1158,site1!$K$8:$K$1158,"")</f>
        <v>VSS</v>
      </c>
      <c r="C656" t="str" cm="1">
        <f t="array" ref="C656">_xlfn.TEXTJOIN(",",TRUE,_xlfn.UNIQUE(TRANSPOSE(_xlfn.MAP(_xlfn.XLOOKUP(A656,site1!$J$8:$J$1178,site1!$C$8:$D$1178,""),_xlfn.LAMBDA(_xlpm.x,IF(_xlpm.x&lt;&gt;"",TRIM(CLEAN(LEFT(_xlpm.x,FIND(".",_xlpm.x &amp; ".")-1))),""))))))</f>
        <v/>
      </c>
      <c r="D656">
        <v>6.4399999999999897</v>
      </c>
      <c r="E656">
        <v>23</v>
      </c>
      <c r="F656" t="str">
        <f>_xlfn.LET(_xlpm.raw,_xlfn.XLOOKUP(A656,site1!$J$8:$J$1178,site1!$A$8:$A$1178,""),_xlpm.cleanRaw,SUBSTITUTE(SUBSTITUTE(_xlpm.raw,"_PIN","."),"PIN","."),_xlpm.mainPart,MID(_xlpm.cleanRaw,2,FIND(".",_xlpm.cleanRaw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6" t="str">
        <f>_xlfn.LET(_xlpm.raw,_xlfn.XLOOKUP(A656,site3!$J$8:$J$1178,site3!$A$8:$A$1178,""),_xlpm.cleanRaw,SUBSTITUTE(SUBSTITUTE(_xlpm.raw,"_PIN","."),"PIN","."),_xlpm.mainPart,MID(_xlpm.cleanRaw,2,FIND(".",_xlpm.cleanRaw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6" t="str">
        <f>""</f>
        <v/>
      </c>
      <c r="I656" t="str">
        <f>""</f>
        <v/>
      </c>
      <c r="J656" t="str">
        <f t="shared" si="10"/>
        <v>AF33;VSS;;6.43999999999999;23;;;;</v>
      </c>
    </row>
    <row r="657" spans="1:10">
      <c r="A657" t="s">
        <v>1365</v>
      </c>
      <c r="B657" t="str">
        <f>_xlfn.XLOOKUP(A657,site1!$J$8:$J$1158,site1!$K$8:$K$1158,"")</f>
        <v>DDRDQSN_IL10_NIL02</v>
      </c>
      <c r="C657" t="str" cm="1">
        <f t="array" ref="C657">_xlfn.TEXTJOIN(",",TRUE,_xlfn.UNIQUE(TRANSPOSE(_xlfn.MAP(_xlfn.XLOOKUP(A657,site1!$J$8:$J$1178,site1!$C$8:$D$1178,""),_xlfn.LAMBDA(_xlpm.x,IF(_xlpm.x&lt;&gt;"",TRIM(CLEAN(LEFT(_xlpm.x,FIND(".",_xlpm.x &amp; ".")-1))),""))))))</f>
        <v/>
      </c>
      <c r="D657">
        <v>5.5199999999999898</v>
      </c>
      <c r="E657">
        <v>23</v>
      </c>
      <c r="F657" t="str">
        <f>_xlfn.LET(_xlpm.raw,_xlfn.XLOOKUP(A657,site1!$J$8:$J$1178,site1!$A$8:$A$1178,""),_xlpm.cleanRaw,SUBSTITUTE(SUBSTITUTE(_xlpm.raw,"_PIN","."),"PIN","."),_xlpm.mainPart,MID(_xlpm.cleanRaw,2,FIND(".",_xlpm.cleanRaw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604003</v>
      </c>
      <c r="G657" t="str">
        <f>_xlfn.LET(_xlpm.raw,_xlfn.XLOOKUP(A657,site3!$J$8:$J$1178,site3!$A$8:$A$1178,""),_xlpm.cleanRaw,SUBSTITUTE(SUBSTITUTE(_xlpm.raw,"_PIN","."),"PIN","."),_xlpm.mainPart,MID(_xlpm.cleanRaw,2,FIND(".",_xlpm.cleanRaw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501104</v>
      </c>
      <c r="H657" t="str">
        <f>""</f>
        <v/>
      </c>
      <c r="I657" t="str">
        <f>""</f>
        <v/>
      </c>
      <c r="J657" t="str">
        <f t="shared" si="10"/>
        <v>AF34;DDRDQSN_IL10_NIL02;;5.51999999999999;23;604003;501104;;</v>
      </c>
    </row>
    <row r="658" spans="1:10">
      <c r="A658" t="s">
        <v>1437</v>
      </c>
      <c r="B658" t="str">
        <f>_xlfn.XLOOKUP(A658,site1!$J$8:$J$1158,site1!$K$8:$K$1158,"")</f>
        <v>DDRDQSP_IL10_NIL02</v>
      </c>
      <c r="C658" t="str" cm="1">
        <f t="array" ref="C658">_xlfn.TEXTJOIN(",",TRUE,_xlfn.UNIQUE(TRANSPOSE(_xlfn.MAP(_xlfn.XLOOKUP(A658,site1!$J$8:$J$1178,site1!$C$8:$D$1178,""),_xlfn.LAMBDA(_xlpm.x,IF(_xlpm.x&lt;&gt;"",TRIM(CLEAN(LEFT(_xlpm.x,FIND(".",_xlpm.x &amp; ".")-1))),""))))))</f>
        <v/>
      </c>
      <c r="D658">
        <v>4.5999999999999899</v>
      </c>
      <c r="E658">
        <v>23</v>
      </c>
      <c r="F658" t="str">
        <f>_xlfn.LET(_xlpm.raw,_xlfn.XLOOKUP(A658,site1!$J$8:$J$1178,site1!$A$8:$A$1178,""),_xlpm.cleanRaw,SUBSTITUTE(SUBSTITUTE(_xlpm.raw,"_PIN","."),"PIN","."),_xlpm.mainPart,MID(_xlpm.cleanRaw,2,FIND(".",_xlpm.cleanRaw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604001</v>
      </c>
      <c r="G658" t="str">
        <f>_xlfn.LET(_xlpm.raw,_xlfn.XLOOKUP(A658,site3!$J$8:$J$1178,site3!$A$8:$A$1178,""),_xlpm.cleanRaw,SUBSTITUTE(SUBSTITUTE(_xlpm.raw,"_PIN","."),"PIN","."),_xlpm.mainPart,MID(_xlpm.cleanRaw,2,FIND(".",_xlpm.cleanRaw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501106</v>
      </c>
      <c r="H658" t="str">
        <f>""</f>
        <v/>
      </c>
      <c r="I658" t="str">
        <f>""</f>
        <v/>
      </c>
      <c r="J658" t="str">
        <f t="shared" si="10"/>
        <v>AF35;DDRDQSP_IL10_NIL02;;4.59999999999999;23;604001;501106;;</v>
      </c>
    </row>
    <row r="659" spans="1:10">
      <c r="A659" t="s">
        <v>2606</v>
      </c>
      <c r="B659" t="str">
        <f>_xlfn.XLOOKUP(A659,site1!$J$8:$J$1158,site1!$K$8:$K$1158,"")</f>
        <v>VSS</v>
      </c>
      <c r="C659" t="str" cm="1">
        <f t="array" ref="C659">_xlfn.TEXTJOIN(",",TRUE,_xlfn.UNIQUE(TRANSPOSE(_xlfn.MAP(_xlfn.XLOOKUP(A659,site1!$J$8:$J$1178,site1!$C$8:$D$1178,""),_xlfn.LAMBDA(_xlpm.x,IF(_xlpm.x&lt;&gt;"",TRIM(CLEAN(LEFT(_xlpm.x,FIND(".",_xlpm.x &amp; ".")-1))),""))))))</f>
        <v/>
      </c>
      <c r="D659">
        <v>3.6799999999999899</v>
      </c>
      <c r="E659">
        <v>23</v>
      </c>
      <c r="F659" t="str">
        <f>_xlfn.LET(_xlpm.raw,_xlfn.XLOOKUP(A659,site1!$J$8:$J$1178,site1!$A$8:$A$1178,""),_xlpm.cleanRaw,SUBSTITUTE(SUBSTITUTE(_xlpm.raw,"_PIN","."),"PIN","."),_xlpm.mainPart,MID(_xlpm.cleanRaw,2,FIND(".",_xlpm.cleanRaw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9" t="str">
        <f>_xlfn.LET(_xlpm.raw,_xlfn.XLOOKUP(A659,site3!$J$8:$J$1178,site3!$A$8:$A$1178,""),_xlpm.cleanRaw,SUBSTITUTE(SUBSTITUTE(_xlpm.raw,"_PIN","."),"PIN","."),_xlpm.mainPart,MID(_xlpm.cleanRaw,2,FIND(".",_xlpm.cleanRaw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9" t="str">
        <f>""</f>
        <v/>
      </c>
      <c r="I659" t="str">
        <f>""</f>
        <v/>
      </c>
      <c r="J659" t="str">
        <f t="shared" si="10"/>
        <v>AF36;VSS;;3.67999999999999;23;;;;</v>
      </c>
    </row>
    <row r="660" spans="1:10">
      <c r="A660" t="s">
        <v>2607</v>
      </c>
      <c r="B660" t="str">
        <f>_xlfn.XLOOKUP(A660,site1!$J$8:$J$1158,site1!$K$8:$K$1158,"")</f>
        <v>VSS</v>
      </c>
      <c r="C660" t="str" cm="1">
        <f t="array" ref="C660">_xlfn.TEXTJOIN(",",TRUE,_xlfn.UNIQUE(TRANSPOSE(_xlfn.MAP(_xlfn.XLOOKUP(A660,site1!$J$8:$J$1178,site1!$C$8:$D$1178,""),_xlfn.LAMBDA(_xlpm.x,IF(_xlpm.x&lt;&gt;"",TRIM(CLEAN(LEFT(_xlpm.x,FIND(".",_xlpm.x &amp; ".")-1))),""))))))</f>
        <v/>
      </c>
      <c r="D660">
        <v>2.75999999999999</v>
      </c>
      <c r="E660">
        <v>23</v>
      </c>
      <c r="F660" t="str">
        <f>_xlfn.LET(_xlpm.raw,_xlfn.XLOOKUP(A660,site1!$J$8:$J$1178,site1!$A$8:$A$1178,""),_xlpm.cleanRaw,SUBSTITUTE(SUBSTITUTE(_xlpm.raw,"_PIN","."),"PIN","."),_xlpm.mainPart,MID(_xlpm.cleanRaw,2,FIND(".",_xlpm.cleanRaw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0" t="str">
        <f>_xlfn.LET(_xlpm.raw,_xlfn.XLOOKUP(A660,site3!$J$8:$J$1178,site3!$A$8:$A$1178,""),_xlpm.cleanRaw,SUBSTITUTE(SUBSTITUTE(_xlpm.raw,"_PIN","."),"PIN","."),_xlpm.mainPart,MID(_xlpm.cleanRaw,2,FIND(".",_xlpm.cleanRaw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0" t="str">
        <f>""</f>
        <v/>
      </c>
      <c r="I660" t="str">
        <f>""</f>
        <v/>
      </c>
      <c r="J660" t="str">
        <f t="shared" si="10"/>
        <v>AF37;VSS;;2.75999999999999;23;;;;</v>
      </c>
    </row>
    <row r="661" spans="1:10">
      <c r="A661" t="s">
        <v>1405</v>
      </c>
      <c r="B661" t="str">
        <f>_xlfn.XLOOKUP(A661,site1!$J$8:$J$1158,site1!$K$8:$K$1158,"")</f>
        <v>DDRDQSP_IL00_NIL00</v>
      </c>
      <c r="C661" t="str" cm="1">
        <f t="array" ref="C661">_xlfn.TEXTJOIN(",",TRUE,_xlfn.UNIQUE(TRANSPOSE(_xlfn.MAP(_xlfn.XLOOKUP(A661,site1!$J$8:$J$1178,site1!$C$8:$D$1178,""),_xlfn.LAMBDA(_xlpm.x,IF(_xlpm.x&lt;&gt;"",TRIM(CLEAN(LEFT(_xlpm.x,FIND(".",_xlpm.x &amp; ".")-1))),""))))))</f>
        <v/>
      </c>
      <c r="D661">
        <v>1.8399999999999901</v>
      </c>
      <c r="E661">
        <v>23</v>
      </c>
      <c r="F661" t="str">
        <f>_xlfn.LET(_xlpm.raw,_xlfn.XLOOKUP(A661,site1!$J$8:$J$1178,site1!$A$8:$A$1178,""),_xlpm.cleanRaw,SUBSTITUTE(SUBSTITUTE(_xlpm.raw,"_PIN","."),"PIN","."),_xlpm.mainPart,MID(_xlpm.cleanRaw,2,FIND(".",_xlpm.cleanRaw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604016</v>
      </c>
      <c r="G661" t="str">
        <f>_xlfn.LET(_xlpm.raw,_xlfn.XLOOKUP(A661,site3!$J$8:$J$1178,site3!$A$8:$A$1178,""),_xlpm.cleanRaw,SUBSTITUTE(SUBSTITUTE(_xlpm.raw,"_PIN","."),"PIN","."),_xlpm.mainPart,MID(_xlpm.cleanRaw,2,FIND(".",_xlpm.cleanRaw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502071</v>
      </c>
      <c r="H661" t="str">
        <f>""</f>
        <v/>
      </c>
      <c r="I661" t="str">
        <f>""</f>
        <v/>
      </c>
      <c r="J661" t="str">
        <f t="shared" si="10"/>
        <v>AF38;DDRDQSP_IL00_NIL00;;1.83999999999999;23;604016;502071;;</v>
      </c>
    </row>
    <row r="662" spans="1:10">
      <c r="A662" t="s">
        <v>1325</v>
      </c>
      <c r="B662" t="str">
        <f>_xlfn.XLOOKUP(A662,site1!$J$8:$J$1158,site1!$K$8:$K$1158,"")</f>
        <v>DDRDQSN_IL00_NIL00</v>
      </c>
      <c r="C662" t="str" cm="1">
        <f t="array" ref="C662">_xlfn.TEXTJOIN(",",TRUE,_xlfn.UNIQUE(TRANSPOSE(_xlfn.MAP(_xlfn.XLOOKUP(A662,site1!$J$8:$J$1178,site1!$C$8:$D$1178,""),_xlfn.LAMBDA(_xlpm.x,IF(_xlpm.x&lt;&gt;"",TRIM(CLEAN(LEFT(_xlpm.x,FIND(".",_xlpm.x &amp; ".")-1))),""))))))</f>
        <v/>
      </c>
      <c r="D662">
        <v>0.92000000000000104</v>
      </c>
      <c r="E662">
        <v>23</v>
      </c>
      <c r="F662" t="str">
        <f>_xlfn.LET(_xlpm.raw,_xlfn.XLOOKUP(A662,site1!$J$8:$J$1178,site1!$A$8:$A$1178,""),_xlpm.cleanRaw,SUBSTITUTE(SUBSTITUTE(_xlpm.raw,"_PIN","."),"PIN","."),_xlpm.mainPart,MID(_xlpm.cleanRaw,2,FIND(".",_xlpm.cleanRaw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604015</v>
      </c>
      <c r="G662" t="str">
        <f>_xlfn.LET(_xlpm.raw,_xlfn.XLOOKUP(A662,site3!$J$8:$J$1178,site3!$A$8:$A$1178,""),_xlpm.cleanRaw,SUBSTITUTE(SUBSTITUTE(_xlpm.raw,"_PIN","."),"PIN","."),_xlpm.mainPart,MID(_xlpm.cleanRaw,2,FIND(".",_xlpm.cleanRaw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502069</v>
      </c>
      <c r="H662" t="str">
        <f>""</f>
        <v/>
      </c>
      <c r="I662" t="str">
        <f>""</f>
        <v/>
      </c>
      <c r="J662" t="str">
        <f t="shared" si="10"/>
        <v>AF39;DDRDQSN_IL00_NIL00;;0.920000000000001;23;604015;502069;;</v>
      </c>
    </row>
    <row r="663" spans="1:10">
      <c r="A663" t="s">
        <v>2608</v>
      </c>
      <c r="B663" t="str">
        <f>_xlfn.XLOOKUP(A663,site1!$J$8:$J$1158,site1!$K$8:$K$1158,"")</f>
        <v>VSS</v>
      </c>
      <c r="C663" t="str" cm="1">
        <f t="array" ref="C663">_xlfn.TEXTJOIN(",",TRUE,_xlfn.UNIQUE(TRANSPOSE(_xlfn.MAP(_xlfn.XLOOKUP(A663,site1!$J$8:$J$1178,site1!$C$8:$D$1178,""),_xlfn.LAMBDA(_xlpm.x,IF(_xlpm.x&lt;&gt;"",TRIM(CLEAN(LEFT(_xlpm.x,FIND(".",_xlpm.x &amp; ".")-1))),""))))))</f>
        <v/>
      </c>
      <c r="D663">
        <v>0</v>
      </c>
      <c r="E663">
        <v>23</v>
      </c>
      <c r="F663" t="str">
        <f>_xlfn.LET(_xlpm.raw,_xlfn.XLOOKUP(A663,site1!$J$8:$J$1178,site1!$A$8:$A$1178,""),_xlpm.cleanRaw,SUBSTITUTE(SUBSTITUTE(_xlpm.raw,"_PIN","."),"PIN","."),_xlpm.mainPart,MID(_xlpm.cleanRaw,2,FIND(".",_xlpm.cleanRaw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3" t="str">
        <f>_xlfn.LET(_xlpm.raw,_xlfn.XLOOKUP(A663,site3!$J$8:$J$1178,site3!$A$8:$A$1178,""),_xlpm.cleanRaw,SUBSTITUTE(SUBSTITUTE(_xlpm.raw,"_PIN","."),"PIN","."),_xlpm.mainPart,MID(_xlpm.cleanRaw,2,FIND(".",_xlpm.cleanRaw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3" t="str">
        <f>""</f>
        <v/>
      </c>
      <c r="I663" t="str">
        <f>""</f>
        <v/>
      </c>
      <c r="J663" t="str">
        <f t="shared" si="10"/>
        <v>AF40;VSS;;0;23;;;;</v>
      </c>
    </row>
    <row r="664" spans="1:10">
      <c r="A664" t="s">
        <v>2611</v>
      </c>
      <c r="B664" t="str">
        <f>_xlfn.XLOOKUP(A664,site1!$J$8:$J$1158,site1!$K$8:$K$1158,"")</f>
        <v>VSS</v>
      </c>
      <c r="C664" t="str" cm="1">
        <f t="array" ref="C664">_xlfn.TEXTJOIN(",",TRUE,_xlfn.UNIQUE(TRANSPOSE(_xlfn.MAP(_xlfn.XLOOKUP(A664,site1!$J$8:$J$1178,site1!$C$8:$D$1178,""),_xlfn.LAMBDA(_xlpm.x,IF(_xlpm.x&lt;&gt;"",TRIM(CLEAN(LEFT(_xlpm.x,FIND(".",_xlpm.x &amp; ".")-1))),""))))))</f>
        <v/>
      </c>
      <c r="D664">
        <v>35.879999999999903</v>
      </c>
      <c r="E664">
        <v>23.919999999999899</v>
      </c>
      <c r="F664" t="str">
        <f>_xlfn.LET(_xlpm.raw,_xlfn.XLOOKUP(A664,site1!$J$8:$J$1178,site1!$A$8:$A$1178,""),_xlpm.cleanRaw,SUBSTITUTE(SUBSTITUTE(_xlpm.raw,"_PIN","."),"PIN","."),_xlpm.mainPart,MID(_xlpm.cleanRaw,2,FIND(".",_xlpm.cleanRaw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4" t="str">
        <f>_xlfn.LET(_xlpm.raw,_xlfn.XLOOKUP(A664,site3!$J$8:$J$1178,site3!$A$8:$A$1178,""),_xlpm.cleanRaw,SUBSTITUTE(SUBSTITUTE(_xlpm.raw,"_PIN","."),"PIN","."),_xlpm.mainPart,MID(_xlpm.cleanRaw,2,FIND(".",_xlpm.cleanRaw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4" t="str">
        <f>""</f>
        <v/>
      </c>
      <c r="I664" t="str">
        <f>""</f>
        <v/>
      </c>
      <c r="J664" t="str">
        <f t="shared" si="10"/>
        <v>AG1;VSS;;35.8799999999999;23.9199999999999;;;;</v>
      </c>
    </row>
    <row r="665" spans="1:10">
      <c r="A665" t="s">
        <v>2612</v>
      </c>
      <c r="B665" t="str">
        <f>_xlfn.XLOOKUP(A665,site1!$J$8:$J$1158,site1!$K$8:$K$1158,"")</f>
        <v>VSS</v>
      </c>
      <c r="C665" t="str" cm="1">
        <f t="array" ref="C665">_xlfn.TEXTJOIN(",",TRUE,_xlfn.UNIQUE(TRANSPOSE(_xlfn.MAP(_xlfn.XLOOKUP(A665,site1!$J$8:$J$1178,site1!$C$8:$D$1178,""),_xlfn.LAMBDA(_xlpm.x,IF(_xlpm.x&lt;&gt;"",TRIM(CLEAN(LEFT(_xlpm.x,FIND(".",_xlpm.x &amp; ".")-1))),""))))))</f>
        <v/>
      </c>
      <c r="D665">
        <v>34.959999999999901</v>
      </c>
      <c r="E665">
        <v>23.919999999999899</v>
      </c>
      <c r="F665" t="str">
        <f>_xlfn.LET(_xlpm.raw,_xlfn.XLOOKUP(A665,site1!$J$8:$J$1178,site1!$A$8:$A$1178,""),_xlpm.cleanRaw,SUBSTITUTE(SUBSTITUTE(_xlpm.raw,"_PIN","."),"PIN","."),_xlpm.mainPart,MID(_xlpm.cleanRaw,2,FIND(".",_xlpm.cleanRaw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5" t="str">
        <f>_xlfn.LET(_xlpm.raw,_xlfn.XLOOKUP(A665,site3!$J$8:$J$1178,site3!$A$8:$A$1178,""),_xlpm.cleanRaw,SUBSTITUTE(SUBSTITUTE(_xlpm.raw,"_PIN","."),"PIN","."),_xlpm.mainPart,MID(_xlpm.cleanRaw,2,FIND(".",_xlpm.cleanRaw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5" t="str">
        <f>""</f>
        <v/>
      </c>
      <c r="I665" t="str">
        <f>""</f>
        <v/>
      </c>
      <c r="J665" t="str">
        <f t="shared" si="10"/>
        <v>AG2;VSS;;34.9599999999999;23.9199999999999;;;;</v>
      </c>
    </row>
    <row r="666" spans="1:10">
      <c r="A666" t="s">
        <v>2613</v>
      </c>
      <c r="B666" t="str">
        <f>_xlfn.XLOOKUP(A666,site1!$J$8:$J$1158,site1!$K$8:$K$1158,"")</f>
        <v>VSS</v>
      </c>
      <c r="C666" t="str" cm="1">
        <f t="array" ref="C666">_xlfn.TEXTJOIN(",",TRUE,_xlfn.UNIQUE(TRANSPOSE(_xlfn.MAP(_xlfn.XLOOKUP(A666,site1!$J$8:$J$1178,site1!$C$8:$D$1178,""),_xlfn.LAMBDA(_xlpm.x,IF(_xlpm.x&lt;&gt;"",TRIM(CLEAN(LEFT(_xlpm.x,FIND(".",_xlpm.x &amp; ".")-1))),""))))))</f>
        <v/>
      </c>
      <c r="D666">
        <v>34.04</v>
      </c>
      <c r="E666">
        <v>23.919999999999899</v>
      </c>
      <c r="F666" t="str">
        <f>_xlfn.LET(_xlpm.raw,_xlfn.XLOOKUP(A666,site1!$J$8:$J$1178,site1!$A$8:$A$1178,""),_xlpm.cleanRaw,SUBSTITUTE(SUBSTITUTE(_xlpm.raw,"_PIN","."),"PIN","."),_xlpm.mainPart,MID(_xlpm.cleanRaw,2,FIND(".",_xlpm.cleanRaw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6" t="str">
        <f>_xlfn.LET(_xlpm.raw,_xlfn.XLOOKUP(A666,site3!$J$8:$J$1178,site3!$A$8:$A$1178,""),_xlpm.cleanRaw,SUBSTITUTE(SUBSTITUTE(_xlpm.raw,"_PIN","."),"PIN","."),_xlpm.mainPart,MID(_xlpm.cleanRaw,2,FIND(".",_xlpm.cleanRaw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6" t="str">
        <f>""</f>
        <v/>
      </c>
      <c r="I666" t="str">
        <f>""</f>
        <v/>
      </c>
      <c r="J666" t="str">
        <f t="shared" si="10"/>
        <v>AG3;VSS;;34.04;23.9199999999999;;;;</v>
      </c>
    </row>
    <row r="667" spans="1:10">
      <c r="A667" t="s">
        <v>2616</v>
      </c>
      <c r="B667" t="str">
        <f>_xlfn.XLOOKUP(A667,site1!$J$8:$J$1158,site1!$K$8:$K$1158,"")</f>
        <v>VSS</v>
      </c>
      <c r="C667" t="str" cm="1">
        <f t="array" ref="C667">_xlfn.TEXTJOIN(",",TRUE,_xlfn.UNIQUE(TRANSPOSE(_xlfn.MAP(_xlfn.XLOOKUP(A667,site1!$J$8:$J$1178,site1!$C$8:$D$1178,""),_xlfn.LAMBDA(_xlpm.x,IF(_xlpm.x&lt;&gt;"",TRIM(CLEAN(LEFT(_xlpm.x,FIND(".",_xlpm.x &amp; ".")-1))),""))))))</f>
        <v/>
      </c>
      <c r="D667">
        <v>33.119999999999997</v>
      </c>
      <c r="E667">
        <v>23.919999999999899</v>
      </c>
      <c r="F667" t="str">
        <f>_xlfn.LET(_xlpm.raw,_xlfn.XLOOKUP(A667,site1!$J$8:$J$1178,site1!$A$8:$A$1178,""),_xlpm.cleanRaw,SUBSTITUTE(SUBSTITUTE(_xlpm.raw,"_PIN","."),"PIN","."),_xlpm.mainPart,MID(_xlpm.cleanRaw,2,FIND(".",_xlpm.cleanRaw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7" t="str">
        <f>_xlfn.LET(_xlpm.raw,_xlfn.XLOOKUP(A667,site3!$J$8:$J$1178,site3!$A$8:$A$1178,""),_xlpm.cleanRaw,SUBSTITUTE(SUBSTITUTE(_xlpm.raw,"_PIN","."),"PIN","."),_xlpm.mainPart,MID(_xlpm.cleanRaw,2,FIND(".",_xlpm.cleanRaw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7" t="str">
        <f>""</f>
        <v/>
      </c>
      <c r="I667" t="str">
        <f>""</f>
        <v/>
      </c>
      <c r="J667" t="str">
        <f t="shared" si="10"/>
        <v>AG4;VSS;;33.12;23.9199999999999;;;;</v>
      </c>
    </row>
    <row r="668" spans="1:10">
      <c r="A668" t="s">
        <v>2617</v>
      </c>
      <c r="B668" t="str">
        <f>_xlfn.XLOOKUP(A668,site1!$J$8:$J$1158,site1!$K$8:$K$1158,"")</f>
        <v>VSS</v>
      </c>
      <c r="C668" t="str" cm="1">
        <f t="array" ref="C668">_xlfn.TEXTJOIN(",",TRUE,_xlfn.UNIQUE(TRANSPOSE(_xlfn.MAP(_xlfn.XLOOKUP(A668,site1!$J$8:$J$1178,site1!$C$8:$D$1178,""),_xlfn.LAMBDA(_xlpm.x,IF(_xlpm.x&lt;&gt;"",TRIM(CLEAN(LEFT(_xlpm.x,FIND(".",_xlpm.x &amp; ".")-1))),""))))))</f>
        <v/>
      </c>
      <c r="D668">
        <v>32.199999999999903</v>
      </c>
      <c r="E668">
        <v>23.919999999999899</v>
      </c>
      <c r="F668" t="str">
        <f>_xlfn.LET(_xlpm.raw,_xlfn.XLOOKUP(A668,site1!$J$8:$J$1178,site1!$A$8:$A$1178,""),_xlpm.cleanRaw,SUBSTITUTE(SUBSTITUTE(_xlpm.raw,"_PIN","."),"PIN","."),_xlpm.mainPart,MID(_xlpm.cleanRaw,2,FIND(".",_xlpm.cleanRaw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8" t="str">
        <f>_xlfn.LET(_xlpm.raw,_xlfn.XLOOKUP(A668,site3!$J$8:$J$1178,site3!$A$8:$A$1178,""),_xlpm.cleanRaw,SUBSTITUTE(SUBSTITUTE(_xlpm.raw,"_PIN","."),"PIN","."),_xlpm.mainPart,MID(_xlpm.cleanRaw,2,FIND(".",_xlpm.cleanRaw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8" t="str">
        <f>""</f>
        <v/>
      </c>
      <c r="I668" t="str">
        <f>""</f>
        <v/>
      </c>
      <c r="J668" t="str">
        <f t="shared" si="10"/>
        <v>AG5;VSS;;32.1999999999999;23.9199999999999;;;;</v>
      </c>
    </row>
    <row r="669" spans="1:10">
      <c r="A669" t="s">
        <v>1400</v>
      </c>
      <c r="B669" t="str">
        <f>_xlfn.XLOOKUP(A669,site1!$J$8:$J$1158,site1!$K$8:$K$1158,"")</f>
        <v>DDRDQSN_IL17_NIL17</v>
      </c>
      <c r="C669" t="str" cm="1">
        <f t="array" ref="C669">_xlfn.TEXTJOIN(",",TRUE,_xlfn.UNIQUE(TRANSPOSE(_xlfn.MAP(_xlfn.XLOOKUP(A669,site1!$J$8:$J$1178,site1!$C$8:$D$1178,""),_xlfn.LAMBDA(_xlpm.x,IF(_xlpm.x&lt;&gt;"",TRIM(CLEAN(LEFT(_xlpm.x,FIND(".",_xlpm.x &amp; ".")-1))),""))))))</f>
        <v/>
      </c>
      <c r="D669">
        <v>31.279999999999902</v>
      </c>
      <c r="E669">
        <v>23.919999999999899</v>
      </c>
      <c r="F669" t="str">
        <f>_xlfn.LET(_xlpm.raw,_xlfn.XLOOKUP(A669,site1!$J$8:$J$1178,site1!$A$8:$A$1178,""),_xlpm.cleanRaw,SUBSTITUTE(SUBSTITUTE(_xlpm.raw,"_PIN","."),"PIN","."),_xlpm.mainPart,MID(_xlpm.cleanRaw,2,FIND(".",_xlpm.cleanRaw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509015</v>
      </c>
      <c r="G669" t="str">
        <f>_xlfn.LET(_xlpm.raw,_xlfn.XLOOKUP(A669,site3!$J$8:$J$1178,site3!$A$8:$A$1178,""),_xlpm.cleanRaw,SUBSTITUTE(SUBSTITUTE(_xlpm.raw,"_PIN","."),"PIN","."),_xlpm.mainPart,MID(_xlpm.cleanRaw,2,FIND(".",_xlpm.cleanRaw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805048</v>
      </c>
      <c r="H669" t="str">
        <f>""</f>
        <v/>
      </c>
      <c r="I669" t="str">
        <f>""</f>
        <v/>
      </c>
      <c r="J669" t="str">
        <f t="shared" si="10"/>
        <v>AG6;DDRDQSN_IL17_NIL17;;31.2799999999999;23.9199999999999;509015;805048;;</v>
      </c>
    </row>
    <row r="670" spans="1:10">
      <c r="A670" t="s">
        <v>1465</v>
      </c>
      <c r="B670" t="str">
        <f>_xlfn.XLOOKUP(A670,site1!$J$8:$J$1158,site1!$K$8:$K$1158,"")</f>
        <v>DDRDQSP_IL17_NIL17</v>
      </c>
      <c r="C670" t="str" cm="1">
        <f t="array" ref="C670">_xlfn.TEXTJOIN(",",TRUE,_xlfn.UNIQUE(TRANSPOSE(_xlfn.MAP(_xlfn.XLOOKUP(A670,site1!$J$8:$J$1178,site1!$C$8:$D$1178,""),_xlfn.LAMBDA(_xlpm.x,IF(_xlpm.x&lt;&gt;"",TRIM(CLEAN(LEFT(_xlpm.x,FIND(".",_xlpm.x &amp; ".")-1))),""))))))</f>
        <v/>
      </c>
      <c r="D670">
        <v>30.36</v>
      </c>
      <c r="E670">
        <v>23.919999999999899</v>
      </c>
      <c r="F670" t="str">
        <f>_xlfn.LET(_xlpm.raw,_xlfn.XLOOKUP(A670,site1!$J$8:$J$1178,site1!$A$8:$A$1178,""),_xlpm.cleanRaw,SUBSTITUTE(SUBSTITUTE(_xlpm.raw,"_PIN","."),"PIN","."),_xlpm.mainPart,MID(_xlpm.cleanRaw,2,FIND(".",_xlpm.cleanRaw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509016</v>
      </c>
      <c r="G670" t="str">
        <f>_xlfn.LET(_xlpm.raw,_xlfn.XLOOKUP(A670,site3!$J$8:$J$1178,site3!$A$8:$A$1178,""),_xlpm.cleanRaw,SUBSTITUTE(SUBSTITUTE(_xlpm.raw,"_PIN","."),"PIN","."),_xlpm.mainPart,MID(_xlpm.cleanRaw,2,FIND(".",_xlpm.cleanRaw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805046</v>
      </c>
      <c r="H670" t="str">
        <f>""</f>
        <v/>
      </c>
      <c r="I670" t="str">
        <f>""</f>
        <v/>
      </c>
      <c r="J670" t="str">
        <f t="shared" si="10"/>
        <v>AG7;DDRDQSP_IL17_NIL17;;30.36;23.9199999999999;509016;805046;;</v>
      </c>
    </row>
    <row r="671" spans="1:10">
      <c r="A671" t="s">
        <v>2618</v>
      </c>
      <c r="B671" t="str">
        <f>_xlfn.XLOOKUP(A671,site1!$J$8:$J$1158,site1!$K$8:$K$1158,"")</f>
        <v>VSS</v>
      </c>
      <c r="C671" t="str" cm="1">
        <f t="array" ref="C671">_xlfn.TEXTJOIN(",",TRUE,_xlfn.UNIQUE(TRANSPOSE(_xlfn.MAP(_xlfn.XLOOKUP(A671,site1!$J$8:$J$1178,site1!$C$8:$D$1178,""),_xlfn.LAMBDA(_xlpm.x,IF(_xlpm.x&lt;&gt;"",TRIM(CLEAN(LEFT(_xlpm.x,FIND(".",_xlpm.x &amp; ".")-1))),""))))))</f>
        <v/>
      </c>
      <c r="D671">
        <v>29.439999999999898</v>
      </c>
      <c r="E671">
        <v>23.919999999999899</v>
      </c>
      <c r="F671" t="str">
        <f>_xlfn.LET(_xlpm.raw,_xlfn.XLOOKUP(A671,site1!$J$8:$J$1178,site1!$A$8:$A$1178,""),_xlpm.cleanRaw,SUBSTITUTE(SUBSTITUTE(_xlpm.raw,"_PIN","."),"PIN","."),_xlpm.mainPart,MID(_xlpm.cleanRaw,2,FIND(".",_xlpm.cleanRaw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1" t="str">
        <f>_xlfn.LET(_xlpm.raw,_xlfn.XLOOKUP(A671,site3!$J$8:$J$1178,site3!$A$8:$A$1178,""),_xlpm.cleanRaw,SUBSTITUTE(SUBSTITUTE(_xlpm.raw,"_PIN","."),"PIN","."),_xlpm.mainPart,MID(_xlpm.cleanRaw,2,FIND(".",_xlpm.cleanRaw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1" t="str">
        <f>""</f>
        <v/>
      </c>
      <c r="I671" t="str">
        <f>""</f>
        <v/>
      </c>
      <c r="J671" t="str">
        <f t="shared" si="10"/>
        <v>AG8;VSS;;29.4399999999999;23.9199999999999;;;;</v>
      </c>
    </row>
    <row r="672" spans="1:10">
      <c r="A672" t="s">
        <v>2614</v>
      </c>
      <c r="B672" t="str">
        <f>_xlfn.XLOOKUP(A672,site1!$J$8:$J$1158,site1!$K$8:$K$1158,"")</f>
        <v>VSS</v>
      </c>
      <c r="C672" t="str" cm="1">
        <f t="array" ref="C672">_xlfn.TEXTJOIN(",",TRUE,_xlfn.UNIQUE(TRANSPOSE(_xlfn.MAP(_xlfn.XLOOKUP(A672,site1!$J$8:$J$1178,site1!$C$8:$D$1178,""),_xlfn.LAMBDA(_xlpm.x,IF(_xlpm.x&lt;&gt;"",TRIM(CLEAN(LEFT(_xlpm.x,FIND(".",_xlpm.x &amp; ".")-1))),""))))))</f>
        <v/>
      </c>
      <c r="D672">
        <v>6.4399999999999897</v>
      </c>
      <c r="E672">
        <v>23.919999999999899</v>
      </c>
      <c r="F672" t="str">
        <f>_xlfn.LET(_xlpm.raw,_xlfn.XLOOKUP(A672,site1!$J$8:$J$1178,site1!$A$8:$A$1178,""),_xlpm.cleanRaw,SUBSTITUTE(SUBSTITUTE(_xlpm.raw,"_PIN","."),"PIN","."),_xlpm.mainPart,MID(_xlpm.cleanRaw,2,FIND(".",_xlpm.cleanRaw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2" t="str">
        <f>_xlfn.LET(_xlpm.raw,_xlfn.XLOOKUP(A672,site3!$J$8:$J$1178,site3!$A$8:$A$1178,""),_xlpm.cleanRaw,SUBSTITUTE(SUBSTITUTE(_xlpm.raw,"_PIN","."),"PIN","."),_xlpm.mainPart,MID(_xlpm.cleanRaw,2,FIND(".",_xlpm.cleanRaw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2" t="str">
        <f>""</f>
        <v/>
      </c>
      <c r="I672" t="str">
        <f>""</f>
        <v/>
      </c>
      <c r="J672" t="str">
        <f t="shared" si="10"/>
        <v>AG33;VSS;;6.43999999999999;23.9199999999999;;;;</v>
      </c>
    </row>
    <row r="673" spans="1:10">
      <c r="A673" t="s">
        <v>1086</v>
      </c>
      <c r="B673" t="str">
        <f>_xlfn.XLOOKUP(A673,site1!$J$8:$J$1158,site1!$K$8:$K$1158,"")</f>
        <v>DDRDQ_IL10_NIL02[6]</v>
      </c>
      <c r="C673" t="str" cm="1">
        <f t="array" ref="C673">_xlfn.TEXTJOIN(",",TRUE,_xlfn.UNIQUE(TRANSPOSE(_xlfn.MAP(_xlfn.XLOOKUP(A673,site1!$J$8:$J$1178,site1!$C$8:$D$1178,""),_xlfn.LAMBDA(_xlpm.x,IF(_xlpm.x&lt;&gt;"",TRIM(CLEAN(LEFT(_xlpm.x,FIND(".",_xlpm.x &amp; ".")-1))),""))))))</f>
        <v/>
      </c>
      <c r="D673">
        <v>5.5199999999999898</v>
      </c>
      <c r="E673">
        <v>23.919999999999899</v>
      </c>
      <c r="F673" t="str">
        <f>_xlfn.LET(_xlpm.raw,_xlfn.XLOOKUP(A673,site1!$J$8:$J$1178,site1!$A$8:$A$1178,""),_xlpm.cleanRaw,SUBSTITUTE(SUBSTITUTE(_xlpm.raw,"_PIN","."),"PIN","."),_xlpm.mainPart,MID(_xlpm.cleanRaw,2,FIND(".",_xlpm.cleanRaw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605082</v>
      </c>
      <c r="G673" t="str">
        <f>_xlfn.LET(_xlpm.raw,_xlfn.XLOOKUP(A673,site3!$J$8:$J$1178,site3!$A$8:$A$1178,""),_xlpm.cleanRaw,SUBSTITUTE(SUBSTITUTE(_xlpm.raw,"_PIN","."),"PIN","."),_xlpm.mainPart,MID(_xlpm.cleanRaw,2,FIND(".",_xlpm.cleanRaw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501094</v>
      </c>
      <c r="H673" t="str">
        <f>""</f>
        <v/>
      </c>
      <c r="I673" t="str">
        <f>""</f>
        <v/>
      </c>
      <c r="J673" t="str">
        <f t="shared" si="10"/>
        <v>AG34;DDRDQ_IL10_NIL02[6];;5.51999999999999;23.9199999999999;605082;501094;;</v>
      </c>
    </row>
    <row r="674" spans="1:10">
      <c r="A674" t="s">
        <v>1070</v>
      </c>
      <c r="B674" t="str">
        <f>_xlfn.XLOOKUP(A674,site1!$J$8:$J$1158,site1!$K$8:$K$1158,"")</f>
        <v>DDRDQ_IL10_NIL02[2]</v>
      </c>
      <c r="C674" t="str" cm="1">
        <f t="array" ref="C674">_xlfn.TEXTJOIN(",",TRUE,_xlfn.UNIQUE(TRANSPOSE(_xlfn.MAP(_xlfn.XLOOKUP(A674,site1!$J$8:$J$1178,site1!$C$8:$D$1178,""),_xlfn.LAMBDA(_xlpm.x,IF(_xlpm.x&lt;&gt;"",TRIM(CLEAN(LEFT(_xlpm.x,FIND(".",_xlpm.x &amp; ".")-1))),""))))))</f>
        <v/>
      </c>
      <c r="D674">
        <v>4.5999999999999899</v>
      </c>
      <c r="E674">
        <v>23.919999999999899</v>
      </c>
      <c r="F674" t="str">
        <f>_xlfn.LET(_xlpm.raw,_xlfn.XLOOKUP(A674,site1!$J$8:$J$1178,site1!$A$8:$A$1178,""),_xlpm.cleanRaw,SUBSTITUTE(SUBSTITUTE(_xlpm.raw,"_PIN","."),"PIN","."),_xlpm.mainPart,MID(_xlpm.cleanRaw,2,FIND(".",_xlpm.cleanRaw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605083</v>
      </c>
      <c r="G674" t="str">
        <f>_xlfn.LET(_xlpm.raw,_xlfn.XLOOKUP(A674,site3!$J$8:$J$1178,site3!$A$8:$A$1178,""),_xlpm.cleanRaw,SUBSTITUTE(SUBSTITUTE(_xlpm.raw,"_PIN","."),"PIN","."),_xlpm.mainPart,MID(_xlpm.cleanRaw,2,FIND(".",_xlpm.cleanRaw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501099</v>
      </c>
      <c r="H674" t="str">
        <f>""</f>
        <v/>
      </c>
      <c r="I674" t="str">
        <f>""</f>
        <v/>
      </c>
      <c r="J674" t="str">
        <f t="shared" si="10"/>
        <v>AG35;DDRDQ_IL10_NIL02[2];;4.59999999999999;23.9199999999999;605083;501099;;</v>
      </c>
    </row>
    <row r="675" spans="1:10">
      <c r="A675" t="s">
        <v>2615</v>
      </c>
      <c r="B675" t="str">
        <f>_xlfn.XLOOKUP(A675,site1!$J$8:$J$1158,site1!$K$8:$K$1158,"")</f>
        <v>VSS</v>
      </c>
      <c r="C675" t="str" cm="1">
        <f t="array" ref="C675">_xlfn.TEXTJOIN(",",TRUE,_xlfn.UNIQUE(TRANSPOSE(_xlfn.MAP(_xlfn.XLOOKUP(A675,site1!$J$8:$J$1178,site1!$C$8:$D$1178,""),_xlfn.LAMBDA(_xlpm.x,IF(_xlpm.x&lt;&gt;"",TRIM(CLEAN(LEFT(_xlpm.x,FIND(".",_xlpm.x &amp; ".")-1))),""))))))</f>
        <v/>
      </c>
      <c r="D675">
        <v>3.6799999999999899</v>
      </c>
      <c r="E675">
        <v>23.919999999999899</v>
      </c>
      <c r="F675" t="str">
        <f>_xlfn.LET(_xlpm.raw,_xlfn.XLOOKUP(A675,site1!$J$8:$J$1178,site1!$A$8:$A$1178,""),_xlpm.cleanRaw,SUBSTITUTE(SUBSTITUTE(_xlpm.raw,"_PIN","."),"PIN","."),_xlpm.mainPart,MID(_xlpm.cleanRaw,2,FIND(".",_xlpm.cleanRaw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5" t="str">
        <f>_xlfn.LET(_xlpm.raw,_xlfn.XLOOKUP(A675,site3!$J$8:$J$1178,site3!$A$8:$A$1178,""),_xlpm.cleanRaw,SUBSTITUTE(SUBSTITUTE(_xlpm.raw,"_PIN","."),"PIN","."),_xlpm.mainPart,MID(_xlpm.cleanRaw,2,FIND(".",_xlpm.cleanRaw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5" t="str">
        <f>""</f>
        <v/>
      </c>
      <c r="I675" t="str">
        <f>""</f>
        <v/>
      </c>
      <c r="J675" t="str">
        <f t="shared" si="10"/>
        <v>AG36;VSS;;3.67999999999999;23.9199999999999;;;;</v>
      </c>
    </row>
    <row r="676" spans="1:10">
      <c r="A676" t="s">
        <v>810</v>
      </c>
      <c r="B676" t="str">
        <f>_xlfn.XLOOKUP(A676,site1!$J$8:$J$1158,site1!$K$8:$K$1158,"")</f>
        <v>DDRDQ_IL00_NIL00[3]</v>
      </c>
      <c r="C676" t="str" cm="1">
        <f t="array" ref="C676">_xlfn.TEXTJOIN(",",TRUE,_xlfn.UNIQUE(TRANSPOSE(_xlfn.MAP(_xlfn.XLOOKUP(A676,site1!$J$8:$J$1178,site1!$C$8:$D$1178,""),_xlfn.LAMBDA(_xlpm.x,IF(_xlpm.x&lt;&gt;"",TRIM(CLEAN(LEFT(_xlpm.x,FIND(".",_xlpm.x &amp; ".")-1))),""))))))</f>
        <v/>
      </c>
      <c r="D676">
        <v>2.75999999999999</v>
      </c>
      <c r="E676">
        <v>23.919999999999899</v>
      </c>
      <c r="F676" t="str">
        <f>_xlfn.LET(_xlpm.raw,_xlfn.XLOOKUP(A676,site1!$J$8:$J$1178,site1!$A$8:$A$1178,""),_xlpm.cleanRaw,SUBSTITUTE(SUBSTITUTE(_xlpm.raw,"_PIN","."),"PIN","."),_xlpm.mainPart,MID(_xlpm.cleanRaw,2,FIND(".",_xlpm.cleanRaw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605069</v>
      </c>
      <c r="G676" t="str">
        <f>_xlfn.LET(_xlpm.raw,_xlfn.XLOOKUP(A676,site3!$J$8:$J$1178,site3!$A$8:$A$1178,""),_xlpm.cleanRaw,SUBSTITUTE(SUBSTITUTE(_xlpm.raw,"_PIN","."),"PIN","."),_xlpm.mainPart,MID(_xlpm.cleanRaw,2,FIND(".",_xlpm.cleanRaw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501115</v>
      </c>
      <c r="H676" t="str">
        <f>""</f>
        <v/>
      </c>
      <c r="I676" t="str">
        <f>""</f>
        <v/>
      </c>
      <c r="J676" t="str">
        <f t="shared" si="10"/>
        <v>AG37;DDRDQ_IL00_NIL00[3];;2.75999999999999;23.9199999999999;605069;501115;;</v>
      </c>
    </row>
    <row r="677" spans="1:10">
      <c r="A677" t="s">
        <v>806</v>
      </c>
      <c r="B677" t="str">
        <f>_xlfn.XLOOKUP(A677,site1!$J$8:$J$1158,site1!$K$8:$K$1158,"")</f>
        <v>DDRDQ_IL00_NIL00[2]</v>
      </c>
      <c r="C677" t="str" cm="1">
        <f t="array" ref="C677">_xlfn.TEXTJOIN(",",TRUE,_xlfn.UNIQUE(TRANSPOSE(_xlfn.MAP(_xlfn.XLOOKUP(A677,site1!$J$8:$J$1178,site1!$C$8:$D$1178,""),_xlfn.LAMBDA(_xlpm.x,IF(_xlpm.x&lt;&gt;"",TRIM(CLEAN(LEFT(_xlpm.x,FIND(".",_xlpm.x &amp; ".")-1))),""))))))</f>
        <v/>
      </c>
      <c r="D677">
        <v>1.8399999999999901</v>
      </c>
      <c r="E677">
        <v>23.919999999999899</v>
      </c>
      <c r="F677" t="str">
        <f>_xlfn.LET(_xlpm.raw,_xlfn.XLOOKUP(A677,site1!$J$8:$J$1178,site1!$A$8:$A$1178,""),_xlpm.cleanRaw,SUBSTITUTE(SUBSTITUTE(_xlpm.raw,"_PIN","."),"PIN","."),_xlpm.mainPart,MID(_xlpm.cleanRaw,2,FIND(".",_xlpm.cleanRaw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605074</v>
      </c>
      <c r="G677" t="str">
        <f>_xlfn.LET(_xlpm.raw,_xlfn.XLOOKUP(A677,site3!$J$8:$J$1178,site3!$A$8:$A$1178,""),_xlpm.cleanRaw,SUBSTITUTE(SUBSTITUTE(_xlpm.raw,"_PIN","."),"PIN","."),_xlpm.mainPart,MID(_xlpm.cleanRaw,2,FIND(".",_xlpm.cleanRaw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501113</v>
      </c>
      <c r="H677" t="str">
        <f>""</f>
        <v/>
      </c>
      <c r="I677" t="str">
        <f>""</f>
        <v/>
      </c>
      <c r="J677" t="str">
        <f t="shared" si="10"/>
        <v>AG38;DDRDQ_IL00_NIL00[2];;1.83999999999999;23.9199999999999;605074;501113;;</v>
      </c>
    </row>
    <row r="678" spans="1:10">
      <c r="A678" t="s">
        <v>822</v>
      </c>
      <c r="B678" t="str">
        <f>_xlfn.XLOOKUP(A678,site1!$J$8:$J$1158,site1!$K$8:$K$1158,"")</f>
        <v>DDRDQ_IL00_NIL00[6]</v>
      </c>
      <c r="C678" t="str" cm="1">
        <f t="array" ref="C678">_xlfn.TEXTJOIN(",",TRUE,_xlfn.UNIQUE(TRANSPOSE(_xlfn.MAP(_xlfn.XLOOKUP(A678,site1!$J$8:$J$1178,site1!$C$8:$D$1178,""),_xlfn.LAMBDA(_xlpm.x,IF(_xlpm.x&lt;&gt;"",TRIM(CLEAN(LEFT(_xlpm.x,FIND(".",_xlpm.x &amp; ".")-1))),""))))))</f>
        <v/>
      </c>
      <c r="D678">
        <v>0.92000000000000104</v>
      </c>
      <c r="E678">
        <v>23.919999999999899</v>
      </c>
      <c r="F678" t="str">
        <f>_xlfn.LET(_xlpm.raw,_xlfn.XLOOKUP(A678,site1!$J$8:$J$1178,site1!$A$8:$A$1178,""),_xlpm.cleanRaw,SUBSTITUTE(SUBSTITUTE(_xlpm.raw,"_PIN","."),"PIN","."),_xlpm.mainPart,MID(_xlpm.cleanRaw,2,FIND(".",_xlpm.cleanRaw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605076</v>
      </c>
      <c r="G678" t="str">
        <f>_xlfn.LET(_xlpm.raw,_xlfn.XLOOKUP(A678,site3!$J$8:$J$1178,site3!$A$8:$A$1178,""),_xlpm.cleanRaw,SUBSTITUTE(SUBSTITUTE(_xlpm.raw,"_PIN","."),"PIN","."),_xlpm.mainPart,MID(_xlpm.cleanRaw,2,FIND(".",_xlpm.cleanRaw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501118</v>
      </c>
      <c r="H678" t="str">
        <f>""</f>
        <v/>
      </c>
      <c r="I678" t="str">
        <f>""</f>
        <v/>
      </c>
      <c r="J678" t="str">
        <f t="shared" si="10"/>
        <v>AG39;DDRDQ_IL00_NIL00[6];;0.920000000000001;23.9199999999999;605076;501118;;</v>
      </c>
    </row>
    <row r="679" spans="1:10">
      <c r="A679" t="s">
        <v>826</v>
      </c>
      <c r="B679" t="str">
        <f>_xlfn.XLOOKUP(A679,site1!$J$8:$J$1158,site1!$K$8:$K$1158,"")</f>
        <v>DDRDQ_IL00_NIL00[7]</v>
      </c>
      <c r="C679" t="str" cm="1">
        <f t="array" ref="C679">_xlfn.TEXTJOIN(",",TRUE,_xlfn.UNIQUE(TRANSPOSE(_xlfn.MAP(_xlfn.XLOOKUP(A679,site1!$J$8:$J$1178,site1!$C$8:$D$1178,""),_xlfn.LAMBDA(_xlpm.x,IF(_xlpm.x&lt;&gt;"",TRIM(CLEAN(LEFT(_xlpm.x,FIND(".",_xlpm.x &amp; ".")-1))),""))))))</f>
        <v/>
      </c>
      <c r="D679">
        <v>0</v>
      </c>
      <c r="E679">
        <v>23.919999999999899</v>
      </c>
      <c r="F679" t="str">
        <f>_xlfn.LET(_xlpm.raw,_xlfn.XLOOKUP(A679,site1!$J$8:$J$1178,site1!$A$8:$A$1178,""),_xlpm.cleanRaw,SUBSTITUTE(SUBSTITUTE(_xlpm.raw,"_PIN","."),"PIN","."),_xlpm.mainPart,MID(_xlpm.cleanRaw,2,FIND(".",_xlpm.cleanRaw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604014</v>
      </c>
      <c r="G679" t="str">
        <f>_xlfn.LET(_xlpm.raw,_xlfn.XLOOKUP(A679,site3!$J$8:$J$1178,site3!$A$8:$A$1178,""),_xlpm.cleanRaw,SUBSTITUTE(SUBSTITUTE(_xlpm.raw,"_PIN","."),"PIN","."),_xlpm.mainPart,MID(_xlpm.cleanRaw,2,FIND(".",_xlpm.cleanRaw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501120</v>
      </c>
      <c r="H679" t="str">
        <f>""</f>
        <v/>
      </c>
      <c r="I679" t="str">
        <f>""</f>
        <v/>
      </c>
      <c r="J679" t="str">
        <f t="shared" si="10"/>
        <v>AG40;DDRDQ_IL00_NIL00[7];;0;23.9199999999999;604014;501120;;</v>
      </c>
    </row>
    <row r="680" spans="1:10">
      <c r="A680" t="s">
        <v>1033</v>
      </c>
      <c r="B680" t="str">
        <f>_xlfn.XLOOKUP(A680,site1!$J$8:$J$1158,site1!$K$8:$K$1158,"")</f>
        <v>DDRDQ_IL07_NIL15[1]</v>
      </c>
      <c r="C680" t="str" cm="1">
        <f t="array" ref="C680">_xlfn.TEXTJOIN(",",TRUE,_xlfn.UNIQUE(TRANSPOSE(_xlfn.MAP(_xlfn.XLOOKUP(A680,site1!$J$8:$J$1178,site1!$C$8:$D$1178,""),_xlfn.LAMBDA(_xlpm.x,IF(_xlpm.x&lt;&gt;"",TRIM(CLEAN(LEFT(_xlpm.x,FIND(".",_xlpm.x &amp; ".")-1))),""))))))</f>
        <v/>
      </c>
      <c r="D680">
        <v>35.879999999999903</v>
      </c>
      <c r="E680">
        <v>24.8399999999999</v>
      </c>
      <c r="F680" t="str">
        <f>_xlfn.LET(_xlpm.raw,_xlfn.XLOOKUP(A680,site1!$J$8:$J$1178,site1!$A$8:$A$1178,""),_xlpm.cleanRaw,SUBSTITUTE(SUBSTITUTE(_xlpm.raw,"_PIN","."),"PIN","."),_xlpm.mainPart,MID(_xlpm.cleanRaw,2,FIND(".",_xlpm.cleanRaw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508059</v>
      </c>
      <c r="G680" t="str">
        <f>_xlfn.LET(_xlpm.raw,_xlfn.XLOOKUP(A680,site3!$J$8:$J$1178,site3!$A$8:$A$1178,""),_xlpm.cleanRaw,SUBSTITUTE(SUBSTITUTE(_xlpm.raw,"_PIN","."),"PIN","."),_xlpm.mainPart,MID(_xlpm.cleanRaw,2,FIND(".",_xlpm.cleanRaw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806095</v>
      </c>
      <c r="H680" t="str">
        <f>""</f>
        <v/>
      </c>
      <c r="I680" t="str">
        <f>""</f>
        <v/>
      </c>
      <c r="J680" t="str">
        <f t="shared" si="10"/>
        <v>AH1;DDRDQ_IL07_NIL15[1];;35.8799999999999;24.8399999999999;508059;806095;;</v>
      </c>
    </row>
    <row r="681" spans="1:10">
      <c r="A681" t="s">
        <v>1041</v>
      </c>
      <c r="B681" t="str">
        <f>_xlfn.XLOOKUP(A681,site1!$J$8:$J$1158,site1!$K$8:$K$1158,"")</f>
        <v>DDRDQ_IL07_NIL15[3]</v>
      </c>
      <c r="C681" t="str" cm="1">
        <f t="array" ref="C681">_xlfn.TEXTJOIN(",",TRUE,_xlfn.UNIQUE(TRANSPOSE(_xlfn.MAP(_xlfn.XLOOKUP(A681,site1!$J$8:$J$1178,site1!$C$8:$D$1178,""),_xlfn.LAMBDA(_xlpm.x,IF(_xlpm.x&lt;&gt;"",TRIM(CLEAN(LEFT(_xlpm.x,FIND(".",_xlpm.x &amp; ".")-1))),""))))))</f>
        <v/>
      </c>
      <c r="D681">
        <v>34.959999999999901</v>
      </c>
      <c r="E681">
        <v>24.8399999999999</v>
      </c>
      <c r="F681" t="str">
        <f>_xlfn.LET(_xlpm.raw,_xlfn.XLOOKUP(A681,site1!$J$8:$J$1178,site1!$A$8:$A$1178,""),_xlpm.cleanRaw,SUBSTITUTE(SUBSTITUTE(_xlpm.raw,"_PIN","."),"PIN","."),_xlpm.mainPart,MID(_xlpm.cleanRaw,2,FIND(".",_xlpm.cleanRaw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508057</v>
      </c>
      <c r="G681" t="str">
        <f>_xlfn.LET(_xlpm.raw,_xlfn.XLOOKUP(A681,site3!$J$8:$J$1178,site3!$A$8:$A$1178,""),_xlpm.cleanRaw,SUBSTITUTE(SUBSTITUTE(_xlpm.raw,"_PIN","."),"PIN","."),_xlpm.mainPart,MID(_xlpm.cleanRaw,2,FIND(".",_xlpm.cleanRaw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806097</v>
      </c>
      <c r="H681" t="str">
        <f>""</f>
        <v/>
      </c>
      <c r="I681" t="str">
        <f>""</f>
        <v/>
      </c>
      <c r="J681" t="str">
        <f t="shared" si="10"/>
        <v>AH2;DDRDQ_IL07_NIL15[3];;34.9599999999999;24.8399999999999;508057;806097;;</v>
      </c>
    </row>
    <row r="682" spans="1:10">
      <c r="A682" t="s">
        <v>1053</v>
      </c>
      <c r="B682" t="str">
        <f>_xlfn.XLOOKUP(A682,site1!$J$8:$J$1158,site1!$K$8:$K$1158,"")</f>
        <v>DDRDQ_IL07_NIL15[6]</v>
      </c>
      <c r="C682" t="str" cm="1">
        <f t="array" ref="C682">_xlfn.TEXTJOIN(",",TRUE,_xlfn.UNIQUE(TRANSPOSE(_xlfn.MAP(_xlfn.XLOOKUP(A682,site1!$J$8:$J$1178,site1!$C$8:$D$1178,""),_xlfn.LAMBDA(_xlpm.x,IF(_xlpm.x&lt;&gt;"",TRIM(CLEAN(LEFT(_xlpm.x,FIND(".",_xlpm.x &amp; ".")-1))),""))))))</f>
        <v/>
      </c>
      <c r="D682">
        <v>34.04</v>
      </c>
      <c r="E682">
        <v>24.8399999999999</v>
      </c>
      <c r="F682" t="str">
        <f>_xlfn.LET(_xlpm.raw,_xlfn.XLOOKUP(A682,site1!$J$8:$J$1178,site1!$A$8:$A$1178,""),_xlpm.cleanRaw,SUBSTITUTE(SUBSTITUTE(_xlpm.raw,"_PIN","."),"PIN","."),_xlpm.mainPart,MID(_xlpm.cleanRaw,2,FIND(".",_xlpm.cleanRaw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508060</v>
      </c>
      <c r="G682" t="str">
        <f>_xlfn.LET(_xlpm.raw,_xlfn.XLOOKUP(A682,site3!$J$8:$J$1178,site3!$A$8:$A$1178,""),_xlpm.cleanRaw,SUBSTITUTE(SUBSTITUTE(_xlpm.raw,"_PIN","."),"PIN","."),_xlpm.mainPart,MID(_xlpm.cleanRaw,2,FIND(".",_xlpm.cleanRaw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806100</v>
      </c>
      <c r="H682" t="str">
        <f>""</f>
        <v/>
      </c>
      <c r="I682" t="str">
        <f>""</f>
        <v/>
      </c>
      <c r="J682" t="str">
        <f t="shared" si="10"/>
        <v>AH3;DDRDQ_IL07_NIL15[6];;34.04;24.8399999999999;508060;806100;;</v>
      </c>
    </row>
    <row r="683" spans="1:10">
      <c r="A683" t="s">
        <v>1045</v>
      </c>
      <c r="B683" t="str">
        <f>_xlfn.XLOOKUP(A683,site1!$J$8:$J$1158,site1!$K$8:$K$1158,"")</f>
        <v>DDRDQ_IL07_NIL15[4]</v>
      </c>
      <c r="C683" t="str" cm="1">
        <f t="array" ref="C683">_xlfn.TEXTJOIN(",",TRUE,_xlfn.UNIQUE(TRANSPOSE(_xlfn.MAP(_xlfn.XLOOKUP(A683,site1!$J$8:$J$1178,site1!$C$8:$D$1178,""),_xlfn.LAMBDA(_xlpm.x,IF(_xlpm.x&lt;&gt;"",TRIM(CLEAN(LEFT(_xlpm.x,FIND(".",_xlpm.x &amp; ".")-1))),""))))))</f>
        <v/>
      </c>
      <c r="D683">
        <v>33.119999999999997</v>
      </c>
      <c r="E683">
        <v>24.8399999999999</v>
      </c>
      <c r="F683" t="str">
        <f>_xlfn.LET(_xlpm.raw,_xlfn.XLOOKUP(A683,site1!$J$8:$J$1178,site1!$A$8:$A$1178,""),_xlpm.cleanRaw,SUBSTITUTE(SUBSTITUTE(_xlpm.raw,"_PIN","."),"PIN","."),_xlpm.mainPart,MID(_xlpm.cleanRaw,2,FIND(".",_xlpm.cleanRaw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508058</v>
      </c>
      <c r="G683" t="str">
        <f>_xlfn.LET(_xlpm.raw,_xlfn.XLOOKUP(A683,site3!$J$8:$J$1178,site3!$A$8:$A$1178,""),_xlpm.cleanRaw,SUBSTITUTE(SUBSTITUTE(_xlpm.raw,"_PIN","."),"PIN","."),_xlpm.mainPart,MID(_xlpm.cleanRaw,2,FIND(".",_xlpm.cleanRaw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806098</v>
      </c>
      <c r="H683" t="str">
        <f>""</f>
        <v/>
      </c>
      <c r="I683" t="str">
        <f>""</f>
        <v/>
      </c>
      <c r="J683" t="str">
        <f t="shared" si="10"/>
        <v>AH4;DDRDQ_IL07_NIL15[4];;33.12;24.8399999999999;508058;806098;;</v>
      </c>
    </row>
    <row r="684" spans="1:10">
      <c r="A684" t="s">
        <v>2625</v>
      </c>
      <c r="B684" t="str">
        <f>_xlfn.XLOOKUP(A684,site1!$J$8:$J$1158,site1!$K$8:$K$1158,"")</f>
        <v>VSS</v>
      </c>
      <c r="C684" t="str" cm="1">
        <f t="array" ref="C684">_xlfn.TEXTJOIN(",",TRUE,_xlfn.UNIQUE(TRANSPOSE(_xlfn.MAP(_xlfn.XLOOKUP(A684,site1!$J$8:$J$1178,site1!$C$8:$D$1178,""),_xlfn.LAMBDA(_xlpm.x,IF(_xlpm.x&lt;&gt;"",TRIM(CLEAN(LEFT(_xlpm.x,FIND(".",_xlpm.x &amp; ".")-1))),""))))))</f>
        <v/>
      </c>
      <c r="D684">
        <v>32.199999999999903</v>
      </c>
      <c r="E684">
        <v>24.8399999999999</v>
      </c>
      <c r="F684" t="str">
        <f>_xlfn.LET(_xlpm.raw,_xlfn.XLOOKUP(A684,site1!$J$8:$J$1178,site1!$A$8:$A$1178,""),_xlpm.cleanRaw,SUBSTITUTE(SUBSTITUTE(_xlpm.raw,"_PIN","."),"PIN","."),_xlpm.mainPart,MID(_xlpm.cleanRaw,2,FIND(".",_xlpm.cleanRaw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4" t="str">
        <f>_xlfn.LET(_xlpm.raw,_xlfn.XLOOKUP(A684,site3!$J$8:$J$1178,site3!$A$8:$A$1178,""),_xlpm.cleanRaw,SUBSTITUTE(SUBSTITUTE(_xlpm.raw,"_PIN","."),"PIN","."),_xlpm.mainPart,MID(_xlpm.cleanRaw,2,FIND(".",_xlpm.cleanRaw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4" t="str">
        <f>""</f>
        <v/>
      </c>
      <c r="I684" t="str">
        <f>""</f>
        <v/>
      </c>
      <c r="J684" t="str">
        <f t="shared" si="10"/>
        <v>AH5;VSS;;32.1999999999999;24.8399999999999;;;;</v>
      </c>
    </row>
    <row r="685" spans="1:10">
      <c r="A685" t="s">
        <v>1313</v>
      </c>
      <c r="B685" t="str">
        <f>_xlfn.XLOOKUP(A685,site1!$J$8:$J$1158,site1!$K$8:$K$1158,"")</f>
        <v>DDRDQ_IL17_NIL17[5]</v>
      </c>
      <c r="C685" t="str" cm="1">
        <f t="array" ref="C685">_xlfn.TEXTJOIN(",",TRUE,_xlfn.UNIQUE(TRANSPOSE(_xlfn.MAP(_xlfn.XLOOKUP(A685,site1!$J$8:$J$1178,site1!$C$8:$D$1178,""),_xlfn.LAMBDA(_xlpm.x,IF(_xlpm.x&lt;&gt;"",TRIM(CLEAN(LEFT(_xlpm.x,FIND(".",_xlpm.x &amp; ".")-1))),""))))))</f>
        <v/>
      </c>
      <c r="D685">
        <v>31.279999999999902</v>
      </c>
      <c r="E685">
        <v>24.8399999999999</v>
      </c>
      <c r="F685" t="str">
        <f>_xlfn.LET(_xlpm.raw,_xlfn.XLOOKUP(A685,site1!$J$8:$J$1178,site1!$A$8:$A$1178,""),_xlpm.cleanRaw,SUBSTITUTE(SUBSTITUTE(_xlpm.raw,"_PIN","."),"PIN","."),_xlpm.mainPart,MID(_xlpm.cleanRaw,2,FIND(".",_xlpm.cleanRaw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509017</v>
      </c>
      <c r="G685" t="str">
        <f>_xlfn.LET(_xlpm.raw,_xlfn.XLOOKUP(A685,site3!$J$8:$J$1178,site3!$A$8:$A$1178,""),_xlpm.cleanRaw,SUBSTITUTE(SUBSTITUTE(_xlpm.raw,"_PIN","."),"PIN","."),_xlpm.mainPart,MID(_xlpm.cleanRaw,2,FIND(".",_xlpm.cleanRaw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805044</v>
      </c>
      <c r="H685" t="str">
        <f>""</f>
        <v/>
      </c>
      <c r="I685" t="str">
        <f>""</f>
        <v/>
      </c>
      <c r="J685" t="str">
        <f t="shared" si="10"/>
        <v>AH6;DDRDQ_IL17_NIL17[5];;31.2799999999999;24.8399999999999;509017;805044;;</v>
      </c>
    </row>
    <row r="686" spans="1:10">
      <c r="A686" t="s">
        <v>1309</v>
      </c>
      <c r="B686" t="str">
        <f>_xlfn.XLOOKUP(A686,site1!$J$8:$J$1158,site1!$K$8:$K$1158,"")</f>
        <v>DDRDQ_IL17_NIL17[4]</v>
      </c>
      <c r="C686" t="str" cm="1">
        <f t="array" ref="C686">_xlfn.TEXTJOIN(",",TRUE,_xlfn.UNIQUE(TRANSPOSE(_xlfn.MAP(_xlfn.XLOOKUP(A686,site1!$J$8:$J$1178,site1!$C$8:$D$1178,""),_xlfn.LAMBDA(_xlpm.x,IF(_xlpm.x&lt;&gt;"",TRIM(CLEAN(LEFT(_xlpm.x,FIND(".",_xlpm.x &amp; ".")-1))),""))))))</f>
        <v/>
      </c>
      <c r="D686">
        <v>30.36</v>
      </c>
      <c r="E686">
        <v>24.8399999999999</v>
      </c>
      <c r="F686" t="str">
        <f>_xlfn.LET(_xlpm.raw,_xlfn.XLOOKUP(A686,site1!$J$8:$J$1178,site1!$A$8:$A$1178,""),_xlpm.cleanRaw,SUBSTITUTE(SUBSTITUTE(_xlpm.raw,"_PIN","."),"PIN","."),_xlpm.mainPart,MID(_xlpm.cleanRaw,2,FIND(".",_xlpm.cleanRaw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509035</v>
      </c>
      <c r="G686" t="str">
        <f>_xlfn.LET(_xlpm.raw,_xlfn.XLOOKUP(A686,site3!$J$8:$J$1178,site3!$A$8:$A$1178,""),_xlpm.cleanRaw,SUBSTITUTE(SUBSTITUTE(_xlpm.raw,"_PIN","."),"PIN","."),_xlpm.mainPart,MID(_xlpm.cleanRaw,2,FIND(".",_xlpm.cleanRaw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805045</v>
      </c>
      <c r="H686" t="str">
        <f>""</f>
        <v/>
      </c>
      <c r="I686" t="str">
        <f>""</f>
        <v/>
      </c>
      <c r="J686" t="str">
        <f t="shared" si="10"/>
        <v>AH7;DDRDQ_IL17_NIL17[4];;30.36;24.8399999999999;509035;805045;;</v>
      </c>
    </row>
    <row r="687" spans="1:10">
      <c r="A687" t="s">
        <v>2626</v>
      </c>
      <c r="B687" t="str">
        <f>_xlfn.XLOOKUP(A687,site1!$J$8:$J$1158,site1!$K$8:$K$1158,"")</f>
        <v>VSS</v>
      </c>
      <c r="C687" t="str" cm="1">
        <f t="array" ref="C687">_xlfn.TEXTJOIN(",",TRUE,_xlfn.UNIQUE(TRANSPOSE(_xlfn.MAP(_xlfn.XLOOKUP(A687,site1!$J$8:$J$1178,site1!$C$8:$D$1178,""),_xlfn.LAMBDA(_xlpm.x,IF(_xlpm.x&lt;&gt;"",TRIM(CLEAN(LEFT(_xlpm.x,FIND(".",_xlpm.x &amp; ".")-1))),""))))))</f>
        <v/>
      </c>
      <c r="D687">
        <v>29.439999999999898</v>
      </c>
      <c r="E687">
        <v>24.8399999999999</v>
      </c>
      <c r="F687" t="str">
        <f>_xlfn.LET(_xlpm.raw,_xlfn.XLOOKUP(A687,site1!$J$8:$J$1178,site1!$A$8:$A$1178,""),_xlpm.cleanRaw,SUBSTITUTE(SUBSTITUTE(_xlpm.raw,"_PIN","."),"PIN","."),_xlpm.mainPart,MID(_xlpm.cleanRaw,2,FIND(".",_xlpm.cleanRaw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7" t="str">
        <f>_xlfn.LET(_xlpm.raw,_xlfn.XLOOKUP(A687,site3!$J$8:$J$1178,site3!$A$8:$A$1178,""),_xlpm.cleanRaw,SUBSTITUTE(SUBSTITUTE(_xlpm.raw,"_PIN","."),"PIN","."),_xlpm.mainPart,MID(_xlpm.cleanRaw,2,FIND(".",_xlpm.cleanRaw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7" t="str">
        <f>""</f>
        <v/>
      </c>
      <c r="I687" t="str">
        <f>""</f>
        <v/>
      </c>
      <c r="J687" t="str">
        <f t="shared" si="10"/>
        <v>AH8;VSS;;29.4399999999999;24.8399999999999;;;;</v>
      </c>
    </row>
    <row r="688" spans="1:10">
      <c r="A688" t="s">
        <v>2619</v>
      </c>
      <c r="B688" t="str">
        <f>_xlfn.XLOOKUP(A688,site1!$J$8:$J$1158,site1!$K$8:$K$1158,"")</f>
        <v>VSS</v>
      </c>
      <c r="C688" t="str" cm="1">
        <f t="array" ref="C688">_xlfn.TEXTJOIN(",",TRUE,_xlfn.UNIQUE(TRANSPOSE(_xlfn.MAP(_xlfn.XLOOKUP(A688,site1!$J$8:$J$1178,site1!$C$8:$D$1178,""),_xlfn.LAMBDA(_xlpm.x,IF(_xlpm.x&lt;&gt;"",TRIM(CLEAN(LEFT(_xlpm.x,FIND(".",_xlpm.x &amp; ".")-1))),""))))))</f>
        <v/>
      </c>
      <c r="D688">
        <v>6.4399999999999897</v>
      </c>
      <c r="E688">
        <v>24.8399999999999</v>
      </c>
      <c r="F688" t="str">
        <f>_xlfn.LET(_xlpm.raw,_xlfn.XLOOKUP(A688,site1!$J$8:$J$1178,site1!$A$8:$A$1178,""),_xlpm.cleanRaw,SUBSTITUTE(SUBSTITUTE(_xlpm.raw,"_PIN","."),"PIN","."),_xlpm.mainPart,MID(_xlpm.cleanRaw,2,FIND(".",_xlpm.cleanRaw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8" t="str">
        <f>_xlfn.LET(_xlpm.raw,_xlfn.XLOOKUP(A688,site3!$J$8:$J$1178,site3!$A$8:$A$1178,""),_xlpm.cleanRaw,SUBSTITUTE(SUBSTITUTE(_xlpm.raw,"_PIN","."),"PIN","."),_xlpm.mainPart,MID(_xlpm.cleanRaw,2,FIND(".",_xlpm.cleanRaw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8" t="str">
        <f>""</f>
        <v/>
      </c>
      <c r="I688" t="str">
        <f>""</f>
        <v/>
      </c>
      <c r="J688" t="str">
        <f t="shared" si="10"/>
        <v>AH33;VSS;;6.43999999999999;24.8399999999999;;;;</v>
      </c>
    </row>
    <row r="689" spans="1:10">
      <c r="A689" t="s">
        <v>1090</v>
      </c>
      <c r="B689" t="str">
        <f>_xlfn.XLOOKUP(A689,site1!$J$8:$J$1158,site1!$K$8:$K$1158,"")</f>
        <v>DDRDQ_IL10_NIL02[7]</v>
      </c>
      <c r="C689" t="str" cm="1">
        <f t="array" ref="C689">_xlfn.TEXTJOIN(",",TRUE,_xlfn.UNIQUE(TRANSPOSE(_xlfn.MAP(_xlfn.XLOOKUP(A689,site1!$J$8:$J$1178,site1!$C$8:$D$1178,""),_xlfn.LAMBDA(_xlpm.x,IF(_xlpm.x&lt;&gt;"",TRIM(CLEAN(LEFT(_xlpm.x,FIND(".",_xlpm.x &amp; ".")-1))),""))))))</f>
        <v/>
      </c>
      <c r="D689">
        <v>5.5199999999999898</v>
      </c>
      <c r="E689">
        <v>24.8399999999999</v>
      </c>
      <c r="F689" t="str">
        <f>_xlfn.LET(_xlpm.raw,_xlfn.XLOOKUP(A689,site1!$J$8:$J$1178,site1!$A$8:$A$1178,""),_xlpm.cleanRaw,SUBSTITUTE(SUBSTITUTE(_xlpm.raw,"_PIN","."),"PIN","."),_xlpm.mainPart,MID(_xlpm.cleanRaw,2,FIND(".",_xlpm.cleanRaw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605081</v>
      </c>
      <c r="G689" t="str">
        <f>_xlfn.LET(_xlpm.raw,_xlfn.XLOOKUP(A689,site3!$J$8:$J$1178,site3!$A$8:$A$1178,""),_xlpm.cleanRaw,SUBSTITUTE(SUBSTITUTE(_xlpm.raw,"_PIN","."),"PIN","."),_xlpm.mainPart,MID(_xlpm.cleanRaw,2,FIND(".",_xlpm.cleanRaw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501091</v>
      </c>
      <c r="H689" t="str">
        <f>""</f>
        <v/>
      </c>
      <c r="I689" t="str">
        <f>""</f>
        <v/>
      </c>
      <c r="J689" t="str">
        <f t="shared" si="10"/>
        <v>AH34;DDRDQ_IL10_NIL02[7];;5.51999999999999;24.8399999999999;605081;501091;;</v>
      </c>
    </row>
    <row r="690" spans="1:10">
      <c r="A690" t="s">
        <v>1074</v>
      </c>
      <c r="B690" t="str">
        <f>_xlfn.XLOOKUP(A690,site1!$J$8:$J$1158,site1!$K$8:$K$1158,"")</f>
        <v>DDRDQ_IL10_NIL02[3]</v>
      </c>
      <c r="C690" t="str" cm="1">
        <f t="array" ref="C690">_xlfn.TEXTJOIN(",",TRUE,_xlfn.UNIQUE(TRANSPOSE(_xlfn.MAP(_xlfn.XLOOKUP(A690,site1!$J$8:$J$1178,site1!$C$8:$D$1178,""),_xlfn.LAMBDA(_xlpm.x,IF(_xlpm.x&lt;&gt;"",TRIM(CLEAN(LEFT(_xlpm.x,FIND(".",_xlpm.x &amp; ".")-1))),""))))))</f>
        <v/>
      </c>
      <c r="D690">
        <v>4.5999999999999899</v>
      </c>
      <c r="E690">
        <v>24.8399999999999</v>
      </c>
      <c r="F690" t="str">
        <f>_xlfn.LET(_xlpm.raw,_xlfn.XLOOKUP(A690,site1!$J$8:$J$1178,site1!$A$8:$A$1178,""),_xlpm.cleanRaw,SUBSTITUTE(SUBSTITUTE(_xlpm.raw,"_PIN","."),"PIN","."),_xlpm.mainPart,MID(_xlpm.cleanRaw,2,FIND(".",_xlpm.cleanRaw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605084</v>
      </c>
      <c r="G690" t="str">
        <f>_xlfn.LET(_xlpm.raw,_xlfn.XLOOKUP(A690,site3!$J$8:$J$1178,site3!$A$8:$A$1178,""),_xlpm.cleanRaw,SUBSTITUTE(SUBSTITUTE(_xlpm.raw,"_PIN","."),"PIN","."),_xlpm.mainPart,MID(_xlpm.cleanRaw,2,FIND(".",_xlpm.cleanRaw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501093</v>
      </c>
      <c r="H690" t="str">
        <f>""</f>
        <v/>
      </c>
      <c r="I690" t="str">
        <f>""</f>
        <v/>
      </c>
      <c r="J690" t="str">
        <f t="shared" si="10"/>
        <v>AH35;DDRDQ_IL10_NIL02[3];;4.59999999999999;24.8399999999999;605084;501093;;</v>
      </c>
    </row>
    <row r="691" spans="1:10">
      <c r="A691" t="s">
        <v>2620</v>
      </c>
      <c r="B691" t="str">
        <f>_xlfn.XLOOKUP(A691,site1!$J$8:$J$1158,site1!$K$8:$K$1158,"")</f>
        <v>VSS</v>
      </c>
      <c r="C691" t="str" cm="1">
        <f t="array" ref="C691">_xlfn.TEXTJOIN(",",TRUE,_xlfn.UNIQUE(TRANSPOSE(_xlfn.MAP(_xlfn.XLOOKUP(A691,site1!$J$8:$J$1178,site1!$C$8:$D$1178,""),_xlfn.LAMBDA(_xlpm.x,IF(_xlpm.x&lt;&gt;"",TRIM(CLEAN(LEFT(_xlpm.x,FIND(".",_xlpm.x &amp; ".")-1))),""))))))</f>
        <v/>
      </c>
      <c r="D691">
        <v>3.6799999999999899</v>
      </c>
      <c r="E691">
        <v>24.8399999999999</v>
      </c>
      <c r="F691" t="str">
        <f>_xlfn.LET(_xlpm.raw,_xlfn.XLOOKUP(A691,site1!$J$8:$J$1178,site1!$A$8:$A$1178,""),_xlpm.cleanRaw,SUBSTITUTE(SUBSTITUTE(_xlpm.raw,"_PIN","."),"PIN","."),_xlpm.mainPart,MID(_xlpm.cleanRaw,2,FIND(".",_xlpm.cleanRaw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1" t="str">
        <f>_xlfn.LET(_xlpm.raw,_xlfn.XLOOKUP(A691,site3!$J$8:$J$1178,site3!$A$8:$A$1178,""),_xlpm.cleanRaw,SUBSTITUTE(SUBSTITUTE(_xlpm.raw,"_PIN","."),"PIN","."),_xlpm.mainPart,MID(_xlpm.cleanRaw,2,FIND(".",_xlpm.cleanRaw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1" t="str">
        <f>""</f>
        <v/>
      </c>
      <c r="I691" t="str">
        <f>""</f>
        <v/>
      </c>
      <c r="J691" t="str">
        <f t="shared" si="10"/>
        <v>AH36;VSS;;3.67999999999999;24.8399999999999;;;;</v>
      </c>
    </row>
    <row r="692" spans="1:10">
      <c r="A692" t="s">
        <v>2621</v>
      </c>
      <c r="B692" t="str">
        <f>_xlfn.XLOOKUP(A692,site1!$J$8:$J$1158,site1!$K$8:$K$1158,"")</f>
        <v>VSS</v>
      </c>
      <c r="C692" t="str" cm="1">
        <f t="array" ref="C692">_xlfn.TEXTJOIN(",",TRUE,_xlfn.UNIQUE(TRANSPOSE(_xlfn.MAP(_xlfn.XLOOKUP(A692,site1!$J$8:$J$1178,site1!$C$8:$D$1178,""),_xlfn.LAMBDA(_xlpm.x,IF(_xlpm.x&lt;&gt;"",TRIM(CLEAN(LEFT(_xlpm.x,FIND(".",_xlpm.x &amp; ".")-1))),""))))))</f>
        <v/>
      </c>
      <c r="D692">
        <v>2.75999999999999</v>
      </c>
      <c r="E692">
        <v>24.8399999999999</v>
      </c>
      <c r="F692" t="str">
        <f>_xlfn.LET(_xlpm.raw,_xlfn.XLOOKUP(A692,site1!$J$8:$J$1178,site1!$A$8:$A$1178,""),_xlpm.cleanRaw,SUBSTITUTE(SUBSTITUTE(_xlpm.raw,"_PIN","."),"PIN","."),_xlpm.mainPart,MID(_xlpm.cleanRaw,2,FIND(".",_xlpm.cleanRaw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2" t="str">
        <f>_xlfn.LET(_xlpm.raw,_xlfn.XLOOKUP(A692,site3!$J$8:$J$1178,site3!$A$8:$A$1178,""),_xlpm.cleanRaw,SUBSTITUTE(SUBSTITUTE(_xlpm.raw,"_PIN","."),"PIN","."),_xlpm.mainPart,MID(_xlpm.cleanRaw,2,FIND(".",_xlpm.cleanRaw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2" t="str">
        <f>""</f>
        <v/>
      </c>
      <c r="I692" t="str">
        <f>""</f>
        <v/>
      </c>
      <c r="J692" t="str">
        <f t="shared" si="10"/>
        <v>AH37;VSS;;2.75999999999999;24.8399999999999;;;;</v>
      </c>
    </row>
    <row r="693" spans="1:10">
      <c r="A693" t="s">
        <v>2622</v>
      </c>
      <c r="B693" t="str">
        <f>_xlfn.XLOOKUP(A693,site1!$J$8:$J$1158,site1!$K$8:$K$1158,"")</f>
        <v>VSS</v>
      </c>
      <c r="C693" t="str" cm="1">
        <f t="array" ref="C693">_xlfn.TEXTJOIN(",",TRUE,_xlfn.UNIQUE(TRANSPOSE(_xlfn.MAP(_xlfn.XLOOKUP(A693,site1!$J$8:$J$1178,site1!$C$8:$D$1178,""),_xlfn.LAMBDA(_xlpm.x,IF(_xlpm.x&lt;&gt;"",TRIM(CLEAN(LEFT(_xlpm.x,FIND(".",_xlpm.x &amp; ".")-1))),""))))))</f>
        <v/>
      </c>
      <c r="D693">
        <v>1.8399999999999901</v>
      </c>
      <c r="E693">
        <v>24.8399999999999</v>
      </c>
      <c r="F693" t="str">
        <f>_xlfn.LET(_xlpm.raw,_xlfn.XLOOKUP(A693,site1!$J$8:$J$1178,site1!$A$8:$A$1178,""),_xlpm.cleanRaw,SUBSTITUTE(SUBSTITUTE(_xlpm.raw,"_PIN","."),"PIN","."),_xlpm.mainPart,MID(_xlpm.cleanRaw,2,FIND(".",_xlpm.cleanRaw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3" t="str">
        <f>_xlfn.LET(_xlpm.raw,_xlfn.XLOOKUP(A693,site3!$J$8:$J$1178,site3!$A$8:$A$1178,""),_xlpm.cleanRaw,SUBSTITUTE(SUBSTITUTE(_xlpm.raw,"_PIN","."),"PIN","."),_xlpm.mainPart,MID(_xlpm.cleanRaw,2,FIND(".",_xlpm.cleanRaw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3" t="str">
        <f>""</f>
        <v/>
      </c>
      <c r="I693" t="str">
        <f>""</f>
        <v/>
      </c>
      <c r="J693" t="str">
        <f t="shared" si="10"/>
        <v>AH38;VSS;;1.83999999999999;24.8399999999999;;;;</v>
      </c>
    </row>
    <row r="694" spans="1:10">
      <c r="A694" t="s">
        <v>2623</v>
      </c>
      <c r="B694" t="str">
        <f>_xlfn.XLOOKUP(A694,site1!$J$8:$J$1158,site1!$K$8:$K$1158,"")</f>
        <v>VSS</v>
      </c>
      <c r="C694" t="str" cm="1">
        <f t="array" ref="C694">_xlfn.TEXTJOIN(",",TRUE,_xlfn.UNIQUE(TRANSPOSE(_xlfn.MAP(_xlfn.XLOOKUP(A694,site1!$J$8:$J$1178,site1!$C$8:$D$1178,""),_xlfn.LAMBDA(_xlpm.x,IF(_xlpm.x&lt;&gt;"",TRIM(CLEAN(LEFT(_xlpm.x,FIND(".",_xlpm.x &amp; ".")-1))),""))))))</f>
        <v/>
      </c>
      <c r="D694">
        <v>0.92000000000000104</v>
      </c>
      <c r="E694">
        <v>24.8399999999999</v>
      </c>
      <c r="F694" t="str">
        <f>_xlfn.LET(_xlpm.raw,_xlfn.XLOOKUP(A694,site1!$J$8:$J$1178,site1!$A$8:$A$1178,""),_xlpm.cleanRaw,SUBSTITUTE(SUBSTITUTE(_xlpm.raw,"_PIN","."),"PIN","."),_xlpm.mainPart,MID(_xlpm.cleanRaw,2,FIND(".",_xlpm.cleanRaw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4" t="str">
        <f>_xlfn.LET(_xlpm.raw,_xlfn.XLOOKUP(A694,site3!$J$8:$J$1178,site3!$A$8:$A$1178,""),_xlpm.cleanRaw,SUBSTITUTE(SUBSTITUTE(_xlpm.raw,"_PIN","."),"PIN","."),_xlpm.mainPart,MID(_xlpm.cleanRaw,2,FIND(".",_xlpm.cleanRaw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4" t="str">
        <f>""</f>
        <v/>
      </c>
      <c r="I694" t="str">
        <f>""</f>
        <v/>
      </c>
      <c r="J694" t="str">
        <f t="shared" si="10"/>
        <v>AH39;VSS;;0.920000000000001;24.8399999999999;;;;</v>
      </c>
    </row>
    <row r="695" spans="1:10">
      <c r="A695" t="s">
        <v>2624</v>
      </c>
      <c r="B695" t="str">
        <f>_xlfn.XLOOKUP(A695,site1!$J$8:$J$1158,site1!$K$8:$K$1158,"")</f>
        <v>VSS</v>
      </c>
      <c r="C695" t="str" cm="1">
        <f t="array" ref="C695">_xlfn.TEXTJOIN(",",TRUE,_xlfn.UNIQUE(TRANSPOSE(_xlfn.MAP(_xlfn.XLOOKUP(A695,site1!$J$8:$J$1178,site1!$C$8:$D$1178,""),_xlfn.LAMBDA(_xlpm.x,IF(_xlpm.x&lt;&gt;"",TRIM(CLEAN(LEFT(_xlpm.x,FIND(".",_xlpm.x &amp; ".")-1))),""))))))</f>
        <v/>
      </c>
      <c r="D695">
        <v>0</v>
      </c>
      <c r="E695">
        <v>24.8399999999999</v>
      </c>
      <c r="F695" t="str">
        <f>_xlfn.LET(_xlpm.raw,_xlfn.XLOOKUP(A695,site1!$J$8:$J$1178,site1!$A$8:$A$1178,""),_xlpm.cleanRaw,SUBSTITUTE(SUBSTITUTE(_xlpm.raw,"_PIN","."),"PIN","."),_xlpm.mainPart,MID(_xlpm.cleanRaw,2,FIND(".",_xlpm.cleanRaw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5" t="str">
        <f>_xlfn.LET(_xlpm.raw,_xlfn.XLOOKUP(A695,site3!$J$8:$J$1178,site3!$A$8:$A$1178,""),_xlpm.cleanRaw,SUBSTITUTE(SUBSTITUTE(_xlpm.raw,"_PIN","."),"PIN","."),_xlpm.mainPart,MID(_xlpm.cleanRaw,2,FIND(".",_xlpm.cleanRaw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5" t="str">
        <f>""</f>
        <v/>
      </c>
      <c r="I695" t="str">
        <f>""</f>
        <v/>
      </c>
      <c r="J695" t="str">
        <f t="shared" si="10"/>
        <v>AH40;VSS;;0;24.8399999999999;;;;</v>
      </c>
    </row>
    <row r="696" spans="1:10">
      <c r="A696" t="s">
        <v>2627</v>
      </c>
      <c r="B696" t="str">
        <f>_xlfn.XLOOKUP(A696,site1!$J$8:$J$1158,site1!$K$8:$K$1158,"")</f>
        <v>VSS</v>
      </c>
      <c r="C696" t="str" cm="1">
        <f t="array" ref="C696">_xlfn.TEXTJOIN(",",TRUE,_xlfn.UNIQUE(TRANSPOSE(_xlfn.MAP(_xlfn.XLOOKUP(A696,site1!$J$8:$J$1178,site1!$C$8:$D$1178,""),_xlfn.LAMBDA(_xlpm.x,IF(_xlpm.x&lt;&gt;"",TRIM(CLEAN(LEFT(_xlpm.x,FIND(".",_xlpm.x &amp; ".")-1))),""))))))</f>
        <v/>
      </c>
      <c r="D696">
        <v>35.879999999999903</v>
      </c>
      <c r="E696">
        <v>25.759999999999899</v>
      </c>
      <c r="F696" t="str">
        <f>_xlfn.LET(_xlpm.raw,_xlfn.XLOOKUP(A696,site1!$J$8:$J$1178,site1!$A$8:$A$1178,""),_xlpm.cleanRaw,SUBSTITUTE(SUBSTITUTE(_xlpm.raw,"_PIN","."),"PIN","."),_xlpm.mainPart,MID(_xlpm.cleanRaw,2,FIND(".",_xlpm.cleanRaw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6" t="str">
        <f>_xlfn.LET(_xlpm.raw,_xlfn.XLOOKUP(A696,site3!$J$8:$J$1178,site3!$A$8:$A$1178,""),_xlpm.cleanRaw,SUBSTITUTE(SUBSTITUTE(_xlpm.raw,"_PIN","."),"PIN","."),_xlpm.mainPart,MID(_xlpm.cleanRaw,2,FIND(".",_xlpm.cleanRaw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6" t="str">
        <f>""</f>
        <v/>
      </c>
      <c r="I696" t="str">
        <f>""</f>
        <v/>
      </c>
      <c r="J696" t="str">
        <f t="shared" si="10"/>
        <v>AJ1;VSS;;35.8799999999999;25.7599999999999;;;;</v>
      </c>
    </row>
    <row r="697" spans="1:10">
      <c r="A697" t="s">
        <v>1433</v>
      </c>
      <c r="B697" t="str">
        <f>_xlfn.XLOOKUP(A697,site1!$J$8:$J$1158,site1!$K$8:$K$1158,"")</f>
        <v>DDRDQSP_IL07_NIL15</v>
      </c>
      <c r="C697" t="str" cm="1">
        <f t="array" ref="C697">_xlfn.TEXTJOIN(",",TRUE,_xlfn.UNIQUE(TRANSPOSE(_xlfn.MAP(_xlfn.XLOOKUP(A697,site1!$J$8:$J$1178,site1!$C$8:$D$1178,""),_xlfn.LAMBDA(_xlpm.x,IF(_xlpm.x&lt;&gt;"",TRIM(CLEAN(LEFT(_xlpm.x,FIND(".",_xlpm.x &amp; ".")-1))),""))))))</f>
        <v/>
      </c>
      <c r="D697">
        <v>34.959999999999901</v>
      </c>
      <c r="E697">
        <v>25.759999999999899</v>
      </c>
      <c r="F697" t="str">
        <f>_xlfn.LET(_xlpm.raw,_xlfn.XLOOKUP(A697,site1!$J$8:$J$1178,site1!$A$8:$A$1178,""),_xlpm.cleanRaw,SUBSTITUTE(SUBSTITUTE(_xlpm.raw,"_PIN","."),"PIN","."),_xlpm.mainPart,MID(_xlpm.cleanRaw,2,FIND(".",_xlpm.cleanRaw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508048</v>
      </c>
      <c r="G697" t="str">
        <f>_xlfn.LET(_xlpm.raw,_xlfn.XLOOKUP(A697,site3!$J$8:$J$1178,site3!$A$8:$A$1178,""),_xlpm.cleanRaw,SUBSTITUTE(SUBSTITUTE(_xlpm.raw,"_PIN","."),"PIN","."),_xlpm.mainPart,MID(_xlpm.cleanRaw,2,FIND(".",_xlpm.cleanRaw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806117</v>
      </c>
      <c r="H697" t="str">
        <f>""</f>
        <v/>
      </c>
      <c r="I697" t="str">
        <f>""</f>
        <v/>
      </c>
      <c r="J697" t="str">
        <f t="shared" si="10"/>
        <v>AJ2;DDRDQSP_IL07_NIL15;;34.9599999999999;25.7599999999999;508048;806117;;</v>
      </c>
    </row>
    <row r="698" spans="1:10">
      <c r="A698" t="s">
        <v>1360</v>
      </c>
      <c r="B698" t="str">
        <f>_xlfn.XLOOKUP(A698,site1!$J$8:$J$1158,site1!$K$8:$K$1158,"")</f>
        <v>DDRDQSN_IL07_NIL15</v>
      </c>
      <c r="C698" t="str" cm="1">
        <f t="array" ref="C698">_xlfn.TEXTJOIN(",",TRUE,_xlfn.UNIQUE(TRANSPOSE(_xlfn.MAP(_xlfn.XLOOKUP(A698,site1!$J$8:$J$1178,site1!$C$8:$D$1178,""),_xlfn.LAMBDA(_xlpm.x,IF(_xlpm.x&lt;&gt;"",TRIM(CLEAN(LEFT(_xlpm.x,FIND(".",_xlpm.x &amp; ".")-1))),""))))))</f>
        <v/>
      </c>
      <c r="D698">
        <v>34.04</v>
      </c>
      <c r="E698">
        <v>25.759999999999899</v>
      </c>
      <c r="F698" t="str">
        <f>_xlfn.LET(_xlpm.raw,_xlfn.XLOOKUP(A698,site1!$J$8:$J$1178,site1!$A$8:$A$1178,""),_xlpm.cleanRaw,SUBSTITUTE(SUBSTITUTE(_xlpm.raw,"_PIN","."),"PIN","."),_xlpm.mainPart,MID(_xlpm.cleanRaw,2,FIND(".",_xlpm.cleanRaw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508047</v>
      </c>
      <c r="G698" t="str">
        <f>_xlfn.LET(_xlpm.raw,_xlfn.XLOOKUP(A698,site3!$J$8:$J$1178,site3!$A$8:$A$1178,""),_xlpm.cleanRaw,SUBSTITUTE(SUBSTITUTE(_xlpm.raw,"_PIN","."),"PIN","."),_xlpm.mainPart,MID(_xlpm.cleanRaw,2,FIND(".",_xlpm.cleanRaw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806119</v>
      </c>
      <c r="H698" t="str">
        <f>""</f>
        <v/>
      </c>
      <c r="I698" t="str">
        <f>""</f>
        <v/>
      </c>
      <c r="J698" t="str">
        <f t="shared" si="10"/>
        <v>AJ3;DDRDQSN_IL07_NIL15;;34.04;25.7599999999999;508047;806119;;</v>
      </c>
    </row>
    <row r="699" spans="1:10">
      <c r="A699" t="s">
        <v>2636</v>
      </c>
      <c r="B699" t="str">
        <f>_xlfn.XLOOKUP(A699,site1!$J$8:$J$1158,site1!$K$8:$K$1158,"")</f>
        <v>VSS</v>
      </c>
      <c r="C699" t="str" cm="1">
        <f t="array" ref="C699">_xlfn.TEXTJOIN(",",TRUE,_xlfn.UNIQUE(TRANSPOSE(_xlfn.MAP(_xlfn.XLOOKUP(A699,site1!$J$8:$J$1178,site1!$C$8:$D$1178,""),_xlfn.LAMBDA(_xlpm.x,IF(_xlpm.x&lt;&gt;"",TRIM(CLEAN(LEFT(_xlpm.x,FIND(".",_xlpm.x &amp; ".")-1))),""))))))</f>
        <v/>
      </c>
      <c r="D699">
        <v>33.119999999999997</v>
      </c>
      <c r="E699">
        <v>25.759999999999899</v>
      </c>
      <c r="F699" t="str">
        <f>_xlfn.LET(_xlpm.raw,_xlfn.XLOOKUP(A699,site1!$J$8:$J$1178,site1!$A$8:$A$1178,""),_xlpm.cleanRaw,SUBSTITUTE(SUBSTITUTE(_xlpm.raw,"_PIN","."),"PIN","."),_xlpm.mainPart,MID(_xlpm.cleanRaw,2,FIND(".",_xlpm.cleanRaw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9" t="str">
        <f>_xlfn.LET(_xlpm.raw,_xlfn.XLOOKUP(A699,site3!$J$8:$J$1178,site3!$A$8:$A$1178,""),_xlpm.cleanRaw,SUBSTITUTE(SUBSTITUTE(_xlpm.raw,"_PIN","."),"PIN","."),_xlpm.mainPart,MID(_xlpm.cleanRaw,2,FIND(".",_xlpm.cleanRaw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9" t="str">
        <f>""</f>
        <v/>
      </c>
      <c r="I699" t="str">
        <f>""</f>
        <v/>
      </c>
      <c r="J699" t="str">
        <f t="shared" si="10"/>
        <v>AJ4;VSS;;33.12;25.7599999999999;;;;</v>
      </c>
    </row>
    <row r="700" spans="1:10">
      <c r="A700" t="s">
        <v>2637</v>
      </c>
      <c r="B700" t="str">
        <f>_xlfn.XLOOKUP(A700,site1!$J$8:$J$1158,site1!$K$8:$K$1158,"")</f>
        <v>VSS</v>
      </c>
      <c r="C700" t="str" cm="1">
        <f t="array" ref="C700">_xlfn.TEXTJOIN(",",TRUE,_xlfn.UNIQUE(TRANSPOSE(_xlfn.MAP(_xlfn.XLOOKUP(A700,site1!$J$8:$J$1178,site1!$C$8:$D$1178,""),_xlfn.LAMBDA(_xlpm.x,IF(_xlpm.x&lt;&gt;"",TRIM(CLEAN(LEFT(_xlpm.x,FIND(".",_xlpm.x &amp; ".")-1))),""))))))</f>
        <v/>
      </c>
      <c r="D700">
        <v>32.199999999999903</v>
      </c>
      <c r="E700">
        <v>25.759999999999899</v>
      </c>
      <c r="F700" t="str">
        <f>_xlfn.LET(_xlpm.raw,_xlfn.XLOOKUP(A700,site1!$J$8:$J$1178,site1!$A$8:$A$1178,""),_xlpm.cleanRaw,SUBSTITUTE(SUBSTITUTE(_xlpm.raw,"_PIN","."),"PIN","."),_xlpm.mainPart,MID(_xlpm.cleanRaw,2,FIND(".",_xlpm.cleanRaw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0" t="str">
        <f>_xlfn.LET(_xlpm.raw,_xlfn.XLOOKUP(A700,site3!$J$8:$J$1178,site3!$A$8:$A$1178,""),_xlpm.cleanRaw,SUBSTITUTE(SUBSTITUTE(_xlpm.raw,"_PIN","."),"PIN","."),_xlpm.mainPart,MID(_xlpm.cleanRaw,2,FIND(".",_xlpm.cleanRaw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0" t="str">
        <f>""</f>
        <v/>
      </c>
      <c r="I700" t="str">
        <f>""</f>
        <v/>
      </c>
      <c r="J700" t="str">
        <f t="shared" si="10"/>
        <v>AJ5;VSS;;32.1999999999999;25.7599999999999;;;;</v>
      </c>
    </row>
    <row r="701" spans="1:10">
      <c r="A701" t="s">
        <v>1292</v>
      </c>
      <c r="B701" t="str">
        <f>_xlfn.XLOOKUP(A701,site1!$J$8:$J$1158,site1!$K$8:$K$1158,"")</f>
        <v>DDRDQ_IL17_NIL17[0]</v>
      </c>
      <c r="C701" t="str" cm="1">
        <f t="array" ref="C701">_xlfn.TEXTJOIN(",",TRUE,_xlfn.UNIQUE(TRANSPOSE(_xlfn.MAP(_xlfn.XLOOKUP(A701,site1!$J$8:$J$1178,site1!$C$8:$D$1178,""),_xlfn.LAMBDA(_xlpm.x,IF(_xlpm.x&lt;&gt;"",TRIM(CLEAN(LEFT(_xlpm.x,FIND(".",_xlpm.x &amp; ".")-1))),""))))))</f>
        <v/>
      </c>
      <c r="D701">
        <v>31.279999999999902</v>
      </c>
      <c r="E701">
        <v>25.759999999999899</v>
      </c>
      <c r="F701" t="str">
        <f>_xlfn.LET(_xlpm.raw,_xlfn.XLOOKUP(A701,site1!$J$8:$J$1178,site1!$A$8:$A$1178,""),_xlpm.cleanRaw,SUBSTITUTE(SUBSTITUTE(_xlpm.raw,"_PIN","."),"PIN","."),_xlpm.mainPart,MID(_xlpm.cleanRaw,2,FIND(".",_xlpm.cleanRaw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509019</v>
      </c>
      <c r="G701" t="str">
        <f>_xlfn.LET(_xlpm.raw,_xlfn.XLOOKUP(A701,site3!$J$8:$J$1178,site3!$A$8:$A$1178,""),_xlpm.cleanRaw,SUBSTITUTE(SUBSTITUTE(_xlpm.raw,"_PIN","."),"PIN","."),_xlpm.mainPart,MID(_xlpm.cleanRaw,2,FIND(".",_xlpm.cleanRaw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805047</v>
      </c>
      <c r="H701" t="str">
        <f>""</f>
        <v/>
      </c>
      <c r="I701" t="str">
        <f>""</f>
        <v/>
      </c>
      <c r="J701" t="str">
        <f t="shared" si="10"/>
        <v>AJ6;DDRDQ_IL17_NIL17[0];;31.2799999999999;25.7599999999999;509019;805047;;</v>
      </c>
    </row>
    <row r="702" spans="1:10">
      <c r="A702" t="s">
        <v>1297</v>
      </c>
      <c r="B702" t="str">
        <f>_xlfn.XLOOKUP(A702,site1!$J$8:$J$1158,site1!$K$8:$K$1158,"")</f>
        <v>DDRDQ_IL17_NIL17[1]</v>
      </c>
      <c r="C702" t="str" cm="1">
        <f t="array" ref="C702">_xlfn.TEXTJOIN(",",TRUE,_xlfn.UNIQUE(TRANSPOSE(_xlfn.MAP(_xlfn.XLOOKUP(A702,site1!$J$8:$J$1178,site1!$C$8:$D$1178,""),_xlfn.LAMBDA(_xlpm.x,IF(_xlpm.x&lt;&gt;"",TRIM(CLEAN(LEFT(_xlpm.x,FIND(".",_xlpm.x &amp; ".")-1))),""))))))</f>
        <v/>
      </c>
      <c r="D702">
        <v>30.36</v>
      </c>
      <c r="E702">
        <v>25.759999999999899</v>
      </c>
      <c r="F702" t="str">
        <f>_xlfn.LET(_xlpm.raw,_xlfn.XLOOKUP(A702,site1!$J$8:$J$1178,site1!$A$8:$A$1178,""),_xlpm.cleanRaw,SUBSTITUTE(SUBSTITUTE(_xlpm.raw,"_PIN","."),"PIN","."),_xlpm.mainPart,MID(_xlpm.cleanRaw,2,FIND(".",_xlpm.cleanRaw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509036</v>
      </c>
      <c r="G702" t="str">
        <f>_xlfn.LET(_xlpm.raw,_xlfn.XLOOKUP(A702,site3!$J$8:$J$1178,site3!$A$8:$A$1178,""),_xlpm.cleanRaw,SUBSTITUTE(SUBSTITUTE(_xlpm.raw,"_PIN","."),"PIN","."),_xlpm.mainPart,MID(_xlpm.cleanRaw,2,FIND(".",_xlpm.cleanRaw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805043</v>
      </c>
      <c r="H702" t="str">
        <f>""</f>
        <v/>
      </c>
      <c r="I702" t="str">
        <f>""</f>
        <v/>
      </c>
      <c r="J702" t="str">
        <f t="shared" si="10"/>
        <v>AJ7;DDRDQ_IL17_NIL17[1];;30.36;25.7599999999999;509036;805043;;</v>
      </c>
    </row>
    <row r="703" spans="1:10">
      <c r="A703" t="s">
        <v>2638</v>
      </c>
      <c r="B703" t="str">
        <f>_xlfn.XLOOKUP(A703,site1!$J$8:$J$1158,site1!$K$8:$K$1158,"")</f>
        <v>VSS</v>
      </c>
      <c r="C703" t="str" cm="1">
        <f t="array" ref="C703">_xlfn.TEXTJOIN(",",TRUE,_xlfn.UNIQUE(TRANSPOSE(_xlfn.MAP(_xlfn.XLOOKUP(A703,site1!$J$8:$J$1178,site1!$C$8:$D$1178,""),_xlfn.LAMBDA(_xlpm.x,IF(_xlpm.x&lt;&gt;"",TRIM(CLEAN(LEFT(_xlpm.x,FIND(".",_xlpm.x &amp; ".")-1))),""))))))</f>
        <v/>
      </c>
      <c r="D703">
        <v>29.439999999999898</v>
      </c>
      <c r="E703">
        <v>25.759999999999899</v>
      </c>
      <c r="F703" t="str">
        <f>_xlfn.LET(_xlpm.raw,_xlfn.XLOOKUP(A703,site1!$J$8:$J$1178,site1!$A$8:$A$1178,""),_xlpm.cleanRaw,SUBSTITUTE(SUBSTITUTE(_xlpm.raw,"_PIN","."),"PIN","."),_xlpm.mainPart,MID(_xlpm.cleanRaw,2,FIND(".",_xlpm.cleanRaw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3" t="str">
        <f>_xlfn.LET(_xlpm.raw,_xlfn.XLOOKUP(A703,site3!$J$8:$J$1178,site3!$A$8:$A$1178,""),_xlpm.cleanRaw,SUBSTITUTE(SUBSTITUTE(_xlpm.raw,"_PIN","."),"PIN","."),_xlpm.mainPart,MID(_xlpm.cleanRaw,2,FIND(".",_xlpm.cleanRaw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3" t="str">
        <f>""</f>
        <v/>
      </c>
      <c r="I703" t="str">
        <f>""</f>
        <v/>
      </c>
      <c r="J703" t="str">
        <f t="shared" si="10"/>
        <v>AJ8;VSS;;29.4399999999999;25.7599999999999;;;;</v>
      </c>
    </row>
    <row r="704" spans="1:10">
      <c r="A704" t="s">
        <v>2543</v>
      </c>
      <c r="B704" t="str">
        <f>_xlfn.XLOOKUP(A704,site1!$J$8:$J$1158,site1!$K$8:$K$1158,"")</f>
        <v>VCCSFR_OC</v>
      </c>
      <c r="C704" t="str" cm="1">
        <f t="array" ref="C704">_xlfn.TEXTJOIN(",",TRUE,_xlfn.UNIQUE(TRANSPOSE(_xlfn.MAP(_xlfn.XLOOKUP(A704,site1!$J$8:$J$1178,site1!$C$8:$D$1178,""),_xlfn.LAMBDA(_xlpm.x,IF(_xlpm.x&lt;&gt;"",TRIM(CLEAN(LEFT(_xlpm.x,FIND(".",_xlpm.x &amp; ".")-1))),""))))))</f>
        <v/>
      </c>
      <c r="D704">
        <v>28.5199999999999</v>
      </c>
      <c r="E704">
        <v>25.759999999999899</v>
      </c>
      <c r="F704" t="str">
        <f>_xlfn.LET(_xlpm.raw,_xlfn.XLOOKUP(A704,site1!$J$8:$J$1178,site1!$A$8:$A$1178,""),_xlpm.cleanRaw,SUBSTITUTE(SUBSTITUTE(_xlpm.raw,"_PIN","."),"PIN","."),_xlpm.mainPart,MID(_xlpm.cleanRaw,2,FIND(".",_xlpm.cleanRaw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4" t="str">
        <f>_xlfn.LET(_xlpm.raw,_xlfn.XLOOKUP(A704,site3!$J$8:$J$1178,site3!$A$8:$A$1178,""),_xlpm.cleanRaw,SUBSTITUTE(SUBSTITUTE(_xlpm.raw,"_PIN","."),"PIN","."),_xlpm.mainPart,MID(_xlpm.cleanRaw,2,FIND(".",_xlpm.cleanRaw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4" t="str">
        <f>""</f>
        <v/>
      </c>
      <c r="I704" t="str">
        <f>""</f>
        <v/>
      </c>
      <c r="J704" t="str">
        <f t="shared" si="10"/>
        <v>AJ9;VCCSFR_OC;;28.5199999999999;25.7599999999999;;;;</v>
      </c>
    </row>
    <row r="705" spans="1:10">
      <c r="A705" t="s">
        <v>2288</v>
      </c>
      <c r="B705" t="str">
        <f>_xlfn.XLOOKUP(A705,site1!$J$8:$J$1158,site1!$K$8:$K$1158,"")</f>
        <v>VCCCORE</v>
      </c>
      <c r="C705" t="str" cm="1">
        <f t="array" ref="C705">_xlfn.TEXTJOIN(",",TRUE,_xlfn.UNIQUE(TRANSPOSE(_xlfn.MAP(_xlfn.XLOOKUP(A705,site1!$J$8:$J$1178,site1!$C$8:$D$1178,""),_xlfn.LAMBDA(_xlpm.x,IF(_xlpm.x&lt;&gt;"",TRIM(CLEAN(LEFT(_xlpm.x,FIND(".",_xlpm.x &amp; ".")-1))),""))))))</f>
        <v/>
      </c>
      <c r="D705">
        <v>26.68</v>
      </c>
      <c r="E705">
        <v>25.759999999999899</v>
      </c>
      <c r="F705" t="str">
        <f>_xlfn.LET(_xlpm.raw,_xlfn.XLOOKUP(A705,site1!$J$8:$J$1178,site1!$A$8:$A$1178,""),_xlpm.cleanRaw,SUBSTITUTE(SUBSTITUTE(_xlpm.raw,"_PIN","."),"PIN","."),_xlpm.mainPart,MID(_xlpm.cleanRaw,2,FIND(".",_xlpm.cleanRaw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5" t="str">
        <f>_xlfn.LET(_xlpm.raw,_xlfn.XLOOKUP(A705,site3!$J$8:$J$1178,site3!$A$8:$A$1178,""),_xlpm.cleanRaw,SUBSTITUTE(SUBSTITUTE(_xlpm.raw,"_PIN","."),"PIN","."),_xlpm.mainPart,MID(_xlpm.cleanRaw,2,FIND(".",_xlpm.cleanRaw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5" t="str">
        <f>""</f>
        <v/>
      </c>
      <c r="I705" t="str">
        <f>""</f>
        <v/>
      </c>
      <c r="J705" t="str">
        <f t="shared" si="10"/>
        <v>AJ11;VCCCORE;;26.68;25.7599999999999;;;;</v>
      </c>
    </row>
    <row r="706" spans="1:10">
      <c r="A706" t="s">
        <v>2289</v>
      </c>
      <c r="B706" t="str">
        <f>_xlfn.XLOOKUP(A706,site1!$J$8:$J$1158,site1!$K$8:$K$1158,"")</f>
        <v>VCCCORE</v>
      </c>
      <c r="C706" t="str" cm="1">
        <f t="array" ref="C706">_xlfn.TEXTJOIN(",",TRUE,_xlfn.UNIQUE(TRANSPOSE(_xlfn.MAP(_xlfn.XLOOKUP(A706,site1!$J$8:$J$1178,site1!$C$8:$D$1178,""),_xlfn.LAMBDA(_xlpm.x,IF(_xlpm.x&lt;&gt;"",TRIM(CLEAN(LEFT(_xlpm.x,FIND(".",_xlpm.x &amp; ".")-1))),""))))))</f>
        <v/>
      </c>
      <c r="D706">
        <v>25.759999999999899</v>
      </c>
      <c r="E706">
        <v>25.759999999999899</v>
      </c>
      <c r="F706" t="str">
        <f>_xlfn.LET(_xlpm.raw,_xlfn.XLOOKUP(A706,site1!$J$8:$J$1178,site1!$A$8:$A$1178,""),_xlpm.cleanRaw,SUBSTITUTE(SUBSTITUTE(_xlpm.raw,"_PIN","."),"PIN","."),_xlpm.mainPart,MID(_xlpm.cleanRaw,2,FIND(".",_xlpm.cleanRaw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6" t="str">
        <f>_xlfn.LET(_xlpm.raw,_xlfn.XLOOKUP(A706,site3!$J$8:$J$1178,site3!$A$8:$A$1178,""),_xlpm.cleanRaw,SUBSTITUTE(SUBSTITUTE(_xlpm.raw,"_PIN","."),"PIN","."),_xlpm.mainPart,MID(_xlpm.cleanRaw,2,FIND(".",_xlpm.cleanRaw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6" t="str">
        <f>""</f>
        <v/>
      </c>
      <c r="I706" t="str">
        <f>""</f>
        <v/>
      </c>
      <c r="J706" t="str">
        <f t="shared" ref="J706:J769" si="11">A706&amp;";"&amp;B706&amp;";"&amp;C706&amp;";"&amp;D706&amp;";"&amp;E706&amp;";"&amp;F706&amp;";"&amp;G706&amp;";"&amp;H706&amp;";"&amp;I706</f>
        <v>AJ12;VCCCORE;;25.7599999999999;25.7599999999999;;;;</v>
      </c>
    </row>
    <row r="707" spans="1:10">
      <c r="A707" t="s">
        <v>2290</v>
      </c>
      <c r="B707" t="str">
        <f>_xlfn.XLOOKUP(A707,site1!$J$8:$J$1158,site1!$K$8:$K$1158,"")</f>
        <v>VCCCORE</v>
      </c>
      <c r="C707" t="str" cm="1">
        <f t="array" ref="C707">_xlfn.TEXTJOIN(",",TRUE,_xlfn.UNIQUE(TRANSPOSE(_xlfn.MAP(_xlfn.XLOOKUP(A707,site1!$J$8:$J$1178,site1!$C$8:$D$1178,""),_xlfn.LAMBDA(_xlpm.x,IF(_xlpm.x&lt;&gt;"",TRIM(CLEAN(LEFT(_xlpm.x,FIND(".",_xlpm.x &amp; ".")-1))),""))))))</f>
        <v/>
      </c>
      <c r="D707">
        <v>24.8399999999999</v>
      </c>
      <c r="E707">
        <v>25.759999999999899</v>
      </c>
      <c r="F707" t="str">
        <f>_xlfn.LET(_xlpm.raw,_xlfn.XLOOKUP(A707,site1!$J$8:$J$1178,site1!$A$8:$A$1178,""),_xlpm.cleanRaw,SUBSTITUTE(SUBSTITUTE(_xlpm.raw,"_PIN","."),"PIN","."),_xlpm.mainPart,MID(_xlpm.cleanRaw,2,FIND(".",_xlpm.cleanRaw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7" t="str">
        <f>_xlfn.LET(_xlpm.raw,_xlfn.XLOOKUP(A707,site3!$J$8:$J$1178,site3!$A$8:$A$1178,""),_xlpm.cleanRaw,SUBSTITUTE(SUBSTITUTE(_xlpm.raw,"_PIN","."),"PIN","."),_xlpm.mainPart,MID(_xlpm.cleanRaw,2,FIND(".",_xlpm.cleanRaw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7" t="str">
        <f>""</f>
        <v/>
      </c>
      <c r="I707" t="str">
        <f>""</f>
        <v/>
      </c>
      <c r="J707" t="str">
        <f t="shared" si="11"/>
        <v>AJ13;VCCCORE;;24.8399999999999;25.7599999999999;;;;</v>
      </c>
    </row>
    <row r="708" spans="1:10">
      <c r="A708" t="s">
        <v>2291</v>
      </c>
      <c r="B708" t="str">
        <f>_xlfn.XLOOKUP(A708,site1!$J$8:$J$1158,site1!$K$8:$K$1158,"")</f>
        <v>VCCCORE</v>
      </c>
      <c r="C708" t="str" cm="1">
        <f t="array" ref="C708">_xlfn.TEXTJOIN(",",TRUE,_xlfn.UNIQUE(TRANSPOSE(_xlfn.MAP(_xlfn.XLOOKUP(A708,site1!$J$8:$J$1178,site1!$C$8:$D$1178,""),_xlfn.LAMBDA(_xlpm.x,IF(_xlpm.x&lt;&gt;"",TRIM(CLEAN(LEFT(_xlpm.x,FIND(".",_xlpm.x &amp; ".")-1))),""))))))</f>
        <v/>
      </c>
      <c r="D708">
        <v>23.919999999999899</v>
      </c>
      <c r="E708">
        <v>25.759999999999899</v>
      </c>
      <c r="F708" t="str">
        <f>_xlfn.LET(_xlpm.raw,_xlfn.XLOOKUP(A708,site1!$J$8:$J$1178,site1!$A$8:$A$1178,""),_xlpm.cleanRaw,SUBSTITUTE(SUBSTITUTE(_xlpm.raw,"_PIN","."),"PIN","."),_xlpm.mainPart,MID(_xlpm.cleanRaw,2,FIND(".",_xlpm.cleanRaw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8" t="str">
        <f>_xlfn.LET(_xlpm.raw,_xlfn.XLOOKUP(A708,site3!$J$8:$J$1178,site3!$A$8:$A$1178,""),_xlpm.cleanRaw,SUBSTITUTE(SUBSTITUTE(_xlpm.raw,"_PIN","."),"PIN","."),_xlpm.mainPart,MID(_xlpm.cleanRaw,2,FIND(".",_xlpm.cleanRaw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8" t="str">
        <f>""</f>
        <v/>
      </c>
      <c r="I708" t="str">
        <f>""</f>
        <v/>
      </c>
      <c r="J708" t="str">
        <f t="shared" si="11"/>
        <v>AJ14;VCCCORE;;23.9199999999999;25.7599999999999;;;;</v>
      </c>
    </row>
    <row r="709" spans="1:10">
      <c r="A709" t="s">
        <v>2292</v>
      </c>
      <c r="B709" t="str">
        <f>_xlfn.XLOOKUP(A709,site1!$J$8:$J$1158,site1!$K$8:$K$1158,"")</f>
        <v>VCCCORE</v>
      </c>
      <c r="C709" t="str" cm="1">
        <f t="array" ref="C709">_xlfn.TEXTJOIN(",",TRUE,_xlfn.UNIQUE(TRANSPOSE(_xlfn.MAP(_xlfn.XLOOKUP(A709,site1!$J$8:$J$1178,site1!$C$8:$D$1178,""),_xlfn.LAMBDA(_xlpm.x,IF(_xlpm.x&lt;&gt;"",TRIM(CLEAN(LEFT(_xlpm.x,FIND(".",_xlpm.x &amp; ".")-1))),""))))))</f>
        <v/>
      </c>
      <c r="D709">
        <v>22.999999999999901</v>
      </c>
      <c r="E709">
        <v>25.759999999999899</v>
      </c>
      <c r="F709" t="str">
        <f>_xlfn.LET(_xlpm.raw,_xlfn.XLOOKUP(A709,site1!$J$8:$J$1178,site1!$A$8:$A$1178,""),_xlpm.cleanRaw,SUBSTITUTE(SUBSTITUTE(_xlpm.raw,"_PIN","."),"PIN","."),_xlpm.mainPart,MID(_xlpm.cleanRaw,2,FIND(".",_xlpm.cleanRaw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9" t="str">
        <f>_xlfn.LET(_xlpm.raw,_xlfn.XLOOKUP(A709,site3!$J$8:$J$1178,site3!$A$8:$A$1178,""),_xlpm.cleanRaw,SUBSTITUTE(SUBSTITUTE(_xlpm.raw,"_PIN","."),"PIN","."),_xlpm.mainPart,MID(_xlpm.cleanRaw,2,FIND(".",_xlpm.cleanRaw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9" t="str">
        <f>""</f>
        <v/>
      </c>
      <c r="I709" t="str">
        <f>""</f>
        <v/>
      </c>
      <c r="J709" t="str">
        <f t="shared" si="11"/>
        <v>AJ15;VCCCORE;;22.9999999999999;25.7599999999999;;;;</v>
      </c>
    </row>
    <row r="710" spans="1:10">
      <c r="A710" t="s">
        <v>2293</v>
      </c>
      <c r="B710" t="str">
        <f>_xlfn.XLOOKUP(A710,site1!$J$8:$J$1158,site1!$K$8:$K$1158,"")</f>
        <v>VCCCORE</v>
      </c>
      <c r="C710" t="str" cm="1">
        <f t="array" ref="C710">_xlfn.TEXTJOIN(",",TRUE,_xlfn.UNIQUE(TRANSPOSE(_xlfn.MAP(_xlfn.XLOOKUP(A710,site1!$J$8:$J$1178,site1!$C$8:$D$1178,""),_xlfn.LAMBDA(_xlpm.x,IF(_xlpm.x&lt;&gt;"",TRIM(CLEAN(LEFT(_xlpm.x,FIND(".",_xlpm.x &amp; ".")-1))),""))))))</f>
        <v/>
      </c>
      <c r="D710">
        <v>22.08</v>
      </c>
      <c r="E710">
        <v>25.759999999999899</v>
      </c>
      <c r="F710" t="str">
        <f>_xlfn.LET(_xlpm.raw,_xlfn.XLOOKUP(A710,site1!$J$8:$J$1178,site1!$A$8:$A$1178,""),_xlpm.cleanRaw,SUBSTITUTE(SUBSTITUTE(_xlpm.raw,"_PIN","."),"PIN","."),_xlpm.mainPart,MID(_xlpm.cleanRaw,2,FIND(".",_xlpm.cleanRaw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0" t="str">
        <f>_xlfn.LET(_xlpm.raw,_xlfn.XLOOKUP(A710,site3!$J$8:$J$1178,site3!$A$8:$A$1178,""),_xlpm.cleanRaw,SUBSTITUTE(SUBSTITUTE(_xlpm.raw,"_PIN","."),"PIN","."),_xlpm.mainPart,MID(_xlpm.cleanRaw,2,FIND(".",_xlpm.cleanRaw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0" t="str">
        <f>""</f>
        <v/>
      </c>
      <c r="I710" t="str">
        <f>""</f>
        <v/>
      </c>
      <c r="J710" t="str">
        <f t="shared" si="11"/>
        <v>AJ16;VCCCORE;;22.08;25.7599999999999;;;;</v>
      </c>
    </row>
    <row r="711" spans="1:10">
      <c r="A711" t="s">
        <v>2294</v>
      </c>
      <c r="B711" t="str">
        <f>_xlfn.XLOOKUP(A711,site1!$J$8:$J$1158,site1!$K$8:$K$1158,"")</f>
        <v>VCCCORE</v>
      </c>
      <c r="C711" t="str" cm="1">
        <f t="array" ref="C711">_xlfn.TEXTJOIN(",",TRUE,_xlfn.UNIQUE(TRANSPOSE(_xlfn.MAP(_xlfn.XLOOKUP(A711,site1!$J$8:$J$1178,site1!$C$8:$D$1178,""),_xlfn.LAMBDA(_xlpm.x,IF(_xlpm.x&lt;&gt;"",TRIM(CLEAN(LEFT(_xlpm.x,FIND(".",_xlpm.x &amp; ".")-1))),""))))))</f>
        <v/>
      </c>
      <c r="D711">
        <v>21.159999999999901</v>
      </c>
      <c r="E711">
        <v>25.759999999999899</v>
      </c>
      <c r="F711" t="str">
        <f>_xlfn.LET(_xlpm.raw,_xlfn.XLOOKUP(A711,site1!$J$8:$J$1178,site1!$A$8:$A$1178,""),_xlpm.cleanRaw,SUBSTITUTE(SUBSTITUTE(_xlpm.raw,"_PIN","."),"PIN","."),_xlpm.mainPart,MID(_xlpm.cleanRaw,2,FIND(".",_xlpm.cleanRaw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1" t="str">
        <f>_xlfn.LET(_xlpm.raw,_xlfn.XLOOKUP(A711,site3!$J$8:$J$1178,site3!$A$8:$A$1178,""),_xlpm.cleanRaw,SUBSTITUTE(SUBSTITUTE(_xlpm.raw,"_PIN","."),"PIN","."),_xlpm.mainPart,MID(_xlpm.cleanRaw,2,FIND(".",_xlpm.cleanRaw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1" t="str">
        <f>""</f>
        <v/>
      </c>
      <c r="I711" t="str">
        <f>""</f>
        <v/>
      </c>
      <c r="J711" t="str">
        <f t="shared" si="11"/>
        <v>AJ17;VCCCORE;;21.1599999999999;25.7599999999999;;;;</v>
      </c>
    </row>
    <row r="712" spans="1:10">
      <c r="A712" t="s">
        <v>2295</v>
      </c>
      <c r="B712" t="str">
        <f>_xlfn.XLOOKUP(A712,site1!$J$8:$J$1158,site1!$K$8:$K$1158,"")</f>
        <v>VCCCORE</v>
      </c>
      <c r="C712" t="str" cm="1">
        <f t="array" ref="C712">_xlfn.TEXTJOIN(",",TRUE,_xlfn.UNIQUE(TRANSPOSE(_xlfn.MAP(_xlfn.XLOOKUP(A712,site1!$J$8:$J$1178,site1!$C$8:$D$1178,""),_xlfn.LAMBDA(_xlpm.x,IF(_xlpm.x&lt;&gt;"",TRIM(CLEAN(LEFT(_xlpm.x,FIND(".",_xlpm.x &amp; ".")-1))),""))))))</f>
        <v/>
      </c>
      <c r="D712">
        <v>20.239999999999899</v>
      </c>
      <c r="E712">
        <v>25.759999999999899</v>
      </c>
      <c r="F712" t="str">
        <f>_xlfn.LET(_xlpm.raw,_xlfn.XLOOKUP(A712,site1!$J$8:$J$1178,site1!$A$8:$A$1178,""),_xlpm.cleanRaw,SUBSTITUTE(SUBSTITUTE(_xlpm.raw,"_PIN","."),"PIN","."),_xlpm.mainPart,MID(_xlpm.cleanRaw,2,FIND(".",_xlpm.cleanRaw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2" t="str">
        <f>_xlfn.LET(_xlpm.raw,_xlfn.XLOOKUP(A712,site3!$J$8:$J$1178,site3!$A$8:$A$1178,""),_xlpm.cleanRaw,SUBSTITUTE(SUBSTITUTE(_xlpm.raw,"_PIN","."),"PIN","."),_xlpm.mainPart,MID(_xlpm.cleanRaw,2,FIND(".",_xlpm.cleanRaw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2" t="str">
        <f>""</f>
        <v/>
      </c>
      <c r="I712" t="str">
        <f>""</f>
        <v/>
      </c>
      <c r="J712" t="str">
        <f t="shared" si="11"/>
        <v>AJ18;VCCCORE;;20.2399999999999;25.7599999999999;;;;</v>
      </c>
    </row>
    <row r="713" spans="1:10">
      <c r="A713" t="s">
        <v>2296</v>
      </c>
      <c r="B713" t="str">
        <f>_xlfn.XLOOKUP(A713,site1!$J$8:$J$1158,site1!$K$8:$K$1158,"")</f>
        <v>VCCCORE</v>
      </c>
      <c r="C713" t="str" cm="1">
        <f t="array" ref="C713">_xlfn.TEXTJOIN(",",TRUE,_xlfn.UNIQUE(TRANSPOSE(_xlfn.MAP(_xlfn.XLOOKUP(A713,site1!$J$8:$J$1178,site1!$C$8:$D$1178,""),_xlfn.LAMBDA(_xlpm.x,IF(_xlpm.x&lt;&gt;"",TRIM(CLEAN(LEFT(_xlpm.x,FIND(".",_xlpm.x &amp; ".")-1))),""))))))</f>
        <v/>
      </c>
      <c r="D713">
        <v>19.319999999999901</v>
      </c>
      <c r="E713">
        <v>25.759999999999899</v>
      </c>
      <c r="F713" t="str">
        <f>_xlfn.LET(_xlpm.raw,_xlfn.XLOOKUP(A713,site1!$J$8:$J$1178,site1!$A$8:$A$1178,""),_xlpm.cleanRaw,SUBSTITUTE(SUBSTITUTE(_xlpm.raw,"_PIN","."),"PIN","."),_xlpm.mainPart,MID(_xlpm.cleanRaw,2,FIND(".",_xlpm.cleanRaw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3" t="str">
        <f>_xlfn.LET(_xlpm.raw,_xlfn.XLOOKUP(A713,site3!$J$8:$J$1178,site3!$A$8:$A$1178,""),_xlpm.cleanRaw,SUBSTITUTE(SUBSTITUTE(_xlpm.raw,"_PIN","."),"PIN","."),_xlpm.mainPart,MID(_xlpm.cleanRaw,2,FIND(".",_xlpm.cleanRaw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3" t="str">
        <f>""</f>
        <v/>
      </c>
      <c r="I713" t="str">
        <f>""</f>
        <v/>
      </c>
      <c r="J713" t="str">
        <f t="shared" si="11"/>
        <v>AJ19;VCCCORE;;19.3199999999999;25.7599999999999;;;;</v>
      </c>
    </row>
    <row r="714" spans="1:10">
      <c r="A714" t="s">
        <v>2297</v>
      </c>
      <c r="B714" t="str">
        <f>_xlfn.XLOOKUP(A714,site1!$J$8:$J$1158,site1!$K$8:$K$1158,"")</f>
        <v>VCCCORE</v>
      </c>
      <c r="C714" t="str" cm="1">
        <f t="array" ref="C714">_xlfn.TEXTJOIN(",",TRUE,_xlfn.UNIQUE(TRANSPOSE(_xlfn.MAP(_xlfn.XLOOKUP(A714,site1!$J$8:$J$1178,site1!$C$8:$D$1178,""),_xlfn.LAMBDA(_xlpm.x,IF(_xlpm.x&lt;&gt;"",TRIM(CLEAN(LEFT(_xlpm.x,FIND(".",_xlpm.x &amp; ".")-1))),""))))))</f>
        <v/>
      </c>
      <c r="D714">
        <v>18.399999999999999</v>
      </c>
      <c r="E714">
        <v>25.759999999999899</v>
      </c>
      <c r="F714" t="str">
        <f>_xlfn.LET(_xlpm.raw,_xlfn.XLOOKUP(A714,site1!$J$8:$J$1178,site1!$A$8:$A$1178,""),_xlpm.cleanRaw,SUBSTITUTE(SUBSTITUTE(_xlpm.raw,"_PIN","."),"PIN","."),_xlpm.mainPart,MID(_xlpm.cleanRaw,2,FIND(".",_xlpm.cleanRaw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4" t="str">
        <f>_xlfn.LET(_xlpm.raw,_xlfn.XLOOKUP(A714,site3!$J$8:$J$1178,site3!$A$8:$A$1178,""),_xlpm.cleanRaw,SUBSTITUTE(SUBSTITUTE(_xlpm.raw,"_PIN","."),"PIN","."),_xlpm.mainPart,MID(_xlpm.cleanRaw,2,FIND(".",_xlpm.cleanRaw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4" t="str">
        <f>""</f>
        <v/>
      </c>
      <c r="I714" t="str">
        <f>""</f>
        <v/>
      </c>
      <c r="J714" t="str">
        <f t="shared" si="11"/>
        <v>AJ20;VCCCORE;;18.4;25.7599999999999;;;;</v>
      </c>
    </row>
    <row r="715" spans="1:10">
      <c r="A715" t="s">
        <v>2298</v>
      </c>
      <c r="B715" t="str">
        <f>_xlfn.XLOOKUP(A715,site1!$J$8:$J$1158,site1!$K$8:$K$1158,"")</f>
        <v>VCCCORE</v>
      </c>
      <c r="C715" t="str" cm="1">
        <f t="array" ref="C715">_xlfn.TEXTJOIN(",",TRUE,_xlfn.UNIQUE(TRANSPOSE(_xlfn.MAP(_xlfn.XLOOKUP(A715,site1!$J$8:$J$1178,site1!$C$8:$D$1178,""),_xlfn.LAMBDA(_xlpm.x,IF(_xlpm.x&lt;&gt;"",TRIM(CLEAN(LEFT(_xlpm.x,FIND(".",_xlpm.x &amp; ".")-1))),""))))))</f>
        <v/>
      </c>
      <c r="D715">
        <v>17.479999999999901</v>
      </c>
      <c r="E715">
        <v>25.759999999999899</v>
      </c>
      <c r="F715" t="str">
        <f>_xlfn.LET(_xlpm.raw,_xlfn.XLOOKUP(A715,site1!$J$8:$J$1178,site1!$A$8:$A$1178,""),_xlpm.cleanRaw,SUBSTITUTE(SUBSTITUTE(_xlpm.raw,"_PIN","."),"PIN","."),_xlpm.mainPart,MID(_xlpm.cleanRaw,2,FIND(".",_xlpm.cleanRaw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5" t="str">
        <f>_xlfn.LET(_xlpm.raw,_xlfn.XLOOKUP(A715,site3!$J$8:$J$1178,site3!$A$8:$A$1178,""),_xlpm.cleanRaw,SUBSTITUTE(SUBSTITUTE(_xlpm.raw,"_PIN","."),"PIN","."),_xlpm.mainPart,MID(_xlpm.cleanRaw,2,FIND(".",_xlpm.cleanRaw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5" t="str">
        <f>""</f>
        <v/>
      </c>
      <c r="I715" t="str">
        <f>""</f>
        <v/>
      </c>
      <c r="J715" t="str">
        <f t="shared" si="11"/>
        <v>AJ21;VCCCORE;;17.4799999999999;25.7599999999999;;;;</v>
      </c>
    </row>
    <row r="716" spans="1:10">
      <c r="A716" t="s">
        <v>2251</v>
      </c>
      <c r="B716" t="str">
        <f>_xlfn.XLOOKUP(A716,site1!$J$8:$J$1158,site1!$K$8:$K$1158,"")</f>
        <v>RSVD_AJ22</v>
      </c>
      <c r="C716" t="str" cm="1">
        <f t="array" ref="C716">_xlfn.TEXTJOIN(",",TRUE,_xlfn.UNIQUE(TRANSPOSE(_xlfn.MAP(_xlfn.XLOOKUP(A716,site1!$J$8:$J$1178,site1!$C$8:$D$1178,""),_xlfn.LAMBDA(_xlpm.x,IF(_xlpm.x&lt;&gt;"",TRIM(CLEAN(LEFT(_xlpm.x,FIND(".",_xlpm.x &amp; ".")-1))),""))))))</f>
        <v/>
      </c>
      <c r="D716">
        <v>16.559999999999999</v>
      </c>
      <c r="E716">
        <v>25.759999999999899</v>
      </c>
      <c r="F716" t="str">
        <f>_xlfn.LET(_xlpm.raw,_xlfn.XLOOKUP(A716,site1!$J$8:$J$1178,site1!$A$8:$A$1178,""),_xlpm.cleanRaw,SUBSTITUTE(SUBSTITUTE(_xlpm.raw,"_PIN","."),"PIN","."),_xlpm.mainPart,MID(_xlpm.cleanRaw,2,FIND(".",_xlpm.cleanRaw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6" t="str">
        <f>_xlfn.LET(_xlpm.raw,_xlfn.XLOOKUP(A716,site3!$J$8:$J$1178,site3!$A$8:$A$1178,""),_xlpm.cleanRaw,SUBSTITUTE(SUBSTITUTE(_xlpm.raw,"_PIN","."),"PIN","."),_xlpm.mainPart,MID(_xlpm.cleanRaw,2,FIND(".",_xlpm.cleanRaw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6" t="str">
        <f>""</f>
        <v/>
      </c>
      <c r="I716" t="str">
        <f>""</f>
        <v/>
      </c>
      <c r="J716" t="str">
        <f t="shared" si="11"/>
        <v>AJ22;RSVD_AJ22;;16.56;25.7599999999999;;;;</v>
      </c>
    </row>
    <row r="717" spans="1:10">
      <c r="A717" t="s">
        <v>2510</v>
      </c>
      <c r="B717" t="str">
        <f>_xlfn.XLOOKUP(A717,site1!$J$8:$J$1158,site1!$K$8:$K$1158,"")</f>
        <v>VCCIO</v>
      </c>
      <c r="C717" t="str" cm="1">
        <f t="array" ref="C717">_xlfn.TEXTJOIN(",",TRUE,_xlfn.UNIQUE(TRANSPOSE(_xlfn.MAP(_xlfn.XLOOKUP(A717,site1!$J$8:$J$1178,site1!$C$8:$D$1178,""),_xlfn.LAMBDA(_xlpm.x,IF(_xlpm.x&lt;&gt;"",TRIM(CLEAN(LEFT(_xlpm.x,FIND(".",_xlpm.x &amp; ".")-1))),""))))))</f>
        <v/>
      </c>
      <c r="D717">
        <v>15.639999999999899</v>
      </c>
      <c r="E717">
        <v>25.759999999999899</v>
      </c>
      <c r="F717" t="str">
        <f>_xlfn.LET(_xlpm.raw,_xlfn.XLOOKUP(A717,site1!$J$8:$J$1178,site1!$A$8:$A$1178,""),_xlpm.cleanRaw,SUBSTITUTE(SUBSTITUTE(_xlpm.raw,"_PIN","."),"PIN","."),_xlpm.mainPart,MID(_xlpm.cleanRaw,2,FIND(".",_xlpm.cleanRaw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7" t="str">
        <f>_xlfn.LET(_xlpm.raw,_xlfn.XLOOKUP(A717,site3!$J$8:$J$1178,site3!$A$8:$A$1178,""),_xlpm.cleanRaw,SUBSTITUTE(SUBSTITUTE(_xlpm.raw,"_PIN","."),"PIN","."),_xlpm.mainPart,MID(_xlpm.cleanRaw,2,FIND(".",_xlpm.cleanRaw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7" t="str">
        <f>""</f>
        <v/>
      </c>
      <c r="I717" t="str">
        <f>""</f>
        <v/>
      </c>
      <c r="J717" t="str">
        <f t="shared" si="11"/>
        <v>AJ23;VCCIO;;15.6399999999999;25.7599999999999;;;;</v>
      </c>
    </row>
    <row r="718" spans="1:10">
      <c r="A718" t="s">
        <v>2628</v>
      </c>
      <c r="B718" t="str">
        <f>_xlfn.XLOOKUP(A718,site1!$J$8:$J$1158,site1!$K$8:$K$1158,"")</f>
        <v>VSS</v>
      </c>
      <c r="C718" t="str" cm="1">
        <f t="array" ref="C718">_xlfn.TEXTJOIN(",",TRUE,_xlfn.UNIQUE(TRANSPOSE(_xlfn.MAP(_xlfn.XLOOKUP(A718,site1!$J$8:$J$1178,site1!$C$8:$D$1178,""),_xlfn.LAMBDA(_xlpm.x,IF(_xlpm.x&lt;&gt;"",TRIM(CLEAN(LEFT(_xlpm.x,FIND(".",_xlpm.x &amp; ".")-1))),""))))))</f>
        <v/>
      </c>
      <c r="D718">
        <v>14.719999999999899</v>
      </c>
      <c r="E718">
        <v>25.759999999999899</v>
      </c>
      <c r="F718" t="str">
        <f>_xlfn.LET(_xlpm.raw,_xlfn.XLOOKUP(A718,site1!$J$8:$J$1178,site1!$A$8:$A$1178,""),_xlpm.cleanRaw,SUBSTITUTE(SUBSTITUTE(_xlpm.raw,"_PIN","."),"PIN","."),_xlpm.mainPart,MID(_xlpm.cleanRaw,2,FIND(".",_xlpm.cleanRaw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8" t="str">
        <f>_xlfn.LET(_xlpm.raw,_xlfn.XLOOKUP(A718,site3!$J$8:$J$1178,site3!$A$8:$A$1178,""),_xlpm.cleanRaw,SUBSTITUTE(SUBSTITUTE(_xlpm.raw,"_PIN","."),"PIN","."),_xlpm.mainPart,MID(_xlpm.cleanRaw,2,FIND(".",_xlpm.cleanRaw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8" t="str">
        <f>""</f>
        <v/>
      </c>
      <c r="I718" t="str">
        <f>""</f>
        <v/>
      </c>
      <c r="J718" t="str">
        <f t="shared" si="11"/>
        <v>AJ24;VSS;;14.7199999999999;25.7599999999999;;;;</v>
      </c>
    </row>
    <row r="719" spans="1:10">
      <c r="A719" t="s">
        <v>2299</v>
      </c>
      <c r="B719" t="str">
        <f>_xlfn.XLOOKUP(A719,site1!$J$8:$J$1158,site1!$K$8:$K$1158,"")</f>
        <v>VCCCORE</v>
      </c>
      <c r="C719" t="str" cm="1">
        <f t="array" ref="C719">_xlfn.TEXTJOIN(",",TRUE,_xlfn.UNIQUE(TRANSPOSE(_xlfn.MAP(_xlfn.XLOOKUP(A719,site1!$J$8:$J$1178,site1!$C$8:$D$1178,""),_xlfn.LAMBDA(_xlpm.x,IF(_xlpm.x&lt;&gt;"",TRIM(CLEAN(LEFT(_xlpm.x,FIND(".",_xlpm.x &amp; ".")-1))),""))))))</f>
        <v/>
      </c>
      <c r="D719">
        <v>13.799999999999899</v>
      </c>
      <c r="E719">
        <v>25.759999999999899</v>
      </c>
      <c r="F719" t="str">
        <f>_xlfn.LET(_xlpm.raw,_xlfn.XLOOKUP(A719,site1!$J$8:$J$1178,site1!$A$8:$A$1178,""),_xlpm.cleanRaw,SUBSTITUTE(SUBSTITUTE(_xlpm.raw,"_PIN","."),"PIN","."),_xlpm.mainPart,MID(_xlpm.cleanRaw,2,FIND(".",_xlpm.cleanRaw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9" t="str">
        <f>_xlfn.LET(_xlpm.raw,_xlfn.XLOOKUP(A719,site3!$J$8:$J$1178,site3!$A$8:$A$1178,""),_xlpm.cleanRaw,SUBSTITUTE(SUBSTITUTE(_xlpm.raw,"_PIN","."),"PIN","."),_xlpm.mainPart,MID(_xlpm.cleanRaw,2,FIND(".",_xlpm.cleanRaw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9" t="str">
        <f>""</f>
        <v/>
      </c>
      <c r="I719" t="str">
        <f>""</f>
        <v/>
      </c>
      <c r="J719" t="str">
        <f t="shared" si="11"/>
        <v>AJ25;VCCCORE;;13.7999999999999;25.7599999999999;;;;</v>
      </c>
    </row>
    <row r="720" spans="1:10">
      <c r="A720" t="s">
        <v>2300</v>
      </c>
      <c r="B720" t="str">
        <f>_xlfn.XLOOKUP(A720,site1!$J$8:$J$1158,site1!$K$8:$K$1158,"")</f>
        <v>VCCCORE</v>
      </c>
      <c r="C720" t="str" cm="1">
        <f t="array" ref="C720">_xlfn.TEXTJOIN(",",TRUE,_xlfn.UNIQUE(TRANSPOSE(_xlfn.MAP(_xlfn.XLOOKUP(A720,site1!$J$8:$J$1178,site1!$C$8:$D$1178,""),_xlfn.LAMBDA(_xlpm.x,IF(_xlpm.x&lt;&gt;"",TRIM(CLEAN(LEFT(_xlpm.x,FIND(".",_xlpm.x &amp; ".")-1))),""))))))</f>
        <v/>
      </c>
      <c r="D720">
        <v>12.8799999999999</v>
      </c>
      <c r="E720">
        <v>25.759999999999899</v>
      </c>
      <c r="F720" t="str">
        <f>_xlfn.LET(_xlpm.raw,_xlfn.XLOOKUP(A720,site1!$J$8:$J$1178,site1!$A$8:$A$1178,""),_xlpm.cleanRaw,SUBSTITUTE(SUBSTITUTE(_xlpm.raw,"_PIN","."),"PIN","."),_xlpm.mainPart,MID(_xlpm.cleanRaw,2,FIND(".",_xlpm.cleanRaw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0" t="str">
        <f>_xlfn.LET(_xlpm.raw,_xlfn.XLOOKUP(A720,site3!$J$8:$J$1178,site3!$A$8:$A$1178,""),_xlpm.cleanRaw,SUBSTITUTE(SUBSTITUTE(_xlpm.raw,"_PIN","."),"PIN","."),_xlpm.mainPart,MID(_xlpm.cleanRaw,2,FIND(".",_xlpm.cleanRaw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0" t="str">
        <f>""</f>
        <v/>
      </c>
      <c r="I720" t="str">
        <f>""</f>
        <v/>
      </c>
      <c r="J720" t="str">
        <f t="shared" si="11"/>
        <v>AJ26;VCCCORE;;12.8799999999999;25.7599999999999;;;;</v>
      </c>
    </row>
    <row r="721" spans="1:10">
      <c r="A721" t="s">
        <v>2301</v>
      </c>
      <c r="B721" t="str">
        <f>_xlfn.XLOOKUP(A721,site1!$J$8:$J$1158,site1!$K$8:$K$1158,"")</f>
        <v>VCCCORE</v>
      </c>
      <c r="C721" t="str" cm="1">
        <f t="array" ref="C721">_xlfn.TEXTJOIN(",",TRUE,_xlfn.UNIQUE(TRANSPOSE(_xlfn.MAP(_xlfn.XLOOKUP(A721,site1!$J$8:$J$1178,site1!$C$8:$D$1178,""),_xlfn.LAMBDA(_xlpm.x,IF(_xlpm.x&lt;&gt;"",TRIM(CLEAN(LEFT(_xlpm.x,FIND(".",_xlpm.x &amp; ".")-1))),""))))))</f>
        <v/>
      </c>
      <c r="D721">
        <v>11.9599999999999</v>
      </c>
      <c r="E721">
        <v>25.759999999999899</v>
      </c>
      <c r="F721" t="str">
        <f>_xlfn.LET(_xlpm.raw,_xlfn.XLOOKUP(A721,site1!$J$8:$J$1178,site1!$A$8:$A$1178,""),_xlpm.cleanRaw,SUBSTITUTE(SUBSTITUTE(_xlpm.raw,"_PIN","."),"PIN","."),_xlpm.mainPart,MID(_xlpm.cleanRaw,2,FIND(".",_xlpm.cleanRaw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1" t="str">
        <f>_xlfn.LET(_xlpm.raw,_xlfn.XLOOKUP(A721,site3!$J$8:$J$1178,site3!$A$8:$A$1178,""),_xlpm.cleanRaw,SUBSTITUTE(SUBSTITUTE(_xlpm.raw,"_PIN","."),"PIN","."),_xlpm.mainPart,MID(_xlpm.cleanRaw,2,FIND(".",_xlpm.cleanRaw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1" t="str">
        <f>""</f>
        <v/>
      </c>
      <c r="I721" t="str">
        <f>""</f>
        <v/>
      </c>
      <c r="J721" t="str">
        <f t="shared" si="11"/>
        <v>AJ27;VCCCORE;;11.9599999999999;25.7599999999999;;;;</v>
      </c>
    </row>
    <row r="722" spans="1:10">
      <c r="A722" t="s">
        <v>2302</v>
      </c>
      <c r="B722" t="str">
        <f>_xlfn.XLOOKUP(A722,site1!$J$8:$J$1158,site1!$K$8:$K$1158,"")</f>
        <v>VCCCORE</v>
      </c>
      <c r="C722" t="str" cm="1">
        <f t="array" ref="C722">_xlfn.TEXTJOIN(",",TRUE,_xlfn.UNIQUE(TRANSPOSE(_xlfn.MAP(_xlfn.XLOOKUP(A722,site1!$J$8:$J$1178,site1!$C$8:$D$1178,""),_xlfn.LAMBDA(_xlpm.x,IF(_xlpm.x&lt;&gt;"",TRIM(CLEAN(LEFT(_xlpm.x,FIND(".",_xlpm.x &amp; ".")-1))),""))))))</f>
        <v/>
      </c>
      <c r="D722">
        <v>11.04</v>
      </c>
      <c r="E722">
        <v>25.759999999999899</v>
      </c>
      <c r="F722" t="str">
        <f>_xlfn.LET(_xlpm.raw,_xlfn.XLOOKUP(A722,site1!$J$8:$J$1178,site1!$A$8:$A$1178,""),_xlpm.cleanRaw,SUBSTITUTE(SUBSTITUTE(_xlpm.raw,"_PIN","."),"PIN","."),_xlpm.mainPart,MID(_xlpm.cleanRaw,2,FIND(".",_xlpm.cleanRaw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2" t="str">
        <f>_xlfn.LET(_xlpm.raw,_xlfn.XLOOKUP(A722,site3!$J$8:$J$1178,site3!$A$8:$A$1178,""),_xlpm.cleanRaw,SUBSTITUTE(SUBSTITUTE(_xlpm.raw,"_PIN","."),"PIN","."),_xlpm.mainPart,MID(_xlpm.cleanRaw,2,FIND(".",_xlpm.cleanRaw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2" t="str">
        <f>""</f>
        <v/>
      </c>
      <c r="I722" t="str">
        <f>""</f>
        <v/>
      </c>
      <c r="J722" t="str">
        <f t="shared" si="11"/>
        <v>AJ28;VCCCORE;;11.04;25.7599999999999;;;;</v>
      </c>
    </row>
    <row r="723" spans="1:10">
      <c r="A723" t="s">
        <v>2303</v>
      </c>
      <c r="B723" t="str">
        <f>_xlfn.XLOOKUP(A723,site1!$J$8:$J$1158,site1!$K$8:$K$1158,"")</f>
        <v>VCCCORE</v>
      </c>
      <c r="C723" t="str" cm="1">
        <f t="array" ref="C723">_xlfn.TEXTJOIN(",",TRUE,_xlfn.UNIQUE(TRANSPOSE(_xlfn.MAP(_xlfn.XLOOKUP(A723,site1!$J$8:$J$1178,site1!$C$8:$D$1178,""),_xlfn.LAMBDA(_xlpm.x,IF(_xlpm.x&lt;&gt;"",TRIM(CLEAN(LEFT(_xlpm.x,FIND(".",_xlpm.x &amp; ".")-1))),""))))))</f>
        <v/>
      </c>
      <c r="D723">
        <v>10.1199999999999</v>
      </c>
      <c r="E723">
        <v>25.759999999999899</v>
      </c>
      <c r="F723" t="str">
        <f>_xlfn.LET(_xlpm.raw,_xlfn.XLOOKUP(A723,site1!$J$8:$J$1178,site1!$A$8:$A$1178,""),_xlpm.cleanRaw,SUBSTITUTE(SUBSTITUTE(_xlpm.raw,"_PIN","."),"PIN","."),_xlpm.mainPart,MID(_xlpm.cleanRaw,2,FIND(".",_xlpm.cleanRaw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3" t="str">
        <f>_xlfn.LET(_xlpm.raw,_xlfn.XLOOKUP(A723,site3!$J$8:$J$1178,site3!$A$8:$A$1178,""),_xlpm.cleanRaw,SUBSTITUTE(SUBSTITUTE(_xlpm.raw,"_PIN","."),"PIN","."),_xlpm.mainPart,MID(_xlpm.cleanRaw,2,FIND(".",_xlpm.cleanRaw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3" t="str">
        <f>""</f>
        <v/>
      </c>
      <c r="I723" t="str">
        <f>""</f>
        <v/>
      </c>
      <c r="J723" t="str">
        <f t="shared" si="11"/>
        <v>AJ29;VCCCORE;;10.1199999999999;25.7599999999999;;;;</v>
      </c>
    </row>
    <row r="724" spans="1:10">
      <c r="A724" t="s">
        <v>2629</v>
      </c>
      <c r="B724" t="str">
        <f>_xlfn.XLOOKUP(A724,site1!$J$8:$J$1158,site1!$K$8:$K$1158,"")</f>
        <v>VSS</v>
      </c>
      <c r="C724" t="str" cm="1">
        <f t="array" ref="C724">_xlfn.TEXTJOIN(",",TRUE,_xlfn.UNIQUE(TRANSPOSE(_xlfn.MAP(_xlfn.XLOOKUP(A724,site1!$J$8:$J$1178,site1!$C$8:$D$1178,""),_xlfn.LAMBDA(_xlpm.x,IF(_xlpm.x&lt;&gt;"",TRIM(CLEAN(LEFT(_xlpm.x,FIND(".",_xlpm.x &amp; ".")-1))),""))))))</f>
        <v/>
      </c>
      <c r="D724">
        <v>9.1999999999999904</v>
      </c>
      <c r="E724">
        <v>25.759999999999899</v>
      </c>
      <c r="F724" t="str">
        <f>_xlfn.LET(_xlpm.raw,_xlfn.XLOOKUP(A724,site1!$J$8:$J$1178,site1!$A$8:$A$1178,""),_xlpm.cleanRaw,SUBSTITUTE(SUBSTITUTE(_xlpm.raw,"_PIN","."),"PIN","."),_xlpm.mainPart,MID(_xlpm.cleanRaw,2,FIND(".",_xlpm.cleanRaw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4" t="str">
        <f>_xlfn.LET(_xlpm.raw,_xlfn.XLOOKUP(A724,site3!$J$8:$J$1178,site3!$A$8:$A$1178,""),_xlpm.cleanRaw,SUBSTITUTE(SUBSTITUTE(_xlpm.raw,"_PIN","."),"PIN","."),_xlpm.mainPart,MID(_xlpm.cleanRaw,2,FIND(".",_xlpm.cleanRaw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4" t="str">
        <f>""</f>
        <v/>
      </c>
      <c r="I724" t="str">
        <f>""</f>
        <v/>
      </c>
      <c r="J724" t="str">
        <f t="shared" si="11"/>
        <v>AJ30;VSS;;9.19999999999999;25.7599999999999;;;;</v>
      </c>
    </row>
    <row r="725" spans="1:10">
      <c r="A725" t="s">
        <v>2630</v>
      </c>
      <c r="B725" t="str">
        <f>_xlfn.XLOOKUP(A725,site1!$J$8:$J$1158,site1!$K$8:$K$1158,"")</f>
        <v>VSS</v>
      </c>
      <c r="C725" t="str" cm="1">
        <f t="array" ref="C725">_xlfn.TEXTJOIN(",",TRUE,_xlfn.UNIQUE(TRANSPOSE(_xlfn.MAP(_xlfn.XLOOKUP(A725,site1!$J$8:$J$1178,site1!$C$8:$D$1178,""),_xlfn.LAMBDA(_xlpm.x,IF(_xlpm.x&lt;&gt;"",TRIM(CLEAN(LEFT(_xlpm.x,FIND(".",_xlpm.x &amp; ".")-1))),""))))))</f>
        <v/>
      </c>
      <c r="D725">
        <v>8.2799999999999905</v>
      </c>
      <c r="E725">
        <v>25.759999999999899</v>
      </c>
      <c r="F725" t="str">
        <f>_xlfn.LET(_xlpm.raw,_xlfn.XLOOKUP(A725,site1!$J$8:$J$1178,site1!$A$8:$A$1178,""),_xlpm.cleanRaw,SUBSTITUTE(SUBSTITUTE(_xlpm.raw,"_PIN","."),"PIN","."),_xlpm.mainPart,MID(_xlpm.cleanRaw,2,FIND(".",_xlpm.cleanRaw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5" t="str">
        <f>_xlfn.LET(_xlpm.raw,_xlfn.XLOOKUP(A725,site3!$J$8:$J$1178,site3!$A$8:$A$1178,""),_xlpm.cleanRaw,SUBSTITUTE(SUBSTITUTE(_xlpm.raw,"_PIN","."),"PIN","."),_xlpm.mainPart,MID(_xlpm.cleanRaw,2,FIND(".",_xlpm.cleanRaw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5" t="str">
        <f>""</f>
        <v/>
      </c>
      <c r="I725" t="str">
        <f>""</f>
        <v/>
      </c>
      <c r="J725" t="str">
        <f t="shared" si="11"/>
        <v>AJ31;VSS;;8.27999999999999;25.7599999999999;;;;</v>
      </c>
    </row>
    <row r="726" spans="1:10">
      <c r="A726" t="s">
        <v>2631</v>
      </c>
      <c r="B726" t="str">
        <f>_xlfn.XLOOKUP(A726,site1!$J$8:$J$1158,site1!$K$8:$K$1158,"")</f>
        <v>VSS</v>
      </c>
      <c r="C726" t="str" cm="1">
        <f t="array" ref="C726">_xlfn.TEXTJOIN(",",TRUE,_xlfn.UNIQUE(TRANSPOSE(_xlfn.MAP(_xlfn.XLOOKUP(A726,site1!$J$8:$J$1178,site1!$C$8:$D$1178,""),_xlfn.LAMBDA(_xlpm.x,IF(_xlpm.x&lt;&gt;"",TRIM(CLEAN(LEFT(_xlpm.x,FIND(".",_xlpm.x &amp; ".")-1))),""))))))</f>
        <v/>
      </c>
      <c r="D726">
        <v>7.3599999999999897</v>
      </c>
      <c r="E726">
        <v>25.759999999999899</v>
      </c>
      <c r="F726" t="str">
        <f>_xlfn.LET(_xlpm.raw,_xlfn.XLOOKUP(A726,site1!$J$8:$J$1178,site1!$A$8:$A$1178,""),_xlpm.cleanRaw,SUBSTITUTE(SUBSTITUTE(_xlpm.raw,"_PIN","."),"PIN","."),_xlpm.mainPart,MID(_xlpm.cleanRaw,2,FIND(".",_xlpm.cleanRaw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6" t="str">
        <f>_xlfn.LET(_xlpm.raw,_xlfn.XLOOKUP(A726,site3!$J$8:$J$1178,site3!$A$8:$A$1178,""),_xlpm.cleanRaw,SUBSTITUTE(SUBSTITUTE(_xlpm.raw,"_PIN","."),"PIN","."),_xlpm.mainPart,MID(_xlpm.cleanRaw,2,FIND(".",_xlpm.cleanRaw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6" t="str">
        <f>""</f>
        <v/>
      </c>
      <c r="I726" t="str">
        <f>""</f>
        <v/>
      </c>
      <c r="J726" t="str">
        <f t="shared" si="11"/>
        <v>AJ32;VSS;;7.35999999999999;25.7599999999999;;;;</v>
      </c>
    </row>
    <row r="727" spans="1:10">
      <c r="A727" t="s">
        <v>2632</v>
      </c>
      <c r="B727" t="str">
        <f>_xlfn.XLOOKUP(A727,site1!$J$8:$J$1158,site1!$K$8:$K$1158,"")</f>
        <v>VSS</v>
      </c>
      <c r="C727" t="str" cm="1">
        <f t="array" ref="C727">_xlfn.TEXTJOIN(",",TRUE,_xlfn.UNIQUE(TRANSPOSE(_xlfn.MAP(_xlfn.XLOOKUP(A727,site1!$J$8:$J$1178,site1!$C$8:$D$1178,""),_xlfn.LAMBDA(_xlpm.x,IF(_xlpm.x&lt;&gt;"",TRIM(CLEAN(LEFT(_xlpm.x,FIND(".",_xlpm.x &amp; ".")-1))),""))))))</f>
        <v/>
      </c>
      <c r="D727">
        <v>6.4399999999999897</v>
      </c>
      <c r="E727">
        <v>25.759999999999899</v>
      </c>
      <c r="F727" t="str">
        <f>_xlfn.LET(_xlpm.raw,_xlfn.XLOOKUP(A727,site1!$J$8:$J$1178,site1!$A$8:$A$1178,""),_xlpm.cleanRaw,SUBSTITUTE(SUBSTITUTE(_xlpm.raw,"_PIN","."),"PIN","."),_xlpm.mainPart,MID(_xlpm.cleanRaw,2,FIND(".",_xlpm.cleanRaw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7" t="str">
        <f>_xlfn.LET(_xlpm.raw,_xlfn.XLOOKUP(A727,site3!$J$8:$J$1178,site3!$A$8:$A$1178,""),_xlpm.cleanRaw,SUBSTITUTE(SUBSTITUTE(_xlpm.raw,"_PIN","."),"PIN","."),_xlpm.mainPart,MID(_xlpm.cleanRaw,2,FIND(".",_xlpm.cleanRaw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7" t="str">
        <f>""</f>
        <v/>
      </c>
      <c r="I727" t="str">
        <f>""</f>
        <v/>
      </c>
      <c r="J727" t="str">
        <f t="shared" si="11"/>
        <v>AJ33;VSS;;6.43999999999999;25.7599999999999;;;;</v>
      </c>
    </row>
    <row r="728" spans="1:10">
      <c r="A728" t="s">
        <v>2633</v>
      </c>
      <c r="B728" t="str">
        <f>_xlfn.XLOOKUP(A728,site1!$J$8:$J$1158,site1!$K$8:$K$1158,"")</f>
        <v>VSS</v>
      </c>
      <c r="C728" t="str" cm="1">
        <f t="array" ref="C728">_xlfn.TEXTJOIN(",",TRUE,_xlfn.UNIQUE(TRANSPOSE(_xlfn.MAP(_xlfn.XLOOKUP(A728,site1!$J$8:$J$1178,site1!$C$8:$D$1178,""),_xlfn.LAMBDA(_xlpm.x,IF(_xlpm.x&lt;&gt;"",TRIM(CLEAN(LEFT(_xlpm.x,FIND(".",_xlpm.x &amp; ".")-1))),""))))))</f>
        <v/>
      </c>
      <c r="D728">
        <v>5.5199999999999898</v>
      </c>
      <c r="E728">
        <v>25.759999999999899</v>
      </c>
      <c r="F728" t="str">
        <f>_xlfn.LET(_xlpm.raw,_xlfn.XLOOKUP(A728,site1!$J$8:$J$1178,site1!$A$8:$A$1178,""),_xlpm.cleanRaw,SUBSTITUTE(SUBSTITUTE(_xlpm.raw,"_PIN","."),"PIN","."),_xlpm.mainPart,MID(_xlpm.cleanRaw,2,FIND(".",_xlpm.cleanRaw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8" t="str">
        <f>_xlfn.LET(_xlpm.raw,_xlfn.XLOOKUP(A728,site3!$J$8:$J$1178,site3!$A$8:$A$1178,""),_xlpm.cleanRaw,SUBSTITUTE(SUBSTITUTE(_xlpm.raw,"_PIN","."),"PIN","."),_xlpm.mainPart,MID(_xlpm.cleanRaw,2,FIND(".",_xlpm.cleanRaw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8" t="str">
        <f>""</f>
        <v/>
      </c>
      <c r="I728" t="str">
        <f>""</f>
        <v/>
      </c>
      <c r="J728" t="str">
        <f t="shared" si="11"/>
        <v>AJ34;VSS;;5.51999999999999;25.7599999999999;;;;</v>
      </c>
    </row>
    <row r="729" spans="1:10">
      <c r="A729" t="s">
        <v>2634</v>
      </c>
      <c r="B729" t="str">
        <f>_xlfn.XLOOKUP(A729,site1!$J$8:$J$1158,site1!$K$8:$K$1158,"")</f>
        <v>VSS</v>
      </c>
      <c r="C729" t="str" cm="1">
        <f t="array" ref="C729">_xlfn.TEXTJOIN(",",TRUE,_xlfn.UNIQUE(TRANSPOSE(_xlfn.MAP(_xlfn.XLOOKUP(A729,site1!$J$8:$J$1178,site1!$C$8:$D$1178,""),_xlfn.LAMBDA(_xlpm.x,IF(_xlpm.x&lt;&gt;"",TRIM(CLEAN(LEFT(_xlpm.x,FIND(".",_xlpm.x &amp; ".")-1))),""))))))</f>
        <v/>
      </c>
      <c r="D729">
        <v>4.5999999999999899</v>
      </c>
      <c r="E729">
        <v>25.759999999999899</v>
      </c>
      <c r="F729" t="str">
        <f>_xlfn.LET(_xlpm.raw,_xlfn.XLOOKUP(A729,site1!$J$8:$J$1178,site1!$A$8:$A$1178,""),_xlpm.cleanRaw,SUBSTITUTE(SUBSTITUTE(_xlpm.raw,"_PIN","."),"PIN","."),_xlpm.mainPart,MID(_xlpm.cleanRaw,2,FIND(".",_xlpm.cleanRaw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9" t="str">
        <f>_xlfn.LET(_xlpm.raw,_xlfn.XLOOKUP(A729,site3!$J$8:$J$1178,site3!$A$8:$A$1178,""),_xlpm.cleanRaw,SUBSTITUTE(SUBSTITUTE(_xlpm.raw,"_PIN","."),"PIN","."),_xlpm.mainPart,MID(_xlpm.cleanRaw,2,FIND(".",_xlpm.cleanRaw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9" t="str">
        <f>""</f>
        <v/>
      </c>
      <c r="I729" t="str">
        <f>""</f>
        <v/>
      </c>
      <c r="J729" t="str">
        <f t="shared" si="11"/>
        <v>AJ35;VSS;;4.59999999999999;25.7599999999999;;;;</v>
      </c>
    </row>
    <row r="730" spans="1:10">
      <c r="A730" t="s">
        <v>2635</v>
      </c>
      <c r="B730" t="str">
        <f>_xlfn.XLOOKUP(A730,site1!$J$8:$J$1158,site1!$K$8:$K$1158,"")</f>
        <v>VSS</v>
      </c>
      <c r="C730" t="str" cm="1">
        <f t="array" ref="C730">_xlfn.TEXTJOIN(",",TRUE,_xlfn.UNIQUE(TRANSPOSE(_xlfn.MAP(_xlfn.XLOOKUP(A730,site1!$J$8:$J$1178,site1!$C$8:$D$1178,""),_xlfn.LAMBDA(_xlpm.x,IF(_xlpm.x&lt;&gt;"",TRIM(CLEAN(LEFT(_xlpm.x,FIND(".",_xlpm.x &amp; ".")-1))),""))))))</f>
        <v/>
      </c>
      <c r="D730">
        <v>3.6799999999999899</v>
      </c>
      <c r="E730">
        <v>25.759999999999899</v>
      </c>
      <c r="F730" t="str">
        <f>_xlfn.LET(_xlpm.raw,_xlfn.XLOOKUP(A730,site1!$J$8:$J$1178,site1!$A$8:$A$1178,""),_xlpm.cleanRaw,SUBSTITUTE(SUBSTITUTE(_xlpm.raw,"_PIN","."),"PIN","."),_xlpm.mainPart,MID(_xlpm.cleanRaw,2,FIND(".",_xlpm.cleanRaw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0" t="str">
        <f>_xlfn.LET(_xlpm.raw,_xlfn.XLOOKUP(A730,site3!$J$8:$J$1178,site3!$A$8:$A$1178,""),_xlpm.cleanRaw,SUBSTITUTE(SUBSTITUTE(_xlpm.raw,"_PIN","."),"PIN","."),_xlpm.mainPart,MID(_xlpm.cleanRaw,2,FIND(".",_xlpm.cleanRaw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0" t="str">
        <f>""</f>
        <v/>
      </c>
      <c r="I730" t="str">
        <f>""</f>
        <v/>
      </c>
      <c r="J730" t="str">
        <f t="shared" si="11"/>
        <v>AJ36;VSS;;3.67999999999999;25.7599999999999;;;;</v>
      </c>
    </row>
    <row r="731" spans="1:10">
      <c r="A731" t="s">
        <v>835</v>
      </c>
      <c r="B731" t="str">
        <f>_xlfn.XLOOKUP(A731,site1!$J$8:$J$1158,site1!$K$8:$K$1158,"")</f>
        <v>DDRDQ_IL01_NIL01[1]</v>
      </c>
      <c r="C731" t="str" cm="1">
        <f t="array" ref="C731">_xlfn.TEXTJOIN(",",TRUE,_xlfn.UNIQUE(TRANSPOSE(_xlfn.MAP(_xlfn.XLOOKUP(A731,site1!$J$8:$J$1178,site1!$C$8:$D$1178,""),_xlfn.LAMBDA(_xlpm.x,IF(_xlpm.x&lt;&gt;"",TRIM(CLEAN(LEFT(_xlpm.x,FIND(".",_xlpm.x &amp; ".")-1))),""))))))</f>
        <v/>
      </c>
      <c r="D731">
        <v>2.75999999999999</v>
      </c>
      <c r="E731">
        <v>25.759999999999899</v>
      </c>
      <c r="F731" t="str">
        <f>_xlfn.LET(_xlpm.raw,_xlfn.XLOOKUP(A731,site1!$J$8:$J$1178,site1!$A$8:$A$1178,""),_xlpm.cleanRaw,SUBSTITUTE(SUBSTITUTE(_xlpm.raw,"_PIN","."),"PIN","."),_xlpm.mainPart,MID(_xlpm.cleanRaw,2,FIND(".",_xlpm.cleanRaw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604036</v>
      </c>
      <c r="G731" t="str">
        <f>_xlfn.LET(_xlpm.raw,_xlfn.XLOOKUP(A731,site3!$J$8:$J$1178,site3!$A$8:$A$1178,""),_xlpm.cleanRaw,SUBSTITUTE(SUBSTITUTE(_xlpm.raw,"_PIN","."),"PIN","."),_xlpm.mainPart,MID(_xlpm.cleanRaw,2,FIND(".",_xlpm.cleanRaw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801035</v>
      </c>
      <c r="H731" t="str">
        <f>""</f>
        <v/>
      </c>
      <c r="I731" t="str">
        <f>""</f>
        <v/>
      </c>
      <c r="J731" t="str">
        <f t="shared" si="11"/>
        <v>AJ37;DDRDQ_IL01_NIL01[1];;2.75999999999999;25.7599999999999;604036;801035;;</v>
      </c>
    </row>
    <row r="732" spans="1:10">
      <c r="A732" t="s">
        <v>830</v>
      </c>
      <c r="B732" t="str">
        <f>_xlfn.XLOOKUP(A732,site1!$J$8:$J$1158,site1!$K$8:$K$1158,"")</f>
        <v>DDRDQ_IL01_NIL01[0]</v>
      </c>
      <c r="C732" t="str" cm="1">
        <f t="array" ref="C732">_xlfn.TEXTJOIN(",",TRUE,_xlfn.UNIQUE(TRANSPOSE(_xlfn.MAP(_xlfn.XLOOKUP(A732,site1!$J$8:$J$1178,site1!$C$8:$D$1178,""),_xlfn.LAMBDA(_xlpm.x,IF(_xlpm.x&lt;&gt;"",TRIM(CLEAN(LEFT(_xlpm.x,FIND(".",_xlpm.x &amp; ".")-1))),""))))))</f>
        <v/>
      </c>
      <c r="D732">
        <v>1.8399999999999901</v>
      </c>
      <c r="E732">
        <v>25.759999999999899</v>
      </c>
      <c r="F732" t="str">
        <f>_xlfn.LET(_xlpm.raw,_xlfn.XLOOKUP(A732,site1!$J$8:$J$1178,site1!$A$8:$A$1178,""),_xlpm.cleanRaw,SUBSTITUTE(SUBSTITUTE(_xlpm.raw,"_PIN","."),"PIN","."),_xlpm.mainPart,MID(_xlpm.cleanRaw,2,FIND(".",_xlpm.cleanRaw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604034</v>
      </c>
      <c r="G732" t="str">
        <f>_xlfn.LET(_xlpm.raw,_xlfn.XLOOKUP(A732,site3!$J$8:$J$1178,site3!$A$8:$A$1178,""),_xlpm.cleanRaw,SUBSTITUTE(SUBSTITUTE(_xlpm.raw,"_PIN","."),"PIN","."),_xlpm.mainPart,MID(_xlpm.cleanRaw,2,FIND(".",_xlpm.cleanRaw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801033</v>
      </c>
      <c r="H732" t="str">
        <f>""</f>
        <v/>
      </c>
      <c r="I732" t="str">
        <f>""</f>
        <v/>
      </c>
      <c r="J732" t="str">
        <f t="shared" si="11"/>
        <v>AJ38;DDRDQ_IL01_NIL01[0];;1.83999999999999;25.7599999999999;604034;801033;;</v>
      </c>
    </row>
    <row r="733" spans="1:10">
      <c r="A733" t="s">
        <v>851</v>
      </c>
      <c r="B733" t="str">
        <f>_xlfn.XLOOKUP(A733,site1!$J$8:$J$1158,site1!$K$8:$K$1158,"")</f>
        <v>DDRDQ_IL01_NIL01[5]</v>
      </c>
      <c r="C733" t="str" cm="1">
        <f t="array" ref="C733">_xlfn.TEXTJOIN(",",TRUE,_xlfn.UNIQUE(TRANSPOSE(_xlfn.MAP(_xlfn.XLOOKUP(A733,site1!$J$8:$J$1178,site1!$C$8:$D$1178,""),_xlfn.LAMBDA(_xlpm.x,IF(_xlpm.x&lt;&gt;"",TRIM(CLEAN(LEFT(_xlpm.x,FIND(".",_xlpm.x &amp; ".")-1))),""))))))</f>
        <v/>
      </c>
      <c r="D733">
        <v>0.92000000000000104</v>
      </c>
      <c r="E733">
        <v>25.759999999999899</v>
      </c>
      <c r="F733" t="str">
        <f>_xlfn.LET(_xlpm.raw,_xlfn.XLOOKUP(A733,site1!$J$8:$J$1178,site1!$A$8:$A$1178,""),_xlpm.cleanRaw,SUBSTITUTE(SUBSTITUTE(_xlpm.raw,"_PIN","."),"PIN","."),_xlpm.mainPart,MID(_xlpm.cleanRaw,2,FIND(".",_xlpm.cleanRaw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604031</v>
      </c>
      <c r="G733" t="str">
        <f>_xlfn.LET(_xlpm.raw,_xlfn.XLOOKUP(A733,site3!$J$8:$J$1178,site3!$A$8:$A$1178,""),_xlpm.cleanRaw,SUBSTITUTE(SUBSTITUTE(_xlpm.raw,"_PIN","."),"PIN","."),_xlpm.mainPart,MID(_xlpm.cleanRaw,2,FIND(".",_xlpm.cleanRaw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801007</v>
      </c>
      <c r="H733" t="str">
        <f>""</f>
        <v/>
      </c>
      <c r="I733" t="str">
        <f>""</f>
        <v/>
      </c>
      <c r="J733" t="str">
        <f t="shared" si="11"/>
        <v>AJ39;DDRDQ_IL01_NIL01[5];;0.920000000000001;25.7599999999999;604031;801007;;</v>
      </c>
    </row>
    <row r="734" spans="1:10">
      <c r="A734" t="s">
        <v>847</v>
      </c>
      <c r="B734" t="str">
        <f>_xlfn.XLOOKUP(A734,site1!$J$8:$J$1158,site1!$K$8:$K$1158,"")</f>
        <v>DDRDQ_IL01_NIL01[4]</v>
      </c>
      <c r="C734" t="str" cm="1">
        <f t="array" ref="C734">_xlfn.TEXTJOIN(",",TRUE,_xlfn.UNIQUE(TRANSPOSE(_xlfn.MAP(_xlfn.XLOOKUP(A734,site1!$J$8:$J$1178,site1!$C$8:$D$1178,""),_xlfn.LAMBDA(_xlpm.x,IF(_xlpm.x&lt;&gt;"",TRIM(CLEAN(LEFT(_xlpm.x,FIND(".",_xlpm.x &amp; ".")-1))),""))))))</f>
        <v/>
      </c>
      <c r="D734">
        <v>0</v>
      </c>
      <c r="E734">
        <v>25.759999999999899</v>
      </c>
      <c r="F734" t="str">
        <f>_xlfn.LET(_xlpm.raw,_xlfn.XLOOKUP(A734,site1!$J$8:$J$1178,site1!$A$8:$A$1178,""),_xlpm.cleanRaw,SUBSTITUTE(SUBSTITUTE(_xlpm.raw,"_PIN","."),"PIN","."),_xlpm.mainPart,MID(_xlpm.cleanRaw,2,FIND(".",_xlpm.cleanRaw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604029</v>
      </c>
      <c r="G734" t="str">
        <f>_xlfn.LET(_xlpm.raw,_xlfn.XLOOKUP(A734,site3!$J$8:$J$1178,site3!$A$8:$A$1178,""),_xlpm.cleanRaw,SUBSTITUTE(SUBSTITUTE(_xlpm.raw,"_PIN","."),"PIN","."),_xlpm.mainPart,MID(_xlpm.cleanRaw,2,FIND(".",_xlpm.cleanRaw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801009</v>
      </c>
      <c r="H734" t="str">
        <f>""</f>
        <v/>
      </c>
      <c r="I734" t="str">
        <f>""</f>
        <v/>
      </c>
      <c r="J734" t="str">
        <f t="shared" si="11"/>
        <v>AJ40;DDRDQ_IL01_NIL01[4];;0;25.7599999999999;604029;801009;;</v>
      </c>
    </row>
    <row r="735" spans="1:10">
      <c r="A735" t="s">
        <v>1057</v>
      </c>
      <c r="B735" t="str">
        <f>_xlfn.XLOOKUP(A735,site1!$J$8:$J$1158,site1!$K$8:$K$1158,"")</f>
        <v>DDRDQ_IL07_NIL15[7]</v>
      </c>
      <c r="C735" t="str" cm="1">
        <f t="array" ref="C735">_xlfn.TEXTJOIN(",",TRUE,_xlfn.UNIQUE(TRANSPOSE(_xlfn.MAP(_xlfn.XLOOKUP(A735,site1!$J$8:$J$1178,site1!$C$8:$D$1178,""),_xlfn.LAMBDA(_xlpm.x,IF(_xlpm.x&lt;&gt;"",TRIM(CLEAN(LEFT(_xlpm.x,FIND(".",_xlpm.x &amp; ".")-1))),""))))))</f>
        <v/>
      </c>
      <c r="D735">
        <v>35.879999999999903</v>
      </c>
      <c r="E735">
        <v>26.68</v>
      </c>
      <c r="F735" t="str">
        <f>_xlfn.LET(_xlpm.raw,_xlfn.XLOOKUP(A735,site1!$J$8:$J$1178,site1!$A$8:$A$1178,""),_xlpm.cleanRaw,SUBSTITUTE(SUBSTITUTE(_xlpm.raw,"_PIN","."),"PIN","."),_xlpm.mainPart,MID(_xlpm.cleanRaw,2,FIND(".",_xlpm.cleanRaw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509014</v>
      </c>
      <c r="G735" t="str">
        <f>_xlfn.LET(_xlpm.raw,_xlfn.XLOOKUP(A735,site3!$J$8:$J$1178,site3!$A$8:$A$1178,""),_xlpm.cleanRaw,SUBSTITUTE(SUBSTITUTE(_xlpm.raw,"_PIN","."),"PIN","."),_xlpm.mainPart,MID(_xlpm.cleanRaw,2,FIND(".",_xlpm.cleanRaw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806121</v>
      </c>
      <c r="H735" t="str">
        <f>""</f>
        <v/>
      </c>
      <c r="I735" t="str">
        <f>""</f>
        <v/>
      </c>
      <c r="J735" t="str">
        <f t="shared" si="11"/>
        <v>AK1;DDRDQ_IL07_NIL15[7];;35.8799999999999;26.68;509014;806121;;</v>
      </c>
    </row>
    <row r="736" spans="1:10">
      <c r="A736" t="s">
        <v>1049</v>
      </c>
      <c r="B736" t="str">
        <f>_xlfn.XLOOKUP(A736,site1!$J$8:$J$1158,site1!$K$8:$K$1158,"")</f>
        <v>DDRDQ_IL07_NIL15[5]</v>
      </c>
      <c r="C736" t="str" cm="1">
        <f t="array" ref="C736">_xlfn.TEXTJOIN(",",TRUE,_xlfn.UNIQUE(TRANSPOSE(_xlfn.MAP(_xlfn.XLOOKUP(A736,site1!$J$8:$J$1178,site1!$C$8:$D$1178,""),_xlfn.LAMBDA(_xlpm.x,IF(_xlpm.x&lt;&gt;"",TRIM(CLEAN(LEFT(_xlpm.x,FIND(".",_xlpm.x &amp; ".")-1))),""))))))</f>
        <v/>
      </c>
      <c r="D736">
        <v>34.959999999999901</v>
      </c>
      <c r="E736">
        <v>26.68</v>
      </c>
      <c r="F736" t="str">
        <f>_xlfn.LET(_xlpm.raw,_xlfn.XLOOKUP(A736,site1!$J$8:$J$1178,site1!$A$8:$A$1178,""),_xlpm.cleanRaw,SUBSTITUTE(SUBSTITUTE(_xlpm.raw,"_PIN","."),"PIN","."),_xlpm.mainPart,MID(_xlpm.cleanRaw,2,FIND(".",_xlpm.cleanRaw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509013</v>
      </c>
      <c r="G736" t="str">
        <f>_xlfn.LET(_xlpm.raw,_xlfn.XLOOKUP(A736,site3!$J$8:$J$1178,site3!$A$8:$A$1178,""),_xlpm.cleanRaw,SUBSTITUTE(SUBSTITUTE(_xlpm.raw,"_PIN","."),"PIN","."),_xlpm.mainPart,MID(_xlpm.cleanRaw,2,FIND(".",_xlpm.cleanRaw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806123</v>
      </c>
      <c r="H736" t="str">
        <f>""</f>
        <v/>
      </c>
      <c r="I736" t="str">
        <f>""</f>
        <v/>
      </c>
      <c r="J736" t="str">
        <f t="shared" si="11"/>
        <v>AK2;DDRDQ_IL07_NIL15[5];;34.9599999999999;26.68;509013;806123;;</v>
      </c>
    </row>
    <row r="737" spans="1:10">
      <c r="A737" t="s">
        <v>1028</v>
      </c>
      <c r="B737" t="str">
        <f>_xlfn.XLOOKUP(A737,site1!$J$8:$J$1158,site1!$K$8:$K$1158,"")</f>
        <v>DDRDQ_IL07_NIL15[0]</v>
      </c>
      <c r="C737" t="str" cm="1">
        <f t="array" ref="C737">_xlfn.TEXTJOIN(",",TRUE,_xlfn.UNIQUE(TRANSPOSE(_xlfn.MAP(_xlfn.XLOOKUP(A737,site1!$J$8:$J$1178,site1!$C$8:$D$1178,""),_xlfn.LAMBDA(_xlpm.x,IF(_xlpm.x&lt;&gt;"",TRIM(CLEAN(LEFT(_xlpm.x,FIND(".",_xlpm.x &amp; ".")-1))),""))))))</f>
        <v/>
      </c>
      <c r="D737">
        <v>34.04</v>
      </c>
      <c r="E737">
        <v>26.68</v>
      </c>
      <c r="F737" t="str">
        <f>_xlfn.LET(_xlpm.raw,_xlfn.XLOOKUP(A737,site1!$J$8:$J$1178,site1!$A$8:$A$1178,""),_xlpm.cleanRaw,SUBSTITUTE(SUBSTITUTE(_xlpm.raw,"_PIN","."),"PIN","."),_xlpm.mainPart,MID(_xlpm.cleanRaw,2,FIND(".",_xlpm.cleanRaw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509023</v>
      </c>
      <c r="G737" t="str">
        <f>_xlfn.LET(_xlpm.raw,_xlfn.XLOOKUP(A737,site3!$J$8:$J$1178,site3!$A$8:$A$1178,""),_xlpm.cleanRaw,SUBSTITUTE(SUBSTITUTE(_xlpm.raw,"_PIN","."),"PIN","."),_xlpm.mainPart,MID(_xlpm.cleanRaw,2,FIND(".",_xlpm.cleanRaw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805056</v>
      </c>
      <c r="H737" t="str">
        <f>""</f>
        <v/>
      </c>
      <c r="I737" t="str">
        <f>""</f>
        <v/>
      </c>
      <c r="J737" t="str">
        <f t="shared" si="11"/>
        <v>AK3;DDRDQ_IL07_NIL15[0];;34.04;26.68;509023;805056;;</v>
      </c>
    </row>
    <row r="738" spans="1:10">
      <c r="A738" t="s">
        <v>1037</v>
      </c>
      <c r="B738" t="str">
        <f>_xlfn.XLOOKUP(A738,site1!$J$8:$J$1158,site1!$K$8:$K$1158,"")</f>
        <v>DDRDQ_IL07_NIL15[2]</v>
      </c>
      <c r="C738" t="str" cm="1">
        <f t="array" ref="C738">_xlfn.TEXTJOIN(",",TRUE,_xlfn.UNIQUE(TRANSPOSE(_xlfn.MAP(_xlfn.XLOOKUP(A738,site1!$J$8:$J$1178,site1!$C$8:$D$1178,""),_xlfn.LAMBDA(_xlpm.x,IF(_xlpm.x&lt;&gt;"",TRIM(CLEAN(LEFT(_xlpm.x,FIND(".",_xlpm.x &amp; ".")-1))),""))))))</f>
        <v/>
      </c>
      <c r="D738">
        <v>33.119999999999997</v>
      </c>
      <c r="E738">
        <v>26.68</v>
      </c>
      <c r="F738" t="str">
        <f>_xlfn.LET(_xlpm.raw,_xlfn.XLOOKUP(A738,site1!$J$8:$J$1178,site1!$A$8:$A$1178,""),_xlpm.cleanRaw,SUBSTITUTE(SUBSTITUTE(_xlpm.raw,"_PIN","."),"PIN","."),_xlpm.mainPart,MID(_xlpm.cleanRaw,2,FIND(".",_xlpm.cleanRaw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509025</v>
      </c>
      <c r="G738" t="str">
        <f>_xlfn.LET(_xlpm.raw,_xlfn.XLOOKUP(A738,site3!$J$8:$J$1178,site3!$A$8:$A$1178,""),_xlpm.cleanRaw,SUBSTITUTE(SUBSTITUTE(_xlpm.raw,"_PIN","."),"PIN","."),_xlpm.mainPart,MID(_xlpm.cleanRaw,2,FIND(".",_xlpm.cleanRaw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805053</v>
      </c>
      <c r="H738" t="str">
        <f>""</f>
        <v/>
      </c>
      <c r="I738" t="str">
        <f>""</f>
        <v/>
      </c>
      <c r="J738" t="str">
        <f t="shared" si="11"/>
        <v>AK4;DDRDQ_IL07_NIL15[2];;33.12;26.68;509025;805053;;</v>
      </c>
    </row>
    <row r="739" spans="1:10">
      <c r="A739" t="s">
        <v>2659</v>
      </c>
      <c r="B739" t="str">
        <f>_xlfn.XLOOKUP(A739,site1!$J$8:$J$1158,site1!$K$8:$K$1158,"")</f>
        <v>VSS</v>
      </c>
      <c r="C739" t="str" cm="1">
        <f t="array" ref="C739">_xlfn.TEXTJOIN(",",TRUE,_xlfn.UNIQUE(TRANSPOSE(_xlfn.MAP(_xlfn.XLOOKUP(A739,site1!$J$8:$J$1178,site1!$C$8:$D$1178,""),_xlfn.LAMBDA(_xlpm.x,IF(_xlpm.x&lt;&gt;"",TRIM(CLEAN(LEFT(_xlpm.x,FIND(".",_xlpm.x &amp; ".")-1))),""))))))</f>
        <v/>
      </c>
      <c r="D739">
        <v>32.199999999999903</v>
      </c>
      <c r="E739">
        <v>26.68</v>
      </c>
      <c r="F739" t="str">
        <f>_xlfn.LET(_xlpm.raw,_xlfn.XLOOKUP(A739,site1!$J$8:$J$1178,site1!$A$8:$A$1178,""),_xlpm.cleanRaw,SUBSTITUTE(SUBSTITUTE(_xlpm.raw,"_PIN","."),"PIN","."),_xlpm.mainPart,MID(_xlpm.cleanRaw,2,FIND(".",_xlpm.cleanRaw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9" t="str">
        <f>_xlfn.LET(_xlpm.raw,_xlfn.XLOOKUP(A739,site3!$J$8:$J$1178,site3!$A$8:$A$1178,""),_xlpm.cleanRaw,SUBSTITUTE(SUBSTITUTE(_xlpm.raw,"_PIN","."),"PIN","."),_xlpm.mainPart,MID(_xlpm.cleanRaw,2,FIND(".",_xlpm.cleanRaw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9" t="str">
        <f>""</f>
        <v/>
      </c>
      <c r="I739" t="str">
        <f>""</f>
        <v/>
      </c>
      <c r="J739" t="str">
        <f t="shared" si="11"/>
        <v>AK5;VSS;;32.1999999999999;26.68;;;;</v>
      </c>
    </row>
    <row r="740" spans="1:10">
      <c r="A740" t="s">
        <v>2660</v>
      </c>
      <c r="B740" t="str">
        <f>_xlfn.XLOOKUP(A740,site1!$J$8:$J$1158,site1!$K$8:$K$1158,"")</f>
        <v>VSS</v>
      </c>
      <c r="C740" t="str" cm="1">
        <f t="array" ref="C740">_xlfn.TEXTJOIN(",",TRUE,_xlfn.UNIQUE(TRANSPOSE(_xlfn.MAP(_xlfn.XLOOKUP(A740,site1!$J$8:$J$1178,site1!$C$8:$D$1178,""),_xlfn.LAMBDA(_xlpm.x,IF(_xlpm.x&lt;&gt;"",TRIM(CLEAN(LEFT(_xlpm.x,FIND(".",_xlpm.x &amp; ".")-1))),""))))))</f>
        <v/>
      </c>
      <c r="D740">
        <v>31.279999999999902</v>
      </c>
      <c r="E740">
        <v>26.68</v>
      </c>
      <c r="F740" t="str">
        <f>_xlfn.LET(_xlpm.raw,_xlfn.XLOOKUP(A740,site1!$J$8:$J$1178,site1!$A$8:$A$1178,""),_xlpm.cleanRaw,SUBSTITUTE(SUBSTITUTE(_xlpm.raw,"_PIN","."),"PIN","."),_xlpm.mainPart,MID(_xlpm.cleanRaw,2,FIND(".",_xlpm.cleanRaw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0" t="str">
        <f>_xlfn.LET(_xlpm.raw,_xlfn.XLOOKUP(A740,site3!$J$8:$J$1178,site3!$A$8:$A$1178,""),_xlpm.cleanRaw,SUBSTITUTE(SUBSTITUTE(_xlpm.raw,"_PIN","."),"PIN","."),_xlpm.mainPart,MID(_xlpm.cleanRaw,2,FIND(".",_xlpm.cleanRaw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0" t="str">
        <f>""</f>
        <v/>
      </c>
      <c r="I740" t="str">
        <f>""</f>
        <v/>
      </c>
      <c r="J740" t="str">
        <f t="shared" si="11"/>
        <v>AK6;VSS;;31.2799999999999;26.68;;;;</v>
      </c>
    </row>
    <row r="741" spans="1:10">
      <c r="A741" t="s">
        <v>2661</v>
      </c>
      <c r="B741" t="str">
        <f>_xlfn.XLOOKUP(A741,site1!$J$8:$J$1158,site1!$K$8:$K$1158,"")</f>
        <v>VSS</v>
      </c>
      <c r="C741" t="str" cm="1">
        <f t="array" ref="C741">_xlfn.TEXTJOIN(",",TRUE,_xlfn.UNIQUE(TRANSPOSE(_xlfn.MAP(_xlfn.XLOOKUP(A741,site1!$J$8:$J$1178,site1!$C$8:$D$1178,""),_xlfn.LAMBDA(_xlpm.x,IF(_xlpm.x&lt;&gt;"",TRIM(CLEAN(LEFT(_xlpm.x,FIND(".",_xlpm.x &amp; ".")-1))),""))))))</f>
        <v/>
      </c>
      <c r="D741">
        <v>30.36</v>
      </c>
      <c r="E741">
        <v>26.68</v>
      </c>
      <c r="F741" t="str">
        <f>_xlfn.LET(_xlpm.raw,_xlfn.XLOOKUP(A741,site1!$J$8:$J$1178,site1!$A$8:$A$1178,""),_xlpm.cleanRaw,SUBSTITUTE(SUBSTITUTE(_xlpm.raw,"_PIN","."),"PIN","."),_xlpm.mainPart,MID(_xlpm.cleanRaw,2,FIND(".",_xlpm.cleanRaw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1" t="str">
        <f>_xlfn.LET(_xlpm.raw,_xlfn.XLOOKUP(A741,site3!$J$8:$J$1178,site3!$A$8:$A$1178,""),_xlpm.cleanRaw,SUBSTITUTE(SUBSTITUTE(_xlpm.raw,"_PIN","."),"PIN","."),_xlpm.mainPart,MID(_xlpm.cleanRaw,2,FIND(".",_xlpm.cleanRaw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1" t="str">
        <f>""</f>
        <v/>
      </c>
      <c r="I741" t="str">
        <f>""</f>
        <v/>
      </c>
      <c r="J741" t="str">
        <f t="shared" si="11"/>
        <v>AK7;VSS;;30.36;26.68;;;;</v>
      </c>
    </row>
    <row r="742" spans="1:10">
      <c r="A742" t="s">
        <v>2662</v>
      </c>
      <c r="B742" t="str">
        <f>_xlfn.XLOOKUP(A742,site1!$J$8:$J$1158,site1!$K$8:$K$1158,"")</f>
        <v>VSS</v>
      </c>
      <c r="C742" t="str" cm="1">
        <f t="array" ref="C742">_xlfn.TEXTJOIN(",",TRUE,_xlfn.UNIQUE(TRANSPOSE(_xlfn.MAP(_xlfn.XLOOKUP(A742,site1!$J$8:$J$1178,site1!$C$8:$D$1178,""),_xlfn.LAMBDA(_xlpm.x,IF(_xlpm.x&lt;&gt;"",TRIM(CLEAN(LEFT(_xlpm.x,FIND(".",_xlpm.x &amp; ".")-1))),""))))))</f>
        <v/>
      </c>
      <c r="D742">
        <v>29.439999999999898</v>
      </c>
      <c r="E742">
        <v>26.68</v>
      </c>
      <c r="F742" t="str">
        <f>_xlfn.LET(_xlpm.raw,_xlfn.XLOOKUP(A742,site1!$J$8:$J$1178,site1!$A$8:$A$1178,""),_xlpm.cleanRaw,SUBSTITUTE(SUBSTITUTE(_xlpm.raw,"_PIN","."),"PIN","."),_xlpm.mainPart,MID(_xlpm.cleanRaw,2,FIND(".",_xlpm.cleanRaw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2" t="str">
        <f>_xlfn.LET(_xlpm.raw,_xlfn.XLOOKUP(A742,site3!$J$8:$J$1178,site3!$A$8:$A$1178,""),_xlpm.cleanRaw,SUBSTITUTE(SUBSTITUTE(_xlpm.raw,"_PIN","."),"PIN","."),_xlpm.mainPart,MID(_xlpm.cleanRaw,2,FIND(".",_xlpm.cleanRaw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2" t="str">
        <f>""</f>
        <v/>
      </c>
      <c r="I742" t="str">
        <f>""</f>
        <v/>
      </c>
      <c r="J742" t="str">
        <f t="shared" si="11"/>
        <v>AK8;VSS;;29.4399999999999;26.68;;;;</v>
      </c>
    </row>
    <row r="743" spans="1:10">
      <c r="A743" t="s">
        <v>2663</v>
      </c>
      <c r="B743" t="str">
        <f>_xlfn.XLOOKUP(A743,site1!$J$8:$J$1158,site1!$K$8:$K$1158,"")</f>
        <v>VSS</v>
      </c>
      <c r="C743" t="str" cm="1">
        <f t="array" ref="C743">_xlfn.TEXTJOIN(",",TRUE,_xlfn.UNIQUE(TRANSPOSE(_xlfn.MAP(_xlfn.XLOOKUP(A743,site1!$J$8:$J$1178,site1!$C$8:$D$1178,""),_xlfn.LAMBDA(_xlpm.x,IF(_xlpm.x&lt;&gt;"",TRIM(CLEAN(LEFT(_xlpm.x,FIND(".",_xlpm.x &amp; ".")-1))),""))))))</f>
        <v/>
      </c>
      <c r="D743">
        <v>28.5199999999999</v>
      </c>
      <c r="E743">
        <v>26.68</v>
      </c>
      <c r="F743" t="str">
        <f>_xlfn.LET(_xlpm.raw,_xlfn.XLOOKUP(A743,site1!$J$8:$J$1178,site1!$A$8:$A$1178,""),_xlpm.cleanRaw,SUBSTITUTE(SUBSTITUTE(_xlpm.raw,"_PIN","."),"PIN","."),_xlpm.mainPart,MID(_xlpm.cleanRaw,2,FIND(".",_xlpm.cleanRaw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3" t="str">
        <f>_xlfn.LET(_xlpm.raw,_xlfn.XLOOKUP(A743,site3!$J$8:$J$1178,site3!$A$8:$A$1178,""),_xlpm.cleanRaw,SUBSTITUTE(SUBSTITUTE(_xlpm.raw,"_PIN","."),"PIN","."),_xlpm.mainPart,MID(_xlpm.cleanRaw,2,FIND(".",_xlpm.cleanRaw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3" t="str">
        <f>""</f>
        <v/>
      </c>
      <c r="I743" t="str">
        <f>""</f>
        <v/>
      </c>
      <c r="J743" t="str">
        <f t="shared" si="11"/>
        <v>AK9;VSS;;28.5199999999999;26.68;;;;</v>
      </c>
    </row>
    <row r="744" spans="1:10">
      <c r="A744" t="s">
        <v>2639</v>
      </c>
      <c r="B744" t="str">
        <f>_xlfn.XLOOKUP(A744,site1!$J$8:$J$1158,site1!$K$8:$K$1158,"")</f>
        <v>VSS</v>
      </c>
      <c r="C744" t="str" cm="1">
        <f t="array" ref="C744">_xlfn.TEXTJOIN(",",TRUE,_xlfn.UNIQUE(TRANSPOSE(_xlfn.MAP(_xlfn.XLOOKUP(A744,site1!$J$8:$J$1178,site1!$C$8:$D$1178,""),_xlfn.LAMBDA(_xlpm.x,IF(_xlpm.x&lt;&gt;"",TRIM(CLEAN(LEFT(_xlpm.x,FIND(".",_xlpm.x &amp; ".")-1))),""))))))</f>
        <v/>
      </c>
      <c r="D744">
        <v>27.599999999999898</v>
      </c>
      <c r="E744">
        <v>26.68</v>
      </c>
      <c r="F744" t="str">
        <f>_xlfn.LET(_xlpm.raw,_xlfn.XLOOKUP(A744,site1!$J$8:$J$1178,site1!$A$8:$A$1178,""),_xlpm.cleanRaw,SUBSTITUTE(SUBSTITUTE(_xlpm.raw,"_PIN","."),"PIN","."),_xlpm.mainPart,MID(_xlpm.cleanRaw,2,FIND(".",_xlpm.cleanRaw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4" t="str">
        <f>_xlfn.LET(_xlpm.raw,_xlfn.XLOOKUP(A744,site3!$J$8:$J$1178,site3!$A$8:$A$1178,""),_xlpm.cleanRaw,SUBSTITUTE(SUBSTITUTE(_xlpm.raw,"_PIN","."),"PIN","."),_xlpm.mainPart,MID(_xlpm.cleanRaw,2,FIND(".",_xlpm.cleanRaw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4" t="str">
        <f>""</f>
        <v/>
      </c>
      <c r="I744" t="str">
        <f>""</f>
        <v/>
      </c>
      <c r="J744" t="str">
        <f t="shared" si="11"/>
        <v>AK10;VSS;;27.5999999999999;26.68;;;;</v>
      </c>
    </row>
    <row r="745" spans="1:10">
      <c r="A745" t="s">
        <v>1697</v>
      </c>
      <c r="B745" t="str">
        <f>_xlfn.XLOOKUP(A745,site1!$J$8:$J$1158,site1!$K$8:$K$1158,"")</f>
        <v>NC_PKG_VCCIO_2</v>
      </c>
      <c r="C745" t="str" cm="1">
        <f t="array" ref="C745">_xlfn.TEXTJOIN(",",TRUE,_xlfn.UNIQUE(TRANSPOSE(_xlfn.MAP(_xlfn.XLOOKUP(A745,site1!$J$8:$J$1178,site1!$C$8:$D$1178,""),_xlfn.LAMBDA(_xlpm.x,IF(_xlpm.x&lt;&gt;"",TRIM(CLEAN(LEFT(_xlpm.x,FIND(".",_xlpm.x &amp; ".")-1))),""))))))</f>
        <v/>
      </c>
      <c r="D745">
        <v>26.68</v>
      </c>
      <c r="E745">
        <v>26.68</v>
      </c>
      <c r="F745" t="str">
        <f>_xlfn.LET(_xlpm.raw,_xlfn.XLOOKUP(A745,site1!$J$8:$J$1178,site1!$A$8:$A$1178,""),_xlpm.cleanRaw,SUBSTITUTE(SUBSTITUTE(_xlpm.raw,"_PIN","."),"PIN","."),_xlpm.mainPart,MID(_xlpm.cleanRaw,2,FIND(".",_xlpm.cleanRaw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5" t="str">
        <f>_xlfn.LET(_xlpm.raw,_xlfn.XLOOKUP(A745,site3!$J$8:$J$1178,site3!$A$8:$A$1178,""),_xlpm.cleanRaw,SUBSTITUTE(SUBSTITUTE(_xlpm.raw,"_PIN","."),"PIN","."),_xlpm.mainPart,MID(_xlpm.cleanRaw,2,FIND(".",_xlpm.cleanRaw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5" t="str">
        <f>""</f>
        <v/>
      </c>
      <c r="I745" t="str">
        <f>""</f>
        <v/>
      </c>
      <c r="J745" t="str">
        <f t="shared" si="11"/>
        <v>AK11;NC_PKG_VCCIO_2;;26.68;26.68;;;;</v>
      </c>
    </row>
    <row r="746" spans="1:10">
      <c r="A746" t="s">
        <v>2640</v>
      </c>
      <c r="B746" t="str">
        <f>_xlfn.XLOOKUP(A746,site1!$J$8:$J$1158,site1!$K$8:$K$1158,"")</f>
        <v>VSS</v>
      </c>
      <c r="C746" t="str" cm="1">
        <f t="array" ref="C746">_xlfn.TEXTJOIN(",",TRUE,_xlfn.UNIQUE(TRANSPOSE(_xlfn.MAP(_xlfn.XLOOKUP(A746,site1!$J$8:$J$1178,site1!$C$8:$D$1178,""),_xlfn.LAMBDA(_xlpm.x,IF(_xlpm.x&lt;&gt;"",TRIM(CLEAN(LEFT(_xlpm.x,FIND(".",_xlpm.x &amp; ".")-1))),""))))))</f>
        <v/>
      </c>
      <c r="D746">
        <v>25.759999999999899</v>
      </c>
      <c r="E746">
        <v>26.68</v>
      </c>
      <c r="F746" t="str">
        <f>_xlfn.LET(_xlpm.raw,_xlfn.XLOOKUP(A746,site1!$J$8:$J$1178,site1!$A$8:$A$1178,""),_xlpm.cleanRaw,SUBSTITUTE(SUBSTITUTE(_xlpm.raw,"_PIN","."),"PIN","."),_xlpm.mainPart,MID(_xlpm.cleanRaw,2,FIND(".",_xlpm.cleanRaw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6" t="str">
        <f>_xlfn.LET(_xlpm.raw,_xlfn.XLOOKUP(A746,site3!$J$8:$J$1178,site3!$A$8:$A$1178,""),_xlpm.cleanRaw,SUBSTITUTE(SUBSTITUTE(_xlpm.raw,"_PIN","."),"PIN","."),_xlpm.mainPart,MID(_xlpm.cleanRaw,2,FIND(".",_xlpm.cleanRaw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6" t="str">
        <f>""</f>
        <v/>
      </c>
      <c r="I746" t="str">
        <f>""</f>
        <v/>
      </c>
      <c r="J746" t="str">
        <f t="shared" si="11"/>
        <v>AK12;VSS;;25.7599999999999;26.68;;;;</v>
      </c>
    </row>
    <row r="747" spans="1:10">
      <c r="A747" t="s">
        <v>2641</v>
      </c>
      <c r="B747" t="str">
        <f>_xlfn.XLOOKUP(A747,site1!$J$8:$J$1158,site1!$K$8:$K$1158,"")</f>
        <v>VSS</v>
      </c>
      <c r="C747" t="str" cm="1">
        <f t="array" ref="C747">_xlfn.TEXTJOIN(",",TRUE,_xlfn.UNIQUE(TRANSPOSE(_xlfn.MAP(_xlfn.XLOOKUP(A747,site1!$J$8:$J$1178,site1!$C$8:$D$1178,""),_xlfn.LAMBDA(_xlpm.x,IF(_xlpm.x&lt;&gt;"",TRIM(CLEAN(LEFT(_xlpm.x,FIND(".",_xlpm.x &amp; ".")-1))),""))))))</f>
        <v/>
      </c>
      <c r="D747">
        <v>24.8399999999999</v>
      </c>
      <c r="E747">
        <v>26.68</v>
      </c>
      <c r="F747" t="str">
        <f>_xlfn.LET(_xlpm.raw,_xlfn.XLOOKUP(A747,site1!$J$8:$J$1178,site1!$A$8:$A$1178,""),_xlpm.cleanRaw,SUBSTITUTE(SUBSTITUTE(_xlpm.raw,"_PIN","."),"PIN","."),_xlpm.mainPart,MID(_xlpm.cleanRaw,2,FIND(".",_xlpm.cleanRaw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7" t="str">
        <f>_xlfn.LET(_xlpm.raw,_xlfn.XLOOKUP(A747,site3!$J$8:$J$1178,site3!$A$8:$A$1178,""),_xlpm.cleanRaw,SUBSTITUTE(SUBSTITUTE(_xlpm.raw,"_PIN","."),"PIN","."),_xlpm.mainPart,MID(_xlpm.cleanRaw,2,FIND(".",_xlpm.cleanRaw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7" t="str">
        <f>""</f>
        <v/>
      </c>
      <c r="I747" t="str">
        <f>""</f>
        <v/>
      </c>
      <c r="J747" t="str">
        <f t="shared" si="11"/>
        <v>AK13;VSS;;24.8399999999999;26.68;;;;</v>
      </c>
    </row>
    <row r="748" spans="1:10">
      <c r="A748" t="s">
        <v>1694</v>
      </c>
      <c r="B748" t="str">
        <f>_xlfn.XLOOKUP(A748,site1!$J$8:$J$1158,site1!$K$8:$K$1158,"")</f>
        <v>NC_PKG_VCCIO_1</v>
      </c>
      <c r="C748" t="str" cm="1">
        <f t="array" ref="C748">_xlfn.TEXTJOIN(",",TRUE,_xlfn.UNIQUE(TRANSPOSE(_xlfn.MAP(_xlfn.XLOOKUP(A748,site1!$J$8:$J$1178,site1!$C$8:$D$1178,""),_xlfn.LAMBDA(_xlpm.x,IF(_xlpm.x&lt;&gt;"",TRIM(CLEAN(LEFT(_xlpm.x,FIND(".",_xlpm.x &amp; ".")-1))),""))))))</f>
        <v/>
      </c>
      <c r="D748">
        <v>23.919999999999899</v>
      </c>
      <c r="E748">
        <v>26.68</v>
      </c>
      <c r="F748" t="str">
        <f>_xlfn.LET(_xlpm.raw,_xlfn.XLOOKUP(A748,site1!$J$8:$J$1178,site1!$A$8:$A$1178,""),_xlpm.cleanRaw,SUBSTITUTE(SUBSTITUTE(_xlpm.raw,"_PIN","."),"PIN","."),_xlpm.mainPart,MID(_xlpm.cleanRaw,2,FIND(".",_xlpm.cleanRaw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8" t="str">
        <f>_xlfn.LET(_xlpm.raw,_xlfn.XLOOKUP(A748,site3!$J$8:$J$1178,site3!$A$8:$A$1178,""),_xlpm.cleanRaw,SUBSTITUTE(SUBSTITUTE(_xlpm.raw,"_PIN","."),"PIN","."),_xlpm.mainPart,MID(_xlpm.cleanRaw,2,FIND(".",_xlpm.cleanRaw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8" t="str">
        <f>""</f>
        <v/>
      </c>
      <c r="I748" t="str">
        <f>""</f>
        <v/>
      </c>
      <c r="J748" t="str">
        <f t="shared" si="11"/>
        <v>AK14;NC_PKG_VCCIO_1;;23.9199999999999;26.68;;;;</v>
      </c>
    </row>
    <row r="749" spans="1:10">
      <c r="A749" t="s">
        <v>2642</v>
      </c>
      <c r="B749" t="str">
        <f>_xlfn.XLOOKUP(A749,site1!$J$8:$J$1158,site1!$K$8:$K$1158,"")</f>
        <v>VSS</v>
      </c>
      <c r="C749" t="str" cm="1">
        <f t="array" ref="C749">_xlfn.TEXTJOIN(",",TRUE,_xlfn.UNIQUE(TRANSPOSE(_xlfn.MAP(_xlfn.XLOOKUP(A749,site1!$J$8:$J$1178,site1!$C$8:$D$1178,""),_xlfn.LAMBDA(_xlpm.x,IF(_xlpm.x&lt;&gt;"",TRIM(CLEAN(LEFT(_xlpm.x,FIND(".",_xlpm.x &amp; ".")-1))),""))))))</f>
        <v/>
      </c>
      <c r="D749">
        <v>22.999999999999901</v>
      </c>
      <c r="E749">
        <v>26.68</v>
      </c>
      <c r="F749" t="str">
        <f>_xlfn.LET(_xlpm.raw,_xlfn.XLOOKUP(A749,site1!$J$8:$J$1178,site1!$A$8:$A$1178,""),_xlpm.cleanRaw,SUBSTITUTE(SUBSTITUTE(_xlpm.raw,"_PIN","."),"PIN","."),_xlpm.mainPart,MID(_xlpm.cleanRaw,2,FIND(".",_xlpm.cleanRaw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9" t="str">
        <f>_xlfn.LET(_xlpm.raw,_xlfn.XLOOKUP(A749,site3!$J$8:$J$1178,site3!$A$8:$A$1178,""),_xlpm.cleanRaw,SUBSTITUTE(SUBSTITUTE(_xlpm.raw,"_PIN","."),"PIN","."),_xlpm.mainPart,MID(_xlpm.cleanRaw,2,FIND(".",_xlpm.cleanRaw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9" t="str">
        <f>""</f>
        <v/>
      </c>
      <c r="I749" t="str">
        <f>""</f>
        <v/>
      </c>
      <c r="J749" t="str">
        <f t="shared" si="11"/>
        <v>AK15;VSS;;22.9999999999999;26.68;;;;</v>
      </c>
    </row>
    <row r="750" spans="1:10">
      <c r="A750" t="s">
        <v>2643</v>
      </c>
      <c r="B750" t="str">
        <f>_xlfn.XLOOKUP(A750,site1!$J$8:$J$1158,site1!$K$8:$K$1158,"")</f>
        <v>VSS</v>
      </c>
      <c r="C750" t="str" cm="1">
        <f t="array" ref="C750">_xlfn.TEXTJOIN(",",TRUE,_xlfn.UNIQUE(TRANSPOSE(_xlfn.MAP(_xlfn.XLOOKUP(A750,site1!$J$8:$J$1178,site1!$C$8:$D$1178,""),_xlfn.LAMBDA(_xlpm.x,IF(_xlpm.x&lt;&gt;"",TRIM(CLEAN(LEFT(_xlpm.x,FIND(".",_xlpm.x &amp; ".")-1))),""))))))</f>
        <v/>
      </c>
      <c r="D750">
        <v>22.08</v>
      </c>
      <c r="E750">
        <v>26.68</v>
      </c>
      <c r="F750" t="str">
        <f>_xlfn.LET(_xlpm.raw,_xlfn.XLOOKUP(A750,site1!$J$8:$J$1178,site1!$A$8:$A$1178,""),_xlpm.cleanRaw,SUBSTITUTE(SUBSTITUTE(_xlpm.raw,"_PIN","."),"PIN","."),_xlpm.mainPart,MID(_xlpm.cleanRaw,2,FIND(".",_xlpm.cleanRaw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0" t="str">
        <f>_xlfn.LET(_xlpm.raw,_xlfn.XLOOKUP(A750,site3!$J$8:$J$1178,site3!$A$8:$A$1178,""),_xlpm.cleanRaw,SUBSTITUTE(SUBSTITUTE(_xlpm.raw,"_PIN","."),"PIN","."),_xlpm.mainPart,MID(_xlpm.cleanRaw,2,FIND(".",_xlpm.cleanRaw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0" t="str">
        <f>""</f>
        <v/>
      </c>
      <c r="I750" t="str">
        <f>""</f>
        <v/>
      </c>
      <c r="J750" t="str">
        <f t="shared" si="11"/>
        <v>AK16;VSS;;22.08;26.68;;;;</v>
      </c>
    </row>
    <row r="751" spans="1:10">
      <c r="A751" t="s">
        <v>2644</v>
      </c>
      <c r="B751" t="str">
        <f>_xlfn.XLOOKUP(A751,site1!$J$8:$J$1158,site1!$K$8:$K$1158,"")</f>
        <v>VSS</v>
      </c>
      <c r="C751" t="str" cm="1">
        <f t="array" ref="C751">_xlfn.TEXTJOIN(",",TRUE,_xlfn.UNIQUE(TRANSPOSE(_xlfn.MAP(_xlfn.XLOOKUP(A751,site1!$J$8:$J$1178,site1!$C$8:$D$1178,""),_xlfn.LAMBDA(_xlpm.x,IF(_xlpm.x&lt;&gt;"",TRIM(CLEAN(LEFT(_xlpm.x,FIND(".",_xlpm.x &amp; ".")-1))),""))))))</f>
        <v/>
      </c>
      <c r="D751">
        <v>21.159999999999901</v>
      </c>
      <c r="E751">
        <v>26.68</v>
      </c>
      <c r="F751" t="str">
        <f>_xlfn.LET(_xlpm.raw,_xlfn.XLOOKUP(A751,site1!$J$8:$J$1178,site1!$A$8:$A$1178,""),_xlpm.cleanRaw,SUBSTITUTE(SUBSTITUTE(_xlpm.raw,"_PIN","."),"PIN","."),_xlpm.mainPart,MID(_xlpm.cleanRaw,2,FIND(".",_xlpm.cleanRaw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1" t="str">
        <f>_xlfn.LET(_xlpm.raw,_xlfn.XLOOKUP(A751,site3!$J$8:$J$1178,site3!$A$8:$A$1178,""),_xlpm.cleanRaw,SUBSTITUTE(SUBSTITUTE(_xlpm.raw,"_PIN","."),"PIN","."),_xlpm.mainPart,MID(_xlpm.cleanRaw,2,FIND(".",_xlpm.cleanRaw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1" t="str">
        <f>""</f>
        <v/>
      </c>
      <c r="I751" t="str">
        <f>""</f>
        <v/>
      </c>
      <c r="J751" t="str">
        <f t="shared" si="11"/>
        <v>AK17;VSS;;21.1599999999999;26.68;;;;</v>
      </c>
    </row>
    <row r="752" spans="1:10">
      <c r="A752" t="s">
        <v>2645</v>
      </c>
      <c r="B752" t="str">
        <f>_xlfn.XLOOKUP(A752,site1!$J$8:$J$1158,site1!$K$8:$K$1158,"")</f>
        <v>VSS</v>
      </c>
      <c r="C752" t="str" cm="1">
        <f t="array" ref="C752">_xlfn.TEXTJOIN(",",TRUE,_xlfn.UNIQUE(TRANSPOSE(_xlfn.MAP(_xlfn.XLOOKUP(A752,site1!$J$8:$J$1178,site1!$C$8:$D$1178,""),_xlfn.LAMBDA(_xlpm.x,IF(_xlpm.x&lt;&gt;"",TRIM(CLEAN(LEFT(_xlpm.x,FIND(".",_xlpm.x &amp; ".")-1))),""))))))</f>
        <v/>
      </c>
      <c r="D752">
        <v>20.239999999999899</v>
      </c>
      <c r="E752">
        <v>26.68</v>
      </c>
      <c r="F752" t="str">
        <f>_xlfn.LET(_xlpm.raw,_xlfn.XLOOKUP(A752,site1!$J$8:$J$1178,site1!$A$8:$A$1178,""),_xlpm.cleanRaw,SUBSTITUTE(SUBSTITUTE(_xlpm.raw,"_PIN","."),"PIN","."),_xlpm.mainPart,MID(_xlpm.cleanRaw,2,FIND(".",_xlpm.cleanRaw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2" t="str">
        <f>_xlfn.LET(_xlpm.raw,_xlfn.XLOOKUP(A752,site3!$J$8:$J$1178,site3!$A$8:$A$1178,""),_xlpm.cleanRaw,SUBSTITUTE(SUBSTITUTE(_xlpm.raw,"_PIN","."),"PIN","."),_xlpm.mainPart,MID(_xlpm.cleanRaw,2,FIND(".",_xlpm.cleanRaw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2" t="str">
        <f>""</f>
        <v/>
      </c>
      <c r="I752" t="str">
        <f>""</f>
        <v/>
      </c>
      <c r="J752" t="str">
        <f t="shared" si="11"/>
        <v>AK18;VSS;;20.2399999999999;26.68;;;;</v>
      </c>
    </row>
    <row r="753" spans="1:10">
      <c r="A753" t="s">
        <v>2646</v>
      </c>
      <c r="B753" t="str">
        <f>_xlfn.XLOOKUP(A753,site1!$J$8:$J$1158,site1!$K$8:$K$1158,"")</f>
        <v>VSS</v>
      </c>
      <c r="C753" t="str" cm="1">
        <f t="array" ref="C753">_xlfn.TEXTJOIN(",",TRUE,_xlfn.UNIQUE(TRANSPOSE(_xlfn.MAP(_xlfn.XLOOKUP(A753,site1!$J$8:$J$1178,site1!$C$8:$D$1178,""),_xlfn.LAMBDA(_xlpm.x,IF(_xlpm.x&lt;&gt;"",TRIM(CLEAN(LEFT(_xlpm.x,FIND(".",_xlpm.x &amp; ".")-1))),""))))))</f>
        <v/>
      </c>
      <c r="D753">
        <v>19.319999999999901</v>
      </c>
      <c r="E753">
        <v>26.68</v>
      </c>
      <c r="F753" t="str">
        <f>_xlfn.LET(_xlpm.raw,_xlfn.XLOOKUP(A753,site1!$J$8:$J$1178,site1!$A$8:$A$1178,""),_xlpm.cleanRaw,SUBSTITUTE(SUBSTITUTE(_xlpm.raw,"_PIN","."),"PIN","."),_xlpm.mainPart,MID(_xlpm.cleanRaw,2,FIND(".",_xlpm.cleanRaw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3" t="str">
        <f>_xlfn.LET(_xlpm.raw,_xlfn.XLOOKUP(A753,site3!$J$8:$J$1178,site3!$A$8:$A$1178,""),_xlpm.cleanRaw,SUBSTITUTE(SUBSTITUTE(_xlpm.raw,"_PIN","."),"PIN","."),_xlpm.mainPart,MID(_xlpm.cleanRaw,2,FIND(".",_xlpm.cleanRaw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3" t="str">
        <f>""</f>
        <v/>
      </c>
      <c r="I753" t="str">
        <f>""</f>
        <v/>
      </c>
      <c r="J753" t="str">
        <f t="shared" si="11"/>
        <v>AK19;VSS;;19.3199999999999;26.68;;;;</v>
      </c>
    </row>
    <row r="754" spans="1:10">
      <c r="A754" t="s">
        <v>2647</v>
      </c>
      <c r="B754" t="str">
        <f>_xlfn.XLOOKUP(A754,site1!$J$8:$J$1158,site1!$K$8:$K$1158,"")</f>
        <v>VSS</v>
      </c>
      <c r="C754" t="str" cm="1">
        <f t="array" ref="C754">_xlfn.TEXTJOIN(",",TRUE,_xlfn.UNIQUE(TRANSPOSE(_xlfn.MAP(_xlfn.XLOOKUP(A754,site1!$J$8:$J$1178,site1!$C$8:$D$1178,""),_xlfn.LAMBDA(_xlpm.x,IF(_xlpm.x&lt;&gt;"",TRIM(CLEAN(LEFT(_xlpm.x,FIND(".",_xlpm.x &amp; ".")-1))),""))))))</f>
        <v/>
      </c>
      <c r="D754">
        <v>18.399999999999999</v>
      </c>
      <c r="E754">
        <v>26.68</v>
      </c>
      <c r="F754" t="str">
        <f>_xlfn.LET(_xlpm.raw,_xlfn.XLOOKUP(A754,site1!$J$8:$J$1178,site1!$A$8:$A$1178,""),_xlpm.cleanRaw,SUBSTITUTE(SUBSTITUTE(_xlpm.raw,"_PIN","."),"PIN","."),_xlpm.mainPart,MID(_xlpm.cleanRaw,2,FIND(".",_xlpm.cleanRaw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4" t="str">
        <f>_xlfn.LET(_xlpm.raw,_xlfn.XLOOKUP(A754,site3!$J$8:$J$1178,site3!$A$8:$A$1178,""),_xlpm.cleanRaw,SUBSTITUTE(SUBSTITUTE(_xlpm.raw,"_PIN","."),"PIN","."),_xlpm.mainPart,MID(_xlpm.cleanRaw,2,FIND(".",_xlpm.cleanRaw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4" t="str">
        <f>""</f>
        <v/>
      </c>
      <c r="I754" t="str">
        <f>""</f>
        <v/>
      </c>
      <c r="J754" t="str">
        <f t="shared" si="11"/>
        <v>AK20;VSS;;18.4;26.68;;;;</v>
      </c>
    </row>
    <row r="755" spans="1:10">
      <c r="A755" t="s">
        <v>2304</v>
      </c>
      <c r="B755" t="str">
        <f>_xlfn.XLOOKUP(A755,site1!$J$8:$J$1158,site1!$K$8:$K$1158,"")</f>
        <v>VCCCORE</v>
      </c>
      <c r="C755" t="str" cm="1">
        <f t="array" ref="C755">_xlfn.TEXTJOIN(",",TRUE,_xlfn.UNIQUE(TRANSPOSE(_xlfn.MAP(_xlfn.XLOOKUP(A755,site1!$J$8:$J$1178,site1!$C$8:$D$1178,""),_xlfn.LAMBDA(_xlpm.x,IF(_xlpm.x&lt;&gt;"",TRIM(CLEAN(LEFT(_xlpm.x,FIND(".",_xlpm.x &amp; ".")-1))),""))))))</f>
        <v/>
      </c>
      <c r="D755">
        <v>17.479999999999901</v>
      </c>
      <c r="E755">
        <v>26.68</v>
      </c>
      <c r="F755" t="str">
        <f>_xlfn.LET(_xlpm.raw,_xlfn.XLOOKUP(A755,site1!$J$8:$J$1178,site1!$A$8:$A$1178,""),_xlpm.cleanRaw,SUBSTITUTE(SUBSTITUTE(_xlpm.raw,"_PIN","."),"PIN","."),_xlpm.mainPart,MID(_xlpm.cleanRaw,2,FIND(".",_xlpm.cleanRaw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5" t="str">
        <f>_xlfn.LET(_xlpm.raw,_xlfn.XLOOKUP(A755,site3!$J$8:$J$1178,site3!$A$8:$A$1178,""),_xlpm.cleanRaw,SUBSTITUTE(SUBSTITUTE(_xlpm.raw,"_PIN","."),"PIN","."),_xlpm.mainPart,MID(_xlpm.cleanRaw,2,FIND(".",_xlpm.cleanRaw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5" t="str">
        <f>""</f>
        <v/>
      </c>
      <c r="I755" t="str">
        <f>""</f>
        <v/>
      </c>
      <c r="J755" t="str">
        <f t="shared" si="11"/>
        <v>AK21;VCCCORE;;17.4799999999999;26.68;;;;</v>
      </c>
    </row>
    <row r="756" spans="1:10">
      <c r="A756" t="s">
        <v>2648</v>
      </c>
      <c r="B756" t="str">
        <f>_xlfn.XLOOKUP(A756,site1!$J$8:$J$1158,site1!$K$8:$K$1158,"")</f>
        <v>VSS</v>
      </c>
      <c r="C756" t="str" cm="1">
        <f t="array" ref="C756">_xlfn.TEXTJOIN(",",TRUE,_xlfn.UNIQUE(TRANSPOSE(_xlfn.MAP(_xlfn.XLOOKUP(A756,site1!$J$8:$J$1178,site1!$C$8:$D$1178,""),_xlfn.LAMBDA(_xlpm.x,IF(_xlpm.x&lt;&gt;"",TRIM(CLEAN(LEFT(_xlpm.x,FIND(".",_xlpm.x &amp; ".")-1))),""))))))</f>
        <v/>
      </c>
      <c r="D756">
        <v>16.559999999999999</v>
      </c>
      <c r="E756">
        <v>26.68</v>
      </c>
      <c r="F756" t="str">
        <f>_xlfn.LET(_xlpm.raw,_xlfn.XLOOKUP(A756,site1!$J$8:$J$1178,site1!$A$8:$A$1178,""),_xlpm.cleanRaw,SUBSTITUTE(SUBSTITUTE(_xlpm.raw,"_PIN","."),"PIN","."),_xlpm.mainPart,MID(_xlpm.cleanRaw,2,FIND(".",_xlpm.cleanRaw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6" t="str">
        <f>_xlfn.LET(_xlpm.raw,_xlfn.XLOOKUP(A756,site3!$J$8:$J$1178,site3!$A$8:$A$1178,""),_xlpm.cleanRaw,SUBSTITUTE(SUBSTITUTE(_xlpm.raw,"_PIN","."),"PIN","."),_xlpm.mainPart,MID(_xlpm.cleanRaw,2,FIND(".",_xlpm.cleanRaw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6" t="str">
        <f>""</f>
        <v/>
      </c>
      <c r="I756" t="str">
        <f>""</f>
        <v/>
      </c>
      <c r="J756" t="str">
        <f t="shared" si="11"/>
        <v>AK22;VSS;;16.56;26.68;;;;</v>
      </c>
    </row>
    <row r="757" spans="1:10">
      <c r="A757" t="s">
        <v>2649</v>
      </c>
      <c r="B757" t="str">
        <f>_xlfn.XLOOKUP(A757,site1!$J$8:$J$1158,site1!$K$8:$K$1158,"")</f>
        <v>VSS</v>
      </c>
      <c r="C757" t="str" cm="1">
        <f t="array" ref="C757">_xlfn.TEXTJOIN(",",TRUE,_xlfn.UNIQUE(TRANSPOSE(_xlfn.MAP(_xlfn.XLOOKUP(A757,site1!$J$8:$J$1178,site1!$C$8:$D$1178,""),_xlfn.LAMBDA(_xlpm.x,IF(_xlpm.x&lt;&gt;"",TRIM(CLEAN(LEFT(_xlpm.x,FIND(".",_xlpm.x &amp; ".")-1))),""))))))</f>
        <v/>
      </c>
      <c r="D757">
        <v>15.639999999999899</v>
      </c>
      <c r="E757">
        <v>26.68</v>
      </c>
      <c r="F757" t="str">
        <f>_xlfn.LET(_xlpm.raw,_xlfn.XLOOKUP(A757,site1!$J$8:$J$1178,site1!$A$8:$A$1178,""),_xlpm.cleanRaw,SUBSTITUTE(SUBSTITUTE(_xlpm.raw,"_PIN","."),"PIN","."),_xlpm.mainPart,MID(_xlpm.cleanRaw,2,FIND(".",_xlpm.cleanRaw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7" t="str">
        <f>_xlfn.LET(_xlpm.raw,_xlfn.XLOOKUP(A757,site3!$J$8:$J$1178,site3!$A$8:$A$1178,""),_xlpm.cleanRaw,SUBSTITUTE(SUBSTITUTE(_xlpm.raw,"_PIN","."),"PIN","."),_xlpm.mainPart,MID(_xlpm.cleanRaw,2,FIND(".",_xlpm.cleanRaw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7" t="str">
        <f>""</f>
        <v/>
      </c>
      <c r="I757" t="str">
        <f>""</f>
        <v/>
      </c>
      <c r="J757" t="str">
        <f t="shared" si="11"/>
        <v>AK23;VSS;;15.6399999999999;26.68;;;;</v>
      </c>
    </row>
    <row r="758" spans="1:10">
      <c r="A758" t="s">
        <v>2511</v>
      </c>
      <c r="B758" t="str">
        <f>_xlfn.XLOOKUP(A758,site1!$J$8:$J$1158,site1!$K$8:$K$1158,"")</f>
        <v>VCCIO</v>
      </c>
      <c r="C758" t="str" cm="1">
        <f t="array" ref="C758">_xlfn.TEXTJOIN(",",TRUE,_xlfn.UNIQUE(TRANSPOSE(_xlfn.MAP(_xlfn.XLOOKUP(A758,site1!$J$8:$J$1178,site1!$C$8:$D$1178,""),_xlfn.LAMBDA(_xlpm.x,IF(_xlpm.x&lt;&gt;"",TRIM(CLEAN(LEFT(_xlpm.x,FIND(".",_xlpm.x &amp; ".")-1))),""))))))</f>
        <v/>
      </c>
      <c r="D758">
        <v>14.719999999999899</v>
      </c>
      <c r="E758">
        <v>26.68</v>
      </c>
      <c r="F758" t="str">
        <f>_xlfn.LET(_xlpm.raw,_xlfn.XLOOKUP(A758,site1!$J$8:$J$1178,site1!$A$8:$A$1178,""),_xlpm.cleanRaw,SUBSTITUTE(SUBSTITUTE(_xlpm.raw,"_PIN","."),"PIN","."),_xlpm.mainPart,MID(_xlpm.cleanRaw,2,FIND(".",_xlpm.cleanRaw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8" t="str">
        <f>_xlfn.LET(_xlpm.raw,_xlfn.XLOOKUP(A758,site3!$J$8:$J$1178,site3!$A$8:$A$1178,""),_xlpm.cleanRaw,SUBSTITUTE(SUBSTITUTE(_xlpm.raw,"_PIN","."),"PIN","."),_xlpm.mainPart,MID(_xlpm.cleanRaw,2,FIND(".",_xlpm.cleanRaw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8" t="str">
        <f>""</f>
        <v/>
      </c>
      <c r="I758" t="str">
        <f>""</f>
        <v/>
      </c>
      <c r="J758" t="str">
        <f t="shared" si="11"/>
        <v>AK24;VCCIO;;14.7199999999999;26.68;;;;</v>
      </c>
    </row>
    <row r="759" spans="1:10">
      <c r="A759" t="s">
        <v>2650</v>
      </c>
      <c r="B759" t="str">
        <f>_xlfn.XLOOKUP(A759,site1!$J$8:$J$1158,site1!$K$8:$K$1158,"")</f>
        <v>VSS</v>
      </c>
      <c r="C759" t="str" cm="1">
        <f t="array" ref="C759">_xlfn.TEXTJOIN(",",TRUE,_xlfn.UNIQUE(TRANSPOSE(_xlfn.MAP(_xlfn.XLOOKUP(A759,site1!$J$8:$J$1178,site1!$C$8:$D$1178,""),_xlfn.LAMBDA(_xlpm.x,IF(_xlpm.x&lt;&gt;"",TRIM(CLEAN(LEFT(_xlpm.x,FIND(".",_xlpm.x &amp; ".")-1))),""))))))</f>
        <v/>
      </c>
      <c r="D759">
        <v>13.799999999999899</v>
      </c>
      <c r="E759">
        <v>26.68</v>
      </c>
      <c r="F759" t="str">
        <f>_xlfn.LET(_xlpm.raw,_xlfn.XLOOKUP(A759,site1!$J$8:$J$1178,site1!$A$8:$A$1178,""),_xlpm.cleanRaw,SUBSTITUTE(SUBSTITUTE(_xlpm.raw,"_PIN","."),"PIN","."),_xlpm.mainPart,MID(_xlpm.cleanRaw,2,FIND(".",_xlpm.cleanRaw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9" t="str">
        <f>_xlfn.LET(_xlpm.raw,_xlfn.XLOOKUP(A759,site3!$J$8:$J$1178,site3!$A$8:$A$1178,""),_xlpm.cleanRaw,SUBSTITUTE(SUBSTITUTE(_xlpm.raw,"_PIN","."),"PIN","."),_xlpm.mainPart,MID(_xlpm.cleanRaw,2,FIND(".",_xlpm.cleanRaw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9" t="str">
        <f>""</f>
        <v/>
      </c>
      <c r="I759" t="str">
        <f>""</f>
        <v/>
      </c>
      <c r="J759" t="str">
        <f t="shared" si="11"/>
        <v>AK25;VSS;;13.7999999999999;26.68;;;;</v>
      </c>
    </row>
    <row r="760" spans="1:10">
      <c r="A760" t="s">
        <v>2651</v>
      </c>
      <c r="B760" t="str">
        <f>_xlfn.XLOOKUP(A760,site1!$J$8:$J$1158,site1!$K$8:$K$1158,"")</f>
        <v>VSS</v>
      </c>
      <c r="C760" t="str" cm="1">
        <f t="array" ref="C760">_xlfn.TEXTJOIN(",",TRUE,_xlfn.UNIQUE(TRANSPOSE(_xlfn.MAP(_xlfn.XLOOKUP(A760,site1!$J$8:$J$1178,site1!$C$8:$D$1178,""),_xlfn.LAMBDA(_xlpm.x,IF(_xlpm.x&lt;&gt;"",TRIM(CLEAN(LEFT(_xlpm.x,FIND(".",_xlpm.x &amp; ".")-1))),""))))))</f>
        <v/>
      </c>
      <c r="D760">
        <v>12.8799999999999</v>
      </c>
      <c r="E760">
        <v>26.68</v>
      </c>
      <c r="F760" t="str">
        <f>_xlfn.LET(_xlpm.raw,_xlfn.XLOOKUP(A760,site1!$J$8:$J$1178,site1!$A$8:$A$1178,""),_xlpm.cleanRaw,SUBSTITUTE(SUBSTITUTE(_xlpm.raw,"_PIN","."),"PIN","."),_xlpm.mainPart,MID(_xlpm.cleanRaw,2,FIND(".",_xlpm.cleanRaw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0" t="str">
        <f>_xlfn.LET(_xlpm.raw,_xlfn.XLOOKUP(A760,site3!$J$8:$J$1178,site3!$A$8:$A$1178,""),_xlpm.cleanRaw,SUBSTITUTE(SUBSTITUTE(_xlpm.raw,"_PIN","."),"PIN","."),_xlpm.mainPart,MID(_xlpm.cleanRaw,2,FIND(".",_xlpm.cleanRaw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0" t="str">
        <f>""</f>
        <v/>
      </c>
      <c r="I760" t="str">
        <f>""</f>
        <v/>
      </c>
      <c r="J760" t="str">
        <f t="shared" si="11"/>
        <v>AK26;VSS;;12.8799999999999;26.68;;;;</v>
      </c>
    </row>
    <row r="761" spans="1:10">
      <c r="A761" t="s">
        <v>2652</v>
      </c>
      <c r="B761" t="str">
        <f>_xlfn.XLOOKUP(A761,site1!$J$8:$J$1158,site1!$K$8:$K$1158,"")</f>
        <v>VSS</v>
      </c>
      <c r="C761" t="str" cm="1">
        <f t="array" ref="C761">_xlfn.TEXTJOIN(",",TRUE,_xlfn.UNIQUE(TRANSPOSE(_xlfn.MAP(_xlfn.XLOOKUP(A761,site1!$J$8:$J$1178,site1!$C$8:$D$1178,""),_xlfn.LAMBDA(_xlpm.x,IF(_xlpm.x&lt;&gt;"",TRIM(CLEAN(LEFT(_xlpm.x,FIND(".",_xlpm.x &amp; ".")-1))),""))))))</f>
        <v/>
      </c>
      <c r="D761">
        <v>11.9599999999999</v>
      </c>
      <c r="E761">
        <v>26.68</v>
      </c>
      <c r="F761" t="str">
        <f>_xlfn.LET(_xlpm.raw,_xlfn.XLOOKUP(A761,site1!$J$8:$J$1178,site1!$A$8:$A$1178,""),_xlpm.cleanRaw,SUBSTITUTE(SUBSTITUTE(_xlpm.raw,"_PIN","."),"PIN","."),_xlpm.mainPart,MID(_xlpm.cleanRaw,2,FIND(".",_xlpm.cleanRaw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1" t="str">
        <f>_xlfn.LET(_xlpm.raw,_xlfn.XLOOKUP(A761,site3!$J$8:$J$1178,site3!$A$8:$A$1178,""),_xlpm.cleanRaw,SUBSTITUTE(SUBSTITUTE(_xlpm.raw,"_PIN","."),"PIN","."),_xlpm.mainPart,MID(_xlpm.cleanRaw,2,FIND(".",_xlpm.cleanRaw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1" t="str">
        <f>""</f>
        <v/>
      </c>
      <c r="I761" t="str">
        <f>""</f>
        <v/>
      </c>
      <c r="J761" t="str">
        <f t="shared" si="11"/>
        <v>AK27;VSS;;11.9599999999999;26.68;;;;</v>
      </c>
    </row>
    <row r="762" spans="1:10">
      <c r="A762" t="s">
        <v>2653</v>
      </c>
      <c r="B762" t="str">
        <f>_xlfn.XLOOKUP(A762,site1!$J$8:$J$1158,site1!$K$8:$K$1158,"")</f>
        <v>VSS</v>
      </c>
      <c r="C762" t="str" cm="1">
        <f t="array" ref="C762">_xlfn.TEXTJOIN(",",TRUE,_xlfn.UNIQUE(TRANSPOSE(_xlfn.MAP(_xlfn.XLOOKUP(A762,site1!$J$8:$J$1178,site1!$C$8:$D$1178,""),_xlfn.LAMBDA(_xlpm.x,IF(_xlpm.x&lt;&gt;"",TRIM(CLEAN(LEFT(_xlpm.x,FIND(".",_xlpm.x &amp; ".")-1))),""))))))</f>
        <v/>
      </c>
      <c r="D762">
        <v>11.04</v>
      </c>
      <c r="E762">
        <v>26.68</v>
      </c>
      <c r="F762" t="str">
        <f>_xlfn.LET(_xlpm.raw,_xlfn.XLOOKUP(A762,site1!$J$8:$J$1178,site1!$A$8:$A$1178,""),_xlpm.cleanRaw,SUBSTITUTE(SUBSTITUTE(_xlpm.raw,"_PIN","."),"PIN","."),_xlpm.mainPart,MID(_xlpm.cleanRaw,2,FIND(".",_xlpm.cleanRaw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2" t="str">
        <f>_xlfn.LET(_xlpm.raw,_xlfn.XLOOKUP(A762,site3!$J$8:$J$1178,site3!$A$8:$A$1178,""),_xlpm.cleanRaw,SUBSTITUTE(SUBSTITUTE(_xlpm.raw,"_PIN","."),"PIN","."),_xlpm.mainPart,MID(_xlpm.cleanRaw,2,FIND(".",_xlpm.cleanRaw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2" t="str">
        <f>""</f>
        <v/>
      </c>
      <c r="I762" t="str">
        <f>""</f>
        <v/>
      </c>
      <c r="J762" t="str">
        <f t="shared" si="11"/>
        <v>AK28;VSS;;11.04;26.68;;;;</v>
      </c>
    </row>
    <row r="763" spans="1:10">
      <c r="A763" t="s">
        <v>2654</v>
      </c>
      <c r="B763" t="str">
        <f>_xlfn.XLOOKUP(A763,site1!$J$8:$J$1158,site1!$K$8:$K$1158,"")</f>
        <v>VSS</v>
      </c>
      <c r="C763" t="str" cm="1">
        <f t="array" ref="C763">_xlfn.TEXTJOIN(",",TRUE,_xlfn.UNIQUE(TRANSPOSE(_xlfn.MAP(_xlfn.XLOOKUP(A763,site1!$J$8:$J$1178,site1!$C$8:$D$1178,""),_xlfn.LAMBDA(_xlpm.x,IF(_xlpm.x&lt;&gt;"",TRIM(CLEAN(LEFT(_xlpm.x,FIND(".",_xlpm.x &amp; ".")-1))),""))))))</f>
        <v/>
      </c>
      <c r="D763">
        <v>10.1199999999999</v>
      </c>
      <c r="E763">
        <v>26.68</v>
      </c>
      <c r="F763" t="str">
        <f>_xlfn.LET(_xlpm.raw,_xlfn.XLOOKUP(A763,site1!$J$8:$J$1178,site1!$A$8:$A$1178,""),_xlpm.cleanRaw,SUBSTITUTE(SUBSTITUTE(_xlpm.raw,"_PIN","."),"PIN","."),_xlpm.mainPart,MID(_xlpm.cleanRaw,2,FIND(".",_xlpm.cleanRaw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3" t="str">
        <f>_xlfn.LET(_xlpm.raw,_xlfn.XLOOKUP(A763,site3!$J$8:$J$1178,site3!$A$8:$A$1178,""),_xlpm.cleanRaw,SUBSTITUTE(SUBSTITUTE(_xlpm.raw,"_PIN","."),"PIN","."),_xlpm.mainPart,MID(_xlpm.cleanRaw,2,FIND(".",_xlpm.cleanRaw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3" t="str">
        <f>""</f>
        <v/>
      </c>
      <c r="I763" t="str">
        <f>""</f>
        <v/>
      </c>
      <c r="J763" t="str">
        <f t="shared" si="11"/>
        <v>AK29;VSS;;10.1199999999999;26.68;;;;</v>
      </c>
    </row>
    <row r="764" spans="1:10">
      <c r="A764" t="s">
        <v>2655</v>
      </c>
      <c r="B764" t="str">
        <f>_xlfn.XLOOKUP(A764,site1!$J$8:$J$1158,site1!$K$8:$K$1158,"")</f>
        <v>VSS</v>
      </c>
      <c r="C764" t="str" cm="1">
        <f t="array" ref="C764">_xlfn.TEXTJOIN(",",TRUE,_xlfn.UNIQUE(TRANSPOSE(_xlfn.MAP(_xlfn.XLOOKUP(A764,site1!$J$8:$J$1178,site1!$C$8:$D$1178,""),_xlfn.LAMBDA(_xlpm.x,IF(_xlpm.x&lt;&gt;"",TRIM(CLEAN(LEFT(_xlpm.x,FIND(".",_xlpm.x &amp; ".")-1))),""))))))</f>
        <v/>
      </c>
      <c r="D764">
        <v>9.1999999999999904</v>
      </c>
      <c r="E764">
        <v>26.68</v>
      </c>
      <c r="F764" t="str">
        <f>_xlfn.LET(_xlpm.raw,_xlfn.XLOOKUP(A764,site1!$J$8:$J$1178,site1!$A$8:$A$1178,""),_xlpm.cleanRaw,SUBSTITUTE(SUBSTITUTE(_xlpm.raw,"_PIN","."),"PIN","."),_xlpm.mainPart,MID(_xlpm.cleanRaw,2,FIND(".",_xlpm.cleanRaw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4" t="str">
        <f>_xlfn.LET(_xlpm.raw,_xlfn.XLOOKUP(A764,site3!$J$8:$J$1178,site3!$A$8:$A$1178,""),_xlpm.cleanRaw,SUBSTITUTE(SUBSTITUTE(_xlpm.raw,"_PIN","."),"PIN","."),_xlpm.mainPart,MID(_xlpm.cleanRaw,2,FIND(".",_xlpm.cleanRaw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4" t="str">
        <f>""</f>
        <v/>
      </c>
      <c r="I764" t="str">
        <f>""</f>
        <v/>
      </c>
      <c r="J764" t="str">
        <f t="shared" si="11"/>
        <v>AK30;VSS;;9.19999999999999;26.68;;;;</v>
      </c>
    </row>
    <row r="765" spans="1:10">
      <c r="A765" t="s">
        <v>1119</v>
      </c>
      <c r="B765" t="str">
        <f>_xlfn.XLOOKUP(A765,site1!$J$8:$J$1158,site1!$K$8:$K$1158,"")</f>
        <v>DDRDQ_IL11_NIL03[6]</v>
      </c>
      <c r="C765" t="str" cm="1">
        <f t="array" ref="C765">_xlfn.TEXTJOIN(",",TRUE,_xlfn.UNIQUE(TRANSPOSE(_xlfn.MAP(_xlfn.XLOOKUP(A765,site1!$J$8:$J$1178,site1!$C$8:$D$1178,""),_xlfn.LAMBDA(_xlpm.x,IF(_xlpm.x&lt;&gt;"",TRIM(CLEAN(LEFT(_xlpm.x,FIND(".",_xlpm.x &amp; ".")-1))),""))))))</f>
        <v/>
      </c>
      <c r="D765">
        <v>8.2799999999999905</v>
      </c>
      <c r="E765">
        <v>26.68</v>
      </c>
      <c r="F765" t="str">
        <f>_xlfn.LET(_xlpm.raw,_xlfn.XLOOKUP(A765,site1!$J$8:$J$1178,site1!$A$8:$A$1178,""),_xlpm.cleanRaw,SUBSTITUTE(SUBSTITUTE(_xlpm.raw,"_PIN","."),"PIN","."),_xlpm.mainPart,MID(_xlpm.cleanRaw,2,FIND(".",_xlpm.cleanRaw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605050</v>
      </c>
      <c r="G765" t="str">
        <f>_xlfn.LET(_xlpm.raw,_xlfn.XLOOKUP(A765,site3!$J$8:$J$1178,site3!$A$8:$A$1178,""),_xlpm.cleanRaw,SUBSTITUTE(SUBSTITUTE(_xlpm.raw,"_PIN","."),"PIN","."),_xlpm.mainPart,MID(_xlpm.cleanRaw,2,FIND(".",_xlpm.cleanRaw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501095</v>
      </c>
      <c r="H765" t="str">
        <f>""</f>
        <v/>
      </c>
      <c r="I765" t="str">
        <f>""</f>
        <v/>
      </c>
      <c r="J765" t="str">
        <f t="shared" si="11"/>
        <v>AK31;DDRDQ_IL11_NIL03[6];;8.27999999999999;26.68;605050;501095;;</v>
      </c>
    </row>
    <row r="766" spans="1:10">
      <c r="A766" t="s">
        <v>1103</v>
      </c>
      <c r="B766" t="str">
        <f>_xlfn.XLOOKUP(A766,site1!$J$8:$J$1158,site1!$K$8:$K$1158,"")</f>
        <v>DDRDQ_IL11_NIL03[2]</v>
      </c>
      <c r="C766" t="str" cm="1">
        <f t="array" ref="C766">_xlfn.TEXTJOIN(",",TRUE,_xlfn.UNIQUE(TRANSPOSE(_xlfn.MAP(_xlfn.XLOOKUP(A766,site1!$J$8:$J$1178,site1!$C$8:$D$1178,""),_xlfn.LAMBDA(_xlpm.x,IF(_xlpm.x&lt;&gt;"",TRIM(CLEAN(LEFT(_xlpm.x,FIND(".",_xlpm.x &amp; ".")-1))),""))))))</f>
        <v/>
      </c>
      <c r="D766">
        <v>7.3599999999999897</v>
      </c>
      <c r="E766">
        <v>26.68</v>
      </c>
      <c r="F766" t="str">
        <f>_xlfn.LET(_xlpm.raw,_xlfn.XLOOKUP(A766,site1!$J$8:$J$1178,site1!$A$8:$A$1178,""),_xlpm.cleanRaw,SUBSTITUTE(SUBSTITUTE(_xlpm.raw,"_PIN","."),"PIN","."),_xlpm.mainPart,MID(_xlpm.cleanRaw,2,FIND(".",_xlpm.cleanRaw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605049</v>
      </c>
      <c r="G766" t="str">
        <f>_xlfn.LET(_xlpm.raw,_xlfn.XLOOKUP(A766,site3!$J$8:$J$1178,site3!$A$8:$A$1178,""),_xlpm.cleanRaw,SUBSTITUTE(SUBSTITUTE(_xlpm.raw,"_PIN","."),"PIN","."),_xlpm.mainPart,MID(_xlpm.cleanRaw,2,FIND(".",_xlpm.cleanRaw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501096</v>
      </c>
      <c r="H766" t="str">
        <f>""</f>
        <v/>
      </c>
      <c r="I766" t="str">
        <f>""</f>
        <v/>
      </c>
      <c r="J766" t="str">
        <f t="shared" si="11"/>
        <v>AK32;DDRDQ_IL11_NIL03[2];;7.35999999999999;26.68;605049;501096;;</v>
      </c>
    </row>
    <row r="767" spans="1:10">
      <c r="A767" t="s">
        <v>1370</v>
      </c>
      <c r="B767" t="str">
        <f>_xlfn.XLOOKUP(A767,site1!$J$8:$J$1158,site1!$K$8:$K$1158,"")</f>
        <v>DDRDQSN_IL11_NIL03</v>
      </c>
      <c r="C767" t="str" cm="1">
        <f t="array" ref="C767">_xlfn.TEXTJOIN(",",TRUE,_xlfn.UNIQUE(TRANSPOSE(_xlfn.MAP(_xlfn.XLOOKUP(A767,site1!$J$8:$J$1178,site1!$C$8:$D$1178,""),_xlfn.LAMBDA(_xlpm.x,IF(_xlpm.x&lt;&gt;"",TRIM(CLEAN(LEFT(_xlpm.x,FIND(".",_xlpm.x &amp; ".")-1))),""))))))</f>
        <v/>
      </c>
      <c r="D767">
        <v>6.4399999999999897</v>
      </c>
      <c r="E767">
        <v>26.68</v>
      </c>
      <c r="F767" t="str">
        <f>_xlfn.LET(_xlpm.raw,_xlfn.XLOOKUP(A767,site1!$J$8:$J$1178,site1!$A$8:$A$1178,""),_xlpm.cleanRaw,SUBSTITUTE(SUBSTITUTE(_xlpm.raw,"_PIN","."),"PIN","."),_xlpm.mainPart,MID(_xlpm.cleanRaw,2,FIND(".",_xlpm.cleanRaw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604026</v>
      </c>
      <c r="G767" t="str">
        <f>_xlfn.LET(_xlpm.raw,_xlfn.XLOOKUP(A767,site3!$J$8:$J$1178,site3!$A$8:$A$1178,""),_xlpm.cleanRaw,SUBSTITUTE(SUBSTITUTE(_xlpm.raw,"_PIN","."),"PIN","."),_xlpm.mainPart,MID(_xlpm.cleanRaw,2,FIND(".",_xlpm.cleanRaw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801038</v>
      </c>
      <c r="H767" t="str">
        <f>""</f>
        <v/>
      </c>
      <c r="I767" t="str">
        <f>""</f>
        <v/>
      </c>
      <c r="J767" t="str">
        <f t="shared" si="11"/>
        <v>AK33;DDRDQSN_IL11_NIL03;;6.43999999999999;26.68;604026;801038;;</v>
      </c>
    </row>
    <row r="768" spans="1:10">
      <c r="A768" t="s">
        <v>1111</v>
      </c>
      <c r="B768" t="str">
        <f>_xlfn.XLOOKUP(A768,site1!$J$8:$J$1158,site1!$K$8:$K$1158,"")</f>
        <v>DDRDQ_IL11_NIL03[4]</v>
      </c>
      <c r="C768" t="str" cm="1">
        <f t="array" ref="C768">_xlfn.TEXTJOIN(",",TRUE,_xlfn.UNIQUE(TRANSPOSE(_xlfn.MAP(_xlfn.XLOOKUP(A768,site1!$J$8:$J$1178,site1!$C$8:$D$1178,""),_xlfn.LAMBDA(_xlpm.x,IF(_xlpm.x&lt;&gt;"",TRIM(CLEAN(LEFT(_xlpm.x,FIND(".",_xlpm.x &amp; ".")-1))),""))))))</f>
        <v/>
      </c>
      <c r="D768">
        <v>5.5199999999999898</v>
      </c>
      <c r="E768">
        <v>26.68</v>
      </c>
      <c r="F768" t="str">
        <f>_xlfn.LET(_xlpm.raw,_xlfn.XLOOKUP(A768,site1!$J$8:$J$1178,site1!$A$8:$A$1178,""),_xlpm.cleanRaw,SUBSTITUTE(SUBSTITUTE(_xlpm.raw,"_PIN","."),"PIN","."),_xlpm.mainPart,MID(_xlpm.cleanRaw,2,FIND(".",_xlpm.cleanRaw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605075</v>
      </c>
      <c r="G768" t="str">
        <f>_xlfn.LET(_xlpm.raw,_xlfn.XLOOKUP(A768,site3!$J$8:$J$1178,site3!$A$8:$A$1178,""),_xlpm.cleanRaw,SUBSTITUTE(SUBSTITUTE(_xlpm.raw,"_PIN","."),"PIN","."),_xlpm.mainPart,MID(_xlpm.cleanRaw,2,FIND(".",_xlpm.cleanRaw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802083</v>
      </c>
      <c r="H768" t="str">
        <f>""</f>
        <v/>
      </c>
      <c r="I768" t="str">
        <f>""</f>
        <v/>
      </c>
      <c r="J768" t="str">
        <f t="shared" si="11"/>
        <v>AK34;DDRDQ_IL11_NIL03[4];;5.51999999999999;26.68;605075;802083;;</v>
      </c>
    </row>
    <row r="769" spans="1:10">
      <c r="A769" t="s">
        <v>1094</v>
      </c>
      <c r="B769" t="str">
        <f>_xlfn.XLOOKUP(A769,site1!$J$8:$J$1158,site1!$K$8:$K$1158,"")</f>
        <v>DDRDQ_IL11_NIL03[0]</v>
      </c>
      <c r="C769" t="str" cm="1">
        <f t="array" ref="C769">_xlfn.TEXTJOIN(",",TRUE,_xlfn.UNIQUE(TRANSPOSE(_xlfn.MAP(_xlfn.XLOOKUP(A769,site1!$J$8:$J$1178,site1!$C$8:$D$1178,""),_xlfn.LAMBDA(_xlpm.x,IF(_xlpm.x&lt;&gt;"",TRIM(CLEAN(LEFT(_xlpm.x,FIND(".",_xlpm.x &amp; ".")-1))),""))))))</f>
        <v/>
      </c>
      <c r="D769">
        <v>4.5999999999999899</v>
      </c>
      <c r="E769">
        <v>26.68</v>
      </c>
      <c r="F769" t="str">
        <f>_xlfn.LET(_xlpm.raw,_xlfn.XLOOKUP(A769,site1!$J$8:$J$1178,site1!$A$8:$A$1178,""),_xlpm.cleanRaw,SUBSTITUTE(SUBSTITUTE(_xlpm.raw,"_PIN","."),"PIN","."),_xlpm.mainPart,MID(_xlpm.cleanRaw,2,FIND(".",_xlpm.cleanRaw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606085</v>
      </c>
      <c r="G769" t="str">
        <f>_xlfn.LET(_xlpm.raw,_xlfn.XLOOKUP(A769,site3!$J$8:$J$1178,site3!$A$8:$A$1178,""),_xlpm.cleanRaw,SUBSTITUTE(SUBSTITUTE(_xlpm.raw,"_PIN","."),"PIN","."),_xlpm.mainPart,MID(_xlpm.cleanRaw,2,FIND(".",_xlpm.cleanRaw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801011</v>
      </c>
      <c r="H769" t="str">
        <f>""</f>
        <v/>
      </c>
      <c r="I769" t="str">
        <f>""</f>
        <v/>
      </c>
      <c r="J769" t="str">
        <f t="shared" si="11"/>
        <v>AK35;DDRDQ_IL11_NIL03[0];;4.59999999999999;26.68;606085;801011;;</v>
      </c>
    </row>
    <row r="770" spans="1:10">
      <c r="A770" t="s">
        <v>2656</v>
      </c>
      <c r="B770" t="str">
        <f>_xlfn.XLOOKUP(A770,site1!$J$8:$J$1158,site1!$K$8:$K$1158,"")</f>
        <v>VSS</v>
      </c>
      <c r="C770" t="str" cm="1">
        <f t="array" ref="C770">_xlfn.TEXTJOIN(",",TRUE,_xlfn.UNIQUE(TRANSPOSE(_xlfn.MAP(_xlfn.XLOOKUP(A770,site1!$J$8:$J$1178,site1!$C$8:$D$1178,""),_xlfn.LAMBDA(_xlpm.x,IF(_xlpm.x&lt;&gt;"",TRIM(CLEAN(LEFT(_xlpm.x,FIND(".",_xlpm.x &amp; ".")-1))),""))))))</f>
        <v/>
      </c>
      <c r="D770">
        <v>3.6799999999999899</v>
      </c>
      <c r="E770">
        <v>26.68</v>
      </c>
      <c r="F770" t="str">
        <f>_xlfn.LET(_xlpm.raw,_xlfn.XLOOKUP(A770,site1!$J$8:$J$1178,site1!$A$8:$A$1178,""),_xlpm.cleanRaw,SUBSTITUTE(SUBSTITUTE(_xlpm.raw,"_PIN","."),"PIN","."),_xlpm.mainPart,MID(_xlpm.cleanRaw,2,FIND(".",_xlpm.cleanRaw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0" t="str">
        <f>_xlfn.LET(_xlpm.raw,_xlfn.XLOOKUP(A770,site3!$J$8:$J$1178,site3!$A$8:$A$1178,""),_xlpm.cleanRaw,SUBSTITUTE(SUBSTITUTE(_xlpm.raw,"_PIN","."),"PIN","."),_xlpm.mainPart,MID(_xlpm.cleanRaw,2,FIND(".",_xlpm.cleanRaw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0" t="str">
        <f>""</f>
        <v/>
      </c>
      <c r="I770" t="str">
        <f>""</f>
        <v/>
      </c>
      <c r="J770" t="str">
        <f t="shared" ref="J770:J833" si="12">A770&amp;";"&amp;B770&amp;";"&amp;C770&amp;";"&amp;D770&amp;";"&amp;E770&amp;";"&amp;F770&amp;";"&amp;G770&amp;";"&amp;H770&amp;";"&amp;I770</f>
        <v>AK36;VSS;;3.67999999999999;26.68;;;;</v>
      </c>
    </row>
    <row r="771" spans="1:10">
      <c r="A771" t="s">
        <v>2657</v>
      </c>
      <c r="B771" t="str">
        <f>_xlfn.XLOOKUP(A771,site1!$J$8:$J$1158,site1!$K$8:$K$1158,"")</f>
        <v>VSS</v>
      </c>
      <c r="C771" t="str" cm="1">
        <f t="array" ref="C771">_xlfn.TEXTJOIN(",",TRUE,_xlfn.UNIQUE(TRANSPOSE(_xlfn.MAP(_xlfn.XLOOKUP(A771,site1!$J$8:$J$1178,site1!$C$8:$D$1178,""),_xlfn.LAMBDA(_xlpm.x,IF(_xlpm.x&lt;&gt;"",TRIM(CLEAN(LEFT(_xlpm.x,FIND(".",_xlpm.x &amp; ".")-1))),""))))))</f>
        <v/>
      </c>
      <c r="D771">
        <v>2.75999999999999</v>
      </c>
      <c r="E771">
        <v>26.68</v>
      </c>
      <c r="F771" t="str">
        <f>_xlfn.LET(_xlpm.raw,_xlfn.XLOOKUP(A771,site1!$J$8:$J$1178,site1!$A$8:$A$1178,""),_xlpm.cleanRaw,SUBSTITUTE(SUBSTITUTE(_xlpm.raw,"_PIN","."),"PIN","."),_xlpm.mainPart,MID(_xlpm.cleanRaw,2,FIND(".",_xlpm.cleanRaw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1" t="str">
        <f>_xlfn.LET(_xlpm.raw,_xlfn.XLOOKUP(A771,site3!$J$8:$J$1178,site3!$A$8:$A$1178,""),_xlpm.cleanRaw,SUBSTITUTE(SUBSTITUTE(_xlpm.raw,"_PIN","."),"PIN","."),_xlpm.mainPart,MID(_xlpm.cleanRaw,2,FIND(".",_xlpm.cleanRaw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1" t="str">
        <f>""</f>
        <v/>
      </c>
      <c r="I771" t="str">
        <f>""</f>
        <v/>
      </c>
      <c r="J771" t="str">
        <f t="shared" si="12"/>
        <v>AK37;VSS;;2.75999999999999;26.68;;;;</v>
      </c>
    </row>
    <row r="772" spans="1:10">
      <c r="A772" t="s">
        <v>1409</v>
      </c>
      <c r="B772" t="str">
        <f>_xlfn.XLOOKUP(A772,site1!$J$8:$J$1158,site1!$K$8:$K$1158,"")</f>
        <v>DDRDQSP_IL01_NIL01</v>
      </c>
      <c r="C772" t="str" cm="1">
        <f t="array" ref="C772">_xlfn.TEXTJOIN(",",TRUE,_xlfn.UNIQUE(TRANSPOSE(_xlfn.MAP(_xlfn.XLOOKUP(A772,site1!$J$8:$J$1178,site1!$C$8:$D$1178,""),_xlfn.LAMBDA(_xlpm.x,IF(_xlpm.x&lt;&gt;"",TRIM(CLEAN(LEFT(_xlpm.x,FIND(".",_xlpm.x &amp; ".")-1))),""))))))</f>
        <v/>
      </c>
      <c r="D772">
        <v>1.8399999999999901</v>
      </c>
      <c r="E772">
        <v>26.68</v>
      </c>
      <c r="F772" t="str">
        <f>_xlfn.LET(_xlpm.raw,_xlfn.XLOOKUP(A772,site1!$J$8:$J$1178,site1!$A$8:$A$1178,""),_xlpm.cleanRaw,SUBSTITUTE(SUBSTITUTE(_xlpm.raw,"_PIN","."),"PIN","."),_xlpm.mainPart,MID(_xlpm.cleanRaw,2,FIND(".",_xlpm.cleanRaw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604007</v>
      </c>
      <c r="G772" t="str">
        <f>_xlfn.LET(_xlpm.raw,_xlfn.XLOOKUP(A772,site3!$J$8:$J$1178,site3!$A$8:$A$1178,""),_xlpm.cleanRaw,SUBSTITUTE(SUBSTITUTE(_xlpm.raw,"_PIN","."),"PIN","."),_xlpm.mainPart,MID(_xlpm.cleanRaw,2,FIND(".",_xlpm.cleanRaw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801014</v>
      </c>
      <c r="H772" t="str">
        <f>""</f>
        <v/>
      </c>
      <c r="I772" t="str">
        <f>""</f>
        <v/>
      </c>
      <c r="J772" t="str">
        <f t="shared" si="12"/>
        <v>AK38;DDRDQSP_IL01_NIL01;;1.83999999999999;26.68;604007;801014;;</v>
      </c>
    </row>
    <row r="773" spans="1:10">
      <c r="A773" t="s">
        <v>1330</v>
      </c>
      <c r="B773" t="str">
        <f>_xlfn.XLOOKUP(A773,site1!$J$8:$J$1158,site1!$K$8:$K$1158,"")</f>
        <v>DDRDQSN_IL01_NIL01</v>
      </c>
      <c r="C773" t="str" cm="1">
        <f t="array" ref="C773">_xlfn.TEXTJOIN(",",TRUE,_xlfn.UNIQUE(TRANSPOSE(_xlfn.MAP(_xlfn.XLOOKUP(A773,site1!$J$8:$J$1178,site1!$C$8:$D$1178,""),_xlfn.LAMBDA(_xlpm.x,IF(_xlpm.x&lt;&gt;"",TRIM(CLEAN(LEFT(_xlpm.x,FIND(".",_xlpm.x &amp; ".")-1))),""))))))</f>
        <v/>
      </c>
      <c r="D773">
        <v>0.92000000000000104</v>
      </c>
      <c r="E773">
        <v>26.68</v>
      </c>
      <c r="F773" t="str">
        <f>_xlfn.LET(_xlpm.raw,_xlfn.XLOOKUP(A773,site1!$J$8:$J$1178,site1!$A$8:$A$1178,""),_xlpm.cleanRaw,SUBSTITUTE(SUBSTITUTE(_xlpm.raw,"_PIN","."),"PIN","."),_xlpm.mainPart,MID(_xlpm.cleanRaw,2,FIND(".",_xlpm.cleanRaw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604009</v>
      </c>
      <c r="G773" t="str">
        <f>_xlfn.LET(_xlpm.raw,_xlfn.XLOOKUP(A773,site3!$J$8:$J$1178,site3!$A$8:$A$1178,""),_xlpm.cleanRaw,SUBSTITUTE(SUBSTITUTE(_xlpm.raw,"_PIN","."),"PIN","."),_xlpm.mainPart,MID(_xlpm.cleanRaw,2,FIND(".",_xlpm.cleanRaw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773" t="str">
        <f>""</f>
        <v/>
      </c>
      <c r="I773" t="str">
        <f>""</f>
        <v/>
      </c>
      <c r="J773" t="str">
        <f t="shared" si="12"/>
        <v>AK39;DDRDQSN_IL01_NIL01;;0.920000000000001;26.68;604009;801012;;</v>
      </c>
    </row>
    <row r="774" spans="1:10">
      <c r="A774" t="s">
        <v>2658</v>
      </c>
      <c r="B774" t="str">
        <f>_xlfn.XLOOKUP(A774,site1!$J$8:$J$1158,site1!$K$8:$K$1158,"")</f>
        <v>VSS</v>
      </c>
      <c r="C774" t="str" cm="1">
        <f t="array" ref="C774">_xlfn.TEXTJOIN(",",TRUE,_xlfn.UNIQUE(TRANSPOSE(_xlfn.MAP(_xlfn.XLOOKUP(A774,site1!$J$8:$J$1178,site1!$C$8:$D$1178,""),_xlfn.LAMBDA(_xlpm.x,IF(_xlpm.x&lt;&gt;"",TRIM(CLEAN(LEFT(_xlpm.x,FIND(".",_xlpm.x &amp; ".")-1))),""))))))</f>
        <v/>
      </c>
      <c r="D774">
        <v>0</v>
      </c>
      <c r="E774">
        <v>26.68</v>
      </c>
      <c r="F774" t="str">
        <f>_xlfn.LET(_xlpm.raw,_xlfn.XLOOKUP(A774,site1!$J$8:$J$1178,site1!$A$8:$A$1178,""),_xlpm.cleanRaw,SUBSTITUTE(SUBSTITUTE(_xlpm.raw,"_PIN","."),"PIN","."),_xlpm.mainPart,MID(_xlpm.cleanRaw,2,FIND(".",_xlpm.cleanRaw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4" t="str">
        <f>_xlfn.LET(_xlpm.raw,_xlfn.XLOOKUP(A774,site3!$J$8:$J$1178,site3!$A$8:$A$1178,""),_xlpm.cleanRaw,SUBSTITUTE(SUBSTITUTE(_xlpm.raw,"_PIN","."),"PIN","."),_xlpm.mainPart,MID(_xlpm.cleanRaw,2,FIND(".",_xlpm.cleanRaw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4" t="str">
        <f>""</f>
        <v/>
      </c>
      <c r="I774" t="str">
        <f>""</f>
        <v/>
      </c>
      <c r="J774" t="str">
        <f t="shared" si="12"/>
        <v>AK40;VSS;;0;26.68;;;;</v>
      </c>
    </row>
    <row r="775" spans="1:10">
      <c r="A775" t="s">
        <v>2664</v>
      </c>
      <c r="B775" t="str">
        <f>_xlfn.XLOOKUP(A775,site1!$J$8:$J$1158,site1!$K$8:$K$1158,"")</f>
        <v>VSS</v>
      </c>
      <c r="C775" t="str" cm="1">
        <f t="array" ref="C775">_xlfn.TEXTJOIN(",",TRUE,_xlfn.UNIQUE(TRANSPOSE(_xlfn.MAP(_xlfn.XLOOKUP(A775,site1!$J$8:$J$1178,site1!$C$8:$D$1178,""),_xlfn.LAMBDA(_xlpm.x,IF(_xlpm.x&lt;&gt;"",TRIM(CLEAN(LEFT(_xlpm.x,FIND(".",_xlpm.x &amp; ".")-1))),""))))))</f>
        <v/>
      </c>
      <c r="D775">
        <v>35.879999999999903</v>
      </c>
      <c r="E775">
        <v>27.599999999999898</v>
      </c>
      <c r="F775" t="str">
        <f>_xlfn.LET(_xlpm.raw,_xlfn.XLOOKUP(A775,site1!$J$8:$J$1178,site1!$A$8:$A$1178,""),_xlpm.cleanRaw,SUBSTITUTE(SUBSTITUTE(_xlpm.raw,"_PIN","."),"PIN","."),_xlpm.mainPart,MID(_xlpm.cleanRaw,2,FIND(".",_xlpm.cleanRaw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5" t="str">
        <f>_xlfn.LET(_xlpm.raw,_xlfn.XLOOKUP(A775,site3!$J$8:$J$1178,site3!$A$8:$A$1178,""),_xlpm.cleanRaw,SUBSTITUTE(SUBSTITUTE(_xlpm.raw,"_PIN","."),"PIN","."),_xlpm.mainPart,MID(_xlpm.cleanRaw,2,FIND(".",_xlpm.cleanRaw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5" t="str">
        <f>""</f>
        <v/>
      </c>
      <c r="I775" t="str">
        <f>""</f>
        <v/>
      </c>
      <c r="J775" t="str">
        <f t="shared" si="12"/>
        <v>AL1;VSS;;35.8799999999999;27.5999999999999;;;;</v>
      </c>
    </row>
    <row r="776" spans="1:10">
      <c r="A776" t="s">
        <v>2667</v>
      </c>
      <c r="B776" t="str">
        <f>_xlfn.XLOOKUP(A776,site1!$J$8:$J$1158,site1!$K$8:$K$1158,"")</f>
        <v>VSS</v>
      </c>
      <c r="C776" t="str" cm="1">
        <f t="array" ref="C776">_xlfn.TEXTJOIN(",",TRUE,_xlfn.UNIQUE(TRANSPOSE(_xlfn.MAP(_xlfn.XLOOKUP(A776,site1!$J$8:$J$1178,site1!$C$8:$D$1178,""),_xlfn.LAMBDA(_xlpm.x,IF(_xlpm.x&lt;&gt;"",TRIM(CLEAN(LEFT(_xlpm.x,FIND(".",_xlpm.x &amp; ".")-1))),""))))))</f>
        <v/>
      </c>
      <c r="D776">
        <v>34.959999999999901</v>
      </c>
      <c r="E776">
        <v>27.599999999999898</v>
      </c>
      <c r="F776" t="str">
        <f>_xlfn.LET(_xlpm.raw,_xlfn.XLOOKUP(A776,site1!$J$8:$J$1178,site1!$A$8:$A$1178,""),_xlpm.cleanRaw,SUBSTITUTE(SUBSTITUTE(_xlpm.raw,"_PIN","."),"PIN","."),_xlpm.mainPart,MID(_xlpm.cleanRaw,2,FIND(".",_xlpm.cleanRaw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6" t="str">
        <f>_xlfn.LET(_xlpm.raw,_xlfn.XLOOKUP(A776,site3!$J$8:$J$1178,site3!$A$8:$A$1178,""),_xlpm.cleanRaw,SUBSTITUTE(SUBSTITUTE(_xlpm.raw,"_PIN","."),"PIN","."),_xlpm.mainPart,MID(_xlpm.cleanRaw,2,FIND(".",_xlpm.cleanRaw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6" t="str">
        <f>""</f>
        <v/>
      </c>
      <c r="I776" t="str">
        <f>""</f>
        <v/>
      </c>
      <c r="J776" t="str">
        <f t="shared" si="12"/>
        <v>AL2;VSS;;34.9599999999999;27.5999999999999;;;;</v>
      </c>
    </row>
    <row r="777" spans="1:10">
      <c r="A777" t="s">
        <v>2671</v>
      </c>
      <c r="B777" t="str">
        <f>_xlfn.XLOOKUP(A777,site1!$J$8:$J$1158,site1!$K$8:$K$1158,"")</f>
        <v>VSS</v>
      </c>
      <c r="C777" t="str" cm="1">
        <f t="array" ref="C777">_xlfn.TEXTJOIN(",",TRUE,_xlfn.UNIQUE(TRANSPOSE(_xlfn.MAP(_xlfn.XLOOKUP(A777,site1!$J$8:$J$1178,site1!$C$8:$D$1178,""),_xlfn.LAMBDA(_xlpm.x,IF(_xlpm.x&lt;&gt;"",TRIM(CLEAN(LEFT(_xlpm.x,FIND(".",_xlpm.x &amp; ".")-1))),""))))))</f>
        <v/>
      </c>
      <c r="D777">
        <v>34.04</v>
      </c>
      <c r="E777">
        <v>27.599999999999898</v>
      </c>
      <c r="F777" t="str">
        <f>_xlfn.LET(_xlpm.raw,_xlfn.XLOOKUP(A777,site1!$J$8:$J$1178,site1!$A$8:$A$1178,""),_xlpm.cleanRaw,SUBSTITUTE(SUBSTITUTE(_xlpm.raw,"_PIN","."),"PIN","."),_xlpm.mainPart,MID(_xlpm.cleanRaw,2,FIND(".",_xlpm.cleanRaw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7" t="str">
        <f>_xlfn.LET(_xlpm.raw,_xlfn.XLOOKUP(A777,site3!$J$8:$J$1178,site3!$A$8:$A$1178,""),_xlpm.cleanRaw,SUBSTITUTE(SUBSTITUTE(_xlpm.raw,"_PIN","."),"PIN","."),_xlpm.mainPart,MID(_xlpm.cleanRaw,2,FIND(".",_xlpm.cleanRaw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7" t="str">
        <f>""</f>
        <v/>
      </c>
      <c r="I777" t="str">
        <f>""</f>
        <v/>
      </c>
      <c r="J777" t="str">
        <f t="shared" si="12"/>
        <v>AL3;VSS;;34.04;27.5999999999999;;;;</v>
      </c>
    </row>
    <row r="778" spans="1:10">
      <c r="A778" t="s">
        <v>2674</v>
      </c>
      <c r="B778" t="str">
        <f>_xlfn.XLOOKUP(A778,site1!$J$8:$J$1158,site1!$K$8:$K$1158,"")</f>
        <v>VSS</v>
      </c>
      <c r="C778" t="str" cm="1">
        <f t="array" ref="C778">_xlfn.TEXTJOIN(",",TRUE,_xlfn.UNIQUE(TRANSPOSE(_xlfn.MAP(_xlfn.XLOOKUP(A778,site1!$J$8:$J$1178,site1!$C$8:$D$1178,""),_xlfn.LAMBDA(_xlpm.x,IF(_xlpm.x&lt;&gt;"",TRIM(CLEAN(LEFT(_xlpm.x,FIND(".",_xlpm.x &amp; ".")-1))),""))))))</f>
        <v/>
      </c>
      <c r="D778">
        <v>33.119999999999997</v>
      </c>
      <c r="E778">
        <v>27.599999999999898</v>
      </c>
      <c r="F778" t="str">
        <f>_xlfn.LET(_xlpm.raw,_xlfn.XLOOKUP(A778,site1!$J$8:$J$1178,site1!$A$8:$A$1178,""),_xlpm.cleanRaw,SUBSTITUTE(SUBSTITUTE(_xlpm.raw,"_PIN","."),"PIN","."),_xlpm.mainPart,MID(_xlpm.cleanRaw,2,FIND(".",_xlpm.cleanRaw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8" t="str">
        <f>_xlfn.LET(_xlpm.raw,_xlfn.XLOOKUP(A778,site3!$J$8:$J$1178,site3!$A$8:$A$1178,""),_xlpm.cleanRaw,SUBSTITUTE(SUBSTITUTE(_xlpm.raw,"_PIN","."),"PIN","."),_xlpm.mainPart,MID(_xlpm.cleanRaw,2,FIND(".",_xlpm.cleanRaw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8" t="str">
        <f>""</f>
        <v/>
      </c>
      <c r="I778" t="str">
        <f>""</f>
        <v/>
      </c>
      <c r="J778" t="str">
        <f t="shared" si="12"/>
        <v>AL4;VSS;;33.12;27.5999999999999;;;;</v>
      </c>
    </row>
    <row r="779" spans="1:10">
      <c r="A779" t="s">
        <v>2675</v>
      </c>
      <c r="B779" t="str">
        <f>_xlfn.XLOOKUP(A779,site1!$J$8:$J$1158,site1!$K$8:$K$1158,"")</f>
        <v>VSS</v>
      </c>
      <c r="C779" t="str" cm="1">
        <f t="array" ref="C779">_xlfn.TEXTJOIN(",",TRUE,_xlfn.UNIQUE(TRANSPOSE(_xlfn.MAP(_xlfn.XLOOKUP(A779,site1!$J$8:$J$1178,site1!$C$8:$D$1178,""),_xlfn.LAMBDA(_xlpm.x,IF(_xlpm.x&lt;&gt;"",TRIM(CLEAN(LEFT(_xlpm.x,FIND(".",_xlpm.x &amp; ".")-1))),""))))))</f>
        <v/>
      </c>
      <c r="D779">
        <v>32.199999999999903</v>
      </c>
      <c r="E779">
        <v>27.599999999999898</v>
      </c>
      <c r="F779" t="str">
        <f>_xlfn.LET(_xlpm.raw,_xlfn.XLOOKUP(A779,site1!$J$8:$J$1178,site1!$A$8:$A$1178,""),_xlpm.cleanRaw,SUBSTITUTE(SUBSTITUTE(_xlpm.raw,"_PIN","."),"PIN","."),_xlpm.mainPart,MID(_xlpm.cleanRaw,2,FIND(".",_xlpm.cleanRaw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9" t="str">
        <f>_xlfn.LET(_xlpm.raw,_xlfn.XLOOKUP(A779,site3!$J$8:$J$1178,site3!$A$8:$A$1178,""),_xlpm.cleanRaw,SUBSTITUTE(SUBSTITUTE(_xlpm.raw,"_PIN","."),"PIN","."),_xlpm.mainPart,MID(_xlpm.cleanRaw,2,FIND(".",_xlpm.cleanRaw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9" t="str">
        <f>""</f>
        <v/>
      </c>
      <c r="I779" t="str">
        <f>""</f>
        <v/>
      </c>
      <c r="J779" t="str">
        <f t="shared" si="12"/>
        <v>AL5;VSS;;32.1999999999999;27.5999999999999;;;;</v>
      </c>
    </row>
    <row r="780" spans="1:10">
      <c r="A780" t="s">
        <v>1288</v>
      </c>
      <c r="B780" t="str">
        <f>_xlfn.XLOOKUP(A780,site1!$J$8:$J$1158,site1!$K$8:$K$1158,"")</f>
        <v>DDRDQ_IL16_NIL16[7]</v>
      </c>
      <c r="C780" t="str" cm="1">
        <f t="array" ref="C780">_xlfn.TEXTJOIN(",",TRUE,_xlfn.UNIQUE(TRANSPOSE(_xlfn.MAP(_xlfn.XLOOKUP(A780,site1!$J$8:$J$1178,site1!$C$8:$D$1178,""),_xlfn.LAMBDA(_xlpm.x,IF(_xlpm.x&lt;&gt;"",TRIM(CLEAN(LEFT(_xlpm.x,FIND(".",_xlpm.x &amp; ".")-1))),""))))))</f>
        <v/>
      </c>
      <c r="D780">
        <v>31.279999999999902</v>
      </c>
      <c r="E780">
        <v>27.599999999999898</v>
      </c>
      <c r="F780" t="str">
        <f>_xlfn.LET(_xlpm.raw,_xlfn.XLOOKUP(A780,site1!$J$8:$J$1178,site1!$A$8:$A$1178,""),_xlpm.cleanRaw,SUBSTITUTE(SUBSTITUTE(_xlpm.raw,"_PIN","."),"PIN","."),_xlpm.mainPart,MID(_xlpm.cleanRaw,2,FIND(".",_xlpm.cleanRaw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509037</v>
      </c>
      <c r="G780" t="str">
        <f>_xlfn.LET(_xlpm.raw,_xlfn.XLOOKUP(A780,site3!$J$8:$J$1178,site3!$A$8:$A$1178,""),_xlpm.cleanRaw,SUBSTITUTE(SUBSTITUTE(_xlpm.raw,"_PIN","."),"PIN","."),_xlpm.mainPart,MID(_xlpm.cleanRaw,2,FIND(".",_xlpm.cleanRaw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806096</v>
      </c>
      <c r="H780" t="str">
        <f>""</f>
        <v/>
      </c>
      <c r="I780" t="str">
        <f>""</f>
        <v/>
      </c>
      <c r="J780" t="str">
        <f t="shared" si="12"/>
        <v>AL6;DDRDQ_IL16_NIL16[7];;31.2799999999999;27.5999999999999;509037;806096;;</v>
      </c>
    </row>
    <row r="781" spans="1:10">
      <c r="A781" t="s">
        <v>1272</v>
      </c>
      <c r="B781" t="str">
        <f>_xlfn.XLOOKUP(A781,site1!$J$8:$J$1158,site1!$K$8:$K$1158,"")</f>
        <v>DDRDQ_IL16_NIL16[3]</v>
      </c>
      <c r="C781" t="str" cm="1">
        <f t="array" ref="C781">_xlfn.TEXTJOIN(",",TRUE,_xlfn.UNIQUE(TRANSPOSE(_xlfn.MAP(_xlfn.XLOOKUP(A781,site1!$J$8:$J$1178,site1!$C$8:$D$1178,""),_xlfn.LAMBDA(_xlpm.x,IF(_xlpm.x&lt;&gt;"",TRIM(CLEAN(LEFT(_xlpm.x,FIND(".",_xlpm.x &amp; ".")-1))),""))))))</f>
        <v/>
      </c>
      <c r="D781">
        <v>30.36</v>
      </c>
      <c r="E781">
        <v>27.599999999999898</v>
      </c>
      <c r="F781" t="str">
        <f>_xlfn.LET(_xlpm.raw,_xlfn.XLOOKUP(A781,site1!$J$8:$J$1178,site1!$A$8:$A$1178,""),_xlpm.cleanRaw,SUBSTITUTE(SUBSTITUTE(_xlpm.raw,"_PIN","."),"PIN","."),_xlpm.mainPart,MID(_xlpm.cleanRaw,2,FIND(".",_xlpm.cleanRaw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509038</v>
      </c>
      <c r="G781" t="str">
        <f>_xlfn.LET(_xlpm.raw,_xlfn.XLOOKUP(A781,site3!$J$8:$J$1178,site3!$A$8:$A$1178,""),_xlpm.cleanRaw,SUBSTITUTE(SUBSTITUTE(_xlpm.raw,"_PIN","."),"PIN","."),_xlpm.mainPart,MID(_xlpm.cleanRaw,2,FIND(".",_xlpm.cleanRaw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806094</v>
      </c>
      <c r="H781" t="str">
        <f>""</f>
        <v/>
      </c>
      <c r="I781" t="str">
        <f>""</f>
        <v/>
      </c>
      <c r="J781" t="str">
        <f t="shared" si="12"/>
        <v>AL7;DDRDQ_IL16_NIL16[3];;30.36;27.5999999999999;509038;806094;;</v>
      </c>
    </row>
    <row r="782" spans="1:10">
      <c r="A782" t="s">
        <v>1461</v>
      </c>
      <c r="B782" t="str">
        <f>_xlfn.XLOOKUP(A782,site1!$J$8:$J$1158,site1!$K$8:$K$1158,"")</f>
        <v>DDRDQSP_IL16_NIL16</v>
      </c>
      <c r="C782" t="str" cm="1">
        <f t="array" ref="C782">_xlfn.TEXTJOIN(",",TRUE,_xlfn.UNIQUE(TRANSPOSE(_xlfn.MAP(_xlfn.XLOOKUP(A782,site1!$J$8:$J$1178,site1!$C$8:$D$1178,""),_xlfn.LAMBDA(_xlpm.x,IF(_xlpm.x&lt;&gt;"",TRIM(CLEAN(LEFT(_xlpm.x,FIND(".",_xlpm.x &amp; ".")-1))),""))))))</f>
        <v/>
      </c>
      <c r="D782">
        <v>29.439999999999898</v>
      </c>
      <c r="E782">
        <v>27.599999999999898</v>
      </c>
      <c r="F782" t="str">
        <f>_xlfn.LET(_xlpm.raw,_xlfn.XLOOKUP(A782,site1!$J$8:$J$1178,site1!$A$8:$A$1178,""),_xlpm.cleanRaw,SUBSTITUTE(SUBSTITUTE(_xlpm.raw,"_PIN","."),"PIN","."),_xlpm.mainPart,MID(_xlpm.cleanRaw,2,FIND(".",_xlpm.cleanRaw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509033</v>
      </c>
      <c r="G782" t="str">
        <f>_xlfn.LET(_xlpm.raw,_xlfn.XLOOKUP(A782,site3!$J$8:$J$1178,site3!$A$8:$A$1178,""),_xlpm.cleanRaw,SUBSTITUTE(SUBSTITUTE(_xlpm.raw,"_PIN","."),"PIN","."),_xlpm.mainPart,MID(_xlpm.cleanRaw,2,FIND(".",_xlpm.cleanRaw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805052</v>
      </c>
      <c r="H782" t="str">
        <f>""</f>
        <v/>
      </c>
      <c r="I782" t="str">
        <f>""</f>
        <v/>
      </c>
      <c r="J782" t="str">
        <f t="shared" si="12"/>
        <v>AL8;DDRDQSP_IL16_NIL16;;29.4399999999999;27.5999999999999;509033;805052;;</v>
      </c>
    </row>
    <row r="783" spans="1:10">
      <c r="A783" t="s">
        <v>1280</v>
      </c>
      <c r="B783" t="str">
        <f>_xlfn.XLOOKUP(A783,site1!$J$8:$J$1158,site1!$K$8:$K$1158,"")</f>
        <v>DDRDQ_IL16_NIL16[5]</v>
      </c>
      <c r="C783" t="str" cm="1">
        <f t="array" ref="C783">_xlfn.TEXTJOIN(",",TRUE,_xlfn.UNIQUE(TRANSPOSE(_xlfn.MAP(_xlfn.XLOOKUP(A783,site1!$J$8:$J$1178,site1!$C$8:$D$1178,""),_xlfn.LAMBDA(_xlpm.x,IF(_xlpm.x&lt;&gt;"",TRIM(CLEAN(LEFT(_xlpm.x,FIND(".",_xlpm.x &amp; ".")-1))),""))))))</f>
        <v/>
      </c>
      <c r="D783">
        <v>28.5199999999999</v>
      </c>
      <c r="E783">
        <v>27.599999999999898</v>
      </c>
      <c r="F783" t="str">
        <f>_xlfn.LET(_xlpm.raw,_xlfn.XLOOKUP(A783,site1!$J$8:$J$1178,site1!$A$8:$A$1178,""),_xlpm.cleanRaw,SUBSTITUTE(SUBSTITUTE(_xlpm.raw,"_PIN","."),"PIN","."),_xlpm.mainPart,MID(_xlpm.cleanRaw,2,FIND(".",_xlpm.cleanRaw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509011</v>
      </c>
      <c r="G783" t="str">
        <f>_xlfn.LET(_xlpm.raw,_xlfn.XLOOKUP(A783,site3!$J$8:$J$1178,site3!$A$8:$A$1178,""),_xlpm.cleanRaw,SUBSTITUTE(SUBSTITUTE(_xlpm.raw,"_PIN","."),"PIN","."),_xlpm.mainPart,MID(_xlpm.cleanRaw,2,FIND(".",_xlpm.cleanRaw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805081</v>
      </c>
      <c r="H783" t="str">
        <f>""</f>
        <v/>
      </c>
      <c r="I783" t="str">
        <f>""</f>
        <v/>
      </c>
      <c r="J783" t="str">
        <f t="shared" si="12"/>
        <v>AL9;DDRDQ_IL16_NIL16[5];;28.5199999999999;27.5999999999999;509011;805081;;</v>
      </c>
    </row>
    <row r="784" spans="1:10">
      <c r="A784" t="s">
        <v>1264</v>
      </c>
      <c r="B784" t="str">
        <f>_xlfn.XLOOKUP(A784,site1!$J$8:$J$1158,site1!$K$8:$K$1158,"")</f>
        <v>DDRDQ_IL16_NIL16[1]</v>
      </c>
      <c r="C784" t="str" cm="1">
        <f t="array" ref="C784">_xlfn.TEXTJOIN(",",TRUE,_xlfn.UNIQUE(TRANSPOSE(_xlfn.MAP(_xlfn.XLOOKUP(A784,site1!$J$8:$J$1178,site1!$C$8:$D$1178,""),_xlfn.LAMBDA(_xlpm.x,IF(_xlpm.x&lt;&gt;"",TRIM(CLEAN(LEFT(_xlpm.x,FIND(".",_xlpm.x &amp; ".")-1))),""))))))</f>
        <v/>
      </c>
      <c r="D784">
        <v>27.599999999999898</v>
      </c>
      <c r="E784">
        <v>27.599999999999898</v>
      </c>
      <c r="F784" t="str">
        <f>_xlfn.LET(_xlpm.raw,_xlfn.XLOOKUP(A784,site1!$J$8:$J$1178,site1!$A$8:$A$1178,""),_xlpm.cleanRaw,SUBSTITUTE(SUBSTITUTE(_xlpm.raw,"_PIN","."),"PIN","."),_xlpm.mainPart,MID(_xlpm.cleanRaw,2,FIND(".",_xlpm.cleanRaw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509009</v>
      </c>
      <c r="G784" t="str">
        <f>_xlfn.LET(_xlpm.raw,_xlfn.XLOOKUP(A784,site3!$J$8:$J$1178,site3!$A$8:$A$1178,""),_xlpm.cleanRaw,SUBSTITUTE(SUBSTITUTE(_xlpm.raw,"_PIN","."),"PIN","."),_xlpm.mainPart,MID(_xlpm.cleanRaw,2,FIND(".",_xlpm.cleanRaw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805082</v>
      </c>
      <c r="H784" t="str">
        <f>""</f>
        <v/>
      </c>
      <c r="I784" t="str">
        <f>""</f>
        <v/>
      </c>
      <c r="J784" t="str">
        <f t="shared" si="12"/>
        <v>AL10;DDRDQ_IL16_NIL16[1];;27.5999999999999;27.5999999999999;509009;805082;;</v>
      </c>
    </row>
    <row r="785" spans="1:10">
      <c r="A785" t="s">
        <v>2665</v>
      </c>
      <c r="B785" t="str">
        <f>_xlfn.XLOOKUP(A785,site1!$J$8:$J$1158,site1!$K$8:$K$1158,"")</f>
        <v>VSS</v>
      </c>
      <c r="C785" t="str" cm="1">
        <f t="array" ref="C785">_xlfn.TEXTJOIN(",",TRUE,_xlfn.UNIQUE(TRANSPOSE(_xlfn.MAP(_xlfn.XLOOKUP(A785,site1!$J$8:$J$1178,site1!$C$8:$D$1178,""),_xlfn.LAMBDA(_xlpm.x,IF(_xlpm.x&lt;&gt;"",TRIM(CLEAN(LEFT(_xlpm.x,FIND(".",_xlpm.x &amp; ".")-1))),""))))))</f>
        <v/>
      </c>
      <c r="D785">
        <v>26.68</v>
      </c>
      <c r="E785">
        <v>27.599999999999898</v>
      </c>
      <c r="F785" t="str">
        <f>_xlfn.LET(_xlpm.raw,_xlfn.XLOOKUP(A785,site1!$J$8:$J$1178,site1!$A$8:$A$1178,""),_xlpm.cleanRaw,SUBSTITUTE(SUBSTITUTE(_xlpm.raw,"_PIN","."),"PIN","."),_xlpm.mainPart,MID(_xlpm.cleanRaw,2,FIND(".",_xlpm.cleanRaw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5" t="str">
        <f>_xlfn.LET(_xlpm.raw,_xlfn.XLOOKUP(A785,site3!$J$8:$J$1178,site3!$A$8:$A$1178,""),_xlpm.cleanRaw,SUBSTITUTE(SUBSTITUTE(_xlpm.raw,"_PIN","."),"PIN","."),_xlpm.mainPart,MID(_xlpm.cleanRaw,2,FIND(".",_xlpm.cleanRaw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5" t="str">
        <f>""</f>
        <v/>
      </c>
      <c r="I785" t="str">
        <f>""</f>
        <v/>
      </c>
      <c r="J785" t="str">
        <f t="shared" si="12"/>
        <v>AL11;VSS;;26.68;27.5999999999999;;;;</v>
      </c>
    </row>
    <row r="786" spans="1:10">
      <c r="A786" t="s">
        <v>1222</v>
      </c>
      <c r="B786" t="str">
        <f>_xlfn.XLOOKUP(A786,site1!$J$8:$J$1158,site1!$K$8:$K$1158,"")</f>
        <v>DDRDQ_IL14_NIL12[7]</v>
      </c>
      <c r="C786" t="str" cm="1">
        <f t="array" ref="C786">_xlfn.TEXTJOIN(",",TRUE,_xlfn.UNIQUE(TRANSPOSE(_xlfn.MAP(_xlfn.XLOOKUP(A786,site1!$J$8:$J$1178,site1!$C$8:$D$1178,""),_xlfn.LAMBDA(_xlpm.x,IF(_xlpm.x&lt;&gt;"",TRIM(CLEAN(LEFT(_xlpm.x,FIND(".",_xlpm.x &amp; ".")-1))),""))))))</f>
        <v/>
      </c>
      <c r="D786">
        <v>25.759999999999899</v>
      </c>
      <c r="E786">
        <v>27.599999999999898</v>
      </c>
      <c r="F786" t="str">
        <f>_xlfn.LET(_xlpm.raw,_xlfn.XLOOKUP(A786,site1!$J$8:$J$1178,site1!$A$8:$A$1178,""),_xlpm.cleanRaw,SUBSTITUTE(SUBSTITUTE(_xlpm.raw,"_PIN","."),"PIN","."),_xlpm.mainPart,MID(_xlpm.cleanRaw,2,FIND(".",_xlpm.cleanRaw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608060</v>
      </c>
      <c r="G786" t="str">
        <f>_xlfn.LET(_xlpm.raw,_xlfn.XLOOKUP(A786,site3!$J$8:$J$1178,site3!$A$8:$A$1178,""),_xlpm.cleanRaw,SUBSTITUTE(SUBSTITUTE(_xlpm.raw,"_PIN","."),"PIN","."),_xlpm.mainPart,MID(_xlpm.cleanRaw,2,FIND(".",_xlpm.cleanRaw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805074</v>
      </c>
      <c r="H786" t="str">
        <f>""</f>
        <v/>
      </c>
      <c r="I786" t="str">
        <f>""</f>
        <v/>
      </c>
      <c r="J786" t="str">
        <f t="shared" si="12"/>
        <v>AL12;DDRDQ_IL14_NIL12[7];;25.7599999999999;27.5999999999999;608060;805074;;</v>
      </c>
    </row>
    <row r="787" spans="1:10">
      <c r="A787" t="s">
        <v>1206</v>
      </c>
      <c r="B787" t="str">
        <f>_xlfn.XLOOKUP(A787,site1!$J$8:$J$1158,site1!$K$8:$K$1158,"")</f>
        <v>DDRDQ_IL14_NIL12[3]</v>
      </c>
      <c r="C787" t="str" cm="1">
        <f t="array" ref="C787">_xlfn.TEXTJOIN(",",TRUE,_xlfn.UNIQUE(TRANSPOSE(_xlfn.MAP(_xlfn.XLOOKUP(A787,site1!$J$8:$J$1178,site1!$C$8:$D$1178,""),_xlfn.LAMBDA(_xlpm.x,IF(_xlpm.x&lt;&gt;"",TRIM(CLEAN(LEFT(_xlpm.x,FIND(".",_xlpm.x &amp; ".")-1))),""))))))</f>
        <v/>
      </c>
      <c r="D787">
        <v>24.8399999999999</v>
      </c>
      <c r="E787">
        <v>27.599999999999898</v>
      </c>
      <c r="F787" t="str">
        <f>_xlfn.LET(_xlpm.raw,_xlfn.XLOOKUP(A787,site1!$J$8:$J$1178,site1!$A$8:$A$1178,""),_xlpm.cleanRaw,SUBSTITUTE(SUBSTITUTE(_xlpm.raw,"_PIN","."),"PIN","."),_xlpm.mainPart,MID(_xlpm.cleanRaw,2,FIND(".",_xlpm.cleanRaw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607027</v>
      </c>
      <c r="G787" t="str">
        <f>_xlfn.LET(_xlpm.raw,_xlfn.XLOOKUP(A787,site3!$J$8:$J$1178,site3!$A$8:$A$1178,""),_xlpm.cleanRaw,SUBSTITUTE(SUBSTITUTE(_xlpm.raw,"_PIN","."),"PIN","."),_xlpm.mainPart,MID(_xlpm.cleanRaw,2,FIND(".",_xlpm.cleanRaw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803109</v>
      </c>
      <c r="H787" t="str">
        <f>""</f>
        <v/>
      </c>
      <c r="I787" t="str">
        <f>""</f>
        <v/>
      </c>
      <c r="J787" t="str">
        <f t="shared" si="12"/>
        <v>AL13;DDRDQ_IL14_NIL12[3];;24.8399999999999;27.5999999999999;607027;803109;;</v>
      </c>
    </row>
    <row r="788" spans="1:10">
      <c r="A788" t="s">
        <v>2666</v>
      </c>
      <c r="B788" t="str">
        <f>_xlfn.XLOOKUP(A788,site1!$J$8:$J$1158,site1!$K$8:$K$1158,"")</f>
        <v>VSS</v>
      </c>
      <c r="C788" t="str" cm="1">
        <f t="array" ref="C788">_xlfn.TEXTJOIN(",",TRUE,_xlfn.UNIQUE(TRANSPOSE(_xlfn.MAP(_xlfn.XLOOKUP(A788,site1!$J$8:$J$1178,site1!$C$8:$D$1178,""),_xlfn.LAMBDA(_xlpm.x,IF(_xlpm.x&lt;&gt;"",TRIM(CLEAN(LEFT(_xlpm.x,FIND(".",_xlpm.x &amp; ".")-1))),""))))))</f>
        <v/>
      </c>
      <c r="D788">
        <v>23.919999999999899</v>
      </c>
      <c r="E788">
        <v>27.599999999999898</v>
      </c>
      <c r="F788" t="str">
        <f>_xlfn.LET(_xlpm.raw,_xlfn.XLOOKUP(A788,site1!$J$8:$J$1178,site1!$A$8:$A$1178,""),_xlpm.cleanRaw,SUBSTITUTE(SUBSTITUTE(_xlpm.raw,"_PIN","."),"PIN","."),_xlpm.mainPart,MID(_xlpm.cleanRaw,2,FIND(".",_xlpm.cleanRaw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8" t="str">
        <f>_xlfn.LET(_xlpm.raw,_xlfn.XLOOKUP(A788,site3!$J$8:$J$1178,site3!$A$8:$A$1178,""),_xlpm.cleanRaw,SUBSTITUTE(SUBSTITUTE(_xlpm.raw,"_PIN","."),"PIN","."),_xlpm.mainPart,MID(_xlpm.cleanRaw,2,FIND(".",_xlpm.cleanRaw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8" t="str">
        <f>""</f>
        <v/>
      </c>
      <c r="I788" t="str">
        <f>""</f>
        <v/>
      </c>
      <c r="J788" t="str">
        <f t="shared" si="12"/>
        <v>AL14;VSS;;23.9199999999999;27.5999999999999;;;;</v>
      </c>
    </row>
    <row r="789" spans="1:10">
      <c r="A789" t="s">
        <v>780</v>
      </c>
      <c r="B789" t="str">
        <f>_xlfn.XLOOKUP(A789,site1!$J$8:$J$1158,site1!$K$8:$K$1158,"")</f>
        <v>DDR1_ODT[3]</v>
      </c>
      <c r="C789" t="str" cm="1">
        <f t="array" ref="C789">_xlfn.TEXTJOIN(",",TRUE,_xlfn.UNIQUE(TRANSPOSE(_xlfn.MAP(_xlfn.XLOOKUP(A789,site1!$J$8:$J$1178,site1!$C$8:$D$1178,""),_xlfn.LAMBDA(_xlpm.x,IF(_xlpm.x&lt;&gt;"",TRIM(CLEAN(LEFT(_xlpm.x,FIND(".",_xlpm.x &amp; ".")-1))),""))))))</f>
        <v/>
      </c>
      <c r="D789">
        <v>22.999999999999901</v>
      </c>
      <c r="E789">
        <v>27.599999999999898</v>
      </c>
      <c r="F789" t="str">
        <f>_xlfn.LET(_xlpm.raw,_xlfn.XLOOKUP(A789,site1!$J$8:$J$1178,site1!$A$8:$A$1178,""),_xlpm.cleanRaw,SUBSTITUTE(SUBSTITUTE(_xlpm.raw,"_PIN","."),"PIN","."),_xlpm.mainPart,MID(_xlpm.cleanRaw,2,FIND(".",_xlpm.cleanRaw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608045</v>
      </c>
      <c r="G789" t="str">
        <f>_xlfn.LET(_xlpm.raw,_xlfn.XLOOKUP(A789,site3!$J$8:$J$1178,site3!$A$8:$A$1178,""),_xlpm.cleanRaw,SUBSTITUTE(SUBSTITUTE(_xlpm.raw,"_PIN","."),"PIN","."),_xlpm.mainPart,MID(_xlpm.cleanRaw,2,FIND(".",_xlpm.cleanRaw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804017</v>
      </c>
      <c r="H789" t="str">
        <f>""</f>
        <v/>
      </c>
      <c r="I789" t="str">
        <f>""</f>
        <v/>
      </c>
      <c r="J789" t="str">
        <f t="shared" si="12"/>
        <v>AL15;DDR1_ODT[3];;22.9999999999999;27.5999999999999;608045;804017;;</v>
      </c>
    </row>
    <row r="790" spans="1:10">
      <c r="A790" t="s">
        <v>772</v>
      </c>
      <c r="B790" t="str">
        <f>_xlfn.XLOOKUP(A790,site1!$J$8:$J$1158,site1!$K$8:$K$1158,"")</f>
        <v>DDR1_ODT[1]</v>
      </c>
      <c r="C790" t="str" cm="1">
        <f t="array" ref="C790">_xlfn.TEXTJOIN(",",TRUE,_xlfn.UNIQUE(TRANSPOSE(_xlfn.MAP(_xlfn.XLOOKUP(A790,site1!$J$8:$J$1178,site1!$C$8:$D$1178,""),_xlfn.LAMBDA(_xlpm.x,IF(_xlpm.x&lt;&gt;"",TRIM(CLEAN(LEFT(_xlpm.x,FIND(".",_xlpm.x &amp; ".")-1))),""))))))</f>
        <v/>
      </c>
      <c r="D790">
        <v>22.08</v>
      </c>
      <c r="E790">
        <v>27.599999999999898</v>
      </c>
      <c r="F790" t="str">
        <f>_xlfn.LET(_xlpm.raw,_xlfn.XLOOKUP(A790,site1!$J$8:$J$1178,site1!$A$8:$A$1178,""),_xlpm.cleanRaw,SUBSTITUTE(SUBSTITUTE(_xlpm.raw,"_PIN","."),"PIN","."),_xlpm.mainPart,MID(_xlpm.cleanRaw,2,FIND(".",_xlpm.cleanRaw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609105</v>
      </c>
      <c r="G790" t="str">
        <f>_xlfn.LET(_xlpm.raw,_xlfn.XLOOKUP(A790,site3!$J$8:$J$1178,site3!$A$8:$A$1178,""),_xlpm.cleanRaw,SUBSTITUTE(SUBSTITUTE(_xlpm.raw,"_PIN","."),"PIN","."),_xlpm.mainPart,MID(_xlpm.cleanRaw,2,FIND(".",_xlpm.cleanRaw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805041</v>
      </c>
      <c r="H790" t="str">
        <f>""</f>
        <v/>
      </c>
      <c r="I790" t="str">
        <f>""</f>
        <v/>
      </c>
      <c r="J790" t="str">
        <f t="shared" si="12"/>
        <v>AL16;DDR1_ODT[1];;22.08;27.5999999999999;609105;805041;;</v>
      </c>
    </row>
    <row r="791" spans="1:10">
      <c r="A791" t="s">
        <v>792</v>
      </c>
      <c r="B791" t="str">
        <f>_xlfn.XLOOKUP(A791,site1!$J$8:$J$1158,site1!$K$8:$K$1158,"")</f>
        <v>DDR1_WE_N_CAB2_MA14</v>
      </c>
      <c r="C791" t="str" cm="1">
        <f t="array" ref="C791">_xlfn.TEXTJOIN(",",TRUE,_xlfn.UNIQUE(TRANSPOSE(_xlfn.MAP(_xlfn.XLOOKUP(A791,site1!$J$8:$J$1178,site1!$C$8:$D$1178,""),_xlfn.LAMBDA(_xlpm.x,IF(_xlpm.x&lt;&gt;"",TRIM(CLEAN(LEFT(_xlpm.x,FIND(".",_xlpm.x &amp; ".")-1))),""))))))</f>
        <v/>
      </c>
      <c r="D791">
        <v>21.159999999999901</v>
      </c>
      <c r="E791">
        <v>27.599999999999898</v>
      </c>
      <c r="F791" t="str">
        <f>_xlfn.LET(_xlpm.raw,_xlfn.XLOOKUP(A791,site1!$J$8:$J$1178,site1!$A$8:$A$1178,""),_xlpm.cleanRaw,SUBSTITUTE(SUBSTITUTE(_xlpm.raw,"_PIN","."),"PIN","."),_xlpm.mainPart,MID(_xlpm.cleanRaw,2,FIND(".",_xlpm.cleanRaw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608042</v>
      </c>
      <c r="G791" t="str">
        <f>_xlfn.LET(_xlpm.raw,_xlfn.XLOOKUP(A791,site3!$J$8:$J$1178,site3!$A$8:$A$1178,""),_xlpm.cleanRaw,SUBSTITUTE(SUBSTITUTE(_xlpm.raw,"_PIN","."),"PIN","."),_xlpm.mainPart,MID(_xlpm.cleanRaw,2,FIND(".",_xlpm.cleanRaw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805070</v>
      </c>
      <c r="H791" t="str">
        <f>""</f>
        <v/>
      </c>
      <c r="I791" t="str">
        <f>""</f>
        <v/>
      </c>
      <c r="J791" t="str">
        <f t="shared" si="12"/>
        <v>AL17;DDR1_WE_N_CAB2_MA14;;21.1599999999999;27.5999999999999;608042;805070;;</v>
      </c>
    </row>
    <row r="792" spans="1:10">
      <c r="A792" t="s">
        <v>578</v>
      </c>
      <c r="B792" t="str">
        <f>_xlfn.XLOOKUP(A792,site1!$J$8:$J$1158,site1!$K$8:$K$1158,"")</f>
        <v>DDR1_BA[0]_CAB4</v>
      </c>
      <c r="C792" t="str" cm="1">
        <f t="array" ref="C792">_xlfn.TEXTJOIN(",",TRUE,_xlfn.UNIQUE(TRANSPOSE(_xlfn.MAP(_xlfn.XLOOKUP(A792,site1!$J$8:$J$1178,site1!$C$8:$D$1178,""),_xlfn.LAMBDA(_xlpm.x,IF(_xlpm.x&lt;&gt;"",TRIM(CLEAN(LEFT(_xlpm.x,FIND(".",_xlpm.x &amp; ".")-1))),""))))))</f>
        <v/>
      </c>
      <c r="D792">
        <v>20.239999999999899</v>
      </c>
      <c r="E792">
        <v>27.599999999999898</v>
      </c>
      <c r="F792" t="str">
        <f>_xlfn.LET(_xlpm.raw,_xlfn.XLOOKUP(A792,site1!$J$8:$J$1178,site1!$A$8:$A$1178,""),_xlpm.cleanRaw,SUBSTITUTE(SUBSTITUTE(_xlpm.raw,"_PIN","."),"PIN","."),_xlpm.mainPart,MID(_xlpm.cleanRaw,2,FIND(".",_xlpm.cleanRaw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609106</v>
      </c>
      <c r="G792" t="str">
        <f>_xlfn.LET(_xlpm.raw,_xlfn.XLOOKUP(A792,site3!$J$8:$J$1178,site3!$A$8:$A$1178,""),_xlpm.cleanRaw,SUBSTITUTE(SUBSTITUTE(_xlpm.raw,"_PIN","."),"PIN","."),_xlpm.mainPart,MID(_xlpm.cleanRaw,2,FIND(".",_xlpm.cleanRaw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805042</v>
      </c>
      <c r="H792" t="str">
        <f>""</f>
        <v/>
      </c>
      <c r="I792" t="str">
        <f>""</f>
        <v/>
      </c>
      <c r="J792" t="str">
        <f t="shared" si="12"/>
        <v>AL18;DDR1_BA[0]_CAB4;;20.2399999999999;27.5999999999999;609106;805042;;</v>
      </c>
    </row>
    <row r="793" spans="1:10">
      <c r="A793" t="s">
        <v>704</v>
      </c>
      <c r="B793" t="str">
        <f>_xlfn.XLOOKUP(A793,site1!$J$8:$J$1158,site1!$K$8:$K$1158,"")</f>
        <v>DDR1_MA[0]_CAB9</v>
      </c>
      <c r="C793" t="str" cm="1">
        <f t="array" ref="C793">_xlfn.TEXTJOIN(",",TRUE,_xlfn.UNIQUE(TRANSPOSE(_xlfn.MAP(_xlfn.XLOOKUP(A793,site1!$J$8:$J$1178,site1!$C$8:$D$1178,""),_xlfn.LAMBDA(_xlpm.x,IF(_xlpm.x&lt;&gt;"",TRIM(CLEAN(LEFT(_xlpm.x,FIND(".",_xlpm.x &amp; ".")-1))),""))))))</f>
        <v/>
      </c>
      <c r="D793">
        <v>19.319999999999901</v>
      </c>
      <c r="E793">
        <v>27.599999999999898</v>
      </c>
      <c r="F793" t="str">
        <f>_xlfn.LET(_xlpm.raw,_xlfn.XLOOKUP(A793,site1!$J$8:$J$1178,site1!$A$8:$A$1178,""),_xlpm.cleanRaw,SUBSTITUTE(SUBSTITUTE(_xlpm.raw,"_PIN","."),"PIN","."),_xlpm.mainPart,MID(_xlpm.cleanRaw,2,FIND(".",_xlpm.cleanRaw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609087</v>
      </c>
      <c r="G793" t="str">
        <f>_xlfn.LET(_xlpm.raw,_xlfn.XLOOKUP(A793,site3!$J$8:$J$1178,site3!$A$8:$A$1178,""),_xlpm.cleanRaw,SUBSTITUTE(SUBSTITUTE(_xlpm.raw,"_PIN","."),"PIN","."),_xlpm.mainPart,MID(_xlpm.cleanRaw,2,FIND(".",_xlpm.cleanRaw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806122</v>
      </c>
      <c r="H793" t="str">
        <f>""</f>
        <v/>
      </c>
      <c r="I793" t="str">
        <f>""</f>
        <v/>
      </c>
      <c r="J793" t="str">
        <f t="shared" si="12"/>
        <v>AL19;DDR1_MA[0]_CAB9;;19.3199999999999;27.5999999999999;609087;806122;;</v>
      </c>
    </row>
    <row r="794" spans="1:10">
      <c r="A794" t="s">
        <v>784</v>
      </c>
      <c r="B794" t="str">
        <f>_xlfn.XLOOKUP(A794,site1!$J$8:$J$1158,site1!$K$8:$K$1158,"")</f>
        <v>DDR1_PARITY</v>
      </c>
      <c r="C794" t="str" cm="1">
        <f t="array" ref="C794">_xlfn.TEXTJOIN(",",TRUE,_xlfn.UNIQUE(TRANSPOSE(_xlfn.MAP(_xlfn.XLOOKUP(A794,site1!$J$8:$J$1178,site1!$C$8:$D$1178,""),_xlfn.LAMBDA(_xlpm.x,IF(_xlpm.x&lt;&gt;"",TRIM(CLEAN(LEFT(_xlpm.x,FIND(".",_xlpm.x &amp; ".")-1))),""))))))</f>
        <v/>
      </c>
      <c r="D794">
        <v>18.399999999999999</v>
      </c>
      <c r="E794">
        <v>27.599999999999898</v>
      </c>
      <c r="F794" t="str">
        <f>_xlfn.LET(_xlpm.raw,_xlfn.XLOOKUP(A794,site1!$J$8:$J$1178,site1!$A$8:$A$1178,""),_xlpm.cleanRaw,SUBSTITUTE(SUBSTITUTE(_xlpm.raw,"_PIN","."),"PIN","."),_xlpm.mainPart,MID(_xlpm.cleanRaw,2,FIND(".",_xlpm.cleanRaw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609085</v>
      </c>
      <c r="G794" t="str">
        <f>_xlfn.LET(_xlpm.raw,_xlfn.XLOOKUP(A794,site3!$J$8:$J$1178,site3!$A$8:$A$1178,""),_xlpm.cleanRaw,SUBSTITUTE(SUBSTITUTE(_xlpm.raw,"_PIN","."),"PIN","."),_xlpm.mainPart,MID(_xlpm.cleanRaw,2,FIND(".",_xlpm.cleanRaw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806124</v>
      </c>
      <c r="H794" t="str">
        <f>""</f>
        <v/>
      </c>
      <c r="I794" t="str">
        <f>""</f>
        <v/>
      </c>
      <c r="J794" t="str">
        <f t="shared" si="12"/>
        <v>AL20;DDR1_PARITY;;18.4;27.5999999999999;609085;806124;;</v>
      </c>
    </row>
    <row r="795" spans="1:10">
      <c r="A795" t="s">
        <v>2668</v>
      </c>
      <c r="B795" t="str">
        <f>_xlfn.XLOOKUP(A795,site1!$J$8:$J$1158,site1!$K$8:$K$1158,"")</f>
        <v>VSS</v>
      </c>
      <c r="C795" t="str" cm="1">
        <f t="array" ref="C795">_xlfn.TEXTJOIN(",",TRUE,_xlfn.UNIQUE(TRANSPOSE(_xlfn.MAP(_xlfn.XLOOKUP(A795,site1!$J$8:$J$1178,site1!$C$8:$D$1178,""),_xlfn.LAMBDA(_xlpm.x,IF(_xlpm.x&lt;&gt;"",TRIM(CLEAN(LEFT(_xlpm.x,FIND(".",_xlpm.x &amp; ".")-1))),""))))))</f>
        <v/>
      </c>
      <c r="D795">
        <v>17.479999999999901</v>
      </c>
      <c r="E795">
        <v>27.599999999999898</v>
      </c>
      <c r="F795" t="str">
        <f>_xlfn.LET(_xlpm.raw,_xlfn.XLOOKUP(A795,site1!$J$8:$J$1178,site1!$A$8:$A$1178,""),_xlpm.cleanRaw,SUBSTITUTE(SUBSTITUTE(_xlpm.raw,"_PIN","."),"PIN","."),_xlpm.mainPart,MID(_xlpm.cleanRaw,2,FIND(".",_xlpm.cleanRaw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5" t="str">
        <f>_xlfn.LET(_xlpm.raw,_xlfn.XLOOKUP(A795,site3!$J$8:$J$1178,site3!$A$8:$A$1178,""),_xlpm.cleanRaw,SUBSTITUTE(SUBSTITUTE(_xlpm.raw,"_PIN","."),"PIN","."),_xlpm.mainPart,MID(_xlpm.cleanRaw,2,FIND(".",_xlpm.cleanRaw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5" t="str">
        <f>""</f>
        <v/>
      </c>
      <c r="I795" t="str">
        <f>""</f>
        <v/>
      </c>
      <c r="J795" t="str">
        <f t="shared" si="12"/>
        <v>AL21;VSS;;17.4799999999999;27.5999999999999;;;;</v>
      </c>
    </row>
    <row r="796" spans="1:10">
      <c r="A796" t="s">
        <v>708</v>
      </c>
      <c r="B796" t="str">
        <f>_xlfn.XLOOKUP(A796,site1!$J$8:$J$1158,site1!$K$8:$K$1158,"")</f>
        <v>DDR1_MA[1]_CAB8</v>
      </c>
      <c r="C796" t="str" cm="1">
        <f t="array" ref="C796">_xlfn.TEXTJOIN(",",TRUE,_xlfn.UNIQUE(TRANSPOSE(_xlfn.MAP(_xlfn.XLOOKUP(A796,site1!$J$8:$J$1178,site1!$C$8:$D$1178,""),_xlfn.LAMBDA(_xlpm.x,IF(_xlpm.x&lt;&gt;"",TRIM(CLEAN(LEFT(_xlpm.x,FIND(".",_xlpm.x &amp; ".")-1))),""))))))</f>
        <v/>
      </c>
      <c r="D796">
        <v>16.559999999999999</v>
      </c>
      <c r="E796">
        <v>27.599999999999898</v>
      </c>
      <c r="F796" t="str">
        <f>_xlfn.LET(_xlpm.raw,_xlfn.XLOOKUP(A796,site1!$J$8:$J$1178,site1!$A$8:$A$1178,""),_xlpm.cleanRaw,SUBSTITUTE(SUBSTITUTE(_xlpm.raw,"_PIN","."),"PIN","."),_xlpm.mainPart,MID(_xlpm.cleanRaw,2,FIND(".",_xlpm.cleanRaw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604024</v>
      </c>
      <c r="G796" t="str">
        <f>_xlfn.LET(_xlpm.raw,_xlfn.XLOOKUP(A796,site3!$J$8:$J$1178,site3!$A$8:$A$1178,""),_xlpm.cleanRaw,SUBSTITUTE(SUBSTITUTE(_xlpm.raw,"_PIN","."),"PIN","."),_xlpm.mainPart,MID(_xlpm.cleanRaw,2,FIND(".",_xlpm.cleanRaw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502078</v>
      </c>
      <c r="H796" t="str">
        <f>""</f>
        <v/>
      </c>
      <c r="I796" t="str">
        <f>""</f>
        <v/>
      </c>
      <c r="J796" t="str">
        <f t="shared" si="12"/>
        <v>AL22;DDR1_MA[1]_CAB8;;16.56;27.5999999999999;604024;502078;;</v>
      </c>
    </row>
    <row r="797" spans="1:10">
      <c r="A797" t="s">
        <v>748</v>
      </c>
      <c r="B797" t="str">
        <f>_xlfn.XLOOKUP(A797,site1!$J$8:$J$1158,site1!$K$8:$K$1158,"")</f>
        <v>DDR1_MA[5]_CAA0</v>
      </c>
      <c r="C797" t="str" cm="1">
        <f t="array" ref="C797">_xlfn.TEXTJOIN(",",TRUE,_xlfn.UNIQUE(TRANSPOSE(_xlfn.MAP(_xlfn.XLOOKUP(A797,site1!$J$8:$J$1178,site1!$C$8:$D$1178,""),_xlfn.LAMBDA(_xlpm.x,IF(_xlpm.x&lt;&gt;"",TRIM(CLEAN(LEFT(_xlpm.x,FIND(".",_xlpm.x &amp; ".")-1))),""))))))</f>
        <v/>
      </c>
      <c r="D797">
        <v>15.639999999999899</v>
      </c>
      <c r="E797">
        <v>27.599999999999898</v>
      </c>
      <c r="F797" t="str">
        <f>_xlfn.LET(_xlpm.raw,_xlfn.XLOOKUP(A797,site1!$J$8:$J$1178,site1!$A$8:$A$1178,""),_xlpm.cleanRaw,SUBSTITUTE(SUBSTITUTE(_xlpm.raw,"_PIN","."),"PIN","."),_xlpm.mainPart,MID(_xlpm.cleanRaw,2,FIND(".",_xlpm.cleanRaw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604023</v>
      </c>
      <c r="G797" t="str">
        <f>_xlfn.LET(_xlpm.raw,_xlfn.XLOOKUP(A797,site3!$J$8:$J$1178,site3!$A$8:$A$1178,""),_xlpm.cleanRaw,SUBSTITUTE(SUBSTITUTE(_xlpm.raw,"_PIN","."),"PIN","."),_xlpm.mainPart,MID(_xlpm.cleanRaw,2,FIND(".",_xlpm.cleanRaw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502080</v>
      </c>
      <c r="H797" t="str">
        <f>""</f>
        <v/>
      </c>
      <c r="I797" t="str">
        <f>""</f>
        <v/>
      </c>
      <c r="J797" t="str">
        <f t="shared" si="12"/>
        <v>AL23;DDR1_MA[5]_CAA0;;15.6399999999999;27.5999999999999;604023;502080;;</v>
      </c>
    </row>
    <row r="798" spans="1:10">
      <c r="A798" t="s">
        <v>2669</v>
      </c>
      <c r="B798" t="str">
        <f>_xlfn.XLOOKUP(A798,site1!$J$8:$J$1158,site1!$K$8:$K$1158,"")</f>
        <v>VSS</v>
      </c>
      <c r="C798" t="str" cm="1">
        <f t="array" ref="C798">_xlfn.TEXTJOIN(",",TRUE,_xlfn.UNIQUE(TRANSPOSE(_xlfn.MAP(_xlfn.XLOOKUP(A798,site1!$J$8:$J$1178,site1!$C$8:$D$1178,""),_xlfn.LAMBDA(_xlpm.x,IF(_xlpm.x&lt;&gt;"",TRIM(CLEAN(LEFT(_xlpm.x,FIND(".",_xlpm.x &amp; ".")-1))),""))))))</f>
        <v/>
      </c>
      <c r="D798">
        <v>14.719999999999899</v>
      </c>
      <c r="E798">
        <v>27.599999999999898</v>
      </c>
      <c r="F798" t="str">
        <f>_xlfn.LET(_xlpm.raw,_xlfn.XLOOKUP(A798,site1!$J$8:$J$1178,site1!$A$8:$A$1178,""),_xlpm.cleanRaw,SUBSTITUTE(SUBSTITUTE(_xlpm.raw,"_PIN","."),"PIN","."),_xlpm.mainPart,MID(_xlpm.cleanRaw,2,FIND(".",_xlpm.cleanRaw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8" t="str">
        <f>_xlfn.LET(_xlpm.raw,_xlfn.XLOOKUP(A798,site3!$J$8:$J$1178,site3!$A$8:$A$1178,""),_xlpm.cleanRaw,SUBSTITUTE(SUBSTITUTE(_xlpm.raw,"_PIN","."),"PIN","."),_xlpm.mainPart,MID(_xlpm.cleanRaw,2,FIND(".",_xlpm.cleanRaw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8" t="str">
        <f>""</f>
        <v/>
      </c>
      <c r="I798" t="str">
        <f>""</f>
        <v/>
      </c>
      <c r="J798" t="str">
        <f t="shared" si="12"/>
        <v>AL24;VSS;;14.7199999999999;27.5999999999999;;;;</v>
      </c>
    </row>
    <row r="799" spans="1:10">
      <c r="A799" t="s">
        <v>696</v>
      </c>
      <c r="B799" t="str">
        <f>_xlfn.XLOOKUP(A799,site1!$J$8:$J$1158,site1!$K$8:$K$1158,"")</f>
        <v>DDR1_ECC[6]</v>
      </c>
      <c r="C799" t="str" cm="1">
        <f t="array" ref="C799">_xlfn.TEXTJOIN(",",TRUE,_xlfn.UNIQUE(TRANSPOSE(_xlfn.MAP(_xlfn.XLOOKUP(A799,site1!$J$8:$J$1178,site1!$C$8:$D$1178,""),_xlfn.LAMBDA(_xlpm.x,IF(_xlpm.x&lt;&gt;"",TRIM(CLEAN(LEFT(_xlpm.x,FIND(".",_xlpm.x &amp; ".")-1))),""))))))</f>
        <v/>
      </c>
      <c r="D799">
        <v>13.799999999999899</v>
      </c>
      <c r="E799">
        <v>27.599999999999898</v>
      </c>
      <c r="F799" t="str">
        <f>_xlfn.LET(_xlpm.raw,_xlfn.XLOOKUP(A799,site1!$J$8:$J$1178,site1!$A$8:$A$1178,""),_xlpm.cleanRaw,SUBSTITUTE(SUBSTITUTE(_xlpm.raw,"_PIN","."),"PIN","."),_xlpm.mainPart,MID(_xlpm.cleanRaw,2,FIND(".",_xlpm.cleanRaw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609122</v>
      </c>
      <c r="G799" t="str">
        <f>_xlfn.LET(_xlpm.raw,_xlfn.XLOOKUP(A799,site3!$J$8:$J$1178,site3!$A$8:$A$1178,""),_xlpm.cleanRaw,SUBSTITUTE(SUBSTITUTE(_xlpm.raw,"_PIN","."),"PIN","."),_xlpm.mainPart,MID(_xlpm.cleanRaw,2,FIND(".",_xlpm.cleanRaw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804008</v>
      </c>
      <c r="H799" t="str">
        <f>""</f>
        <v/>
      </c>
      <c r="I799" t="str">
        <f>""</f>
        <v/>
      </c>
      <c r="J799" t="str">
        <f t="shared" si="12"/>
        <v>AL25;DDR1_ECC[6];;13.7999999999999;27.5999999999999;609122;804008;;</v>
      </c>
    </row>
    <row r="800" spans="1:10">
      <c r="A800" t="s">
        <v>700</v>
      </c>
      <c r="B800" t="str">
        <f>_xlfn.XLOOKUP(A800,site1!$J$8:$J$1158,site1!$K$8:$K$1158,"")</f>
        <v>DDR1_ECC[7]</v>
      </c>
      <c r="C800" t="str" cm="1">
        <f t="array" ref="C800">_xlfn.TEXTJOIN(",",TRUE,_xlfn.UNIQUE(TRANSPOSE(_xlfn.MAP(_xlfn.XLOOKUP(A800,site1!$J$8:$J$1178,site1!$C$8:$D$1178,""),_xlfn.LAMBDA(_xlpm.x,IF(_xlpm.x&lt;&gt;"",TRIM(CLEAN(LEFT(_xlpm.x,FIND(".",_xlpm.x &amp; ".")-1))),""))))))</f>
        <v/>
      </c>
      <c r="D800">
        <v>12.8799999999999</v>
      </c>
      <c r="E800">
        <v>27.599999999999898</v>
      </c>
      <c r="F800" t="str">
        <f>_xlfn.LET(_xlpm.raw,_xlfn.XLOOKUP(A800,site1!$J$8:$J$1178,site1!$A$8:$A$1178,""),_xlpm.cleanRaw,SUBSTITUTE(SUBSTITUTE(_xlpm.raw,"_PIN","."),"PIN","."),_xlpm.mainPart,MID(_xlpm.cleanRaw,2,FIND(".",_xlpm.cleanRaw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607037</v>
      </c>
      <c r="G800" t="str">
        <f>_xlfn.LET(_xlpm.raw,_xlfn.XLOOKUP(A800,site3!$J$8:$J$1178,site3!$A$8:$A$1178,""),_xlpm.cleanRaw,SUBSTITUTE(SUBSTITUTE(_xlpm.raw,"_PIN","."),"PIN","."),_xlpm.mainPart,MID(_xlpm.cleanRaw,2,FIND(".",_xlpm.cleanRaw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803093</v>
      </c>
      <c r="H800" t="str">
        <f>""</f>
        <v/>
      </c>
      <c r="I800" t="str">
        <f>""</f>
        <v/>
      </c>
      <c r="J800" t="str">
        <f t="shared" si="12"/>
        <v>AL26;DDR1_ECC[7];;12.8799999999999;27.5999999999999;607037;803093;;</v>
      </c>
    </row>
    <row r="801" spans="1:10">
      <c r="A801" t="s">
        <v>2670</v>
      </c>
      <c r="B801" t="str">
        <f>_xlfn.XLOOKUP(A801,site1!$J$8:$J$1158,site1!$K$8:$K$1158,"")</f>
        <v>VSS</v>
      </c>
      <c r="C801" t="str" cm="1">
        <f t="array" ref="C801">_xlfn.TEXTJOIN(",",TRUE,_xlfn.UNIQUE(TRANSPOSE(_xlfn.MAP(_xlfn.XLOOKUP(A801,site1!$J$8:$J$1178,site1!$C$8:$D$1178,""),_xlfn.LAMBDA(_xlpm.x,IF(_xlpm.x&lt;&gt;"",TRIM(CLEAN(LEFT(_xlpm.x,FIND(".",_xlpm.x &amp; ".")-1))),""))))))</f>
        <v/>
      </c>
      <c r="D801">
        <v>11.9599999999999</v>
      </c>
      <c r="E801">
        <v>27.599999999999898</v>
      </c>
      <c r="F801" t="str">
        <f>_xlfn.LET(_xlpm.raw,_xlfn.XLOOKUP(A801,site1!$J$8:$J$1178,site1!$A$8:$A$1178,""),_xlpm.cleanRaw,SUBSTITUTE(SUBSTITUTE(_xlpm.raw,"_PIN","."),"PIN","."),_xlpm.mainPart,MID(_xlpm.cleanRaw,2,FIND(".",_xlpm.cleanRaw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1" t="str">
        <f>_xlfn.LET(_xlpm.raw,_xlfn.XLOOKUP(A801,site3!$J$8:$J$1178,site3!$A$8:$A$1178,""),_xlpm.cleanRaw,SUBSTITUTE(SUBSTITUTE(_xlpm.raw,"_PIN","."),"PIN","."),_xlpm.mainPart,MID(_xlpm.cleanRaw,2,FIND(".",_xlpm.cleanRaw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1" t="str">
        <f>""</f>
        <v/>
      </c>
      <c r="I801" t="str">
        <f>""</f>
        <v/>
      </c>
      <c r="J801" t="str">
        <f t="shared" si="12"/>
        <v>AL27;VSS;;11.9599999999999;27.5999999999999;;;;</v>
      </c>
    </row>
    <row r="802" spans="1:10">
      <c r="A802" t="s">
        <v>1181</v>
      </c>
      <c r="B802" t="str">
        <f>_xlfn.XLOOKUP(A802,site1!$J$8:$J$1158,site1!$K$8:$K$1158,"")</f>
        <v>DDRDQ_IL13_NIL07[5]</v>
      </c>
      <c r="C802" t="str" cm="1">
        <f t="array" ref="C802">_xlfn.TEXTJOIN(",",TRUE,_xlfn.UNIQUE(TRANSPOSE(_xlfn.MAP(_xlfn.XLOOKUP(A802,site1!$J$8:$J$1178,site1!$C$8:$D$1178,""),_xlfn.LAMBDA(_xlpm.x,IF(_xlpm.x&lt;&gt;"",TRIM(CLEAN(LEFT(_xlpm.x,FIND(".",_xlpm.x &amp; ".")-1))),""))))))</f>
        <v/>
      </c>
      <c r="D802">
        <v>11.04</v>
      </c>
      <c r="E802">
        <v>27.599999999999898</v>
      </c>
      <c r="F802" t="str">
        <f>_xlfn.LET(_xlpm.raw,_xlfn.XLOOKUP(A802,site1!$J$8:$J$1178,site1!$A$8:$A$1178,""),_xlpm.cleanRaw,SUBSTITUTE(SUBSTITUTE(_xlpm.raw,"_PIN","."),"PIN","."),_xlpm.mainPart,MID(_xlpm.cleanRaw,2,FIND(".",_xlpm.cleanRaw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608064</v>
      </c>
      <c r="G802" t="str">
        <f>_xlfn.LET(_xlpm.raw,_xlfn.XLOOKUP(A802,site3!$J$8:$J$1178,site3!$A$8:$A$1178,""),_xlpm.cleanRaw,SUBSTITUTE(SUBSTITUTE(_xlpm.raw,"_PIN","."),"PIN","."),_xlpm.mainPart,MID(_xlpm.cleanRaw,2,FIND(".",_xlpm.cleanRaw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803122</v>
      </c>
      <c r="H802" t="str">
        <f>""</f>
        <v/>
      </c>
      <c r="I802" t="str">
        <f>""</f>
        <v/>
      </c>
      <c r="J802" t="str">
        <f t="shared" si="12"/>
        <v>AL28;DDRDQ_IL13_NIL07[5];;11.04;27.5999999999999;608064;803122;;</v>
      </c>
    </row>
    <row r="803" spans="1:10">
      <c r="A803" t="s">
        <v>1160</v>
      </c>
      <c r="B803" t="str">
        <f>_xlfn.XLOOKUP(A803,site1!$J$8:$J$1158,site1!$K$8:$K$1158,"")</f>
        <v>DDRDQ_IL13_NIL07[0]</v>
      </c>
      <c r="C803" t="str" cm="1">
        <f t="array" ref="C803">_xlfn.TEXTJOIN(",",TRUE,_xlfn.UNIQUE(TRANSPOSE(_xlfn.MAP(_xlfn.XLOOKUP(A803,site1!$J$8:$J$1178,site1!$C$8:$D$1178,""),_xlfn.LAMBDA(_xlpm.x,IF(_xlpm.x&lt;&gt;"",TRIM(CLEAN(LEFT(_xlpm.x,FIND(".",_xlpm.x &amp; ".")-1))),""))))))</f>
        <v/>
      </c>
      <c r="D803">
        <v>10.1199999999999</v>
      </c>
      <c r="E803">
        <v>27.599999999999898</v>
      </c>
      <c r="F803" t="str">
        <f>_xlfn.LET(_xlpm.raw,_xlfn.XLOOKUP(A803,site1!$J$8:$J$1178,site1!$A$8:$A$1178,""),_xlpm.cleanRaw,SUBSTITUTE(SUBSTITUTE(_xlpm.raw,"_PIN","."),"PIN","."),_xlpm.mainPart,MID(_xlpm.cleanRaw,2,FIND(".",_xlpm.cleanRaw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607029</v>
      </c>
      <c r="G803" t="str">
        <f>_xlfn.LET(_xlpm.raw,_xlfn.XLOOKUP(A803,site3!$J$8:$J$1178,site3!$A$8:$A$1178,""),_xlpm.cleanRaw,SUBSTITUTE(SUBSTITUTE(_xlpm.raw,"_PIN","."),"PIN","."),_xlpm.mainPart,MID(_xlpm.cleanRaw,2,FIND(".",_xlpm.cleanRaw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801036</v>
      </c>
      <c r="H803" t="str">
        <f>""</f>
        <v/>
      </c>
      <c r="I803" t="str">
        <f>""</f>
        <v/>
      </c>
      <c r="J803" t="str">
        <f t="shared" si="12"/>
        <v>AL29;DDRDQ_IL13_NIL07[0];;10.1199999999999;27.5999999999999;607029;801036;;</v>
      </c>
    </row>
    <row r="804" spans="1:10">
      <c r="A804" t="s">
        <v>2672</v>
      </c>
      <c r="B804" t="str">
        <f>_xlfn.XLOOKUP(A804,site1!$J$8:$J$1158,site1!$K$8:$K$1158,"")</f>
        <v>VSS</v>
      </c>
      <c r="C804" t="str" cm="1">
        <f t="array" ref="C804">_xlfn.TEXTJOIN(",",TRUE,_xlfn.UNIQUE(TRANSPOSE(_xlfn.MAP(_xlfn.XLOOKUP(A804,site1!$J$8:$J$1178,site1!$C$8:$D$1178,""),_xlfn.LAMBDA(_xlpm.x,IF(_xlpm.x&lt;&gt;"",TRIM(CLEAN(LEFT(_xlpm.x,FIND(".",_xlpm.x &amp; ".")-1))),""))))))</f>
        <v/>
      </c>
      <c r="D804">
        <v>9.1999999999999904</v>
      </c>
      <c r="E804">
        <v>27.599999999999898</v>
      </c>
      <c r="F804" t="str">
        <f>_xlfn.LET(_xlpm.raw,_xlfn.XLOOKUP(A804,site1!$J$8:$J$1178,site1!$A$8:$A$1178,""),_xlpm.cleanRaw,SUBSTITUTE(SUBSTITUTE(_xlpm.raw,"_PIN","."),"PIN","."),_xlpm.mainPart,MID(_xlpm.cleanRaw,2,FIND(".",_xlpm.cleanRaw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4" t="str">
        <f>_xlfn.LET(_xlpm.raw,_xlfn.XLOOKUP(A804,site3!$J$8:$J$1178,site3!$A$8:$A$1178,""),_xlpm.cleanRaw,SUBSTITUTE(SUBSTITUTE(_xlpm.raw,"_PIN","."),"PIN","."),_xlpm.mainPart,MID(_xlpm.cleanRaw,2,FIND(".",_xlpm.cleanRaw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4" t="str">
        <f>""</f>
        <v/>
      </c>
      <c r="I804" t="str">
        <f>""</f>
        <v/>
      </c>
      <c r="J804" t="str">
        <f t="shared" si="12"/>
        <v>AL30;VSS;;9.19999999999999;27.5999999999999;;;;</v>
      </c>
    </row>
    <row r="805" spans="1:10">
      <c r="A805" t="s">
        <v>1123</v>
      </c>
      <c r="B805" t="str">
        <f>_xlfn.XLOOKUP(A805,site1!$J$8:$J$1158,site1!$K$8:$K$1158,"")</f>
        <v>DDRDQ_IL11_NIL03[7]</v>
      </c>
      <c r="C805" t="str" cm="1">
        <f t="array" ref="C805">_xlfn.TEXTJOIN(",",TRUE,_xlfn.UNIQUE(TRANSPOSE(_xlfn.MAP(_xlfn.XLOOKUP(A805,site1!$J$8:$J$1178,site1!$C$8:$D$1178,""),_xlfn.LAMBDA(_xlpm.x,IF(_xlpm.x&lt;&gt;"",TRIM(CLEAN(LEFT(_xlpm.x,FIND(".",_xlpm.x &amp; ".")-1))),""))))))</f>
        <v/>
      </c>
      <c r="D805">
        <v>8.2799999999999905</v>
      </c>
      <c r="E805">
        <v>27.599999999999898</v>
      </c>
      <c r="F805" t="str">
        <f>_xlfn.LET(_xlpm.raw,_xlfn.XLOOKUP(A805,site1!$J$8:$J$1178,site1!$A$8:$A$1178,""),_xlpm.cleanRaw,SUBSTITUTE(SUBSTITUTE(_xlpm.raw,"_PIN","."),"PIN","."),_xlpm.mainPart,MID(_xlpm.cleanRaw,2,FIND(".",_xlpm.cleanRaw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607010</v>
      </c>
      <c r="G805" t="str">
        <f>_xlfn.LET(_xlpm.raw,_xlfn.XLOOKUP(A805,site3!$J$8:$J$1178,site3!$A$8:$A$1178,""),_xlpm.cleanRaw,SUBSTITUTE(SUBSTITUTE(_xlpm.raw,"_PIN","."),"PIN","."),_xlpm.mainPart,MID(_xlpm.cleanRaw,2,FIND(".",_xlpm.cleanRaw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802048</v>
      </c>
      <c r="H805" t="str">
        <f>""</f>
        <v/>
      </c>
      <c r="I805" t="str">
        <f>""</f>
        <v/>
      </c>
      <c r="J805" t="str">
        <f t="shared" si="12"/>
        <v>AL31;DDRDQ_IL11_NIL03[7];;8.27999999999999;27.5999999999999;607010;802048;;</v>
      </c>
    </row>
    <row r="806" spans="1:10">
      <c r="A806" t="s">
        <v>1107</v>
      </c>
      <c r="B806" t="str">
        <f>_xlfn.XLOOKUP(A806,site1!$J$8:$J$1158,site1!$K$8:$K$1158,"")</f>
        <v>DDRDQ_IL11_NIL03[3]</v>
      </c>
      <c r="C806" t="str" cm="1">
        <f t="array" ref="C806">_xlfn.TEXTJOIN(",",TRUE,_xlfn.UNIQUE(TRANSPOSE(_xlfn.MAP(_xlfn.XLOOKUP(A806,site1!$J$8:$J$1178,site1!$C$8:$D$1178,""),_xlfn.LAMBDA(_xlpm.x,IF(_xlpm.x&lt;&gt;"",TRIM(CLEAN(LEFT(_xlpm.x,FIND(".",_xlpm.x &amp; ".")-1))),""))))))</f>
        <v/>
      </c>
      <c r="D806">
        <v>7.3599999999999897</v>
      </c>
      <c r="E806">
        <v>27.599999999999898</v>
      </c>
      <c r="F806" t="str">
        <f>_xlfn.LET(_xlpm.raw,_xlfn.XLOOKUP(A806,site1!$J$8:$J$1178,site1!$A$8:$A$1178,""),_xlpm.cleanRaw,SUBSTITUTE(SUBSTITUTE(_xlpm.raw,"_PIN","."),"PIN","."),_xlpm.mainPart,MID(_xlpm.cleanRaw,2,FIND(".",_xlpm.cleanRaw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607008</v>
      </c>
      <c r="G806" t="str">
        <f>_xlfn.LET(_xlpm.raw,_xlfn.XLOOKUP(A806,site3!$J$8:$J$1178,site3!$A$8:$A$1178,""),_xlpm.cleanRaw,SUBSTITUTE(SUBSTITUTE(_xlpm.raw,"_PIN","."),"PIN","."),_xlpm.mainPart,MID(_xlpm.cleanRaw,2,FIND(".",_xlpm.cleanRaw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802047</v>
      </c>
      <c r="H806" t="str">
        <f>""</f>
        <v/>
      </c>
      <c r="I806" t="str">
        <f>""</f>
        <v/>
      </c>
      <c r="J806" t="str">
        <f t="shared" si="12"/>
        <v>AL32;DDRDQ_IL11_NIL03[3];;7.35999999999999;27.5999999999999;607008;802047;;</v>
      </c>
    </row>
    <row r="807" spans="1:10">
      <c r="A807" t="s">
        <v>1441</v>
      </c>
      <c r="B807" t="str">
        <f>_xlfn.XLOOKUP(A807,site1!$J$8:$J$1158,site1!$K$8:$K$1158,"")</f>
        <v>DDRDQSP_IL11_NIL03</v>
      </c>
      <c r="C807" t="str" cm="1">
        <f t="array" ref="C807">_xlfn.TEXTJOIN(",",TRUE,_xlfn.UNIQUE(TRANSPOSE(_xlfn.MAP(_xlfn.XLOOKUP(A807,site1!$J$8:$J$1178,site1!$C$8:$D$1178,""),_xlfn.LAMBDA(_xlpm.x,IF(_xlpm.x&lt;&gt;"",TRIM(CLEAN(LEFT(_xlpm.x,FIND(".",_xlpm.x &amp; ".")-1))),""))))))</f>
        <v/>
      </c>
      <c r="D807">
        <v>6.4399999999999897</v>
      </c>
      <c r="E807">
        <v>27.599999999999898</v>
      </c>
      <c r="F807" t="str">
        <f>_xlfn.LET(_xlpm.raw,_xlfn.XLOOKUP(A807,site1!$J$8:$J$1178,site1!$A$8:$A$1178,""),_xlpm.cleanRaw,SUBSTITUTE(SUBSTITUTE(_xlpm.raw,"_PIN","."),"PIN","."),_xlpm.mainPart,MID(_xlpm.cleanRaw,2,FIND(".",_xlpm.cleanRaw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604028</v>
      </c>
      <c r="G807" t="str">
        <f>_xlfn.LET(_xlpm.raw,_xlfn.XLOOKUP(A807,site3!$J$8:$J$1178,site3!$A$8:$A$1178,""),_xlpm.cleanRaw,SUBSTITUTE(SUBSTITUTE(_xlpm.raw,"_PIN","."),"PIN","."),_xlpm.mainPart,MID(_xlpm.cleanRaw,2,FIND(".",_xlpm.cleanRaw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801037</v>
      </c>
      <c r="H807" t="str">
        <f>""</f>
        <v/>
      </c>
      <c r="I807" t="str">
        <f>""</f>
        <v/>
      </c>
      <c r="J807" t="str">
        <f t="shared" si="12"/>
        <v>AL33;DDRDQSP_IL11_NIL03;;6.43999999999999;27.5999999999999;604028;801037;;</v>
      </c>
    </row>
    <row r="808" spans="1:10">
      <c r="A808" t="s">
        <v>1115</v>
      </c>
      <c r="B808" t="str">
        <f>_xlfn.XLOOKUP(A808,site1!$J$8:$J$1158,site1!$K$8:$K$1158,"")</f>
        <v>DDRDQ_IL11_NIL03[5]</v>
      </c>
      <c r="C808" t="str" cm="1">
        <f t="array" ref="C808">_xlfn.TEXTJOIN(",",TRUE,_xlfn.UNIQUE(TRANSPOSE(_xlfn.MAP(_xlfn.XLOOKUP(A808,site1!$J$8:$J$1178,site1!$C$8:$D$1178,""),_xlfn.LAMBDA(_xlpm.x,IF(_xlpm.x&lt;&gt;"",TRIM(CLEAN(LEFT(_xlpm.x,FIND(".",_xlpm.x &amp; ".")-1))),""))))))</f>
        <v/>
      </c>
      <c r="D808">
        <v>5.5199999999999898</v>
      </c>
      <c r="E808">
        <v>27.599999999999898</v>
      </c>
      <c r="F808" t="str">
        <f>_xlfn.LET(_xlpm.raw,_xlfn.XLOOKUP(A808,site1!$J$8:$J$1178,site1!$A$8:$A$1178,""),_xlpm.cleanRaw,SUBSTITUTE(SUBSTITUTE(_xlpm.raw,"_PIN","."),"PIN","."),_xlpm.mainPart,MID(_xlpm.cleanRaw,2,FIND(".",_xlpm.cleanRaw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605056</v>
      </c>
      <c r="G808" t="str">
        <f>_xlfn.LET(_xlpm.raw,_xlfn.XLOOKUP(A808,site3!$J$8:$J$1178,site3!$A$8:$A$1178,""),_xlpm.cleanRaw,SUBSTITUTE(SUBSTITUTE(_xlpm.raw,"_PIN","."),"PIN","."),_xlpm.mainPart,MID(_xlpm.cleanRaw,2,FIND(".",_xlpm.cleanRaw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802084</v>
      </c>
      <c r="H808" t="str">
        <f>""</f>
        <v/>
      </c>
      <c r="I808" t="str">
        <f>""</f>
        <v/>
      </c>
      <c r="J808" t="str">
        <f t="shared" si="12"/>
        <v>AL34;DDRDQ_IL11_NIL03[5];;5.51999999999999;27.5999999999999;605056;802084;;</v>
      </c>
    </row>
    <row r="809" spans="1:10">
      <c r="A809" t="s">
        <v>1099</v>
      </c>
      <c r="B809" t="str">
        <f>_xlfn.XLOOKUP(A809,site1!$J$8:$J$1158,site1!$K$8:$K$1158,"")</f>
        <v>DDRDQ_IL11_NIL03[1]</v>
      </c>
      <c r="C809" t="str" cm="1">
        <f t="array" ref="C809">_xlfn.TEXTJOIN(",",TRUE,_xlfn.UNIQUE(TRANSPOSE(_xlfn.MAP(_xlfn.XLOOKUP(A809,site1!$J$8:$J$1178,site1!$C$8:$D$1178,""),_xlfn.LAMBDA(_xlpm.x,IF(_xlpm.x&lt;&gt;"",TRIM(CLEAN(LEFT(_xlpm.x,FIND(".",_xlpm.x &amp; ".")-1))),""))))))</f>
        <v/>
      </c>
      <c r="D809">
        <v>4.5999999999999899</v>
      </c>
      <c r="E809">
        <v>27.599999999999898</v>
      </c>
      <c r="F809" t="str">
        <f>_xlfn.LET(_xlpm.raw,_xlfn.XLOOKUP(A809,site1!$J$8:$J$1178,site1!$A$8:$A$1178,""),_xlpm.cleanRaw,SUBSTITUTE(SUBSTITUTE(_xlpm.raw,"_PIN","."),"PIN","."),_xlpm.mainPart,MID(_xlpm.cleanRaw,2,FIND(".",_xlpm.cleanRaw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606086</v>
      </c>
      <c r="G809" t="str">
        <f>_xlfn.LET(_xlpm.raw,_xlfn.XLOOKUP(A809,site3!$J$8:$J$1178,site3!$A$8:$A$1178,""),_xlpm.cleanRaw,SUBSTITUTE(SUBSTITUTE(_xlpm.raw,"_PIN","."),"PIN","."),_xlpm.mainPart,MID(_xlpm.cleanRaw,2,FIND(".",_xlpm.cleanRaw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801013</v>
      </c>
      <c r="H809" t="str">
        <f>""</f>
        <v/>
      </c>
      <c r="I809" t="str">
        <f>""</f>
        <v/>
      </c>
      <c r="J809" t="str">
        <f t="shared" si="12"/>
        <v>AL35;DDRDQ_IL11_NIL03[1];;4.59999999999999;27.5999999999999;606086;801013;;</v>
      </c>
    </row>
    <row r="810" spans="1:10">
      <c r="A810" t="s">
        <v>2673</v>
      </c>
      <c r="B810" t="str">
        <f>_xlfn.XLOOKUP(A810,site1!$J$8:$J$1158,site1!$K$8:$K$1158,"")</f>
        <v>VSS</v>
      </c>
      <c r="C810" t="str" cm="1">
        <f t="array" ref="C810">_xlfn.TEXTJOIN(",",TRUE,_xlfn.UNIQUE(TRANSPOSE(_xlfn.MAP(_xlfn.XLOOKUP(A810,site1!$J$8:$J$1178,site1!$C$8:$D$1178,""),_xlfn.LAMBDA(_xlpm.x,IF(_xlpm.x&lt;&gt;"",TRIM(CLEAN(LEFT(_xlpm.x,FIND(".",_xlpm.x &amp; ".")-1))),""))))))</f>
        <v/>
      </c>
      <c r="D810">
        <v>3.6799999999999899</v>
      </c>
      <c r="E810">
        <v>27.599999999999898</v>
      </c>
      <c r="F810" t="str">
        <f>_xlfn.LET(_xlpm.raw,_xlfn.XLOOKUP(A810,site1!$J$8:$J$1178,site1!$A$8:$A$1178,""),_xlpm.cleanRaw,SUBSTITUTE(SUBSTITUTE(_xlpm.raw,"_PIN","."),"PIN","."),_xlpm.mainPart,MID(_xlpm.cleanRaw,2,FIND(".",_xlpm.cleanRaw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0" t="str">
        <f>_xlfn.LET(_xlpm.raw,_xlfn.XLOOKUP(A810,site3!$J$8:$J$1178,site3!$A$8:$A$1178,""),_xlpm.cleanRaw,SUBSTITUTE(SUBSTITUTE(_xlpm.raw,"_PIN","."),"PIN","."),_xlpm.mainPart,MID(_xlpm.cleanRaw,2,FIND(".",_xlpm.cleanRaw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0" t="str">
        <f>""</f>
        <v/>
      </c>
      <c r="I810" t="str">
        <f>""</f>
        <v/>
      </c>
      <c r="J810" t="str">
        <f t="shared" si="12"/>
        <v>AL36;VSS;;3.67999999999999;27.5999999999999;;;;</v>
      </c>
    </row>
    <row r="811" spans="1:10">
      <c r="A811" t="s">
        <v>843</v>
      </c>
      <c r="B811" t="str">
        <f>_xlfn.XLOOKUP(A811,site1!$J$8:$J$1158,site1!$K$8:$K$1158,"")</f>
        <v>DDRDQ_IL01_NIL01[3]</v>
      </c>
      <c r="C811" t="str" cm="1">
        <f t="array" ref="C811">_xlfn.TEXTJOIN(",",TRUE,_xlfn.UNIQUE(TRANSPOSE(_xlfn.MAP(_xlfn.XLOOKUP(A811,site1!$J$8:$J$1178,site1!$C$8:$D$1178,""),_xlfn.LAMBDA(_xlpm.x,IF(_xlpm.x&lt;&gt;"",TRIM(CLEAN(LEFT(_xlpm.x,FIND(".",_xlpm.x &amp; ".")-1))),""))))))</f>
        <v/>
      </c>
      <c r="D811">
        <v>2.75999999999999</v>
      </c>
      <c r="E811">
        <v>27.599999999999898</v>
      </c>
      <c r="F811" t="str">
        <f>_xlfn.LET(_xlpm.raw,_xlfn.XLOOKUP(A811,site1!$J$8:$J$1178,site1!$A$8:$A$1178,""),_xlpm.cleanRaw,SUBSTITUTE(SUBSTITUTE(_xlpm.raw,"_PIN","."),"PIN","."),_xlpm.mainPart,MID(_xlpm.cleanRaw,2,FIND(".",_xlpm.cleanRaw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605079</v>
      </c>
      <c r="G811" t="str">
        <f>_xlfn.LET(_xlpm.raw,_xlfn.XLOOKUP(A811,site3!$J$8:$J$1178,site3!$A$8:$A$1178,""),_xlpm.cleanRaw,SUBSTITUTE(SUBSTITUTE(_xlpm.raw,"_PIN","."),"PIN","."),_xlpm.mainPart,MID(_xlpm.cleanRaw,2,FIND(".",_xlpm.cleanRaw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802051</v>
      </c>
      <c r="H811" t="str">
        <f>""</f>
        <v/>
      </c>
      <c r="I811" t="str">
        <f>""</f>
        <v/>
      </c>
      <c r="J811" t="str">
        <f t="shared" si="12"/>
        <v>AL37;DDRDQ_IL01_NIL01[3];;2.75999999999999;27.5999999999999;605079;802051;;</v>
      </c>
    </row>
    <row r="812" spans="1:10">
      <c r="A812" t="s">
        <v>839</v>
      </c>
      <c r="B812" t="str">
        <f>_xlfn.XLOOKUP(A812,site1!$J$8:$J$1158,site1!$K$8:$K$1158,"")</f>
        <v>DDRDQ_IL01_NIL01[2]</v>
      </c>
      <c r="C812" t="str" cm="1">
        <f t="array" ref="C812">_xlfn.TEXTJOIN(",",TRUE,_xlfn.UNIQUE(TRANSPOSE(_xlfn.MAP(_xlfn.XLOOKUP(A812,site1!$J$8:$J$1178,site1!$C$8:$D$1178,""),_xlfn.LAMBDA(_xlpm.x,IF(_xlpm.x&lt;&gt;"",TRIM(CLEAN(LEFT(_xlpm.x,FIND(".",_xlpm.x &amp; ".")-1))),""))))))</f>
        <v/>
      </c>
      <c r="D812">
        <v>1.8399999999999901</v>
      </c>
      <c r="E812">
        <v>27.599999999999898</v>
      </c>
      <c r="F812" t="str">
        <f>_xlfn.LET(_xlpm.raw,_xlfn.XLOOKUP(A812,site1!$J$8:$J$1178,site1!$A$8:$A$1178,""),_xlpm.cleanRaw,SUBSTITUTE(SUBSTITUTE(_xlpm.raw,"_PIN","."),"PIN","."),_xlpm.mainPart,MID(_xlpm.cleanRaw,2,FIND(".",_xlpm.cleanRaw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605078</v>
      </c>
      <c r="G812" t="str">
        <f>_xlfn.LET(_xlpm.raw,_xlfn.XLOOKUP(A812,site3!$J$8:$J$1178,site3!$A$8:$A$1178,""),_xlpm.cleanRaw,SUBSTITUTE(SUBSTITUTE(_xlpm.raw,"_PIN","."),"PIN","."),_xlpm.mainPart,MID(_xlpm.cleanRaw,2,FIND(".",_xlpm.cleanRaw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802073</v>
      </c>
      <c r="H812" t="str">
        <f>""</f>
        <v/>
      </c>
      <c r="I812" t="str">
        <f>""</f>
        <v/>
      </c>
      <c r="J812" t="str">
        <f t="shared" si="12"/>
        <v>AL38;DDRDQ_IL01_NIL01[2];;1.83999999999999;27.5999999999999;605078;802073;;</v>
      </c>
    </row>
    <row r="813" spans="1:10">
      <c r="A813" t="s">
        <v>855</v>
      </c>
      <c r="B813" t="str">
        <f>_xlfn.XLOOKUP(A813,site1!$J$8:$J$1158,site1!$K$8:$K$1158,"")</f>
        <v>DDRDQ_IL01_NIL01[6]</v>
      </c>
      <c r="C813" t="str" cm="1">
        <f t="array" ref="C813">_xlfn.TEXTJOIN(",",TRUE,_xlfn.UNIQUE(TRANSPOSE(_xlfn.MAP(_xlfn.XLOOKUP(A813,site1!$J$8:$J$1178,site1!$C$8:$D$1178,""),_xlfn.LAMBDA(_xlpm.x,IF(_xlpm.x&lt;&gt;"",TRIM(CLEAN(LEFT(_xlpm.x,FIND(".",_xlpm.x &amp; ".")-1))),""))))))</f>
        <v/>
      </c>
      <c r="D813">
        <v>0.92000000000000104</v>
      </c>
      <c r="E813">
        <v>27.599999999999898</v>
      </c>
      <c r="F813" t="str">
        <f>_xlfn.LET(_xlpm.raw,_xlfn.XLOOKUP(A813,site1!$J$8:$J$1178,site1!$A$8:$A$1178,""),_xlpm.cleanRaw,SUBSTITUTE(SUBSTITUTE(_xlpm.raw,"_PIN","."),"PIN","."),_xlpm.mainPart,MID(_xlpm.cleanRaw,2,FIND(".",_xlpm.cleanRaw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605080</v>
      </c>
      <c r="G813" t="str">
        <f>_xlfn.LET(_xlpm.raw,_xlfn.XLOOKUP(A813,site3!$J$8:$J$1178,site3!$A$8:$A$1178,""),_xlpm.cleanRaw,SUBSTITUTE(SUBSTITUTE(_xlpm.raw,"_PIN","."),"PIN","."),_xlpm.mainPart,MID(_xlpm.cleanRaw,2,FIND(".",_xlpm.cleanRaw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802075</v>
      </c>
      <c r="H813" t="str">
        <f>""</f>
        <v/>
      </c>
      <c r="I813" t="str">
        <f>""</f>
        <v/>
      </c>
      <c r="J813" t="str">
        <f t="shared" si="12"/>
        <v>AL39;DDRDQ_IL01_NIL01[6];;0.920000000000001;27.5999999999999;605080;802075;;</v>
      </c>
    </row>
    <row r="814" spans="1:10">
      <c r="A814" t="s">
        <v>859</v>
      </c>
      <c r="B814" t="str">
        <f>_xlfn.XLOOKUP(A814,site1!$J$8:$J$1158,site1!$K$8:$K$1158,"")</f>
        <v>DDRDQ_IL01_NIL01[7]</v>
      </c>
      <c r="C814" t="str" cm="1">
        <f t="array" ref="C814">_xlfn.TEXTJOIN(",",TRUE,_xlfn.UNIQUE(TRANSPOSE(_xlfn.MAP(_xlfn.XLOOKUP(A814,site1!$J$8:$J$1178,site1!$C$8:$D$1178,""),_xlfn.LAMBDA(_xlpm.x,IF(_xlpm.x&lt;&gt;"",TRIM(CLEAN(LEFT(_xlpm.x,FIND(".",_xlpm.x &amp; ".")-1))),""))))))</f>
        <v/>
      </c>
      <c r="D814">
        <v>0</v>
      </c>
      <c r="E814">
        <v>27.599999999999898</v>
      </c>
      <c r="F814" t="str">
        <f>_xlfn.LET(_xlpm.raw,_xlfn.XLOOKUP(A814,site1!$J$8:$J$1178,site1!$A$8:$A$1178,""),_xlpm.cleanRaw,SUBSTITUTE(SUBSTITUTE(_xlpm.raw,"_PIN","."),"PIN","."),_xlpm.mainPart,MID(_xlpm.cleanRaw,2,FIND(".",_xlpm.cleanRaw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604010</v>
      </c>
      <c r="G814" t="str">
        <f>_xlfn.LET(_xlpm.raw,_xlfn.XLOOKUP(A814,site3!$J$8:$J$1178,site3!$A$8:$A$1178,""),_xlpm.cleanRaw,SUBSTITUTE(SUBSTITUTE(_xlpm.raw,"_PIN","."),"PIN","."),_xlpm.mainPart,MID(_xlpm.cleanRaw,2,FIND(".",_xlpm.cleanRaw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802077</v>
      </c>
      <c r="H814" t="str">
        <f>""</f>
        <v/>
      </c>
      <c r="I814" t="str">
        <f>""</f>
        <v/>
      </c>
      <c r="J814" t="str">
        <f t="shared" si="12"/>
        <v>AL40;DDRDQ_IL01_NIL01[7];;0;27.5999999999999;604010;802077;;</v>
      </c>
    </row>
    <row r="815" spans="1:10">
      <c r="A815" t="s">
        <v>1024</v>
      </c>
      <c r="B815" t="str">
        <f>_xlfn.XLOOKUP(A815,site1!$J$8:$J$1158,site1!$K$8:$K$1158,"")</f>
        <v>DDRDQ_IL06_NIL14[7]</v>
      </c>
      <c r="C815" t="str" cm="1">
        <f t="array" ref="C815">_xlfn.TEXTJOIN(",",TRUE,_xlfn.UNIQUE(TRANSPOSE(_xlfn.MAP(_xlfn.XLOOKUP(A815,site1!$J$8:$J$1178,site1!$C$8:$D$1178,""),_xlfn.LAMBDA(_xlpm.x,IF(_xlpm.x&lt;&gt;"",TRIM(CLEAN(LEFT(_xlpm.x,FIND(".",_xlpm.x &amp; ".")-1))),""))))))</f>
        <v/>
      </c>
      <c r="D815">
        <v>35.879999999999903</v>
      </c>
      <c r="E815">
        <v>28.5199999999999</v>
      </c>
      <c r="F815" t="str">
        <f>_xlfn.LET(_xlpm.raw,_xlfn.XLOOKUP(A815,site1!$J$8:$J$1178,site1!$A$8:$A$1178,""),_xlpm.cleanRaw,SUBSTITUTE(SUBSTITUTE(_xlpm.raw,"_PIN","."),"PIN","."),_xlpm.mainPart,MID(_xlpm.cleanRaw,2,FIND(".",_xlpm.cleanRaw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609103</v>
      </c>
      <c r="G815" t="str">
        <f>_xlfn.LET(_xlpm.raw,_xlfn.XLOOKUP(A815,site3!$J$8:$J$1178,site3!$A$8:$A$1178,""),_xlpm.cleanRaw,SUBSTITUTE(SUBSTITUTE(_xlpm.raw,"_PIN","."),"PIN","."),_xlpm.mainPart,MID(_xlpm.cleanRaw,2,FIND(".",_xlpm.cleanRaw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806115</v>
      </c>
      <c r="H815" t="str">
        <f>""</f>
        <v/>
      </c>
      <c r="I815" t="str">
        <f>""</f>
        <v/>
      </c>
      <c r="J815" t="str">
        <f t="shared" si="12"/>
        <v>AM1;DDRDQ_IL06_NIL14[7];;35.8799999999999;28.5199999999999;609103;806115;;</v>
      </c>
    </row>
    <row r="816" spans="1:10">
      <c r="A816" t="s">
        <v>1016</v>
      </c>
      <c r="B816" t="str">
        <f>_xlfn.XLOOKUP(A816,site1!$J$8:$J$1158,site1!$K$8:$K$1158,"")</f>
        <v>DDRDQ_IL06_NIL14[5]</v>
      </c>
      <c r="C816" t="str" cm="1">
        <f t="array" ref="C816">_xlfn.TEXTJOIN(",",TRUE,_xlfn.UNIQUE(TRANSPOSE(_xlfn.MAP(_xlfn.XLOOKUP(A816,site1!$J$8:$J$1178,site1!$C$8:$D$1178,""),_xlfn.LAMBDA(_xlpm.x,IF(_xlpm.x&lt;&gt;"",TRIM(CLEAN(LEFT(_xlpm.x,FIND(".",_xlpm.x &amp; ".")-1))),""))))))</f>
        <v/>
      </c>
      <c r="D816">
        <v>34.959999999999901</v>
      </c>
      <c r="E816">
        <v>28.5199999999999</v>
      </c>
      <c r="F816" t="str">
        <f>_xlfn.LET(_xlpm.raw,_xlfn.XLOOKUP(A816,site1!$J$8:$J$1178,site1!$A$8:$A$1178,""),_xlpm.cleanRaw,SUBSTITUTE(SUBSTITUTE(_xlpm.raw,"_PIN","."),"PIN","."),_xlpm.mainPart,MID(_xlpm.cleanRaw,2,FIND(".",_xlpm.cleanRaw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609104</v>
      </c>
      <c r="G816" t="str">
        <f>_xlfn.LET(_xlpm.raw,_xlfn.XLOOKUP(A816,site3!$J$8:$J$1178,site3!$A$8:$A$1178,""),_xlpm.cleanRaw,SUBSTITUTE(SUBSTITUTE(_xlpm.raw,"_PIN","."),"PIN","."),_xlpm.mainPart,MID(_xlpm.cleanRaw,2,FIND(".",_xlpm.cleanRaw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806103</v>
      </c>
      <c r="H816" t="str">
        <f>""</f>
        <v/>
      </c>
      <c r="I816" t="str">
        <f>""</f>
        <v/>
      </c>
      <c r="J816" t="str">
        <f t="shared" si="12"/>
        <v>AM2;DDRDQ_IL06_NIL14[5];;34.9599999999999;28.5199999999999;609104;806103;;</v>
      </c>
    </row>
    <row r="817" spans="1:10">
      <c r="A817" t="s">
        <v>1008</v>
      </c>
      <c r="B817" t="str">
        <f>_xlfn.XLOOKUP(A817,site1!$J$8:$J$1158,site1!$K$8:$K$1158,"")</f>
        <v>DDRDQ_IL06_NIL14[3]</v>
      </c>
      <c r="C817" t="str" cm="1">
        <f t="array" ref="C817">_xlfn.TEXTJOIN(",",TRUE,_xlfn.UNIQUE(TRANSPOSE(_xlfn.MAP(_xlfn.XLOOKUP(A817,site1!$J$8:$J$1178,site1!$C$8:$D$1178,""),_xlfn.LAMBDA(_xlpm.x,IF(_xlpm.x&lt;&gt;"",TRIM(CLEAN(LEFT(_xlpm.x,FIND(".",_xlpm.x &amp; ".")-1))),""))))))</f>
        <v/>
      </c>
      <c r="D817">
        <v>34.04</v>
      </c>
      <c r="E817">
        <v>28.5199999999999</v>
      </c>
      <c r="F817" t="str">
        <f>_xlfn.LET(_xlpm.raw,_xlfn.XLOOKUP(A817,site1!$J$8:$J$1178,site1!$A$8:$A$1178,""),_xlpm.cleanRaw,SUBSTITUTE(SUBSTITUTE(_xlpm.raw,"_PIN","."),"PIN","."),_xlpm.mainPart,MID(_xlpm.cleanRaw,2,FIND(".",_xlpm.cleanRaw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609101</v>
      </c>
      <c r="G817" t="str">
        <f>_xlfn.LET(_xlpm.raw,_xlfn.XLOOKUP(A817,site3!$J$8:$J$1178,site3!$A$8:$A$1178,""),_xlpm.cleanRaw,SUBSTITUTE(SUBSTITUTE(_xlpm.raw,"_PIN","."),"PIN","."),_xlpm.mainPart,MID(_xlpm.cleanRaw,2,FIND(".",_xlpm.cleanRaw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806107</v>
      </c>
      <c r="H817" t="str">
        <f>""</f>
        <v/>
      </c>
      <c r="I817" t="str">
        <f>""</f>
        <v/>
      </c>
      <c r="J817" t="str">
        <f t="shared" si="12"/>
        <v>AM3;DDRDQ_IL06_NIL14[3];;34.04;28.5199999999999;609101;806107;;</v>
      </c>
    </row>
    <row r="818" spans="1:10">
      <c r="A818" t="s">
        <v>1000</v>
      </c>
      <c r="B818" t="str">
        <f>_xlfn.XLOOKUP(A818,site1!$J$8:$J$1158,site1!$K$8:$K$1158,"")</f>
        <v>DDRDQ_IL06_NIL14[1]</v>
      </c>
      <c r="C818" t="str" cm="1">
        <f t="array" ref="C818">_xlfn.TEXTJOIN(",",TRUE,_xlfn.UNIQUE(TRANSPOSE(_xlfn.MAP(_xlfn.XLOOKUP(A818,site1!$J$8:$J$1178,site1!$C$8:$D$1178,""),_xlfn.LAMBDA(_xlpm.x,IF(_xlpm.x&lt;&gt;"",TRIM(CLEAN(LEFT(_xlpm.x,FIND(".",_xlpm.x &amp; ".")-1))),""))))))</f>
        <v/>
      </c>
      <c r="D818">
        <v>33.119999999999997</v>
      </c>
      <c r="E818">
        <v>28.5199999999999</v>
      </c>
      <c r="F818" t="str">
        <f>_xlfn.LET(_xlpm.raw,_xlfn.XLOOKUP(A818,site1!$J$8:$J$1178,site1!$A$8:$A$1178,""),_xlpm.cleanRaw,SUBSTITUTE(SUBSTITUTE(_xlpm.raw,"_PIN","."),"PIN","."),_xlpm.mainPart,MID(_xlpm.cleanRaw,2,FIND(".",_xlpm.cleanRaw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609102</v>
      </c>
      <c r="G818" t="str">
        <f>_xlfn.LET(_xlpm.raw,_xlfn.XLOOKUP(A818,site3!$J$8:$J$1178,site3!$A$8:$A$1178,""),_xlpm.cleanRaw,SUBSTITUTE(SUBSTITUTE(_xlpm.raw,"_PIN","."),"PIN","."),_xlpm.mainPart,MID(_xlpm.cleanRaw,2,FIND(".",_xlpm.cleanRaw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806108</v>
      </c>
      <c r="H818" t="str">
        <f>""</f>
        <v/>
      </c>
      <c r="I818" t="str">
        <f>""</f>
        <v/>
      </c>
      <c r="J818" t="str">
        <f t="shared" si="12"/>
        <v>AM4;DDRDQ_IL06_NIL14[1];;33.12;28.5199999999999;609102;806108;;</v>
      </c>
    </row>
    <row r="819" spans="1:10">
      <c r="A819" t="s">
        <v>2693</v>
      </c>
      <c r="B819" t="str">
        <f>_xlfn.XLOOKUP(A819,site1!$J$8:$J$1158,site1!$K$8:$K$1158,"")</f>
        <v>VSS</v>
      </c>
      <c r="C819" t="str" cm="1">
        <f t="array" ref="C819">_xlfn.TEXTJOIN(",",TRUE,_xlfn.UNIQUE(TRANSPOSE(_xlfn.MAP(_xlfn.XLOOKUP(A819,site1!$J$8:$J$1178,site1!$C$8:$D$1178,""),_xlfn.LAMBDA(_xlpm.x,IF(_xlpm.x&lt;&gt;"",TRIM(CLEAN(LEFT(_xlpm.x,FIND(".",_xlpm.x &amp; ".")-1))),""))))))</f>
        <v/>
      </c>
      <c r="D819">
        <v>32.199999999999903</v>
      </c>
      <c r="E819">
        <v>28.5199999999999</v>
      </c>
      <c r="F819" t="str">
        <f>_xlfn.LET(_xlpm.raw,_xlfn.XLOOKUP(A819,site1!$J$8:$J$1178,site1!$A$8:$A$1178,""),_xlpm.cleanRaw,SUBSTITUTE(SUBSTITUTE(_xlpm.raw,"_PIN","."),"PIN","."),_xlpm.mainPart,MID(_xlpm.cleanRaw,2,FIND(".",_xlpm.cleanRaw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9" t="str">
        <f>_xlfn.LET(_xlpm.raw,_xlfn.XLOOKUP(A819,site3!$J$8:$J$1178,site3!$A$8:$A$1178,""),_xlpm.cleanRaw,SUBSTITUTE(SUBSTITUTE(_xlpm.raw,"_PIN","."),"PIN","."),_xlpm.mainPart,MID(_xlpm.cleanRaw,2,FIND(".",_xlpm.cleanRaw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9" t="str">
        <f>""</f>
        <v/>
      </c>
      <c r="I819" t="str">
        <f>""</f>
        <v/>
      </c>
      <c r="J819" t="str">
        <f t="shared" si="12"/>
        <v>AM5;VSS;;32.1999999999999;28.5199999999999;;;;</v>
      </c>
    </row>
    <row r="820" spans="1:10">
      <c r="A820" t="s">
        <v>1284</v>
      </c>
      <c r="B820" t="str">
        <f>_xlfn.XLOOKUP(A820,site1!$J$8:$J$1158,site1!$K$8:$K$1158,"")</f>
        <v>DDRDQ_IL16_NIL16[6]</v>
      </c>
      <c r="C820" t="str" cm="1">
        <f t="array" ref="C820">_xlfn.TEXTJOIN(",",TRUE,_xlfn.UNIQUE(TRANSPOSE(_xlfn.MAP(_xlfn.XLOOKUP(A820,site1!$J$8:$J$1178,site1!$C$8:$D$1178,""),_xlfn.LAMBDA(_xlpm.x,IF(_xlpm.x&lt;&gt;"",TRIM(CLEAN(LEFT(_xlpm.x,FIND(".",_xlpm.x &amp; ".")-1))),""))))))</f>
        <v/>
      </c>
      <c r="D820">
        <v>31.279999999999902</v>
      </c>
      <c r="E820">
        <v>28.5199999999999</v>
      </c>
      <c r="F820" t="str">
        <f>_xlfn.LET(_xlpm.raw,_xlfn.XLOOKUP(A820,site1!$J$8:$J$1178,site1!$A$8:$A$1178,""),_xlpm.cleanRaw,SUBSTITUTE(SUBSTITUTE(_xlpm.raw,"_PIN","."),"PIN","."),_xlpm.mainPart,MID(_xlpm.cleanRaw,2,FIND(".",_xlpm.cleanRaw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509032</v>
      </c>
      <c r="G820" t="str">
        <f>_xlfn.LET(_xlpm.raw,_xlfn.XLOOKUP(A820,site3!$J$8:$J$1178,site3!$A$8:$A$1178,""),_xlpm.cleanRaw,SUBSTITUTE(SUBSTITUTE(_xlpm.raw,"_PIN","."),"PIN","."),_xlpm.mainPart,MID(_xlpm.cleanRaw,2,FIND(".",_xlpm.cleanRaw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806093</v>
      </c>
      <c r="H820" t="str">
        <f>""</f>
        <v/>
      </c>
      <c r="I820" t="str">
        <f>""</f>
        <v/>
      </c>
      <c r="J820" t="str">
        <f t="shared" si="12"/>
        <v>AM6;DDRDQ_IL16_NIL16[6];;31.2799999999999;28.5199999999999;509032;806093;;</v>
      </c>
    </row>
    <row r="821" spans="1:10">
      <c r="A821" t="s">
        <v>1268</v>
      </c>
      <c r="B821" t="str">
        <f>_xlfn.XLOOKUP(A821,site1!$J$8:$J$1158,site1!$K$8:$K$1158,"")</f>
        <v>DDRDQ_IL16_NIL16[2]</v>
      </c>
      <c r="C821" t="str" cm="1">
        <f t="array" ref="C821">_xlfn.TEXTJOIN(",",TRUE,_xlfn.UNIQUE(TRANSPOSE(_xlfn.MAP(_xlfn.XLOOKUP(A821,site1!$J$8:$J$1178,site1!$C$8:$D$1178,""),_xlfn.LAMBDA(_xlpm.x,IF(_xlpm.x&lt;&gt;"",TRIM(CLEAN(LEFT(_xlpm.x,FIND(".",_xlpm.x &amp; ".")-1))),""))))))</f>
        <v/>
      </c>
      <c r="D821">
        <v>30.36</v>
      </c>
      <c r="E821">
        <v>28.5199999999999</v>
      </c>
      <c r="F821" t="str">
        <f>_xlfn.LET(_xlpm.raw,_xlfn.XLOOKUP(A821,site1!$J$8:$J$1178,site1!$A$8:$A$1178,""),_xlpm.cleanRaw,SUBSTITUTE(SUBSTITUTE(_xlpm.raw,"_PIN","."),"PIN","."),_xlpm.mainPart,MID(_xlpm.cleanRaw,2,FIND(".",_xlpm.cleanRaw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509034</v>
      </c>
      <c r="G821" t="str">
        <f>_xlfn.LET(_xlpm.raw,_xlfn.XLOOKUP(A821,site3!$J$8:$J$1178,site3!$A$8:$A$1178,""),_xlpm.cleanRaw,SUBSTITUTE(SUBSTITUTE(_xlpm.raw,"_PIN","."),"PIN","."),_xlpm.mainPart,MID(_xlpm.cleanRaw,2,FIND(".",_xlpm.cleanRaw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806125</v>
      </c>
      <c r="H821" t="str">
        <f>""</f>
        <v/>
      </c>
      <c r="I821" t="str">
        <f>""</f>
        <v/>
      </c>
      <c r="J821" t="str">
        <f t="shared" si="12"/>
        <v>AM7;DDRDQ_IL16_NIL16[2];;30.36;28.5199999999999;509034;806125;;</v>
      </c>
    </row>
    <row r="822" spans="1:10">
      <c r="A822" t="s">
        <v>1395</v>
      </c>
      <c r="B822" t="str">
        <f>_xlfn.XLOOKUP(A822,site1!$J$8:$J$1158,site1!$K$8:$K$1158,"")</f>
        <v>DDRDQSN_IL16_NIL16</v>
      </c>
      <c r="C822" t="str" cm="1">
        <f t="array" ref="C822">_xlfn.TEXTJOIN(",",TRUE,_xlfn.UNIQUE(TRANSPOSE(_xlfn.MAP(_xlfn.XLOOKUP(A822,site1!$J$8:$J$1178,site1!$C$8:$D$1178,""),_xlfn.LAMBDA(_xlpm.x,IF(_xlpm.x&lt;&gt;"",TRIM(CLEAN(LEFT(_xlpm.x,FIND(".",_xlpm.x &amp; ".")-1))),""))))))</f>
        <v/>
      </c>
      <c r="D822">
        <v>29.439999999999898</v>
      </c>
      <c r="E822">
        <v>28.5199999999999</v>
      </c>
      <c r="F822" t="str">
        <f>_xlfn.LET(_xlpm.raw,_xlfn.XLOOKUP(A822,site1!$J$8:$J$1178,site1!$A$8:$A$1178,""),_xlpm.cleanRaw,SUBSTITUTE(SUBSTITUTE(_xlpm.raw,"_PIN","."),"PIN","."),_xlpm.mainPart,MID(_xlpm.cleanRaw,2,FIND(".",_xlpm.cleanRaw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509031</v>
      </c>
      <c r="G822" t="str">
        <f>_xlfn.LET(_xlpm.raw,_xlfn.XLOOKUP(A822,site3!$J$8:$J$1178,site3!$A$8:$A$1178,""),_xlpm.cleanRaw,SUBSTITUTE(SUBSTITUTE(_xlpm.raw,"_PIN","."),"PIN","."),_xlpm.mainPart,MID(_xlpm.cleanRaw,2,FIND(".",_xlpm.cleanRaw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805054</v>
      </c>
      <c r="H822" t="str">
        <f>""</f>
        <v/>
      </c>
      <c r="I822" t="str">
        <f>""</f>
        <v/>
      </c>
      <c r="J822" t="str">
        <f t="shared" si="12"/>
        <v>AM8;DDRDQSN_IL16_NIL16;;29.4399999999999;28.5199999999999;509031;805054;;</v>
      </c>
    </row>
    <row r="823" spans="1:10">
      <c r="A823" t="s">
        <v>1276</v>
      </c>
      <c r="B823" t="str">
        <f>_xlfn.XLOOKUP(A823,site1!$J$8:$J$1158,site1!$K$8:$K$1158,"")</f>
        <v>DDRDQ_IL16_NIL16[4]</v>
      </c>
      <c r="C823" t="str" cm="1">
        <f t="array" ref="C823">_xlfn.TEXTJOIN(",",TRUE,_xlfn.UNIQUE(TRANSPOSE(_xlfn.MAP(_xlfn.XLOOKUP(A823,site1!$J$8:$J$1178,site1!$C$8:$D$1178,""),_xlfn.LAMBDA(_xlpm.x,IF(_xlpm.x&lt;&gt;"",TRIM(CLEAN(LEFT(_xlpm.x,FIND(".",_xlpm.x &amp; ".")-1))),""))))))</f>
        <v/>
      </c>
      <c r="D823">
        <v>28.5199999999999</v>
      </c>
      <c r="E823">
        <v>28.5199999999999</v>
      </c>
      <c r="F823" t="str">
        <f>_xlfn.LET(_xlpm.raw,_xlfn.XLOOKUP(A823,site1!$J$8:$J$1178,site1!$A$8:$A$1178,""),_xlpm.cleanRaw,SUBSTITUTE(SUBSTITUTE(_xlpm.raw,"_PIN","."),"PIN","."),_xlpm.mainPart,MID(_xlpm.cleanRaw,2,FIND(".",_xlpm.cleanRaw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509010</v>
      </c>
      <c r="G823" t="str">
        <f>_xlfn.LET(_xlpm.raw,_xlfn.XLOOKUP(A823,site3!$J$8:$J$1178,site3!$A$8:$A$1178,""),_xlpm.cleanRaw,SUBSTITUTE(SUBSTITUTE(_xlpm.raw,"_PIN","."),"PIN","."),_xlpm.mainPart,MID(_xlpm.cleanRaw,2,FIND(".",_xlpm.cleanRaw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805050</v>
      </c>
      <c r="H823" t="str">
        <f>""</f>
        <v/>
      </c>
      <c r="I823" t="str">
        <f>""</f>
        <v/>
      </c>
      <c r="J823" t="str">
        <f t="shared" si="12"/>
        <v>AM9;DDRDQ_IL16_NIL16[4];;28.5199999999999;28.5199999999999;509010;805050;;</v>
      </c>
    </row>
    <row r="824" spans="1:10">
      <c r="A824" t="s">
        <v>1259</v>
      </c>
      <c r="B824" t="str">
        <f>_xlfn.XLOOKUP(A824,site1!$J$8:$J$1158,site1!$K$8:$K$1158,"")</f>
        <v>DDRDQ_IL16_NIL16[0]</v>
      </c>
      <c r="C824" t="str" cm="1">
        <f t="array" ref="C824">_xlfn.TEXTJOIN(",",TRUE,_xlfn.UNIQUE(TRANSPOSE(_xlfn.MAP(_xlfn.XLOOKUP(A824,site1!$J$8:$J$1178,site1!$C$8:$D$1178,""),_xlfn.LAMBDA(_xlpm.x,IF(_xlpm.x&lt;&gt;"",TRIM(CLEAN(LEFT(_xlpm.x,FIND(".",_xlpm.x &amp; ".")-1))),""))))))</f>
        <v/>
      </c>
      <c r="D824">
        <v>27.599999999999898</v>
      </c>
      <c r="E824">
        <v>28.5199999999999</v>
      </c>
      <c r="F824" t="str">
        <f>_xlfn.LET(_xlpm.raw,_xlfn.XLOOKUP(A824,site1!$J$8:$J$1178,site1!$A$8:$A$1178,""),_xlpm.cleanRaw,SUBSTITUTE(SUBSTITUTE(_xlpm.raw,"_PIN","."),"PIN","."),_xlpm.mainPart,MID(_xlpm.cleanRaw,2,FIND(".",_xlpm.cleanRaw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509012</v>
      </c>
      <c r="G824" t="str">
        <f>_xlfn.LET(_xlpm.raw,_xlfn.XLOOKUP(A824,site3!$J$8:$J$1178,site3!$A$8:$A$1178,""),_xlpm.cleanRaw,SUBSTITUTE(SUBSTITUTE(_xlpm.raw,"_PIN","."),"PIN","."),_xlpm.mainPart,MID(_xlpm.cleanRaw,2,FIND(".",_xlpm.cleanRaw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805049</v>
      </c>
      <c r="H824" t="str">
        <f>""</f>
        <v/>
      </c>
      <c r="I824" t="str">
        <f>""</f>
        <v/>
      </c>
      <c r="J824" t="str">
        <f t="shared" si="12"/>
        <v>AM10;DDRDQ_IL16_NIL16[0];;27.5999999999999;28.5199999999999;509012;805049;;</v>
      </c>
    </row>
    <row r="825" spans="1:10">
      <c r="A825" t="s">
        <v>2676</v>
      </c>
      <c r="B825" t="str">
        <f>_xlfn.XLOOKUP(A825,site1!$J$8:$J$1158,site1!$K$8:$K$1158,"")</f>
        <v>VSS</v>
      </c>
      <c r="C825" t="str" cm="1">
        <f t="array" ref="C825">_xlfn.TEXTJOIN(",",TRUE,_xlfn.UNIQUE(TRANSPOSE(_xlfn.MAP(_xlfn.XLOOKUP(A825,site1!$J$8:$J$1178,site1!$C$8:$D$1178,""),_xlfn.LAMBDA(_xlpm.x,IF(_xlpm.x&lt;&gt;"",TRIM(CLEAN(LEFT(_xlpm.x,FIND(".",_xlpm.x &amp; ".")-1))),""))))))</f>
        <v/>
      </c>
      <c r="D825">
        <v>26.68</v>
      </c>
      <c r="E825">
        <v>28.5199999999999</v>
      </c>
      <c r="F825" t="str">
        <f>_xlfn.LET(_xlpm.raw,_xlfn.XLOOKUP(A825,site1!$J$8:$J$1178,site1!$A$8:$A$1178,""),_xlpm.cleanRaw,SUBSTITUTE(SUBSTITUTE(_xlpm.raw,"_PIN","."),"PIN","."),_xlpm.mainPart,MID(_xlpm.cleanRaw,2,FIND(".",_xlpm.cleanRaw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5" t="str">
        <f>_xlfn.LET(_xlpm.raw,_xlfn.XLOOKUP(A825,site3!$J$8:$J$1178,site3!$A$8:$A$1178,""),_xlpm.cleanRaw,SUBSTITUTE(SUBSTITUTE(_xlpm.raw,"_PIN","."),"PIN","."),_xlpm.mainPart,MID(_xlpm.cleanRaw,2,FIND(".",_xlpm.cleanRaw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5" t="str">
        <f>""</f>
        <v/>
      </c>
      <c r="I825" t="str">
        <f>""</f>
        <v/>
      </c>
      <c r="J825" t="str">
        <f t="shared" si="12"/>
        <v>AM11;VSS;;26.68;28.5199999999999;;;;</v>
      </c>
    </row>
    <row r="826" spans="1:10">
      <c r="A826" t="s">
        <v>1218</v>
      </c>
      <c r="B826" t="str">
        <f>_xlfn.XLOOKUP(A826,site1!$J$8:$J$1158,site1!$K$8:$K$1158,"")</f>
        <v>DDRDQ_IL14_NIL12[6]</v>
      </c>
      <c r="C826" t="str" cm="1">
        <f t="array" ref="C826">_xlfn.TEXTJOIN(",",TRUE,_xlfn.UNIQUE(TRANSPOSE(_xlfn.MAP(_xlfn.XLOOKUP(A826,site1!$J$8:$J$1178,site1!$C$8:$D$1178,""),_xlfn.LAMBDA(_xlpm.x,IF(_xlpm.x&lt;&gt;"",TRIM(CLEAN(LEFT(_xlpm.x,FIND(".",_xlpm.x &amp; ".")-1))),""))))))</f>
        <v/>
      </c>
      <c r="D826">
        <v>25.759999999999899</v>
      </c>
      <c r="E826">
        <v>28.5199999999999</v>
      </c>
      <c r="F826" t="str">
        <f>_xlfn.LET(_xlpm.raw,_xlfn.XLOOKUP(A826,site1!$J$8:$J$1178,site1!$A$8:$A$1178,""),_xlpm.cleanRaw,SUBSTITUTE(SUBSTITUTE(_xlpm.raw,"_PIN","."),"PIN","."),_xlpm.mainPart,MID(_xlpm.cleanRaw,2,FIND(".",_xlpm.cleanRaw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608059</v>
      </c>
      <c r="G826" t="str">
        <f>_xlfn.LET(_xlpm.raw,_xlfn.XLOOKUP(A826,site3!$J$8:$J$1178,site3!$A$8:$A$1178,""),_xlpm.cleanRaw,SUBSTITUTE(SUBSTITUTE(_xlpm.raw,"_PIN","."),"PIN","."),_xlpm.mainPart,MID(_xlpm.cleanRaw,2,FIND(".",_xlpm.cleanRaw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805076</v>
      </c>
      <c r="H826" t="str">
        <f>""</f>
        <v/>
      </c>
      <c r="I826" t="str">
        <f>""</f>
        <v/>
      </c>
      <c r="J826" t="str">
        <f t="shared" si="12"/>
        <v>AM12;DDRDQ_IL14_NIL12[6];;25.7599999999999;28.5199999999999;608059;805076;;</v>
      </c>
    </row>
    <row r="827" spans="1:10">
      <c r="A827" t="s">
        <v>1202</v>
      </c>
      <c r="B827" t="str">
        <f>_xlfn.XLOOKUP(A827,site1!$J$8:$J$1158,site1!$K$8:$K$1158,"")</f>
        <v>DDRDQ_IL14_NIL12[2]</v>
      </c>
      <c r="C827" t="str" cm="1">
        <f t="array" ref="C827">_xlfn.TEXTJOIN(",",TRUE,_xlfn.UNIQUE(TRANSPOSE(_xlfn.MAP(_xlfn.XLOOKUP(A827,site1!$J$8:$J$1178,site1!$C$8:$D$1178,""),_xlfn.LAMBDA(_xlpm.x,IF(_xlpm.x&lt;&gt;"",TRIM(CLEAN(LEFT(_xlpm.x,FIND(".",_xlpm.x &amp; ".")-1))),""))))))</f>
        <v/>
      </c>
      <c r="D827">
        <v>24.8399999999999</v>
      </c>
      <c r="E827">
        <v>28.5199999999999</v>
      </c>
      <c r="F827" t="str">
        <f>_xlfn.LET(_xlpm.raw,_xlfn.XLOOKUP(A827,site1!$J$8:$J$1178,site1!$A$8:$A$1178,""),_xlpm.cleanRaw,SUBSTITUTE(SUBSTITUTE(_xlpm.raw,"_PIN","."),"PIN","."),_xlpm.mainPart,MID(_xlpm.cleanRaw,2,FIND(".",_xlpm.cleanRaw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607015</v>
      </c>
      <c r="G827" t="str">
        <f>_xlfn.LET(_xlpm.raw,_xlfn.XLOOKUP(A827,site3!$J$8:$J$1178,site3!$A$8:$A$1178,""),_xlpm.cleanRaw,SUBSTITUTE(SUBSTITUTE(_xlpm.raw,"_PIN","."),"PIN","."),_xlpm.mainPart,MID(_xlpm.cleanRaw,2,FIND(".",_xlpm.cleanRaw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803110</v>
      </c>
      <c r="H827" t="str">
        <f>""</f>
        <v/>
      </c>
      <c r="I827" t="str">
        <f>""</f>
        <v/>
      </c>
      <c r="J827" t="str">
        <f t="shared" si="12"/>
        <v>AM13;DDRDQ_IL14_NIL12[2];;24.8399999999999;28.5199999999999;607015;803110;;</v>
      </c>
    </row>
    <row r="828" spans="1:10">
      <c r="A828" t="s">
        <v>2677</v>
      </c>
      <c r="B828" t="str">
        <f>_xlfn.XLOOKUP(A828,site1!$J$8:$J$1158,site1!$K$8:$K$1158,"")</f>
        <v>VSS</v>
      </c>
      <c r="C828" t="str" cm="1">
        <f t="array" ref="C828">_xlfn.TEXTJOIN(",",TRUE,_xlfn.UNIQUE(TRANSPOSE(_xlfn.MAP(_xlfn.XLOOKUP(A828,site1!$J$8:$J$1178,site1!$C$8:$D$1178,""),_xlfn.LAMBDA(_xlpm.x,IF(_xlpm.x&lt;&gt;"",TRIM(CLEAN(LEFT(_xlpm.x,FIND(".",_xlpm.x &amp; ".")-1))),""))))))</f>
        <v/>
      </c>
      <c r="D828">
        <v>23.919999999999899</v>
      </c>
      <c r="E828">
        <v>28.5199999999999</v>
      </c>
      <c r="F828" t="str">
        <f>_xlfn.LET(_xlpm.raw,_xlfn.XLOOKUP(A828,site1!$J$8:$J$1178,site1!$A$8:$A$1178,""),_xlpm.cleanRaw,SUBSTITUTE(SUBSTITUTE(_xlpm.raw,"_PIN","."),"PIN","."),_xlpm.mainPart,MID(_xlpm.cleanRaw,2,FIND(".",_xlpm.cleanRaw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8" t="str">
        <f>_xlfn.LET(_xlpm.raw,_xlfn.XLOOKUP(A828,site3!$J$8:$J$1178,site3!$A$8:$A$1178,""),_xlpm.cleanRaw,SUBSTITUTE(SUBSTITUTE(_xlpm.raw,"_PIN","."),"PIN","."),_xlpm.mainPart,MID(_xlpm.cleanRaw,2,FIND(".",_xlpm.cleanRaw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8" t="str">
        <f>""</f>
        <v/>
      </c>
      <c r="I828" t="str">
        <f>""</f>
        <v/>
      </c>
      <c r="J828" t="str">
        <f t="shared" si="12"/>
        <v>AM14;VSS;;23.9199999999999;28.5199999999999;;;;</v>
      </c>
    </row>
    <row r="829" spans="1:10">
      <c r="A829" t="s">
        <v>658</v>
      </c>
      <c r="B829" t="str">
        <f>_xlfn.XLOOKUP(A829,site1!$J$8:$J$1158,site1!$K$8:$K$1158,"")</f>
        <v>DDR1_CS_N[3]</v>
      </c>
      <c r="C829" t="str" cm="1">
        <f t="array" ref="C829">_xlfn.TEXTJOIN(",",TRUE,_xlfn.UNIQUE(TRANSPOSE(_xlfn.MAP(_xlfn.XLOOKUP(A829,site1!$J$8:$J$1178,site1!$C$8:$D$1178,""),_xlfn.LAMBDA(_xlpm.x,IF(_xlpm.x&lt;&gt;"",TRIM(CLEAN(LEFT(_xlpm.x,FIND(".",_xlpm.x &amp; ".")-1))),""))))))</f>
        <v/>
      </c>
      <c r="D829">
        <v>22.999999999999901</v>
      </c>
      <c r="E829">
        <v>28.5199999999999</v>
      </c>
      <c r="F829" t="str">
        <f>_xlfn.LET(_xlpm.raw,_xlfn.XLOOKUP(A829,site1!$J$8:$J$1178,site1!$A$8:$A$1178,""),_xlpm.cleanRaw,SUBSTITUTE(SUBSTITUTE(_xlpm.raw,"_PIN","."),"PIN","."),_xlpm.mainPart,MID(_xlpm.cleanRaw,2,FIND(".",_xlpm.cleanRaw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608083</v>
      </c>
      <c r="G829" t="str">
        <f>_xlfn.LET(_xlpm.raw,_xlfn.XLOOKUP(A829,site3!$J$8:$J$1178,site3!$A$8:$A$1178,""),_xlpm.cleanRaw,SUBSTITUTE(SUBSTITUTE(_xlpm.raw,"_PIN","."),"PIN","."),_xlpm.mainPart,MID(_xlpm.cleanRaw,2,FIND(".",_xlpm.cleanRaw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804023</v>
      </c>
      <c r="H829" t="str">
        <f>""</f>
        <v/>
      </c>
      <c r="I829" t="str">
        <f>""</f>
        <v/>
      </c>
      <c r="J829" t="str">
        <f t="shared" si="12"/>
        <v>AM15;DDR1_CS_N[3];;22.9999999999999;28.5199999999999;608083;804023;;</v>
      </c>
    </row>
    <row r="830" spans="1:10">
      <c r="A830" t="s">
        <v>768</v>
      </c>
      <c r="B830" t="str">
        <f>_xlfn.XLOOKUP(A830,site1!$J$8:$J$1158,site1!$K$8:$K$1158,"")</f>
        <v>DDR1_ODT[0]</v>
      </c>
      <c r="C830" t="str" cm="1">
        <f t="array" ref="C830">_xlfn.TEXTJOIN(",",TRUE,_xlfn.UNIQUE(TRANSPOSE(_xlfn.MAP(_xlfn.XLOOKUP(A830,site1!$J$8:$J$1178,site1!$C$8:$D$1178,""),_xlfn.LAMBDA(_xlpm.x,IF(_xlpm.x&lt;&gt;"",TRIM(CLEAN(LEFT(_xlpm.x,FIND(".",_xlpm.x &amp; ".")-1))),""))))))</f>
        <v/>
      </c>
      <c r="D830">
        <v>22.08</v>
      </c>
      <c r="E830">
        <v>28.5199999999999</v>
      </c>
      <c r="F830" t="str">
        <f>_xlfn.LET(_xlpm.raw,_xlfn.XLOOKUP(A830,site1!$J$8:$J$1178,site1!$A$8:$A$1178,""),_xlpm.cleanRaw,SUBSTITUTE(SUBSTITUTE(_xlpm.raw,"_PIN","."),"PIN","."),_xlpm.mainPart,MID(_xlpm.cleanRaw,2,FIND(".",_xlpm.cleanRaw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608044</v>
      </c>
      <c r="G830" t="str">
        <f>_xlfn.LET(_xlpm.raw,_xlfn.XLOOKUP(A830,site3!$J$8:$J$1178,site3!$A$8:$A$1178,""),_xlpm.cleanRaw,SUBSTITUTE(SUBSTITUTE(_xlpm.raw,"_PIN","."),"PIN","."),_xlpm.mainPart,MID(_xlpm.cleanRaw,2,FIND(".",_xlpm.cleanRaw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804018</v>
      </c>
      <c r="H830" t="str">
        <f>""</f>
        <v/>
      </c>
      <c r="I830" t="str">
        <f>""</f>
        <v/>
      </c>
      <c r="J830" t="str">
        <f t="shared" si="12"/>
        <v>AM16;DDR1_ODT[0];;22.08;28.5199999999999;608044;804018;;</v>
      </c>
    </row>
    <row r="831" spans="1:10">
      <c r="A831" t="s">
        <v>2678</v>
      </c>
      <c r="B831" t="str">
        <f>_xlfn.XLOOKUP(A831,site1!$J$8:$J$1158,site1!$K$8:$K$1158,"")</f>
        <v>VSS</v>
      </c>
      <c r="C831" t="str" cm="1">
        <f t="array" ref="C831">_xlfn.TEXTJOIN(",",TRUE,_xlfn.UNIQUE(TRANSPOSE(_xlfn.MAP(_xlfn.XLOOKUP(A831,site1!$J$8:$J$1178,site1!$C$8:$D$1178,""),_xlfn.LAMBDA(_xlpm.x,IF(_xlpm.x&lt;&gt;"",TRIM(CLEAN(LEFT(_xlpm.x,FIND(".",_xlpm.x &amp; ".")-1))),""))))))</f>
        <v/>
      </c>
      <c r="D831">
        <v>21.159999999999901</v>
      </c>
      <c r="E831">
        <v>28.5199999999999</v>
      </c>
      <c r="F831" t="str">
        <f>_xlfn.LET(_xlpm.raw,_xlfn.XLOOKUP(A831,site1!$J$8:$J$1178,site1!$A$8:$A$1178,""),_xlpm.cleanRaw,SUBSTITUTE(SUBSTITUTE(_xlpm.raw,"_PIN","."),"PIN","."),_xlpm.mainPart,MID(_xlpm.cleanRaw,2,FIND(".",_xlpm.cleanRaw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1" t="str">
        <f>_xlfn.LET(_xlpm.raw,_xlfn.XLOOKUP(A831,site3!$J$8:$J$1178,site3!$A$8:$A$1178,""),_xlpm.cleanRaw,SUBSTITUTE(SUBSTITUTE(_xlpm.raw,"_PIN","."),"PIN","."),_xlpm.mainPart,MID(_xlpm.cleanRaw,2,FIND(".",_xlpm.cleanRaw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1" t="str">
        <f>""</f>
        <v/>
      </c>
      <c r="I831" t="str">
        <f>""</f>
        <v/>
      </c>
      <c r="J831" t="str">
        <f t="shared" si="12"/>
        <v>AM17;VSS;;21.1599999999999;28.5199999999999;;;;</v>
      </c>
    </row>
    <row r="832" spans="1:10">
      <c r="A832" t="s">
        <v>582</v>
      </c>
      <c r="B832" t="str">
        <f>_xlfn.XLOOKUP(A832,site1!$J$8:$J$1158,site1!$K$8:$K$1158,"")</f>
        <v>DDR1_BA[1]_CAB6</v>
      </c>
      <c r="C832" t="str" cm="1">
        <f t="array" ref="C832">_xlfn.TEXTJOIN(",",TRUE,_xlfn.UNIQUE(TRANSPOSE(_xlfn.MAP(_xlfn.XLOOKUP(A832,site1!$J$8:$J$1178,site1!$C$8:$D$1178,""),_xlfn.LAMBDA(_xlpm.x,IF(_xlpm.x&lt;&gt;"",TRIM(CLEAN(LEFT(_xlpm.x,FIND(".",_xlpm.x &amp; ".")-1))),""))))))</f>
        <v/>
      </c>
      <c r="D832">
        <v>20.239999999999899</v>
      </c>
      <c r="E832">
        <v>28.5199999999999</v>
      </c>
      <c r="F832" t="str">
        <f>_xlfn.LET(_xlpm.raw,_xlfn.XLOOKUP(A832,site1!$J$8:$J$1178,site1!$A$8:$A$1178,""),_xlpm.cleanRaw,SUBSTITUTE(SUBSTITUTE(_xlpm.raw,"_PIN","."),"PIN","."),_xlpm.mainPart,MID(_xlpm.cleanRaw,2,FIND(".",_xlpm.cleanRaw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609128</v>
      </c>
      <c r="G832" t="str">
        <f>_xlfn.LET(_xlpm.raw,_xlfn.XLOOKUP(A832,site3!$J$8:$J$1178,site3!$A$8:$A$1178,""),_xlpm.cleanRaw,SUBSTITUTE(SUBSTITUTE(_xlpm.raw,"_PIN","."),"PIN","."),_xlpm.mainPart,MID(_xlpm.cleanRaw,2,FIND(".",_xlpm.cleanRaw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805057</v>
      </c>
      <c r="H832" t="str">
        <f>""</f>
        <v/>
      </c>
      <c r="I832" t="str">
        <f>""</f>
        <v/>
      </c>
      <c r="J832" t="str">
        <f t="shared" si="12"/>
        <v>AM18;DDR1_BA[1]_CAB6;;20.2399999999999;28.5199999999999;609128;805057;;</v>
      </c>
    </row>
    <row r="833" spans="1:10">
      <c r="A833" t="s">
        <v>2679</v>
      </c>
      <c r="B833" t="str">
        <f>_xlfn.XLOOKUP(A833,site1!$J$8:$J$1158,site1!$K$8:$K$1158,"")</f>
        <v>VSS</v>
      </c>
      <c r="C833" t="str" cm="1">
        <f t="array" ref="C833">_xlfn.TEXTJOIN(",",TRUE,_xlfn.UNIQUE(TRANSPOSE(_xlfn.MAP(_xlfn.XLOOKUP(A833,site1!$J$8:$J$1178,site1!$C$8:$D$1178,""),_xlfn.LAMBDA(_xlpm.x,IF(_xlpm.x&lt;&gt;"",TRIM(CLEAN(LEFT(_xlpm.x,FIND(".",_xlpm.x &amp; ".")-1))),""))))))</f>
        <v/>
      </c>
      <c r="D833">
        <v>19.319999999999901</v>
      </c>
      <c r="E833">
        <v>28.5199999999999</v>
      </c>
      <c r="F833" t="str">
        <f>_xlfn.LET(_xlpm.raw,_xlfn.XLOOKUP(A833,site1!$J$8:$J$1178,site1!$A$8:$A$1178,""),_xlpm.cleanRaw,SUBSTITUTE(SUBSTITUTE(_xlpm.raw,"_PIN","."),"PIN","."),_xlpm.mainPart,MID(_xlpm.cleanRaw,2,FIND(".",_xlpm.cleanRaw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3" t="str">
        <f>_xlfn.LET(_xlpm.raw,_xlfn.XLOOKUP(A833,site3!$J$8:$J$1178,site3!$A$8:$A$1178,""),_xlpm.cleanRaw,SUBSTITUTE(SUBSTITUTE(_xlpm.raw,"_PIN","."),"PIN","."),_xlpm.mainPart,MID(_xlpm.cleanRaw,2,FIND(".",_xlpm.cleanRaw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3" t="str">
        <f>""</f>
        <v/>
      </c>
      <c r="I833" t="str">
        <f>""</f>
        <v/>
      </c>
      <c r="J833" t="str">
        <f t="shared" si="12"/>
        <v>AM19;VSS;;19.3199999999999;28.5199999999999;;;;</v>
      </c>
    </row>
    <row r="834" spans="1:10">
      <c r="A834" t="s">
        <v>630</v>
      </c>
      <c r="B834" t="str">
        <f>_xlfn.XLOOKUP(A834,site1!$J$8:$J$1158,site1!$K$8:$K$1158,"")</f>
        <v>DDR1_CLK_P[0]</v>
      </c>
      <c r="C834" t="str" cm="1">
        <f t="array" ref="C834">_xlfn.TEXTJOIN(",",TRUE,_xlfn.UNIQUE(TRANSPOSE(_xlfn.MAP(_xlfn.XLOOKUP(A834,site1!$J$8:$J$1178,site1!$C$8:$D$1178,""),_xlfn.LAMBDA(_xlpm.x,IF(_xlpm.x&lt;&gt;"",TRIM(CLEAN(LEFT(_xlpm.x,FIND(".",_xlpm.x &amp; ".")-1))),""))))))</f>
        <v/>
      </c>
      <c r="D834">
        <v>18.399999999999999</v>
      </c>
      <c r="E834">
        <v>28.5199999999999</v>
      </c>
      <c r="F834" t="str">
        <f>_xlfn.LET(_xlpm.raw,_xlfn.XLOOKUP(A834,site1!$J$8:$J$1178,site1!$A$8:$A$1178,""),_xlpm.cleanRaw,SUBSTITUTE(SUBSTITUTE(_xlpm.raw,"_PIN","."),"PIN","."),_xlpm.mainPart,MID(_xlpm.cleanRaw,2,FIND(".",_xlpm.cleanRaw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605057</v>
      </c>
      <c r="G834" t="str">
        <f>_xlfn.LET(_xlpm.raw,_xlfn.XLOOKUP(A834,site3!$J$8:$J$1178,site3!$A$8:$A$1178,""),_xlpm.cleanRaw,SUBSTITUTE(SUBSTITUTE(_xlpm.raw,"_PIN","."),"PIN","."),_xlpm.mainPart,MID(_xlpm.cleanRaw,2,FIND(".",_xlpm.cleanRaw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501086</v>
      </c>
      <c r="H834" t="str">
        <f>""</f>
        <v/>
      </c>
      <c r="I834" t="str">
        <f>""</f>
        <v/>
      </c>
      <c r="J834" t="str">
        <f t="shared" ref="J834:J897" si="13">A834&amp;";"&amp;B834&amp;";"&amp;C834&amp;";"&amp;D834&amp;";"&amp;E834&amp;";"&amp;F834&amp;";"&amp;G834&amp;";"&amp;H834&amp;";"&amp;I834</f>
        <v>AM20;DDR1_CLK_P[0];;18.4;28.5199999999999;605057;501086;;</v>
      </c>
    </row>
    <row r="835" spans="1:10">
      <c r="A835" t="s">
        <v>610</v>
      </c>
      <c r="B835" t="str">
        <f>_xlfn.XLOOKUP(A835,site1!$J$8:$J$1158,site1!$K$8:$K$1158,"")</f>
        <v>DDR1_CLK_N[0]</v>
      </c>
      <c r="C835" t="str" cm="1">
        <f t="array" ref="C835">_xlfn.TEXTJOIN(",",TRUE,_xlfn.UNIQUE(TRANSPOSE(_xlfn.MAP(_xlfn.XLOOKUP(A835,site1!$J$8:$J$1178,site1!$C$8:$D$1178,""),_xlfn.LAMBDA(_xlpm.x,IF(_xlpm.x&lt;&gt;"",TRIM(CLEAN(LEFT(_xlpm.x,FIND(".",_xlpm.x &amp; ".")-1))),""))))))</f>
        <v/>
      </c>
      <c r="D835">
        <v>17.479999999999901</v>
      </c>
      <c r="E835">
        <v>28.5199999999999</v>
      </c>
      <c r="F835" t="str">
        <f>_xlfn.LET(_xlpm.raw,_xlfn.XLOOKUP(A835,site1!$J$8:$J$1178,site1!$A$8:$A$1178,""),_xlpm.cleanRaw,SUBSTITUTE(SUBSTITUTE(_xlpm.raw,"_PIN","."),"PIN","."),_xlpm.mainPart,MID(_xlpm.cleanRaw,2,FIND(".",_xlpm.cleanRaw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605073</v>
      </c>
      <c r="G835" t="str">
        <f>_xlfn.LET(_xlpm.raw,_xlfn.XLOOKUP(A835,site3!$J$8:$J$1178,site3!$A$8:$A$1178,""),_xlpm.cleanRaw,SUBSTITUTE(SUBSTITUTE(_xlpm.raw,"_PIN","."),"PIN","."),_xlpm.mainPart,MID(_xlpm.cleanRaw,2,FIND(".",_xlpm.cleanRaw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501088</v>
      </c>
      <c r="H835" t="str">
        <f>""</f>
        <v/>
      </c>
      <c r="I835" t="str">
        <f>""</f>
        <v/>
      </c>
      <c r="J835" t="str">
        <f t="shared" si="13"/>
        <v>AM21;DDR1_CLK_N[0];;17.4799999999999;28.5199999999999;605073;501088;;</v>
      </c>
    </row>
    <row r="836" spans="1:10">
      <c r="A836" t="s">
        <v>736</v>
      </c>
      <c r="B836" t="str">
        <f>_xlfn.XLOOKUP(A836,site1!$J$8:$J$1158,site1!$K$8:$K$1158,"")</f>
        <v>DDR1_MA[2]_CAB5</v>
      </c>
      <c r="C836" t="str" cm="1">
        <f t="array" ref="C836">_xlfn.TEXTJOIN(",",TRUE,_xlfn.UNIQUE(TRANSPOSE(_xlfn.MAP(_xlfn.XLOOKUP(A836,site1!$J$8:$J$1178,site1!$C$8:$D$1178,""),_xlfn.LAMBDA(_xlpm.x,IF(_xlpm.x&lt;&gt;"",TRIM(CLEAN(LEFT(_xlpm.x,FIND(".",_xlpm.x &amp; ".")-1))),""))))))</f>
        <v/>
      </c>
      <c r="D836">
        <v>16.559999999999999</v>
      </c>
      <c r="E836">
        <v>28.5199999999999</v>
      </c>
      <c r="F836" t="str">
        <f>_xlfn.LET(_xlpm.raw,_xlfn.XLOOKUP(A836,site1!$J$8:$J$1178,site1!$A$8:$A$1178,""),_xlpm.cleanRaw,SUBSTITUTE(SUBSTITUTE(_xlpm.raw,"_PIN","."),"PIN","."),_xlpm.mainPart,MID(_xlpm.cleanRaw,2,FIND(".",_xlpm.cleanRaw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604022</v>
      </c>
      <c r="G836" t="str">
        <f>_xlfn.LET(_xlpm.raw,_xlfn.XLOOKUP(A836,site3!$J$8:$J$1178,site3!$A$8:$A$1178,""),_xlpm.cleanRaw,SUBSTITUTE(SUBSTITUTE(_xlpm.raw,"_PIN","."),"PIN","."),_xlpm.mainPart,MID(_xlpm.cleanRaw,2,FIND(".",_xlpm.cleanRaw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501123</v>
      </c>
      <c r="H836" t="str">
        <f>""</f>
        <v/>
      </c>
      <c r="I836" t="str">
        <f>""</f>
        <v/>
      </c>
      <c r="J836" t="str">
        <f t="shared" si="13"/>
        <v>AM22;DDR1_MA[2]_CAB5;;16.56;28.5199999999999;604022;501123;;</v>
      </c>
    </row>
    <row r="837" spans="1:10">
      <c r="A837" t="s">
        <v>740</v>
      </c>
      <c r="B837" t="str">
        <f>_xlfn.XLOOKUP(A837,site1!$J$8:$J$1158,site1!$K$8:$K$1158,"")</f>
        <v>DDR1_MA[3]</v>
      </c>
      <c r="C837" t="str" cm="1">
        <f t="array" ref="C837">_xlfn.TEXTJOIN(",",TRUE,_xlfn.UNIQUE(TRANSPOSE(_xlfn.MAP(_xlfn.XLOOKUP(A837,site1!$J$8:$J$1178,site1!$C$8:$D$1178,""),_xlfn.LAMBDA(_xlpm.x,IF(_xlpm.x&lt;&gt;"",TRIM(CLEAN(LEFT(_xlpm.x,FIND(".",_xlpm.x &amp; ".")-1))),""))))))</f>
        <v/>
      </c>
      <c r="D837">
        <v>15.639999999999899</v>
      </c>
      <c r="E837">
        <v>28.5199999999999</v>
      </c>
      <c r="F837" t="str">
        <f>_xlfn.LET(_xlpm.raw,_xlfn.XLOOKUP(A837,site1!$J$8:$J$1178,site1!$A$8:$A$1178,""),_xlpm.cleanRaw,SUBSTITUTE(SUBSTITUTE(_xlpm.raw,"_PIN","."),"PIN","."),_xlpm.mainPart,MID(_xlpm.cleanRaw,2,FIND(".",_xlpm.cleanRaw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605067</v>
      </c>
      <c r="G837" t="str">
        <f>_xlfn.LET(_xlpm.raw,_xlfn.XLOOKUP(A837,site3!$J$8:$J$1178,site3!$A$8:$A$1178,""),_xlpm.cleanRaw,SUBSTITUTE(SUBSTITUTE(_xlpm.raw,"_PIN","."),"PIN","."),_xlpm.mainPart,MID(_xlpm.cleanRaw,2,FIND(".",_xlpm.cleanRaw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501097</v>
      </c>
      <c r="H837" t="str">
        <f>""</f>
        <v/>
      </c>
      <c r="I837" t="str">
        <f>""</f>
        <v/>
      </c>
      <c r="J837" t="str">
        <f t="shared" si="13"/>
        <v>AM23;DDR1_MA[3];;15.6399999999999;28.5199999999999;605067;501097;;</v>
      </c>
    </row>
    <row r="838" spans="1:10">
      <c r="A838" t="s">
        <v>2680</v>
      </c>
      <c r="B838" t="str">
        <f>_xlfn.XLOOKUP(A838,site1!$J$8:$J$1158,site1!$K$8:$K$1158,"")</f>
        <v>VSS</v>
      </c>
      <c r="C838" t="str" cm="1">
        <f t="array" ref="C838">_xlfn.TEXTJOIN(",",TRUE,_xlfn.UNIQUE(TRANSPOSE(_xlfn.MAP(_xlfn.XLOOKUP(A838,site1!$J$8:$J$1178,site1!$C$8:$D$1178,""),_xlfn.LAMBDA(_xlpm.x,IF(_xlpm.x&lt;&gt;"",TRIM(CLEAN(LEFT(_xlpm.x,FIND(".",_xlpm.x &amp; ".")-1))),""))))))</f>
        <v/>
      </c>
      <c r="D838">
        <v>14.719999999999899</v>
      </c>
      <c r="E838">
        <v>28.5199999999999</v>
      </c>
      <c r="F838" t="str">
        <f>_xlfn.LET(_xlpm.raw,_xlfn.XLOOKUP(A838,site1!$J$8:$J$1178,site1!$A$8:$A$1178,""),_xlpm.cleanRaw,SUBSTITUTE(SUBSTITUTE(_xlpm.raw,"_PIN","."),"PIN","."),_xlpm.mainPart,MID(_xlpm.cleanRaw,2,FIND(".",_xlpm.cleanRaw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8" t="str">
        <f>_xlfn.LET(_xlpm.raw,_xlfn.XLOOKUP(A838,site3!$J$8:$J$1178,site3!$A$8:$A$1178,""),_xlpm.cleanRaw,SUBSTITUTE(SUBSTITUTE(_xlpm.raw,"_PIN","."),"PIN","."),_xlpm.mainPart,MID(_xlpm.cleanRaw,2,FIND(".",_xlpm.cleanRaw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8" t="str">
        <f>""</f>
        <v/>
      </c>
      <c r="I838" t="str">
        <f>""</f>
        <v/>
      </c>
      <c r="J838" t="str">
        <f t="shared" si="13"/>
        <v>AM24;VSS;;14.7199999999999;28.5199999999999;;;;</v>
      </c>
    </row>
    <row r="839" spans="1:10">
      <c r="A839" t="s">
        <v>684</v>
      </c>
      <c r="B839" t="str">
        <f>_xlfn.XLOOKUP(A839,site1!$J$8:$J$1158,site1!$K$8:$K$1158,"")</f>
        <v>DDR1_ECC[3]</v>
      </c>
      <c r="C839" t="str" cm="1">
        <f t="array" ref="C839">_xlfn.TEXTJOIN(",",TRUE,_xlfn.UNIQUE(TRANSPOSE(_xlfn.MAP(_xlfn.XLOOKUP(A839,site1!$J$8:$J$1178,site1!$C$8:$D$1178,""),_xlfn.LAMBDA(_xlpm.x,IF(_xlpm.x&lt;&gt;"",TRIM(CLEAN(LEFT(_xlpm.x,FIND(".",_xlpm.x &amp; ".")-1))),""))))))</f>
        <v/>
      </c>
      <c r="D839">
        <v>13.799999999999899</v>
      </c>
      <c r="E839">
        <v>28.5199999999999</v>
      </c>
      <c r="F839" t="str">
        <f>_xlfn.LET(_xlpm.raw,_xlfn.XLOOKUP(A839,site1!$J$8:$J$1178,site1!$A$8:$A$1178,""),_xlpm.cleanRaw,SUBSTITUTE(SUBSTITUTE(_xlpm.raw,"_PIN","."),"PIN","."),_xlpm.mainPart,MID(_xlpm.cleanRaw,2,FIND(".",_xlpm.cleanRaw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608054</v>
      </c>
      <c r="G839" t="str">
        <f>_xlfn.LET(_xlpm.raw,_xlfn.XLOOKUP(A839,site3!$J$8:$J$1178,site3!$A$8:$A$1178,""),_xlpm.cleanRaw,SUBSTITUTE(SUBSTITUTE(_xlpm.raw,"_PIN","."),"PIN","."),_xlpm.mainPart,MID(_xlpm.cleanRaw,2,FIND(".",_xlpm.cleanRaw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804010</v>
      </c>
      <c r="H839" t="str">
        <f>""</f>
        <v/>
      </c>
      <c r="I839" t="str">
        <f>""</f>
        <v/>
      </c>
      <c r="J839" t="str">
        <f t="shared" si="13"/>
        <v>AM25;DDR1_ECC[3];;13.7999999999999;28.5199999999999;608054;804010;;</v>
      </c>
    </row>
    <row r="840" spans="1:10">
      <c r="A840" t="s">
        <v>680</v>
      </c>
      <c r="B840" t="str">
        <f>_xlfn.XLOOKUP(A840,site1!$J$8:$J$1158,site1!$K$8:$K$1158,"")</f>
        <v>DDR1_ECC[2]</v>
      </c>
      <c r="C840" t="str" cm="1">
        <f t="array" ref="C840">_xlfn.TEXTJOIN(",",TRUE,_xlfn.UNIQUE(TRANSPOSE(_xlfn.MAP(_xlfn.XLOOKUP(A840,site1!$J$8:$J$1178,site1!$C$8:$D$1178,""),_xlfn.LAMBDA(_xlpm.x,IF(_xlpm.x&lt;&gt;"",TRIM(CLEAN(LEFT(_xlpm.x,FIND(".",_xlpm.x &amp; ".")-1))),""))))))</f>
        <v/>
      </c>
      <c r="D840">
        <v>12.8799999999999</v>
      </c>
      <c r="E840">
        <v>28.5199999999999</v>
      </c>
      <c r="F840" t="str">
        <f>_xlfn.LET(_xlpm.raw,_xlfn.XLOOKUP(A840,site1!$J$8:$J$1178,site1!$A$8:$A$1178,""),_xlpm.cleanRaw,SUBSTITUTE(SUBSTITUTE(_xlpm.raw,"_PIN","."),"PIN","."),_xlpm.mainPart,MID(_xlpm.cleanRaw,2,FIND(".",_xlpm.cleanRaw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607031</v>
      </c>
      <c r="G840" t="str">
        <f>_xlfn.LET(_xlpm.raw,_xlfn.XLOOKUP(A840,site3!$J$8:$J$1178,site3!$A$8:$A$1178,""),_xlpm.cleanRaw,SUBSTITUTE(SUBSTITUTE(_xlpm.raw,"_PIN","."),"PIN","."),_xlpm.mainPart,MID(_xlpm.cleanRaw,2,FIND(".",_xlpm.cleanRaw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803094</v>
      </c>
      <c r="H840" t="str">
        <f>""</f>
        <v/>
      </c>
      <c r="I840" t="str">
        <f>""</f>
        <v/>
      </c>
      <c r="J840" t="str">
        <f t="shared" si="13"/>
        <v>AM26;DDR1_ECC[2];;12.8799999999999;28.5199999999999;607031;803094;;</v>
      </c>
    </row>
    <row r="841" spans="1:10">
      <c r="A841" t="s">
        <v>2681</v>
      </c>
      <c r="B841" t="str">
        <f>_xlfn.XLOOKUP(A841,site1!$J$8:$J$1158,site1!$K$8:$K$1158,"")</f>
        <v>VSS</v>
      </c>
      <c r="C841" t="str" cm="1">
        <f t="array" ref="C841">_xlfn.TEXTJOIN(",",TRUE,_xlfn.UNIQUE(TRANSPOSE(_xlfn.MAP(_xlfn.XLOOKUP(A841,site1!$J$8:$J$1178,site1!$C$8:$D$1178,""),_xlfn.LAMBDA(_xlpm.x,IF(_xlpm.x&lt;&gt;"",TRIM(CLEAN(LEFT(_xlpm.x,FIND(".",_xlpm.x &amp; ".")-1))),""))))))</f>
        <v/>
      </c>
      <c r="D841">
        <v>11.9599999999999</v>
      </c>
      <c r="E841">
        <v>28.5199999999999</v>
      </c>
      <c r="F841" t="str">
        <f>_xlfn.LET(_xlpm.raw,_xlfn.XLOOKUP(A841,site1!$J$8:$J$1178,site1!$A$8:$A$1178,""),_xlpm.cleanRaw,SUBSTITUTE(SUBSTITUTE(_xlpm.raw,"_PIN","."),"PIN","."),_xlpm.mainPart,MID(_xlpm.cleanRaw,2,FIND(".",_xlpm.cleanRaw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1" t="str">
        <f>_xlfn.LET(_xlpm.raw,_xlfn.XLOOKUP(A841,site3!$J$8:$J$1178,site3!$A$8:$A$1178,""),_xlpm.cleanRaw,SUBSTITUTE(SUBSTITUTE(_xlpm.raw,"_PIN","."),"PIN","."),_xlpm.mainPart,MID(_xlpm.cleanRaw,2,FIND(".",_xlpm.cleanRaw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1" t="str">
        <f>""</f>
        <v/>
      </c>
      <c r="I841" t="str">
        <f>""</f>
        <v/>
      </c>
      <c r="J841" t="str">
        <f t="shared" si="13"/>
        <v>AM27;VSS;;11.9599999999999;28.5199999999999;;;;</v>
      </c>
    </row>
    <row r="842" spans="1:10">
      <c r="A842" t="s">
        <v>1177</v>
      </c>
      <c r="B842" t="str">
        <f>_xlfn.XLOOKUP(A842,site1!$J$8:$J$1158,site1!$K$8:$K$1158,"")</f>
        <v>DDRDQ_IL13_NIL07[4]</v>
      </c>
      <c r="C842" t="str" cm="1">
        <f t="array" ref="C842">_xlfn.TEXTJOIN(",",TRUE,_xlfn.UNIQUE(TRANSPOSE(_xlfn.MAP(_xlfn.XLOOKUP(A842,site1!$J$8:$J$1178,site1!$C$8:$D$1178,""),_xlfn.LAMBDA(_xlpm.x,IF(_xlpm.x&lt;&gt;"",TRIM(CLEAN(LEFT(_xlpm.x,FIND(".",_xlpm.x &amp; ".")-1))),""))))))</f>
        <v/>
      </c>
      <c r="D842">
        <v>11.04</v>
      </c>
      <c r="E842">
        <v>28.5199999999999</v>
      </c>
      <c r="F842" t="str">
        <f>_xlfn.LET(_xlpm.raw,_xlfn.XLOOKUP(A842,site1!$J$8:$J$1178,site1!$A$8:$A$1178,""),_xlpm.cleanRaw,SUBSTITUTE(SUBSTITUTE(_xlpm.raw,"_PIN","."),"PIN","."),_xlpm.mainPart,MID(_xlpm.cleanRaw,2,FIND(".",_xlpm.cleanRaw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608062</v>
      </c>
      <c r="G842" t="str">
        <f>_xlfn.LET(_xlpm.raw,_xlfn.XLOOKUP(A842,site3!$J$8:$J$1178,site3!$A$8:$A$1178,""),_xlpm.cleanRaw,SUBSTITUTE(SUBSTITUTE(_xlpm.raw,"_PIN","."),"PIN","."),_xlpm.mainPart,MID(_xlpm.cleanRaw,2,FIND(".",_xlpm.cleanRaw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803124</v>
      </c>
      <c r="H842" t="str">
        <f>""</f>
        <v/>
      </c>
      <c r="I842" t="str">
        <f>""</f>
        <v/>
      </c>
      <c r="J842" t="str">
        <f t="shared" si="13"/>
        <v>AM28;DDRDQ_IL13_NIL07[4];;11.04;28.5199999999999;608062;803124;;</v>
      </c>
    </row>
    <row r="843" spans="1:10">
      <c r="A843" t="s">
        <v>1165</v>
      </c>
      <c r="B843" t="str">
        <f>_xlfn.XLOOKUP(A843,site1!$J$8:$J$1158,site1!$K$8:$K$1158,"")</f>
        <v>DDRDQ_IL13_NIL07[1]</v>
      </c>
      <c r="C843" t="str" cm="1">
        <f t="array" ref="C843">_xlfn.TEXTJOIN(",",TRUE,_xlfn.UNIQUE(TRANSPOSE(_xlfn.MAP(_xlfn.XLOOKUP(A843,site1!$J$8:$J$1178,site1!$C$8:$D$1178,""),_xlfn.LAMBDA(_xlpm.x,IF(_xlpm.x&lt;&gt;"",TRIM(CLEAN(LEFT(_xlpm.x,FIND(".",_xlpm.x &amp; ".")-1))),""))))))</f>
        <v/>
      </c>
      <c r="D843">
        <v>10.1199999999999</v>
      </c>
      <c r="E843">
        <v>28.5199999999999</v>
      </c>
      <c r="F843" t="str">
        <f>_xlfn.LET(_xlpm.raw,_xlfn.XLOOKUP(A843,site1!$J$8:$J$1178,site1!$A$8:$A$1178,""),_xlpm.cleanRaw,SUBSTITUTE(SUBSTITUTE(_xlpm.raw,"_PIN","."),"PIN","."),_xlpm.mainPart,MID(_xlpm.cleanRaw,2,FIND(".",_xlpm.cleanRaw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607017</v>
      </c>
      <c r="G843" t="str">
        <f>_xlfn.LET(_xlpm.raw,_xlfn.XLOOKUP(A843,site3!$J$8:$J$1178,site3!$A$8:$A$1178,""),_xlpm.cleanRaw,SUBSTITUTE(SUBSTITUTE(_xlpm.raw,"_PIN","."),"PIN","."),_xlpm.mainPart,MID(_xlpm.cleanRaw,2,FIND(".",_xlpm.cleanRaw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801034</v>
      </c>
      <c r="H843" t="str">
        <f>""</f>
        <v/>
      </c>
      <c r="I843" t="str">
        <f>""</f>
        <v/>
      </c>
      <c r="J843" t="str">
        <f t="shared" si="13"/>
        <v>AM29;DDRDQ_IL13_NIL07[1];;10.1199999999999;28.5199999999999;607017;801034;;</v>
      </c>
    </row>
    <row r="844" spans="1:10">
      <c r="A844" t="s">
        <v>2682</v>
      </c>
      <c r="B844" t="str">
        <f>_xlfn.XLOOKUP(A844,site1!$J$8:$J$1158,site1!$K$8:$K$1158,"")</f>
        <v>VSS</v>
      </c>
      <c r="C844" t="str" cm="1">
        <f t="array" ref="C844">_xlfn.TEXTJOIN(",",TRUE,_xlfn.UNIQUE(TRANSPOSE(_xlfn.MAP(_xlfn.XLOOKUP(A844,site1!$J$8:$J$1178,site1!$C$8:$D$1178,""),_xlfn.LAMBDA(_xlpm.x,IF(_xlpm.x&lt;&gt;"",TRIM(CLEAN(LEFT(_xlpm.x,FIND(".",_xlpm.x &amp; ".")-1))),""))))))</f>
        <v/>
      </c>
      <c r="D844">
        <v>9.1999999999999904</v>
      </c>
      <c r="E844">
        <v>28.5199999999999</v>
      </c>
      <c r="F844" t="str">
        <f>_xlfn.LET(_xlpm.raw,_xlfn.XLOOKUP(A844,site1!$J$8:$J$1178,site1!$A$8:$A$1178,""),_xlpm.cleanRaw,SUBSTITUTE(SUBSTITUTE(_xlpm.raw,"_PIN","."),"PIN","."),_xlpm.mainPart,MID(_xlpm.cleanRaw,2,FIND(".",_xlpm.cleanRaw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4" t="str">
        <f>_xlfn.LET(_xlpm.raw,_xlfn.XLOOKUP(A844,site3!$J$8:$J$1178,site3!$A$8:$A$1178,""),_xlpm.cleanRaw,SUBSTITUTE(SUBSTITUTE(_xlpm.raw,"_PIN","."),"PIN","."),_xlpm.mainPart,MID(_xlpm.cleanRaw,2,FIND(".",_xlpm.cleanRaw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4" t="str">
        <f>""</f>
        <v/>
      </c>
      <c r="I844" t="str">
        <f>""</f>
        <v/>
      </c>
      <c r="J844" t="str">
        <f t="shared" si="13"/>
        <v>AM30;VSS;;9.19999999999999;28.5199999999999;;;;</v>
      </c>
    </row>
    <row r="845" spans="1:10">
      <c r="A845" t="s">
        <v>2683</v>
      </c>
      <c r="B845" t="str">
        <f>_xlfn.XLOOKUP(A845,site1!$J$8:$J$1158,site1!$K$8:$K$1158,"")</f>
        <v>VSS</v>
      </c>
      <c r="C845" t="str" cm="1">
        <f t="array" ref="C845">_xlfn.TEXTJOIN(",",TRUE,_xlfn.UNIQUE(TRANSPOSE(_xlfn.MAP(_xlfn.XLOOKUP(A845,site1!$J$8:$J$1178,site1!$C$8:$D$1178,""),_xlfn.LAMBDA(_xlpm.x,IF(_xlpm.x&lt;&gt;"",TRIM(CLEAN(LEFT(_xlpm.x,FIND(".",_xlpm.x &amp; ".")-1))),""))))))</f>
        <v/>
      </c>
      <c r="D845">
        <v>8.2799999999999905</v>
      </c>
      <c r="E845">
        <v>28.5199999999999</v>
      </c>
      <c r="F845" t="str">
        <f>_xlfn.LET(_xlpm.raw,_xlfn.XLOOKUP(A845,site1!$J$8:$J$1178,site1!$A$8:$A$1178,""),_xlpm.cleanRaw,SUBSTITUTE(SUBSTITUTE(_xlpm.raw,"_PIN","."),"PIN","."),_xlpm.mainPart,MID(_xlpm.cleanRaw,2,FIND(".",_xlpm.cleanRaw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5" t="str">
        <f>_xlfn.LET(_xlpm.raw,_xlfn.XLOOKUP(A845,site3!$J$8:$J$1178,site3!$A$8:$A$1178,""),_xlpm.cleanRaw,SUBSTITUTE(SUBSTITUTE(_xlpm.raw,"_PIN","."),"PIN","."),_xlpm.mainPart,MID(_xlpm.cleanRaw,2,FIND(".",_xlpm.cleanRaw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5" t="str">
        <f>""</f>
        <v/>
      </c>
      <c r="I845" t="str">
        <f>""</f>
        <v/>
      </c>
      <c r="J845" t="str">
        <f t="shared" si="13"/>
        <v>AM31;VSS;;8.27999999999999;28.5199999999999;;;;</v>
      </c>
    </row>
    <row r="846" spans="1:10">
      <c r="A846" t="s">
        <v>2684</v>
      </c>
      <c r="B846" t="str">
        <f>_xlfn.XLOOKUP(A846,site1!$J$8:$J$1158,site1!$K$8:$K$1158,"")</f>
        <v>VSS</v>
      </c>
      <c r="C846" t="str" cm="1">
        <f t="array" ref="C846">_xlfn.TEXTJOIN(",",TRUE,_xlfn.UNIQUE(TRANSPOSE(_xlfn.MAP(_xlfn.XLOOKUP(A846,site1!$J$8:$J$1178,site1!$C$8:$D$1178,""),_xlfn.LAMBDA(_xlpm.x,IF(_xlpm.x&lt;&gt;"",TRIM(CLEAN(LEFT(_xlpm.x,FIND(".",_xlpm.x &amp; ".")-1))),""))))))</f>
        <v/>
      </c>
      <c r="D846">
        <v>7.3599999999999897</v>
      </c>
      <c r="E846">
        <v>28.5199999999999</v>
      </c>
      <c r="F846" t="str">
        <f>_xlfn.LET(_xlpm.raw,_xlfn.XLOOKUP(A846,site1!$J$8:$J$1178,site1!$A$8:$A$1178,""),_xlpm.cleanRaw,SUBSTITUTE(SUBSTITUTE(_xlpm.raw,"_PIN","."),"PIN","."),_xlpm.mainPart,MID(_xlpm.cleanRaw,2,FIND(".",_xlpm.cleanRaw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6" t="str">
        <f>_xlfn.LET(_xlpm.raw,_xlfn.XLOOKUP(A846,site3!$J$8:$J$1178,site3!$A$8:$A$1178,""),_xlpm.cleanRaw,SUBSTITUTE(SUBSTITUTE(_xlpm.raw,"_PIN","."),"PIN","."),_xlpm.mainPart,MID(_xlpm.cleanRaw,2,FIND(".",_xlpm.cleanRaw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6" t="str">
        <f>""</f>
        <v/>
      </c>
      <c r="I846" t="str">
        <f>""</f>
        <v/>
      </c>
      <c r="J846" t="str">
        <f t="shared" si="13"/>
        <v>AM32;VSS;;7.35999999999999;28.5199999999999;;;;</v>
      </c>
    </row>
    <row r="847" spans="1:10">
      <c r="A847" t="s">
        <v>2685</v>
      </c>
      <c r="B847" t="str">
        <f>_xlfn.XLOOKUP(A847,site1!$J$8:$J$1158,site1!$K$8:$K$1158,"")</f>
        <v>VSS</v>
      </c>
      <c r="C847" t="str" cm="1">
        <f t="array" ref="C847">_xlfn.TEXTJOIN(",",TRUE,_xlfn.UNIQUE(TRANSPOSE(_xlfn.MAP(_xlfn.XLOOKUP(A847,site1!$J$8:$J$1178,site1!$C$8:$D$1178,""),_xlfn.LAMBDA(_xlpm.x,IF(_xlpm.x&lt;&gt;"",TRIM(CLEAN(LEFT(_xlpm.x,FIND(".",_xlpm.x &amp; ".")-1))),""))))))</f>
        <v/>
      </c>
      <c r="D847">
        <v>6.4399999999999897</v>
      </c>
      <c r="E847">
        <v>28.5199999999999</v>
      </c>
      <c r="F847" t="str">
        <f>_xlfn.LET(_xlpm.raw,_xlfn.XLOOKUP(A847,site1!$J$8:$J$1178,site1!$A$8:$A$1178,""),_xlpm.cleanRaw,SUBSTITUTE(SUBSTITUTE(_xlpm.raw,"_PIN","."),"PIN","."),_xlpm.mainPart,MID(_xlpm.cleanRaw,2,FIND(".",_xlpm.cleanRaw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7" t="str">
        <f>_xlfn.LET(_xlpm.raw,_xlfn.XLOOKUP(A847,site3!$J$8:$J$1178,site3!$A$8:$A$1178,""),_xlpm.cleanRaw,SUBSTITUTE(SUBSTITUTE(_xlpm.raw,"_PIN","."),"PIN","."),_xlpm.mainPart,MID(_xlpm.cleanRaw,2,FIND(".",_xlpm.cleanRaw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7" t="str">
        <f>""</f>
        <v/>
      </c>
      <c r="I847" t="str">
        <f>""</f>
        <v/>
      </c>
      <c r="J847" t="str">
        <f t="shared" si="13"/>
        <v>AM33;VSS;;6.43999999999999;28.5199999999999;;;;</v>
      </c>
    </row>
    <row r="848" spans="1:10">
      <c r="A848" t="s">
        <v>2686</v>
      </c>
      <c r="B848" t="str">
        <f>_xlfn.XLOOKUP(A848,site1!$J$8:$J$1158,site1!$K$8:$K$1158,"")</f>
        <v>VSS</v>
      </c>
      <c r="C848" t="str" cm="1">
        <f t="array" ref="C848">_xlfn.TEXTJOIN(",",TRUE,_xlfn.UNIQUE(TRANSPOSE(_xlfn.MAP(_xlfn.XLOOKUP(A848,site1!$J$8:$J$1178,site1!$C$8:$D$1178,""),_xlfn.LAMBDA(_xlpm.x,IF(_xlpm.x&lt;&gt;"",TRIM(CLEAN(LEFT(_xlpm.x,FIND(".",_xlpm.x &amp; ".")-1))),""))))))</f>
        <v/>
      </c>
      <c r="D848">
        <v>5.5199999999999898</v>
      </c>
      <c r="E848">
        <v>28.5199999999999</v>
      </c>
      <c r="F848" t="str">
        <f>_xlfn.LET(_xlpm.raw,_xlfn.XLOOKUP(A848,site1!$J$8:$J$1178,site1!$A$8:$A$1178,""),_xlpm.cleanRaw,SUBSTITUTE(SUBSTITUTE(_xlpm.raw,"_PIN","."),"PIN","."),_xlpm.mainPart,MID(_xlpm.cleanRaw,2,FIND(".",_xlpm.cleanRaw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8" t="str">
        <f>_xlfn.LET(_xlpm.raw,_xlfn.XLOOKUP(A848,site3!$J$8:$J$1178,site3!$A$8:$A$1178,""),_xlpm.cleanRaw,SUBSTITUTE(SUBSTITUTE(_xlpm.raw,"_PIN","."),"PIN","."),_xlpm.mainPart,MID(_xlpm.cleanRaw,2,FIND(".",_xlpm.cleanRaw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8" t="str">
        <f>""</f>
        <v/>
      </c>
      <c r="I848" t="str">
        <f>""</f>
        <v/>
      </c>
      <c r="J848" t="str">
        <f t="shared" si="13"/>
        <v>AM34;VSS;;5.51999999999999;28.5199999999999;;;;</v>
      </c>
    </row>
    <row r="849" spans="1:10">
      <c r="A849" t="s">
        <v>2687</v>
      </c>
      <c r="B849" t="str">
        <f>_xlfn.XLOOKUP(A849,site1!$J$8:$J$1158,site1!$K$8:$K$1158,"")</f>
        <v>VSS</v>
      </c>
      <c r="C849" t="str" cm="1">
        <f t="array" ref="C849">_xlfn.TEXTJOIN(",",TRUE,_xlfn.UNIQUE(TRANSPOSE(_xlfn.MAP(_xlfn.XLOOKUP(A849,site1!$J$8:$J$1178,site1!$C$8:$D$1178,""),_xlfn.LAMBDA(_xlpm.x,IF(_xlpm.x&lt;&gt;"",TRIM(CLEAN(LEFT(_xlpm.x,FIND(".",_xlpm.x &amp; ".")-1))),""))))))</f>
        <v/>
      </c>
      <c r="D849">
        <v>4.5999999999999899</v>
      </c>
      <c r="E849">
        <v>28.5199999999999</v>
      </c>
      <c r="F849" t="str">
        <f>_xlfn.LET(_xlpm.raw,_xlfn.XLOOKUP(A849,site1!$J$8:$J$1178,site1!$A$8:$A$1178,""),_xlpm.cleanRaw,SUBSTITUTE(SUBSTITUTE(_xlpm.raw,"_PIN","."),"PIN","."),_xlpm.mainPart,MID(_xlpm.cleanRaw,2,FIND(".",_xlpm.cleanRaw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9" t="str">
        <f>_xlfn.LET(_xlpm.raw,_xlfn.XLOOKUP(A849,site3!$J$8:$J$1178,site3!$A$8:$A$1178,""),_xlpm.cleanRaw,SUBSTITUTE(SUBSTITUTE(_xlpm.raw,"_PIN","."),"PIN","."),_xlpm.mainPart,MID(_xlpm.cleanRaw,2,FIND(".",_xlpm.cleanRaw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9" t="str">
        <f>""</f>
        <v/>
      </c>
      <c r="I849" t="str">
        <f>""</f>
        <v/>
      </c>
      <c r="J849" t="str">
        <f t="shared" si="13"/>
        <v>AM35;VSS;;4.59999999999999;28.5199999999999;;;;</v>
      </c>
    </row>
    <row r="850" spans="1:10">
      <c r="A850" t="s">
        <v>2688</v>
      </c>
      <c r="B850" t="str">
        <f>_xlfn.XLOOKUP(A850,site1!$J$8:$J$1158,site1!$K$8:$K$1158,"")</f>
        <v>VSS</v>
      </c>
      <c r="C850" t="str" cm="1">
        <f t="array" ref="C850">_xlfn.TEXTJOIN(",",TRUE,_xlfn.UNIQUE(TRANSPOSE(_xlfn.MAP(_xlfn.XLOOKUP(A850,site1!$J$8:$J$1178,site1!$C$8:$D$1178,""),_xlfn.LAMBDA(_xlpm.x,IF(_xlpm.x&lt;&gt;"",TRIM(CLEAN(LEFT(_xlpm.x,FIND(".",_xlpm.x &amp; ".")-1))),""))))))</f>
        <v/>
      </c>
      <c r="D850">
        <v>3.6799999999999899</v>
      </c>
      <c r="E850">
        <v>28.5199999999999</v>
      </c>
      <c r="F850" t="str">
        <f>_xlfn.LET(_xlpm.raw,_xlfn.XLOOKUP(A850,site1!$J$8:$J$1178,site1!$A$8:$A$1178,""),_xlpm.cleanRaw,SUBSTITUTE(SUBSTITUTE(_xlpm.raw,"_PIN","."),"PIN","."),_xlpm.mainPart,MID(_xlpm.cleanRaw,2,FIND(".",_xlpm.cleanRaw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0" t="str">
        <f>_xlfn.LET(_xlpm.raw,_xlfn.XLOOKUP(A850,site3!$J$8:$J$1178,site3!$A$8:$A$1178,""),_xlpm.cleanRaw,SUBSTITUTE(SUBSTITUTE(_xlpm.raw,"_PIN","."),"PIN","."),_xlpm.mainPart,MID(_xlpm.cleanRaw,2,FIND(".",_xlpm.cleanRaw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0" t="str">
        <f>""</f>
        <v/>
      </c>
      <c r="I850" t="str">
        <f>""</f>
        <v/>
      </c>
      <c r="J850" t="str">
        <f t="shared" si="13"/>
        <v>AM36;VSS;;3.67999999999999;28.5199999999999;;;;</v>
      </c>
    </row>
    <row r="851" spans="1:10">
      <c r="A851" t="s">
        <v>2689</v>
      </c>
      <c r="B851" t="str">
        <f>_xlfn.XLOOKUP(A851,site1!$J$8:$J$1158,site1!$K$8:$K$1158,"")</f>
        <v>VSS</v>
      </c>
      <c r="C851" t="str" cm="1">
        <f t="array" ref="C851">_xlfn.TEXTJOIN(",",TRUE,_xlfn.UNIQUE(TRANSPOSE(_xlfn.MAP(_xlfn.XLOOKUP(A851,site1!$J$8:$J$1178,site1!$C$8:$D$1178,""),_xlfn.LAMBDA(_xlpm.x,IF(_xlpm.x&lt;&gt;"",TRIM(CLEAN(LEFT(_xlpm.x,FIND(".",_xlpm.x &amp; ".")-1))),""))))))</f>
        <v/>
      </c>
      <c r="D851">
        <v>2.75999999999999</v>
      </c>
      <c r="E851">
        <v>28.5199999999999</v>
      </c>
      <c r="F851" t="str">
        <f>_xlfn.LET(_xlpm.raw,_xlfn.XLOOKUP(A851,site1!$J$8:$J$1178,site1!$A$8:$A$1178,""),_xlpm.cleanRaw,SUBSTITUTE(SUBSTITUTE(_xlpm.raw,"_PIN","."),"PIN","."),_xlpm.mainPart,MID(_xlpm.cleanRaw,2,FIND(".",_xlpm.cleanRaw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1" t="str">
        <f>_xlfn.LET(_xlpm.raw,_xlfn.XLOOKUP(A851,site3!$J$8:$J$1178,site3!$A$8:$A$1178,""),_xlpm.cleanRaw,SUBSTITUTE(SUBSTITUTE(_xlpm.raw,"_PIN","."),"PIN","."),_xlpm.mainPart,MID(_xlpm.cleanRaw,2,FIND(".",_xlpm.cleanRaw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1" t="str">
        <f>""</f>
        <v/>
      </c>
      <c r="I851" t="str">
        <f>""</f>
        <v/>
      </c>
      <c r="J851" t="str">
        <f t="shared" si="13"/>
        <v>AM37;VSS;;2.75999999999999;28.5199999999999;;;;</v>
      </c>
    </row>
    <row r="852" spans="1:10">
      <c r="A852" t="s">
        <v>2690</v>
      </c>
      <c r="B852" t="str">
        <f>_xlfn.XLOOKUP(A852,site1!$J$8:$J$1158,site1!$K$8:$K$1158,"")</f>
        <v>VSS</v>
      </c>
      <c r="C852" t="str" cm="1">
        <f t="array" ref="C852">_xlfn.TEXTJOIN(",",TRUE,_xlfn.UNIQUE(TRANSPOSE(_xlfn.MAP(_xlfn.XLOOKUP(A852,site1!$J$8:$J$1178,site1!$C$8:$D$1178,""),_xlfn.LAMBDA(_xlpm.x,IF(_xlpm.x&lt;&gt;"",TRIM(CLEAN(LEFT(_xlpm.x,FIND(".",_xlpm.x &amp; ".")-1))),""))))))</f>
        <v/>
      </c>
      <c r="D852">
        <v>1.8399999999999901</v>
      </c>
      <c r="E852">
        <v>28.5199999999999</v>
      </c>
      <c r="F852" t="str">
        <f>_xlfn.LET(_xlpm.raw,_xlfn.XLOOKUP(A852,site1!$J$8:$J$1178,site1!$A$8:$A$1178,""),_xlpm.cleanRaw,SUBSTITUTE(SUBSTITUTE(_xlpm.raw,"_PIN","."),"PIN","."),_xlpm.mainPart,MID(_xlpm.cleanRaw,2,FIND(".",_xlpm.cleanRaw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2" t="str">
        <f>_xlfn.LET(_xlpm.raw,_xlfn.XLOOKUP(A852,site3!$J$8:$J$1178,site3!$A$8:$A$1178,""),_xlpm.cleanRaw,SUBSTITUTE(SUBSTITUTE(_xlpm.raw,"_PIN","."),"PIN","."),_xlpm.mainPart,MID(_xlpm.cleanRaw,2,FIND(".",_xlpm.cleanRaw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2" t="str">
        <f>""</f>
        <v/>
      </c>
      <c r="I852" t="str">
        <f>""</f>
        <v/>
      </c>
      <c r="J852" t="str">
        <f t="shared" si="13"/>
        <v>AM38;VSS;;1.83999999999999;28.5199999999999;;;;</v>
      </c>
    </row>
    <row r="853" spans="1:10">
      <c r="A853" t="s">
        <v>2691</v>
      </c>
      <c r="B853" t="str">
        <f>_xlfn.XLOOKUP(A853,site1!$J$8:$J$1158,site1!$K$8:$K$1158,"")</f>
        <v>VSS</v>
      </c>
      <c r="C853" t="str" cm="1">
        <f t="array" ref="C853">_xlfn.TEXTJOIN(",",TRUE,_xlfn.UNIQUE(TRANSPOSE(_xlfn.MAP(_xlfn.XLOOKUP(A853,site1!$J$8:$J$1178,site1!$C$8:$D$1178,""),_xlfn.LAMBDA(_xlpm.x,IF(_xlpm.x&lt;&gt;"",TRIM(CLEAN(LEFT(_xlpm.x,FIND(".",_xlpm.x &amp; ".")-1))),""))))))</f>
        <v/>
      </c>
      <c r="D853">
        <v>0.92000000000000104</v>
      </c>
      <c r="E853">
        <v>28.5199999999999</v>
      </c>
      <c r="F853" t="str">
        <f>_xlfn.LET(_xlpm.raw,_xlfn.XLOOKUP(A853,site1!$J$8:$J$1178,site1!$A$8:$A$1178,""),_xlpm.cleanRaw,SUBSTITUTE(SUBSTITUTE(_xlpm.raw,"_PIN","."),"PIN","."),_xlpm.mainPart,MID(_xlpm.cleanRaw,2,FIND(".",_xlpm.cleanRaw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3" t="str">
        <f>_xlfn.LET(_xlpm.raw,_xlfn.XLOOKUP(A853,site3!$J$8:$J$1178,site3!$A$8:$A$1178,""),_xlpm.cleanRaw,SUBSTITUTE(SUBSTITUTE(_xlpm.raw,"_PIN","."),"PIN","."),_xlpm.mainPart,MID(_xlpm.cleanRaw,2,FIND(".",_xlpm.cleanRaw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3" t="str">
        <f>""</f>
        <v/>
      </c>
      <c r="I853" t="str">
        <f>""</f>
        <v/>
      </c>
      <c r="J853" t="str">
        <f t="shared" si="13"/>
        <v>AM39;VSS;;0.920000000000001;28.5199999999999;;;;</v>
      </c>
    </row>
    <row r="854" spans="1:10">
      <c r="A854" t="s">
        <v>2692</v>
      </c>
      <c r="B854" t="str">
        <f>_xlfn.XLOOKUP(A854,site1!$J$8:$J$1158,site1!$K$8:$K$1158,"")</f>
        <v>VSS</v>
      </c>
      <c r="C854" t="str" cm="1">
        <f t="array" ref="C854">_xlfn.TEXTJOIN(",",TRUE,_xlfn.UNIQUE(TRANSPOSE(_xlfn.MAP(_xlfn.XLOOKUP(A854,site1!$J$8:$J$1178,site1!$C$8:$D$1178,""),_xlfn.LAMBDA(_xlpm.x,IF(_xlpm.x&lt;&gt;"",TRIM(CLEAN(LEFT(_xlpm.x,FIND(".",_xlpm.x &amp; ".")-1))),""))))))</f>
        <v/>
      </c>
      <c r="D854">
        <v>0</v>
      </c>
      <c r="E854">
        <v>28.5199999999999</v>
      </c>
      <c r="F854" t="str">
        <f>_xlfn.LET(_xlpm.raw,_xlfn.XLOOKUP(A854,site1!$J$8:$J$1178,site1!$A$8:$A$1178,""),_xlpm.cleanRaw,SUBSTITUTE(SUBSTITUTE(_xlpm.raw,"_PIN","."),"PIN","."),_xlpm.mainPart,MID(_xlpm.cleanRaw,2,FIND(".",_xlpm.cleanRaw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4" t="str">
        <f>_xlfn.LET(_xlpm.raw,_xlfn.XLOOKUP(A854,site3!$J$8:$J$1178,site3!$A$8:$A$1178,""),_xlpm.cleanRaw,SUBSTITUTE(SUBSTITUTE(_xlpm.raw,"_PIN","."),"PIN","."),_xlpm.mainPart,MID(_xlpm.cleanRaw,2,FIND(".",_xlpm.cleanRaw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4" t="str">
        <f>""</f>
        <v/>
      </c>
      <c r="I854" t="str">
        <f>""</f>
        <v/>
      </c>
      <c r="J854" t="str">
        <f t="shared" si="13"/>
        <v>AM40;VSS;;0;28.5199999999999;;;;</v>
      </c>
    </row>
    <row r="855" spans="1:10">
      <c r="A855" t="s">
        <v>2694</v>
      </c>
      <c r="B855" t="str">
        <f>_xlfn.XLOOKUP(A855,site1!$J$8:$J$1158,site1!$K$8:$K$1158,"")</f>
        <v>VSS</v>
      </c>
      <c r="C855" t="str" cm="1">
        <f t="array" ref="C855">_xlfn.TEXTJOIN(",",TRUE,_xlfn.UNIQUE(TRANSPOSE(_xlfn.MAP(_xlfn.XLOOKUP(A855,site1!$J$8:$J$1178,site1!$C$8:$D$1178,""),_xlfn.LAMBDA(_xlpm.x,IF(_xlpm.x&lt;&gt;"",TRIM(CLEAN(LEFT(_xlpm.x,FIND(".",_xlpm.x &amp; ".")-1))),""))))))</f>
        <v/>
      </c>
      <c r="D855">
        <v>35.879999999999903</v>
      </c>
      <c r="E855">
        <v>29.439999999999898</v>
      </c>
      <c r="F855" t="str">
        <f>_xlfn.LET(_xlpm.raw,_xlfn.XLOOKUP(A855,site1!$J$8:$J$1178,site1!$A$8:$A$1178,""),_xlpm.cleanRaw,SUBSTITUTE(SUBSTITUTE(_xlpm.raw,"_PIN","."),"PIN","."),_xlpm.mainPart,MID(_xlpm.cleanRaw,2,FIND(".",_xlpm.cleanRaw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5" t="str">
        <f>_xlfn.LET(_xlpm.raw,_xlfn.XLOOKUP(A855,site3!$J$8:$J$1178,site3!$A$8:$A$1178,""),_xlpm.cleanRaw,SUBSTITUTE(SUBSTITUTE(_xlpm.raw,"_PIN","."),"PIN","."),_xlpm.mainPart,MID(_xlpm.cleanRaw,2,FIND(".",_xlpm.cleanRaw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5" t="str">
        <f>""</f>
        <v/>
      </c>
      <c r="I855" t="str">
        <f>""</f>
        <v/>
      </c>
      <c r="J855" t="str">
        <f t="shared" si="13"/>
        <v>AN1;VSS;;35.8799999999999;29.4399999999999;;;;</v>
      </c>
    </row>
    <row r="856" spans="1:10">
      <c r="A856" t="s">
        <v>1429</v>
      </c>
      <c r="B856" t="str">
        <f>_xlfn.XLOOKUP(A856,site1!$J$8:$J$1158,site1!$K$8:$K$1158,"")</f>
        <v>DDRDQSP_IL06_NIL14</v>
      </c>
      <c r="C856" t="str" cm="1">
        <f t="array" ref="C856">_xlfn.TEXTJOIN(",",TRUE,_xlfn.UNIQUE(TRANSPOSE(_xlfn.MAP(_xlfn.XLOOKUP(A856,site1!$J$8:$J$1178,site1!$C$8:$D$1178,""),_xlfn.LAMBDA(_xlpm.x,IF(_xlpm.x&lt;&gt;"",TRIM(CLEAN(LEFT(_xlpm.x,FIND(".",_xlpm.x &amp; ".")-1))),""))))))</f>
        <v/>
      </c>
      <c r="D856">
        <v>34.959999999999901</v>
      </c>
      <c r="E856">
        <v>29.439999999999898</v>
      </c>
      <c r="F856" t="str">
        <f>_xlfn.LET(_xlpm.raw,_xlfn.XLOOKUP(A856,site1!$J$8:$J$1178,site1!$A$8:$A$1178,""),_xlpm.cleanRaw,SUBSTITUTE(SUBSTITUTE(_xlpm.raw,"_PIN","."),"PIN","."),_xlpm.mainPart,MID(_xlpm.cleanRaw,2,FIND(".",_xlpm.cleanRaw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609115</v>
      </c>
      <c r="G856" t="str">
        <f>_xlfn.LET(_xlpm.raw,_xlfn.XLOOKUP(A856,site3!$J$8:$J$1178,site3!$A$8:$A$1178,""),_xlpm.cleanRaw,SUBSTITUTE(SUBSTITUTE(_xlpm.raw,"_PIN","."),"PIN","."),_xlpm.mainPart,MID(_xlpm.cleanRaw,2,FIND(".",_xlpm.cleanRaw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806118</v>
      </c>
      <c r="H856" t="str">
        <f>""</f>
        <v/>
      </c>
      <c r="I856" t="str">
        <f>""</f>
        <v/>
      </c>
      <c r="J856" t="str">
        <f t="shared" si="13"/>
        <v>AN2;DDRDQSP_IL06_NIL14;;34.9599999999999;29.4399999999999;609115;806118;;</v>
      </c>
    </row>
    <row r="857" spans="1:10">
      <c r="A857" t="s">
        <v>1355</v>
      </c>
      <c r="B857" t="str">
        <f>_xlfn.XLOOKUP(A857,site1!$J$8:$J$1158,site1!$K$8:$K$1158,"")</f>
        <v>DDRDQSN_IL06_NIL14</v>
      </c>
      <c r="C857" t="str" cm="1">
        <f t="array" ref="C857">_xlfn.TEXTJOIN(",",TRUE,_xlfn.UNIQUE(TRANSPOSE(_xlfn.MAP(_xlfn.XLOOKUP(A857,site1!$J$8:$J$1178,site1!$C$8:$D$1178,""),_xlfn.LAMBDA(_xlpm.x,IF(_xlpm.x&lt;&gt;"",TRIM(CLEAN(LEFT(_xlpm.x,FIND(".",_xlpm.x &amp; ".")-1))),""))))))</f>
        <v/>
      </c>
      <c r="D857">
        <v>34.04</v>
      </c>
      <c r="E857">
        <v>29.439999999999898</v>
      </c>
      <c r="F857" t="str">
        <f>_xlfn.LET(_xlpm.raw,_xlfn.XLOOKUP(A857,site1!$J$8:$J$1178,site1!$A$8:$A$1178,""),_xlpm.cleanRaw,SUBSTITUTE(SUBSTITUTE(_xlpm.raw,"_PIN","."),"PIN","."),_xlpm.mainPart,MID(_xlpm.cleanRaw,2,FIND(".",_xlpm.cleanRaw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609113</v>
      </c>
      <c r="G857" t="str">
        <f>_xlfn.LET(_xlpm.raw,_xlfn.XLOOKUP(A857,site3!$J$8:$J$1178,site3!$A$8:$A$1178,""),_xlpm.cleanRaw,SUBSTITUTE(SUBSTITUTE(_xlpm.raw,"_PIN","."),"PIN","."),_xlpm.mainPart,MID(_xlpm.cleanRaw,2,FIND(".",_xlpm.cleanRaw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806120</v>
      </c>
      <c r="H857" t="str">
        <f>""</f>
        <v/>
      </c>
      <c r="I857" t="str">
        <f>""</f>
        <v/>
      </c>
      <c r="J857" t="str">
        <f t="shared" si="13"/>
        <v>AN3;DDRDQSN_IL06_NIL14;;34.04;29.4399999999999;609113;806120;;</v>
      </c>
    </row>
    <row r="858" spans="1:10">
      <c r="A858" t="s">
        <v>2706</v>
      </c>
      <c r="B858" t="str">
        <f>_xlfn.XLOOKUP(A858,site1!$J$8:$J$1158,site1!$K$8:$K$1158,"")</f>
        <v>VSS</v>
      </c>
      <c r="C858" t="str" cm="1">
        <f t="array" ref="C858">_xlfn.TEXTJOIN(",",TRUE,_xlfn.UNIQUE(TRANSPOSE(_xlfn.MAP(_xlfn.XLOOKUP(A858,site1!$J$8:$J$1178,site1!$C$8:$D$1178,""),_xlfn.LAMBDA(_xlpm.x,IF(_xlpm.x&lt;&gt;"",TRIM(CLEAN(LEFT(_xlpm.x,FIND(".",_xlpm.x &amp; ".")-1))),""))))))</f>
        <v/>
      </c>
      <c r="D858">
        <v>33.119999999999997</v>
      </c>
      <c r="E858">
        <v>29.439999999999898</v>
      </c>
      <c r="F858" t="str">
        <f>_xlfn.LET(_xlpm.raw,_xlfn.XLOOKUP(A858,site1!$J$8:$J$1178,site1!$A$8:$A$1178,""),_xlpm.cleanRaw,SUBSTITUTE(SUBSTITUTE(_xlpm.raw,"_PIN","."),"PIN","."),_xlpm.mainPart,MID(_xlpm.cleanRaw,2,FIND(".",_xlpm.cleanRaw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8" t="str">
        <f>_xlfn.LET(_xlpm.raw,_xlfn.XLOOKUP(A858,site3!$J$8:$J$1178,site3!$A$8:$A$1178,""),_xlpm.cleanRaw,SUBSTITUTE(SUBSTITUTE(_xlpm.raw,"_PIN","."),"PIN","."),_xlpm.mainPart,MID(_xlpm.cleanRaw,2,FIND(".",_xlpm.cleanRaw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8" t="str">
        <f>""</f>
        <v/>
      </c>
      <c r="I858" t="str">
        <f>""</f>
        <v/>
      </c>
      <c r="J858" t="str">
        <f t="shared" si="13"/>
        <v>AN4;VSS;;33.12;29.4399999999999;;;;</v>
      </c>
    </row>
    <row r="859" spans="1:10">
      <c r="A859" t="s">
        <v>2707</v>
      </c>
      <c r="B859" t="str">
        <f>_xlfn.XLOOKUP(A859,site1!$J$8:$J$1158,site1!$K$8:$K$1158,"")</f>
        <v>VSS</v>
      </c>
      <c r="C859" t="str" cm="1">
        <f t="array" ref="C859">_xlfn.TEXTJOIN(",",TRUE,_xlfn.UNIQUE(TRANSPOSE(_xlfn.MAP(_xlfn.XLOOKUP(A859,site1!$J$8:$J$1178,site1!$C$8:$D$1178,""),_xlfn.LAMBDA(_xlpm.x,IF(_xlpm.x&lt;&gt;"",TRIM(CLEAN(LEFT(_xlpm.x,FIND(".",_xlpm.x &amp; ".")-1))),""))))))</f>
        <v/>
      </c>
      <c r="D859">
        <v>32.199999999999903</v>
      </c>
      <c r="E859">
        <v>29.439999999999898</v>
      </c>
      <c r="F859" t="str">
        <f>_xlfn.LET(_xlpm.raw,_xlfn.XLOOKUP(A859,site1!$J$8:$J$1178,site1!$A$8:$A$1178,""),_xlpm.cleanRaw,SUBSTITUTE(SUBSTITUTE(_xlpm.raw,"_PIN","."),"PIN","."),_xlpm.mainPart,MID(_xlpm.cleanRaw,2,FIND(".",_xlpm.cleanRaw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9" t="str">
        <f>_xlfn.LET(_xlpm.raw,_xlfn.XLOOKUP(A859,site3!$J$8:$J$1178,site3!$A$8:$A$1178,""),_xlpm.cleanRaw,SUBSTITUTE(SUBSTITUTE(_xlpm.raw,"_PIN","."),"PIN","."),_xlpm.mainPart,MID(_xlpm.cleanRaw,2,FIND(".",_xlpm.cleanRaw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9" t="str">
        <f>""</f>
        <v/>
      </c>
      <c r="I859" t="str">
        <f>""</f>
        <v/>
      </c>
      <c r="J859" t="str">
        <f t="shared" si="13"/>
        <v>AN5;VSS;;32.1999999999999;29.4399999999999;;;;</v>
      </c>
    </row>
    <row r="860" spans="1:10">
      <c r="A860" t="s">
        <v>2708</v>
      </c>
      <c r="B860" t="str">
        <f>_xlfn.XLOOKUP(A860,site1!$J$8:$J$1158,site1!$K$8:$K$1158,"")</f>
        <v>VSS</v>
      </c>
      <c r="C860" t="str" cm="1">
        <f t="array" ref="C860">_xlfn.TEXTJOIN(",",TRUE,_xlfn.UNIQUE(TRANSPOSE(_xlfn.MAP(_xlfn.XLOOKUP(A860,site1!$J$8:$J$1178,site1!$C$8:$D$1178,""),_xlfn.LAMBDA(_xlpm.x,IF(_xlpm.x&lt;&gt;"",TRIM(CLEAN(LEFT(_xlpm.x,FIND(".",_xlpm.x &amp; ".")-1))),""))))))</f>
        <v/>
      </c>
      <c r="D860">
        <v>31.279999999999902</v>
      </c>
      <c r="E860">
        <v>29.439999999999898</v>
      </c>
      <c r="F860" t="str">
        <f>_xlfn.LET(_xlpm.raw,_xlfn.XLOOKUP(A860,site1!$J$8:$J$1178,site1!$A$8:$A$1178,""),_xlpm.cleanRaw,SUBSTITUTE(SUBSTITUTE(_xlpm.raw,"_PIN","."),"PIN","."),_xlpm.mainPart,MID(_xlpm.cleanRaw,2,FIND(".",_xlpm.cleanRaw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0" t="str">
        <f>_xlfn.LET(_xlpm.raw,_xlfn.XLOOKUP(A860,site3!$J$8:$J$1178,site3!$A$8:$A$1178,""),_xlpm.cleanRaw,SUBSTITUTE(SUBSTITUTE(_xlpm.raw,"_PIN","."),"PIN","."),_xlpm.mainPart,MID(_xlpm.cleanRaw,2,FIND(".",_xlpm.cleanRaw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0" t="str">
        <f>""</f>
        <v/>
      </c>
      <c r="I860" t="str">
        <f>""</f>
        <v/>
      </c>
      <c r="J860" t="str">
        <f t="shared" si="13"/>
        <v>AN6;VSS;;31.2799999999999;29.4399999999999;;;;</v>
      </c>
    </row>
    <row r="861" spans="1:10">
      <c r="A861" t="s">
        <v>2709</v>
      </c>
      <c r="B861" t="str">
        <f>_xlfn.XLOOKUP(A861,site1!$J$8:$J$1158,site1!$K$8:$K$1158,"")</f>
        <v>VSS</v>
      </c>
      <c r="C861" t="str" cm="1">
        <f t="array" ref="C861">_xlfn.TEXTJOIN(",",TRUE,_xlfn.UNIQUE(TRANSPOSE(_xlfn.MAP(_xlfn.XLOOKUP(A861,site1!$J$8:$J$1178,site1!$C$8:$D$1178,""),_xlfn.LAMBDA(_xlpm.x,IF(_xlpm.x&lt;&gt;"",TRIM(CLEAN(LEFT(_xlpm.x,FIND(".",_xlpm.x &amp; ".")-1))),""))))))</f>
        <v/>
      </c>
      <c r="D861">
        <v>30.36</v>
      </c>
      <c r="E861">
        <v>29.439999999999898</v>
      </c>
      <c r="F861" t="str">
        <f>_xlfn.LET(_xlpm.raw,_xlfn.XLOOKUP(A861,site1!$J$8:$J$1178,site1!$A$8:$A$1178,""),_xlpm.cleanRaw,SUBSTITUTE(SUBSTITUTE(_xlpm.raw,"_PIN","."),"PIN","."),_xlpm.mainPart,MID(_xlpm.cleanRaw,2,FIND(".",_xlpm.cleanRaw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1" t="str">
        <f>_xlfn.LET(_xlpm.raw,_xlfn.XLOOKUP(A861,site3!$J$8:$J$1178,site3!$A$8:$A$1178,""),_xlpm.cleanRaw,SUBSTITUTE(SUBSTITUTE(_xlpm.raw,"_PIN","."),"PIN","."),_xlpm.mainPart,MID(_xlpm.cleanRaw,2,FIND(".",_xlpm.cleanRaw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1" t="str">
        <f>""</f>
        <v/>
      </c>
      <c r="I861" t="str">
        <f>""</f>
        <v/>
      </c>
      <c r="J861" t="str">
        <f t="shared" si="13"/>
        <v>AN7;VSS;;30.36;29.4399999999999;;;;</v>
      </c>
    </row>
    <row r="862" spans="1:10">
      <c r="A862" t="s">
        <v>2710</v>
      </c>
      <c r="B862" t="str">
        <f>_xlfn.XLOOKUP(A862,site1!$J$8:$J$1158,site1!$K$8:$K$1158,"")</f>
        <v>VSS</v>
      </c>
      <c r="C862" t="str" cm="1">
        <f t="array" ref="C862">_xlfn.TEXTJOIN(",",TRUE,_xlfn.UNIQUE(TRANSPOSE(_xlfn.MAP(_xlfn.XLOOKUP(A862,site1!$J$8:$J$1178,site1!$C$8:$D$1178,""),_xlfn.LAMBDA(_xlpm.x,IF(_xlpm.x&lt;&gt;"",TRIM(CLEAN(LEFT(_xlpm.x,FIND(".",_xlpm.x &amp; ".")-1))),""))))))</f>
        <v/>
      </c>
      <c r="D862">
        <v>29.439999999999898</v>
      </c>
      <c r="E862">
        <v>29.439999999999898</v>
      </c>
      <c r="F862" t="str">
        <f>_xlfn.LET(_xlpm.raw,_xlfn.XLOOKUP(A862,site1!$J$8:$J$1178,site1!$A$8:$A$1178,""),_xlpm.cleanRaw,SUBSTITUTE(SUBSTITUTE(_xlpm.raw,"_PIN","."),"PIN","."),_xlpm.mainPart,MID(_xlpm.cleanRaw,2,FIND(".",_xlpm.cleanRaw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2" t="str">
        <f>_xlfn.LET(_xlpm.raw,_xlfn.XLOOKUP(A862,site3!$J$8:$J$1178,site3!$A$8:$A$1178,""),_xlpm.cleanRaw,SUBSTITUTE(SUBSTITUTE(_xlpm.raw,"_PIN","."),"PIN","."),_xlpm.mainPart,MID(_xlpm.cleanRaw,2,FIND(".",_xlpm.cleanRaw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2" t="str">
        <f>""</f>
        <v/>
      </c>
      <c r="I862" t="str">
        <f>""</f>
        <v/>
      </c>
      <c r="J862" t="str">
        <f t="shared" si="13"/>
        <v>AN8;VSS;;29.4399999999999;29.4399999999999;;;;</v>
      </c>
    </row>
    <row r="863" spans="1:10">
      <c r="A863" t="s">
        <v>2711</v>
      </c>
      <c r="B863" t="str">
        <f>_xlfn.XLOOKUP(A863,site1!$J$8:$J$1158,site1!$K$8:$K$1158,"")</f>
        <v>VSS</v>
      </c>
      <c r="C863" t="str" cm="1">
        <f t="array" ref="C863">_xlfn.TEXTJOIN(",",TRUE,_xlfn.UNIQUE(TRANSPOSE(_xlfn.MAP(_xlfn.XLOOKUP(A863,site1!$J$8:$J$1178,site1!$C$8:$D$1178,""),_xlfn.LAMBDA(_xlpm.x,IF(_xlpm.x&lt;&gt;"",TRIM(CLEAN(LEFT(_xlpm.x,FIND(".",_xlpm.x &amp; ".")-1))),""))))))</f>
        <v/>
      </c>
      <c r="D863">
        <v>28.5199999999999</v>
      </c>
      <c r="E863">
        <v>29.439999999999898</v>
      </c>
      <c r="F863" t="str">
        <f>_xlfn.LET(_xlpm.raw,_xlfn.XLOOKUP(A863,site1!$J$8:$J$1178,site1!$A$8:$A$1178,""),_xlpm.cleanRaw,SUBSTITUTE(SUBSTITUTE(_xlpm.raw,"_PIN","."),"PIN","."),_xlpm.mainPart,MID(_xlpm.cleanRaw,2,FIND(".",_xlpm.cleanRaw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3" t="str">
        <f>_xlfn.LET(_xlpm.raw,_xlfn.XLOOKUP(A863,site3!$J$8:$J$1178,site3!$A$8:$A$1178,""),_xlpm.cleanRaw,SUBSTITUTE(SUBSTITUTE(_xlpm.raw,"_PIN","."),"PIN","."),_xlpm.mainPart,MID(_xlpm.cleanRaw,2,FIND(".",_xlpm.cleanRaw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3" t="str">
        <f>""</f>
        <v/>
      </c>
      <c r="I863" t="str">
        <f>""</f>
        <v/>
      </c>
      <c r="J863" t="str">
        <f t="shared" si="13"/>
        <v>AN9;VSS;;28.5199999999999;29.4399999999999;;;;</v>
      </c>
    </row>
    <row r="864" spans="1:10">
      <c r="A864" t="s">
        <v>2695</v>
      </c>
      <c r="B864" t="str">
        <f>_xlfn.XLOOKUP(A864,site1!$J$8:$J$1158,site1!$K$8:$K$1158,"")</f>
        <v>VSS</v>
      </c>
      <c r="C864" t="str" cm="1">
        <f t="array" ref="C864">_xlfn.TEXTJOIN(",",TRUE,_xlfn.UNIQUE(TRANSPOSE(_xlfn.MAP(_xlfn.XLOOKUP(A864,site1!$J$8:$J$1178,site1!$C$8:$D$1178,""),_xlfn.LAMBDA(_xlpm.x,IF(_xlpm.x&lt;&gt;"",TRIM(CLEAN(LEFT(_xlpm.x,FIND(".",_xlpm.x &amp; ".")-1))),""))))))</f>
        <v/>
      </c>
      <c r="D864">
        <v>27.599999999999898</v>
      </c>
      <c r="E864">
        <v>29.439999999999898</v>
      </c>
      <c r="F864" t="str">
        <f>_xlfn.LET(_xlpm.raw,_xlfn.XLOOKUP(A864,site1!$J$8:$J$1178,site1!$A$8:$A$1178,""),_xlpm.cleanRaw,SUBSTITUTE(SUBSTITUTE(_xlpm.raw,"_PIN","."),"PIN","."),_xlpm.mainPart,MID(_xlpm.cleanRaw,2,FIND(".",_xlpm.cleanRaw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4" t="str">
        <f>_xlfn.LET(_xlpm.raw,_xlfn.XLOOKUP(A864,site3!$J$8:$J$1178,site3!$A$8:$A$1178,""),_xlpm.cleanRaw,SUBSTITUTE(SUBSTITUTE(_xlpm.raw,"_PIN","."),"PIN","."),_xlpm.mainPart,MID(_xlpm.cleanRaw,2,FIND(".",_xlpm.cleanRaw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4" t="str">
        <f>""</f>
        <v/>
      </c>
      <c r="I864" t="str">
        <f>""</f>
        <v/>
      </c>
      <c r="J864" t="str">
        <f t="shared" si="13"/>
        <v>AN10;VSS;;27.5999999999999;29.4399999999999;;;;</v>
      </c>
    </row>
    <row r="865" spans="1:10">
      <c r="A865" t="s">
        <v>2696</v>
      </c>
      <c r="B865" t="str">
        <f>_xlfn.XLOOKUP(A865,site1!$J$8:$J$1158,site1!$K$8:$K$1158,"")</f>
        <v>VSS</v>
      </c>
      <c r="C865" t="str" cm="1">
        <f t="array" ref="C865">_xlfn.TEXTJOIN(",",TRUE,_xlfn.UNIQUE(TRANSPOSE(_xlfn.MAP(_xlfn.XLOOKUP(A865,site1!$J$8:$J$1178,site1!$C$8:$D$1178,""),_xlfn.LAMBDA(_xlpm.x,IF(_xlpm.x&lt;&gt;"",TRIM(CLEAN(LEFT(_xlpm.x,FIND(".",_xlpm.x &amp; ".")-1))),""))))))</f>
        <v/>
      </c>
      <c r="D865">
        <v>26.68</v>
      </c>
      <c r="E865">
        <v>29.439999999999898</v>
      </c>
      <c r="F865" t="str">
        <f>_xlfn.LET(_xlpm.raw,_xlfn.XLOOKUP(A865,site1!$J$8:$J$1178,site1!$A$8:$A$1178,""),_xlpm.cleanRaw,SUBSTITUTE(SUBSTITUTE(_xlpm.raw,"_PIN","."),"PIN","."),_xlpm.mainPart,MID(_xlpm.cleanRaw,2,FIND(".",_xlpm.cleanRaw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5" t="str">
        <f>_xlfn.LET(_xlpm.raw,_xlfn.XLOOKUP(A865,site3!$J$8:$J$1178,site3!$A$8:$A$1178,""),_xlpm.cleanRaw,SUBSTITUTE(SUBSTITUTE(_xlpm.raw,"_PIN","."),"PIN","."),_xlpm.mainPart,MID(_xlpm.cleanRaw,2,FIND(".",_xlpm.cleanRaw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5" t="str">
        <f>""</f>
        <v/>
      </c>
      <c r="I865" t="str">
        <f>""</f>
        <v/>
      </c>
      <c r="J865" t="str">
        <f t="shared" si="13"/>
        <v>AN11;VSS;;26.68;29.4399999999999;;;;</v>
      </c>
    </row>
    <row r="866" spans="1:10">
      <c r="A866" t="s">
        <v>1453</v>
      </c>
      <c r="B866" t="str">
        <f>_xlfn.XLOOKUP(A866,site1!$J$8:$J$1158,site1!$K$8:$K$1158,"")</f>
        <v>DDRDQSP_IL14_NIL12</v>
      </c>
      <c r="C866" t="str" cm="1">
        <f t="array" ref="C866">_xlfn.TEXTJOIN(",",TRUE,_xlfn.UNIQUE(TRANSPOSE(_xlfn.MAP(_xlfn.XLOOKUP(A866,site1!$J$8:$J$1178,site1!$C$8:$D$1178,""),_xlfn.LAMBDA(_xlpm.x,IF(_xlpm.x&lt;&gt;"",TRIM(CLEAN(LEFT(_xlpm.x,FIND(".",_xlpm.x &amp; ".")-1))),""))))))</f>
        <v/>
      </c>
      <c r="D866">
        <v>25.759999999999899</v>
      </c>
      <c r="E866">
        <v>29.439999999999898</v>
      </c>
      <c r="F866" t="str">
        <f>_xlfn.LET(_xlpm.raw,_xlfn.XLOOKUP(A866,site1!$J$8:$J$1178,site1!$A$8:$A$1178,""),_xlpm.cleanRaw,SUBSTITUTE(SUBSTITUTE(_xlpm.raw,"_PIN","."),"PIN","."),_xlpm.mainPart,MID(_xlpm.cleanRaw,2,FIND(".",_xlpm.cleanRaw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608069</v>
      </c>
      <c r="G866" t="str">
        <f>_xlfn.LET(_xlpm.raw,_xlfn.XLOOKUP(A866,site3!$J$8:$J$1178,site3!$A$8:$A$1178,""),_xlpm.cleanRaw,SUBSTITUTE(SUBSTITUTE(_xlpm.raw,"_PIN","."),"PIN","."),_xlpm.mainPart,MID(_xlpm.cleanRaw,2,FIND(".",_xlpm.cleanRaw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804021</v>
      </c>
      <c r="H866" t="str">
        <f>""</f>
        <v/>
      </c>
      <c r="I866" t="str">
        <f>""</f>
        <v/>
      </c>
      <c r="J866" t="str">
        <f t="shared" si="13"/>
        <v>AN12;DDRDQSP_IL14_NIL12;;25.7599999999999;29.4399999999999;608069;804021;;</v>
      </c>
    </row>
    <row r="867" spans="1:10">
      <c r="A867" t="s">
        <v>1385</v>
      </c>
      <c r="B867" t="str">
        <f>_xlfn.XLOOKUP(A867,site1!$J$8:$J$1158,site1!$K$8:$K$1158,"")</f>
        <v>DDRDQSN_IL14_NIL12</v>
      </c>
      <c r="C867" t="str" cm="1">
        <f t="array" ref="C867">_xlfn.TEXTJOIN(",",TRUE,_xlfn.UNIQUE(TRANSPOSE(_xlfn.MAP(_xlfn.XLOOKUP(A867,site1!$J$8:$J$1178,site1!$C$8:$D$1178,""),_xlfn.LAMBDA(_xlpm.x,IF(_xlpm.x&lt;&gt;"",TRIM(CLEAN(LEFT(_xlpm.x,FIND(".",_xlpm.x &amp; ".")-1))),""))))))</f>
        <v/>
      </c>
      <c r="D867">
        <v>24.8399999999999</v>
      </c>
      <c r="E867">
        <v>29.439999999999898</v>
      </c>
      <c r="F867" t="str">
        <f>_xlfn.LET(_xlpm.raw,_xlfn.XLOOKUP(A867,site1!$J$8:$J$1178,site1!$A$8:$A$1178,""),_xlpm.cleanRaw,SUBSTITUTE(SUBSTITUTE(_xlpm.raw,"_PIN","."),"PIN","."),_xlpm.mainPart,MID(_xlpm.cleanRaw,2,FIND(".",_xlpm.cleanRaw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608071</v>
      </c>
      <c r="G867" t="str">
        <f>_xlfn.LET(_xlpm.raw,_xlfn.XLOOKUP(A867,site3!$J$8:$J$1178,site3!$A$8:$A$1178,""),_xlpm.cleanRaw,SUBSTITUTE(SUBSTITUTE(_xlpm.raw,"_PIN","."),"PIN","."),_xlpm.mainPart,MID(_xlpm.cleanRaw,2,FIND(".",_xlpm.cleanRaw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804022</v>
      </c>
      <c r="H867" t="str">
        <f>""</f>
        <v/>
      </c>
      <c r="I867" t="str">
        <f>""</f>
        <v/>
      </c>
      <c r="J867" t="str">
        <f t="shared" si="13"/>
        <v>AN13;DDRDQSN_IL14_NIL12;;24.8399999999999;29.4399999999999;608071;804022;;</v>
      </c>
    </row>
    <row r="868" spans="1:10">
      <c r="A868" t="s">
        <v>2697</v>
      </c>
      <c r="B868" t="str">
        <f>_xlfn.XLOOKUP(A868,site1!$J$8:$J$1158,site1!$K$8:$K$1158,"")</f>
        <v>VSS</v>
      </c>
      <c r="C868" t="str" cm="1">
        <f t="array" ref="C868">_xlfn.TEXTJOIN(",",TRUE,_xlfn.UNIQUE(TRANSPOSE(_xlfn.MAP(_xlfn.XLOOKUP(A868,site1!$J$8:$J$1178,site1!$C$8:$D$1178,""),_xlfn.LAMBDA(_xlpm.x,IF(_xlpm.x&lt;&gt;"",TRIM(CLEAN(LEFT(_xlpm.x,FIND(".",_xlpm.x &amp; ".")-1))),""))))))</f>
        <v/>
      </c>
      <c r="D868">
        <v>23.919999999999899</v>
      </c>
      <c r="E868">
        <v>29.439999999999898</v>
      </c>
      <c r="F868" t="str">
        <f>_xlfn.LET(_xlpm.raw,_xlfn.XLOOKUP(A868,site1!$J$8:$J$1178,site1!$A$8:$A$1178,""),_xlpm.cleanRaw,SUBSTITUTE(SUBSTITUTE(_xlpm.raw,"_PIN","."),"PIN","."),_xlpm.mainPart,MID(_xlpm.cleanRaw,2,FIND(".",_xlpm.cleanRaw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8" t="str">
        <f>_xlfn.LET(_xlpm.raw,_xlfn.XLOOKUP(A868,site3!$J$8:$J$1178,site3!$A$8:$A$1178,""),_xlpm.cleanRaw,SUBSTITUTE(SUBSTITUTE(_xlpm.raw,"_PIN","."),"PIN","."),_xlpm.mainPart,MID(_xlpm.cleanRaw,2,FIND(".",_xlpm.cleanRaw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8" t="str">
        <f>""</f>
        <v/>
      </c>
      <c r="I868" t="str">
        <f>""</f>
        <v/>
      </c>
      <c r="J868" t="str">
        <f t="shared" si="13"/>
        <v>AN14;VSS;;23.9199999999999;29.4399999999999;;;;</v>
      </c>
    </row>
    <row r="869" spans="1:10">
      <c r="A869" t="s">
        <v>650</v>
      </c>
      <c r="B869" t="str">
        <f>_xlfn.XLOOKUP(A869,site1!$J$8:$J$1158,site1!$K$8:$K$1158,"")</f>
        <v>DDR1_CS_N[1]</v>
      </c>
      <c r="C869" t="str" cm="1">
        <f t="array" ref="C869">_xlfn.TEXTJOIN(",",TRUE,_xlfn.UNIQUE(TRANSPOSE(_xlfn.MAP(_xlfn.XLOOKUP(A869,site1!$J$8:$J$1178,site1!$C$8:$D$1178,""),_xlfn.LAMBDA(_xlpm.x,IF(_xlpm.x&lt;&gt;"",TRIM(CLEAN(LEFT(_xlpm.x,FIND(".",_xlpm.x &amp; ".")-1))),""))))))</f>
        <v/>
      </c>
      <c r="D869">
        <v>22.999999999999901</v>
      </c>
      <c r="E869">
        <v>29.439999999999898</v>
      </c>
      <c r="F869" t="str">
        <f>_xlfn.LET(_xlpm.raw,_xlfn.XLOOKUP(A869,site1!$J$8:$J$1178,site1!$A$8:$A$1178,""),_xlpm.cleanRaw,SUBSTITUTE(SUBSTITUTE(_xlpm.raw,"_PIN","."),"PIN","."),_xlpm.mainPart,MID(_xlpm.cleanRaw,2,FIND(".",_xlpm.cleanRaw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608078</v>
      </c>
      <c r="G869" t="str">
        <f>_xlfn.LET(_xlpm.raw,_xlfn.XLOOKUP(A869,site3!$J$8:$J$1178,site3!$A$8:$A$1178,""),_xlpm.cleanRaw,SUBSTITUTE(SUBSTITUTE(_xlpm.raw,"_PIN","."),"PIN","."),_xlpm.mainPart,MID(_xlpm.cleanRaw,2,FIND(".",_xlpm.cleanRaw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803090</v>
      </c>
      <c r="H869" t="str">
        <f>""</f>
        <v/>
      </c>
      <c r="I869" t="str">
        <f>""</f>
        <v/>
      </c>
      <c r="J869" t="str">
        <f t="shared" si="13"/>
        <v>AN15;DDR1_CS_N[1];;22.9999999999999;29.4399999999999;608078;803090;;</v>
      </c>
    </row>
    <row r="870" spans="1:10">
      <c r="A870" t="s">
        <v>2698</v>
      </c>
      <c r="B870" t="str">
        <f>_xlfn.XLOOKUP(A870,site1!$J$8:$J$1158,site1!$K$8:$K$1158,"")</f>
        <v>VSS</v>
      </c>
      <c r="C870" t="str" cm="1">
        <f t="array" ref="C870">_xlfn.TEXTJOIN(",",TRUE,_xlfn.UNIQUE(TRANSPOSE(_xlfn.MAP(_xlfn.XLOOKUP(A870,site1!$J$8:$J$1178,site1!$C$8:$D$1178,""),_xlfn.LAMBDA(_xlpm.x,IF(_xlpm.x&lt;&gt;"",TRIM(CLEAN(LEFT(_xlpm.x,FIND(".",_xlpm.x &amp; ".")-1))),""))))))</f>
        <v/>
      </c>
      <c r="D870">
        <v>22.08</v>
      </c>
      <c r="E870">
        <v>29.439999999999898</v>
      </c>
      <c r="F870" t="str">
        <f>_xlfn.LET(_xlpm.raw,_xlfn.XLOOKUP(A870,site1!$J$8:$J$1178,site1!$A$8:$A$1178,""),_xlpm.cleanRaw,SUBSTITUTE(SUBSTITUTE(_xlpm.raw,"_PIN","."),"PIN","."),_xlpm.mainPart,MID(_xlpm.cleanRaw,2,FIND(".",_xlpm.cleanRaw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0" t="str">
        <f>_xlfn.LET(_xlpm.raw,_xlfn.XLOOKUP(A870,site3!$J$8:$J$1178,site3!$A$8:$A$1178,""),_xlpm.cleanRaw,SUBSTITUTE(SUBSTITUTE(_xlpm.raw,"_PIN","."),"PIN","."),_xlpm.mainPart,MID(_xlpm.cleanRaw,2,FIND(".",_xlpm.cleanRaw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0" t="str">
        <f>""</f>
        <v/>
      </c>
      <c r="I870" t="str">
        <f>""</f>
        <v/>
      </c>
      <c r="J870" t="str">
        <f t="shared" si="13"/>
        <v>AN16;VSS;;22.08;29.4399999999999;;;;</v>
      </c>
    </row>
    <row r="871" spans="1:10">
      <c r="A871" t="s">
        <v>654</v>
      </c>
      <c r="B871" t="str">
        <f>_xlfn.XLOOKUP(A871,site1!$J$8:$J$1158,site1!$K$8:$K$1158,"")</f>
        <v>DDR1_CS_N[2]</v>
      </c>
      <c r="C871" t="str" cm="1">
        <f t="array" ref="C871">_xlfn.TEXTJOIN(",",TRUE,_xlfn.UNIQUE(TRANSPOSE(_xlfn.MAP(_xlfn.XLOOKUP(A871,site1!$J$8:$J$1178,site1!$C$8:$D$1178,""),_xlfn.LAMBDA(_xlpm.x,IF(_xlpm.x&lt;&gt;"",TRIM(CLEAN(LEFT(_xlpm.x,FIND(".",_xlpm.x &amp; ".")-1))),""))))))</f>
        <v/>
      </c>
      <c r="D871">
        <v>21.159999999999901</v>
      </c>
      <c r="E871">
        <v>29.439999999999898</v>
      </c>
      <c r="F871" t="str">
        <f>_xlfn.LET(_xlpm.raw,_xlfn.XLOOKUP(A871,site1!$J$8:$J$1178,site1!$A$8:$A$1178,""),_xlpm.cleanRaw,SUBSTITUTE(SUBSTITUTE(_xlpm.raw,"_PIN","."),"PIN","."),_xlpm.mainPart,MID(_xlpm.cleanRaw,2,FIND(".",_xlpm.cleanRaw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608077</v>
      </c>
      <c r="G871" t="str">
        <f>_xlfn.LET(_xlpm.raw,_xlfn.XLOOKUP(A871,site3!$J$8:$J$1178,site3!$A$8:$A$1178,""),_xlpm.cleanRaw,SUBSTITUTE(SUBSTITUTE(_xlpm.raw,"_PIN","."),"PIN","."),_xlpm.mainPart,MID(_xlpm.cleanRaw,2,FIND(".",_xlpm.cleanRaw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804026</v>
      </c>
      <c r="H871" t="str">
        <f>""</f>
        <v/>
      </c>
      <c r="I871" t="str">
        <f>""</f>
        <v/>
      </c>
      <c r="J871" t="str">
        <f t="shared" si="13"/>
        <v>AN17;DDR1_CS_N[2];;21.1599999999999;29.4399999999999;608077;804026;;</v>
      </c>
    </row>
    <row r="872" spans="1:10">
      <c r="A872" t="s">
        <v>788</v>
      </c>
      <c r="B872" t="str">
        <f>_xlfn.XLOOKUP(A872,site1!$J$8:$J$1158,site1!$K$8:$K$1158,"")</f>
        <v>DDR1_RAS_N_CAB3_MA16</v>
      </c>
      <c r="C872" t="str" cm="1">
        <f t="array" ref="C872">_xlfn.TEXTJOIN(",",TRUE,_xlfn.UNIQUE(TRANSPOSE(_xlfn.MAP(_xlfn.XLOOKUP(A872,site1!$J$8:$J$1178,site1!$C$8:$D$1178,""),_xlfn.LAMBDA(_xlpm.x,IF(_xlpm.x&lt;&gt;"",TRIM(CLEAN(LEFT(_xlpm.x,FIND(".",_xlpm.x &amp; ".")-1))),""))))))</f>
        <v/>
      </c>
      <c r="D872">
        <v>20.239999999999899</v>
      </c>
      <c r="E872">
        <v>29.439999999999898</v>
      </c>
      <c r="F872" t="str">
        <f>_xlfn.LET(_xlpm.raw,_xlfn.XLOOKUP(A872,site1!$J$8:$J$1178,site1!$A$8:$A$1178,""),_xlpm.cleanRaw,SUBSTITUTE(SUBSTITUTE(_xlpm.raw,"_PIN","."),"PIN","."),_xlpm.mainPart,MID(_xlpm.cleanRaw,2,FIND(".",_xlpm.cleanRaw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609127</v>
      </c>
      <c r="G872" t="str">
        <f>_xlfn.LET(_xlpm.raw,_xlfn.XLOOKUP(A872,site3!$J$8:$J$1178,site3!$A$8:$A$1178,""),_xlpm.cleanRaw,SUBSTITUTE(SUBSTITUTE(_xlpm.raw,"_PIN","."),"PIN","."),_xlpm.mainPart,MID(_xlpm.cleanRaw,2,FIND(".",_xlpm.cleanRaw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805058</v>
      </c>
      <c r="H872" t="str">
        <f>""</f>
        <v/>
      </c>
      <c r="I872" t="str">
        <f>""</f>
        <v/>
      </c>
      <c r="J872" t="str">
        <f t="shared" si="13"/>
        <v>AN18;DDR1_RAS_N_CAB3_MA16;;20.2399999999999;29.4399999999999;609127;805058;;</v>
      </c>
    </row>
    <row r="873" spans="1:10">
      <c r="A873" t="s">
        <v>2699</v>
      </c>
      <c r="B873" t="str">
        <f>_xlfn.XLOOKUP(A873,site1!$J$8:$J$1158,site1!$K$8:$K$1158,"")</f>
        <v>VSS</v>
      </c>
      <c r="C873" t="str" cm="1">
        <f t="array" ref="C873">_xlfn.TEXTJOIN(",",TRUE,_xlfn.UNIQUE(TRANSPOSE(_xlfn.MAP(_xlfn.XLOOKUP(A873,site1!$J$8:$J$1178,site1!$C$8:$D$1178,""),_xlfn.LAMBDA(_xlpm.x,IF(_xlpm.x&lt;&gt;"",TRIM(CLEAN(LEFT(_xlpm.x,FIND(".",_xlpm.x &amp; ".")-1))),""))))))</f>
        <v/>
      </c>
      <c r="D873">
        <v>19.319999999999901</v>
      </c>
      <c r="E873">
        <v>29.439999999999898</v>
      </c>
      <c r="F873" t="str">
        <f>_xlfn.LET(_xlpm.raw,_xlfn.XLOOKUP(A873,site1!$J$8:$J$1178,site1!$A$8:$A$1178,""),_xlpm.cleanRaw,SUBSTITUTE(SUBSTITUTE(_xlpm.raw,"_PIN","."),"PIN","."),_xlpm.mainPart,MID(_xlpm.cleanRaw,2,FIND(".",_xlpm.cleanRaw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3" t="str">
        <f>_xlfn.LET(_xlpm.raw,_xlfn.XLOOKUP(A873,site3!$J$8:$J$1178,site3!$A$8:$A$1178,""),_xlpm.cleanRaw,SUBSTITUTE(SUBSTITUTE(_xlpm.raw,"_PIN","."),"PIN","."),_xlpm.mainPart,MID(_xlpm.cleanRaw,2,FIND(".",_xlpm.cleanRaw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3" t="str">
        <f>""</f>
        <v/>
      </c>
      <c r="I873" t="str">
        <f>""</f>
        <v/>
      </c>
      <c r="J873" t="str">
        <f t="shared" si="13"/>
        <v>AN19;VSS;;19.3199999999999;29.4399999999999;;;;</v>
      </c>
    </row>
    <row r="874" spans="1:10">
      <c r="A874" t="s">
        <v>638</v>
      </c>
      <c r="B874" t="str">
        <f>_xlfn.XLOOKUP(A874,site1!$J$8:$J$1158,site1!$K$8:$K$1158,"")</f>
        <v>DDR1_CLK_P[2]</v>
      </c>
      <c r="C874" t="str" cm="1">
        <f t="array" ref="C874">_xlfn.TEXTJOIN(",",TRUE,_xlfn.UNIQUE(TRANSPOSE(_xlfn.MAP(_xlfn.XLOOKUP(A874,site1!$J$8:$J$1178,site1!$C$8:$D$1178,""),_xlfn.LAMBDA(_xlpm.x,IF(_xlpm.x&lt;&gt;"",TRIM(CLEAN(LEFT(_xlpm.x,FIND(".",_xlpm.x &amp; ".")-1))),""))))))</f>
        <v/>
      </c>
      <c r="D874">
        <v>18.399999999999999</v>
      </c>
      <c r="E874">
        <v>29.439999999999898</v>
      </c>
      <c r="F874" t="str">
        <f>_xlfn.LET(_xlpm.raw,_xlfn.XLOOKUP(A874,site1!$J$8:$J$1178,site1!$A$8:$A$1178,""),_xlpm.cleanRaw,SUBSTITUTE(SUBSTITUTE(_xlpm.raw,"_PIN","."),"PIN","."),_xlpm.mainPart,MID(_xlpm.cleanRaw,2,FIND(".",_xlpm.cleanRaw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605042</v>
      </c>
      <c r="G874" t="str">
        <f>_xlfn.LET(_xlpm.raw,_xlfn.XLOOKUP(A874,site3!$J$8:$J$1178,site3!$A$8:$A$1178,""),_xlpm.cleanRaw,SUBSTITUTE(SUBSTITUTE(_xlpm.raw,"_PIN","."),"PIN","."),_xlpm.mainPart,MID(_xlpm.cleanRaw,2,FIND(".",_xlpm.cleanRaw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801040</v>
      </c>
      <c r="H874" t="str">
        <f>""</f>
        <v/>
      </c>
      <c r="I874" t="str">
        <f>""</f>
        <v/>
      </c>
      <c r="J874" t="str">
        <f t="shared" si="13"/>
        <v>AN20;DDR1_CLK_P[2];;18.4;29.4399999999999;605042;801040;;</v>
      </c>
    </row>
    <row r="875" spans="1:10">
      <c r="A875" t="s">
        <v>620</v>
      </c>
      <c r="B875" t="str">
        <f>_xlfn.XLOOKUP(A875,site1!$J$8:$J$1158,site1!$K$8:$K$1158,"")</f>
        <v>DDR1_CLK_N[2]</v>
      </c>
      <c r="C875" t="str" cm="1">
        <f t="array" ref="C875">_xlfn.TEXTJOIN(",",TRUE,_xlfn.UNIQUE(TRANSPOSE(_xlfn.MAP(_xlfn.XLOOKUP(A875,site1!$J$8:$J$1178,site1!$C$8:$D$1178,""),_xlfn.LAMBDA(_xlpm.x,IF(_xlpm.x&lt;&gt;"",TRIM(CLEAN(LEFT(_xlpm.x,FIND(".",_xlpm.x &amp; ".")-1))),""))))))</f>
        <v/>
      </c>
      <c r="D875">
        <v>17.479999999999901</v>
      </c>
      <c r="E875">
        <v>29.439999999999898</v>
      </c>
      <c r="F875" t="str">
        <f>_xlfn.LET(_xlpm.raw,_xlfn.XLOOKUP(A875,site1!$J$8:$J$1178,site1!$A$8:$A$1178,""),_xlpm.cleanRaw,SUBSTITUTE(SUBSTITUTE(_xlpm.raw,"_PIN","."),"PIN","."),_xlpm.mainPart,MID(_xlpm.cleanRaw,2,FIND(".",_xlpm.cleanRaw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605044</v>
      </c>
      <c r="G875" t="str">
        <f>_xlfn.LET(_xlpm.raw,_xlfn.XLOOKUP(A875,site3!$J$8:$J$1178,site3!$A$8:$A$1178,""),_xlpm.cleanRaw,SUBSTITUTE(SUBSTITUTE(_xlpm.raw,"_PIN","."),"PIN","."),_xlpm.mainPart,MID(_xlpm.cleanRaw,2,FIND(".",_xlpm.cleanRaw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801039</v>
      </c>
      <c r="H875" t="str">
        <f>""</f>
        <v/>
      </c>
      <c r="I875" t="str">
        <f>""</f>
        <v/>
      </c>
      <c r="J875" t="str">
        <f t="shared" si="13"/>
        <v>AN21;DDR1_CLK_N[2];;17.4799999999999;29.4399999999999;605044;801039;;</v>
      </c>
    </row>
    <row r="876" spans="1:10">
      <c r="A876" t="s">
        <v>2700</v>
      </c>
      <c r="B876" t="str">
        <f>_xlfn.XLOOKUP(A876,site1!$J$8:$J$1158,site1!$K$8:$K$1158,"")</f>
        <v>VSS</v>
      </c>
      <c r="C876" t="str" cm="1">
        <f t="array" ref="C876">_xlfn.TEXTJOIN(",",TRUE,_xlfn.UNIQUE(TRANSPOSE(_xlfn.MAP(_xlfn.XLOOKUP(A876,site1!$J$8:$J$1178,site1!$C$8:$D$1178,""),_xlfn.LAMBDA(_xlpm.x,IF(_xlpm.x&lt;&gt;"",TRIM(CLEAN(LEFT(_xlpm.x,FIND(".",_xlpm.x &amp; ".")-1))),""))))))</f>
        <v/>
      </c>
      <c r="D876">
        <v>16.559999999999999</v>
      </c>
      <c r="E876">
        <v>29.439999999999898</v>
      </c>
      <c r="F876" t="str">
        <f>_xlfn.LET(_xlpm.raw,_xlfn.XLOOKUP(A876,site1!$J$8:$J$1178,site1!$A$8:$A$1178,""),_xlpm.cleanRaw,SUBSTITUTE(SUBSTITUTE(_xlpm.raw,"_PIN","."),"PIN","."),_xlpm.mainPart,MID(_xlpm.cleanRaw,2,FIND(".",_xlpm.cleanRaw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6" t="str">
        <f>_xlfn.LET(_xlpm.raw,_xlfn.XLOOKUP(A876,site3!$J$8:$J$1178,site3!$A$8:$A$1178,""),_xlpm.cleanRaw,SUBSTITUTE(SUBSTITUTE(_xlpm.raw,"_PIN","."),"PIN","."),_xlpm.mainPart,MID(_xlpm.cleanRaw,2,FIND(".",_xlpm.cleanRaw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6" t="str">
        <f>""</f>
        <v/>
      </c>
      <c r="I876" t="str">
        <f>""</f>
        <v/>
      </c>
      <c r="J876" t="str">
        <f t="shared" si="13"/>
        <v>AN22;VSS;;16.56;29.4399999999999;;;;</v>
      </c>
    </row>
    <row r="877" spans="1:10">
      <c r="A877" t="s">
        <v>2701</v>
      </c>
      <c r="B877" t="str">
        <f>_xlfn.XLOOKUP(A877,site1!$J$8:$J$1158,site1!$K$8:$K$1158,"")</f>
        <v>VSS</v>
      </c>
      <c r="C877" t="str" cm="1">
        <f t="array" ref="C877">_xlfn.TEXTJOIN(",",TRUE,_xlfn.UNIQUE(TRANSPOSE(_xlfn.MAP(_xlfn.XLOOKUP(A877,site1!$J$8:$J$1178,site1!$C$8:$D$1178,""),_xlfn.LAMBDA(_xlpm.x,IF(_xlpm.x&lt;&gt;"",TRIM(CLEAN(LEFT(_xlpm.x,FIND(".",_xlpm.x &amp; ".")-1))),""))))))</f>
        <v/>
      </c>
      <c r="D877">
        <v>15.639999999999899</v>
      </c>
      <c r="E877">
        <v>29.439999999999898</v>
      </c>
      <c r="F877" t="str">
        <f>_xlfn.LET(_xlpm.raw,_xlfn.XLOOKUP(A877,site1!$J$8:$J$1178,site1!$A$8:$A$1178,""),_xlpm.cleanRaw,SUBSTITUTE(SUBSTITUTE(_xlpm.raw,"_PIN","."),"PIN","."),_xlpm.mainPart,MID(_xlpm.cleanRaw,2,FIND(".",_xlpm.cleanRaw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7" t="str">
        <f>_xlfn.LET(_xlpm.raw,_xlfn.XLOOKUP(A877,site3!$J$8:$J$1178,site3!$A$8:$A$1178,""),_xlpm.cleanRaw,SUBSTITUTE(SUBSTITUTE(_xlpm.raw,"_PIN","."),"PIN","."),_xlpm.mainPart,MID(_xlpm.cleanRaw,2,FIND(".",_xlpm.cleanRaw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7" t="str">
        <f>""</f>
        <v/>
      </c>
      <c r="I877" t="str">
        <f>""</f>
        <v/>
      </c>
      <c r="J877" t="str">
        <f t="shared" si="13"/>
        <v>AN23;VSS;;15.6399999999999;29.4399999999999;;;;</v>
      </c>
    </row>
    <row r="878" spans="1:10">
      <c r="A878" t="s">
        <v>2702</v>
      </c>
      <c r="B878" t="str">
        <f>_xlfn.XLOOKUP(A878,site1!$J$8:$J$1158,site1!$K$8:$K$1158,"")</f>
        <v>VSS</v>
      </c>
      <c r="C878" t="str" cm="1">
        <f t="array" ref="C878">_xlfn.TEXTJOIN(",",TRUE,_xlfn.UNIQUE(TRANSPOSE(_xlfn.MAP(_xlfn.XLOOKUP(A878,site1!$J$8:$J$1178,site1!$C$8:$D$1178,""),_xlfn.LAMBDA(_xlpm.x,IF(_xlpm.x&lt;&gt;"",TRIM(CLEAN(LEFT(_xlpm.x,FIND(".",_xlpm.x &amp; ".")-1))),""))))))</f>
        <v/>
      </c>
      <c r="D878">
        <v>14.719999999999899</v>
      </c>
      <c r="E878">
        <v>29.439999999999898</v>
      </c>
      <c r="F878" t="str">
        <f>_xlfn.LET(_xlpm.raw,_xlfn.XLOOKUP(A878,site1!$J$8:$J$1178,site1!$A$8:$A$1178,""),_xlpm.cleanRaw,SUBSTITUTE(SUBSTITUTE(_xlpm.raw,"_PIN","."),"PIN","."),_xlpm.mainPart,MID(_xlpm.cleanRaw,2,FIND(".",_xlpm.cleanRaw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8" t="str">
        <f>_xlfn.LET(_xlpm.raw,_xlfn.XLOOKUP(A878,site3!$J$8:$J$1178,site3!$A$8:$A$1178,""),_xlpm.cleanRaw,SUBSTITUTE(SUBSTITUTE(_xlpm.raw,"_PIN","."),"PIN","."),_xlpm.mainPart,MID(_xlpm.cleanRaw,2,FIND(".",_xlpm.cleanRaw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8" t="str">
        <f>""</f>
        <v/>
      </c>
      <c r="I878" t="str">
        <f>""</f>
        <v/>
      </c>
      <c r="J878" t="str">
        <f t="shared" si="13"/>
        <v>AN24;VSS;;14.7199999999999;29.4399999999999;;;;</v>
      </c>
    </row>
    <row r="879" spans="1:10">
      <c r="A879" t="s">
        <v>668</v>
      </c>
      <c r="B879" t="str">
        <f>_xlfn.XLOOKUP(A879,site1!$J$8:$J$1158,site1!$K$8:$K$1158,"")</f>
        <v>DDR1_DQS_P[8]</v>
      </c>
      <c r="C879" t="str" cm="1">
        <f t="array" ref="C879">_xlfn.TEXTJOIN(",",TRUE,_xlfn.UNIQUE(TRANSPOSE(_xlfn.MAP(_xlfn.XLOOKUP(A879,site1!$J$8:$J$1178,site1!$C$8:$D$1178,""),_xlfn.LAMBDA(_xlpm.x,IF(_xlpm.x&lt;&gt;"",TRIM(CLEAN(LEFT(_xlpm.x,FIND(".",_xlpm.x &amp; ".")-1))),""))))))</f>
        <v/>
      </c>
      <c r="D879">
        <v>13.799999999999899</v>
      </c>
      <c r="E879">
        <v>29.439999999999898</v>
      </c>
      <c r="F879" t="str">
        <f>_xlfn.LET(_xlpm.raw,_xlfn.XLOOKUP(A879,site1!$J$8:$J$1178,site1!$A$8:$A$1178,""),_xlpm.cleanRaw,SUBSTITUTE(SUBSTITUTE(_xlpm.raw,"_PIN","."),"PIN","."),_xlpm.mainPart,MID(_xlpm.cleanRaw,2,FIND(".",_xlpm.cleanRaw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608041</v>
      </c>
      <c r="G879" t="str">
        <f>_xlfn.LET(_xlpm.raw,_xlfn.XLOOKUP(A879,site3!$J$8:$J$1178,site3!$A$8:$A$1178,""),_xlpm.cleanRaw,SUBSTITUTE(SUBSTITUTE(_xlpm.raw,"_PIN","."),"PIN","."),_xlpm.mainPart,MID(_xlpm.cleanRaw,2,FIND(".",_xlpm.cleanRaw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804005</v>
      </c>
      <c r="H879" t="str">
        <f>""</f>
        <v/>
      </c>
      <c r="I879" t="str">
        <f>""</f>
        <v/>
      </c>
      <c r="J879" t="str">
        <f t="shared" si="13"/>
        <v>AN25;DDR1_DQS_P[8];;13.7999999999999;29.4399999999999;608041;804005;;</v>
      </c>
    </row>
    <row r="880" spans="1:10">
      <c r="A880" t="s">
        <v>662</v>
      </c>
      <c r="B880" t="str">
        <f>_xlfn.XLOOKUP(A880,site1!$J$8:$J$1158,site1!$K$8:$K$1158,"")</f>
        <v>DDR1_DQS_N[8]</v>
      </c>
      <c r="C880" t="str" cm="1">
        <f t="array" ref="C880">_xlfn.TEXTJOIN(",",TRUE,_xlfn.UNIQUE(TRANSPOSE(_xlfn.MAP(_xlfn.XLOOKUP(A880,site1!$J$8:$J$1178,site1!$C$8:$D$1178,""),_xlfn.LAMBDA(_xlpm.x,IF(_xlpm.x&lt;&gt;"",TRIM(CLEAN(LEFT(_xlpm.x,FIND(".",_xlpm.x &amp; ".")-1))),""))))))</f>
        <v/>
      </c>
      <c r="D880">
        <v>12.8799999999999</v>
      </c>
      <c r="E880">
        <v>29.439999999999898</v>
      </c>
      <c r="F880" t="str">
        <f>_xlfn.LET(_xlpm.raw,_xlfn.XLOOKUP(A880,site1!$J$8:$J$1178,site1!$A$8:$A$1178,""),_xlpm.cleanRaw,SUBSTITUTE(SUBSTITUTE(_xlpm.raw,"_PIN","."),"PIN","."),_xlpm.mainPart,MID(_xlpm.cleanRaw,2,FIND(".",_xlpm.cleanRaw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608043</v>
      </c>
      <c r="G880" t="str">
        <f>_xlfn.LET(_xlpm.raw,_xlfn.XLOOKUP(A880,site3!$J$8:$J$1178,site3!$A$8:$A$1178,""),_xlpm.cleanRaw,SUBSTITUTE(SUBSTITUTE(_xlpm.raw,"_PIN","."),"PIN","."),_xlpm.mainPart,MID(_xlpm.cleanRaw,2,FIND(".",_xlpm.cleanRaw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804006</v>
      </c>
      <c r="H880" t="str">
        <f>""</f>
        <v/>
      </c>
      <c r="I880" t="str">
        <f>""</f>
        <v/>
      </c>
      <c r="J880" t="str">
        <f t="shared" si="13"/>
        <v>AN26;DDR1_DQS_N[8];;12.8799999999999;29.4399999999999;608043;804006;;</v>
      </c>
    </row>
    <row r="881" spans="1:10">
      <c r="A881" t="s">
        <v>2703</v>
      </c>
      <c r="B881" t="str">
        <f>_xlfn.XLOOKUP(A881,site1!$J$8:$J$1158,site1!$K$8:$K$1158,"")</f>
        <v>VSS</v>
      </c>
      <c r="C881" t="str" cm="1">
        <f t="array" ref="C881">_xlfn.TEXTJOIN(",",TRUE,_xlfn.UNIQUE(TRANSPOSE(_xlfn.MAP(_xlfn.XLOOKUP(A881,site1!$J$8:$J$1178,site1!$C$8:$D$1178,""),_xlfn.LAMBDA(_xlpm.x,IF(_xlpm.x&lt;&gt;"",TRIM(CLEAN(LEFT(_xlpm.x,FIND(".",_xlpm.x &amp; ".")-1))),""))))))</f>
        <v/>
      </c>
      <c r="D881">
        <v>11.9599999999999</v>
      </c>
      <c r="E881">
        <v>29.439999999999898</v>
      </c>
      <c r="F881" t="str">
        <f>_xlfn.LET(_xlpm.raw,_xlfn.XLOOKUP(A881,site1!$J$8:$J$1178,site1!$A$8:$A$1178,""),_xlpm.cleanRaw,SUBSTITUTE(SUBSTITUTE(_xlpm.raw,"_PIN","."),"PIN","."),_xlpm.mainPart,MID(_xlpm.cleanRaw,2,FIND(".",_xlpm.cleanRaw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1" t="str">
        <f>_xlfn.LET(_xlpm.raw,_xlfn.XLOOKUP(A881,site3!$J$8:$J$1178,site3!$A$8:$A$1178,""),_xlpm.cleanRaw,SUBSTITUTE(SUBSTITUTE(_xlpm.raw,"_PIN","."),"PIN","."),_xlpm.mainPart,MID(_xlpm.cleanRaw,2,FIND(".",_xlpm.cleanRaw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1" t="str">
        <f>""</f>
        <v/>
      </c>
      <c r="I881" t="str">
        <f>""</f>
        <v/>
      </c>
      <c r="J881" t="str">
        <f t="shared" si="13"/>
        <v>AN27;VSS;;11.9599999999999;29.4399999999999;;;;</v>
      </c>
    </row>
    <row r="882" spans="1:10">
      <c r="A882" t="s">
        <v>1449</v>
      </c>
      <c r="B882" t="str">
        <f>_xlfn.XLOOKUP(A882,site1!$J$8:$J$1158,site1!$K$8:$K$1158,"")</f>
        <v>DDRDQSP_IL13_NIL07</v>
      </c>
      <c r="C882" t="str" cm="1">
        <f t="array" ref="C882">_xlfn.TEXTJOIN(",",TRUE,_xlfn.UNIQUE(TRANSPOSE(_xlfn.MAP(_xlfn.XLOOKUP(A882,site1!$J$8:$J$1178,site1!$C$8:$D$1178,""),_xlfn.LAMBDA(_xlpm.x,IF(_xlpm.x&lt;&gt;"",TRIM(CLEAN(LEFT(_xlpm.x,FIND(".",_xlpm.x &amp; ".")-1))),""))))))</f>
        <v/>
      </c>
      <c r="D882">
        <v>11.04</v>
      </c>
      <c r="E882">
        <v>29.439999999999898</v>
      </c>
      <c r="F882" t="str">
        <f>_xlfn.LET(_xlpm.raw,_xlfn.XLOOKUP(A882,site1!$J$8:$J$1178,site1!$A$8:$A$1178,""),_xlpm.cleanRaw,SUBSTITUTE(SUBSTITUTE(_xlpm.raw,"_PIN","."),"PIN","."),_xlpm.mainPart,MID(_xlpm.cleanRaw,2,FIND(".",_xlpm.cleanRaw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608057</v>
      </c>
      <c r="G882" t="str">
        <f>_xlfn.LET(_xlpm.raw,_xlfn.XLOOKUP(A882,site3!$J$8:$J$1178,site3!$A$8:$A$1178,""),_xlpm.cleanRaw,SUBSTITUTE(SUBSTITUTE(_xlpm.raw,"_PIN","."),"PIN","."),_xlpm.mainPart,MID(_xlpm.cleanRaw,2,FIND(".",_xlpm.cleanRaw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802060</v>
      </c>
      <c r="H882" t="str">
        <f>""</f>
        <v/>
      </c>
      <c r="I882" t="str">
        <f>""</f>
        <v/>
      </c>
      <c r="J882" t="str">
        <f t="shared" si="13"/>
        <v>AN28;DDRDQSP_IL13_NIL07;;11.04;29.4399999999999;608057;802060;;</v>
      </c>
    </row>
    <row r="883" spans="1:10">
      <c r="A883" t="s">
        <v>1380</v>
      </c>
      <c r="B883" t="str">
        <f>_xlfn.XLOOKUP(A883,site1!$J$8:$J$1158,site1!$K$8:$K$1158,"")</f>
        <v>DDRDQSN_IL13_NIL07</v>
      </c>
      <c r="C883" t="str" cm="1">
        <f t="array" ref="C883">_xlfn.TEXTJOIN(",",TRUE,_xlfn.UNIQUE(TRANSPOSE(_xlfn.MAP(_xlfn.XLOOKUP(A883,site1!$J$8:$J$1178,site1!$C$8:$D$1178,""),_xlfn.LAMBDA(_xlpm.x,IF(_xlpm.x&lt;&gt;"",TRIM(CLEAN(LEFT(_xlpm.x,FIND(".",_xlpm.x &amp; ".")-1))),""))))))</f>
        <v/>
      </c>
      <c r="D883">
        <v>10.1199999999999</v>
      </c>
      <c r="E883">
        <v>29.439999999999898</v>
      </c>
      <c r="F883" t="str">
        <f>_xlfn.LET(_xlpm.raw,_xlfn.XLOOKUP(A883,site1!$J$8:$J$1178,site1!$A$8:$A$1178,""),_xlpm.cleanRaw,SUBSTITUTE(SUBSTITUTE(_xlpm.raw,"_PIN","."),"PIN","."),_xlpm.mainPart,MID(_xlpm.cleanRaw,2,FIND(".",_xlpm.cleanRaw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608055</v>
      </c>
      <c r="G883" t="str">
        <f>_xlfn.LET(_xlpm.raw,_xlfn.XLOOKUP(A883,site3!$J$8:$J$1178,site3!$A$8:$A$1178,""),_xlpm.cleanRaw,SUBSTITUTE(SUBSTITUTE(_xlpm.raw,"_PIN","."),"PIN","."),_xlpm.mainPart,MID(_xlpm.cleanRaw,2,FIND(".",_xlpm.cleanRaw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802059</v>
      </c>
      <c r="H883" t="str">
        <f>""</f>
        <v/>
      </c>
      <c r="I883" t="str">
        <f>""</f>
        <v/>
      </c>
      <c r="J883" t="str">
        <f t="shared" si="13"/>
        <v>AN29;DDRDQSN_IL13_NIL07;;10.1199999999999;29.4399999999999;608055;802059;;</v>
      </c>
    </row>
    <row r="884" spans="1:10">
      <c r="A884" t="s">
        <v>2704</v>
      </c>
      <c r="B884" t="str">
        <f>_xlfn.XLOOKUP(A884,site1!$J$8:$J$1158,site1!$K$8:$K$1158,"")</f>
        <v>VSS</v>
      </c>
      <c r="C884" t="str" cm="1">
        <f t="array" ref="C884">_xlfn.TEXTJOIN(",",TRUE,_xlfn.UNIQUE(TRANSPOSE(_xlfn.MAP(_xlfn.XLOOKUP(A884,site1!$J$8:$J$1178,site1!$C$8:$D$1178,""),_xlfn.LAMBDA(_xlpm.x,IF(_xlpm.x&lt;&gt;"",TRIM(CLEAN(LEFT(_xlpm.x,FIND(".",_xlpm.x &amp; ".")-1))),""))))))</f>
        <v/>
      </c>
      <c r="D884">
        <v>9.1999999999999904</v>
      </c>
      <c r="E884">
        <v>29.439999999999898</v>
      </c>
      <c r="F884" t="str">
        <f>_xlfn.LET(_xlpm.raw,_xlfn.XLOOKUP(A884,site1!$J$8:$J$1178,site1!$A$8:$A$1178,""),_xlpm.cleanRaw,SUBSTITUTE(SUBSTITUTE(_xlpm.raw,"_PIN","."),"PIN","."),_xlpm.mainPart,MID(_xlpm.cleanRaw,2,FIND(".",_xlpm.cleanRaw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4" t="str">
        <f>_xlfn.LET(_xlpm.raw,_xlfn.XLOOKUP(A884,site3!$J$8:$J$1178,site3!$A$8:$A$1178,""),_xlpm.cleanRaw,SUBSTITUTE(SUBSTITUTE(_xlpm.raw,"_PIN","."),"PIN","."),_xlpm.mainPart,MID(_xlpm.cleanRaw,2,FIND(".",_xlpm.cleanRaw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4" t="str">
        <f>""</f>
        <v/>
      </c>
      <c r="I884" t="str">
        <f>""</f>
        <v/>
      </c>
      <c r="J884" t="str">
        <f t="shared" si="13"/>
        <v>AN30;VSS;;9.19999999999999;29.4399999999999;;;;</v>
      </c>
    </row>
    <row r="885" spans="1:10">
      <c r="A885" t="s">
        <v>1152</v>
      </c>
      <c r="B885" t="str">
        <f>_xlfn.XLOOKUP(A885,site1!$J$8:$J$1158,site1!$K$8:$K$1158,"")</f>
        <v>DDRDQ_IL12_NIL06[6]</v>
      </c>
      <c r="C885" t="str" cm="1">
        <f t="array" ref="C885">_xlfn.TEXTJOIN(",",TRUE,_xlfn.UNIQUE(TRANSPOSE(_xlfn.MAP(_xlfn.XLOOKUP(A885,site1!$J$8:$J$1178,site1!$C$8:$D$1178,""),_xlfn.LAMBDA(_xlpm.x,IF(_xlpm.x&lt;&gt;"",TRIM(CLEAN(LEFT(_xlpm.x,FIND(".",_xlpm.x &amp; ".")-1))),""))))))</f>
        <v/>
      </c>
      <c r="D885">
        <v>8.2799999999999905</v>
      </c>
      <c r="E885">
        <v>29.439999999999898</v>
      </c>
      <c r="F885" t="str">
        <f>_xlfn.LET(_xlpm.raw,_xlfn.XLOOKUP(A885,site1!$J$8:$J$1178,site1!$A$8:$A$1178,""),_xlpm.cleanRaw,SUBSTITUTE(SUBSTITUTE(_xlpm.raw,"_PIN","."),"PIN","."),_xlpm.mainPart,MID(_xlpm.cleanRaw,2,FIND(".",_xlpm.cleanRaw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606104</v>
      </c>
      <c r="G885" t="str">
        <f>_xlfn.LET(_xlpm.raw,_xlfn.XLOOKUP(A885,site3!$J$8:$J$1178,site3!$A$8:$A$1178,""),_xlpm.cleanRaw,SUBSTITUTE(SUBSTITUTE(_xlpm.raw,"_PIN","."),"PIN","."),_xlpm.mainPart,MID(_xlpm.cleanRaw,2,FIND(".",_xlpm.cleanRaw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802071</v>
      </c>
      <c r="H885" t="str">
        <f>""</f>
        <v/>
      </c>
      <c r="I885" t="str">
        <f>""</f>
        <v/>
      </c>
      <c r="J885" t="str">
        <f t="shared" si="13"/>
        <v>AN31;DDRDQ_IL12_NIL06[6];;8.27999999999999;29.4399999999999;606104;802071;;</v>
      </c>
    </row>
    <row r="886" spans="1:10">
      <c r="A886" t="s">
        <v>1136</v>
      </c>
      <c r="B886" t="str">
        <f>_xlfn.XLOOKUP(A886,site1!$J$8:$J$1158,site1!$K$8:$K$1158,"")</f>
        <v>DDRDQ_IL12_NIL06[2]</v>
      </c>
      <c r="C886" t="str" cm="1">
        <f t="array" ref="C886">_xlfn.TEXTJOIN(",",TRUE,_xlfn.UNIQUE(TRANSPOSE(_xlfn.MAP(_xlfn.XLOOKUP(A886,site1!$J$8:$J$1178,site1!$C$8:$D$1178,""),_xlfn.LAMBDA(_xlpm.x,IF(_xlpm.x&lt;&gt;"",TRIM(CLEAN(LEFT(_xlpm.x,FIND(".",_xlpm.x &amp; ".")-1))),""))))))</f>
        <v/>
      </c>
      <c r="D886">
        <v>7.3599999999999897</v>
      </c>
      <c r="E886">
        <v>29.439999999999898</v>
      </c>
      <c r="F886" t="str">
        <f>_xlfn.LET(_xlpm.raw,_xlfn.XLOOKUP(A886,site1!$J$8:$J$1178,site1!$A$8:$A$1178,""),_xlpm.cleanRaw,SUBSTITUTE(SUBSTITUTE(_xlpm.raw,"_PIN","."),"PIN","."),_xlpm.mainPart,MID(_xlpm.cleanRaw,2,FIND(".",_xlpm.cleanRaw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606103</v>
      </c>
      <c r="G886" t="str">
        <f>_xlfn.LET(_xlpm.raw,_xlfn.XLOOKUP(A886,site3!$J$8:$J$1178,site3!$A$8:$A$1178,""),_xlpm.cleanRaw,SUBSTITUTE(SUBSTITUTE(_xlpm.raw,"_PIN","."),"PIN","."),_xlpm.mainPart,MID(_xlpm.cleanRaw,2,FIND(".",_xlpm.cleanRaw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802069</v>
      </c>
      <c r="H886" t="str">
        <f>""</f>
        <v/>
      </c>
      <c r="I886" t="str">
        <f>""</f>
        <v/>
      </c>
      <c r="J886" t="str">
        <f t="shared" si="13"/>
        <v>AN32;DDRDQ_IL12_NIL06[2];;7.35999999999999;29.4399999999999;606103;802069;;</v>
      </c>
    </row>
    <row r="887" spans="1:10">
      <c r="A887" t="s">
        <v>1375</v>
      </c>
      <c r="B887" t="str">
        <f>_xlfn.XLOOKUP(A887,site1!$J$8:$J$1158,site1!$K$8:$K$1158,"")</f>
        <v>DDRDQSN_IL12_NIL06</v>
      </c>
      <c r="C887" t="str" cm="1">
        <f t="array" ref="C887">_xlfn.TEXTJOIN(",",TRUE,_xlfn.UNIQUE(TRANSPOSE(_xlfn.MAP(_xlfn.XLOOKUP(A887,site1!$J$8:$J$1178,site1!$C$8:$D$1178,""),_xlfn.LAMBDA(_xlpm.x,IF(_xlpm.x&lt;&gt;"",TRIM(CLEAN(LEFT(_xlpm.x,FIND(".",_xlpm.x &amp; ".")-1))),""))))))</f>
        <v/>
      </c>
      <c r="D887">
        <v>6.4399999999999897</v>
      </c>
      <c r="E887">
        <v>29.439999999999898</v>
      </c>
      <c r="F887" t="str">
        <f>_xlfn.LET(_xlpm.raw,_xlfn.XLOOKUP(A887,site1!$J$8:$J$1178,site1!$A$8:$A$1178,""),_xlpm.cleanRaw,SUBSTITUTE(SUBSTITUTE(_xlpm.raw,"_PIN","."),"PIN","."),_xlpm.mainPart,MID(_xlpm.cleanRaw,2,FIND(".",_xlpm.cleanRaw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606118</v>
      </c>
      <c r="G887" t="str">
        <f>_xlfn.LET(_xlpm.raw,_xlfn.XLOOKUP(A887,site3!$J$8:$J$1178,site3!$A$8:$A$1178,""),_xlpm.cleanRaw,SUBSTITUTE(SUBSTITUTE(_xlpm.raw,"_PIN","."),"PIN","."),_xlpm.mainPart,MID(_xlpm.cleanRaw,2,FIND(".",_xlpm.cleanRaw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801022</v>
      </c>
      <c r="H887" t="str">
        <f>""</f>
        <v/>
      </c>
      <c r="I887" t="str">
        <f>""</f>
        <v/>
      </c>
      <c r="J887" t="str">
        <f t="shared" si="13"/>
        <v>AN33;DDRDQSN_IL12_NIL06;;6.43999999999999;29.4399999999999;606118;801022;;</v>
      </c>
    </row>
    <row r="888" spans="1:10">
      <c r="A888" t="s">
        <v>1144</v>
      </c>
      <c r="B888" t="str">
        <f>_xlfn.XLOOKUP(A888,site1!$J$8:$J$1158,site1!$K$8:$K$1158,"")</f>
        <v>DDRDQ_IL12_NIL06[4]</v>
      </c>
      <c r="C888" t="str" cm="1">
        <f t="array" ref="C888">_xlfn.TEXTJOIN(",",TRUE,_xlfn.UNIQUE(TRANSPOSE(_xlfn.MAP(_xlfn.XLOOKUP(A888,site1!$J$8:$J$1178,site1!$C$8:$D$1178,""),_xlfn.LAMBDA(_xlpm.x,IF(_xlpm.x&lt;&gt;"",TRIM(CLEAN(LEFT(_xlpm.x,FIND(".",_xlpm.x &amp; ".")-1))),""))))))</f>
        <v/>
      </c>
      <c r="D888">
        <v>5.5199999999999898</v>
      </c>
      <c r="E888">
        <v>29.439999999999898</v>
      </c>
      <c r="F888" t="str">
        <f>_xlfn.LET(_xlpm.raw,_xlfn.XLOOKUP(A888,site1!$J$8:$J$1178,site1!$A$8:$A$1178,""),_xlpm.cleanRaw,SUBSTITUTE(SUBSTITUTE(_xlpm.raw,"_PIN","."),"PIN","."),_xlpm.mainPart,MID(_xlpm.cleanRaw,2,FIND(".",_xlpm.cleanRaw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605059</v>
      </c>
      <c r="G888" t="str">
        <f>_xlfn.LET(_xlpm.raw,_xlfn.XLOOKUP(A888,site3!$J$8:$J$1178,site3!$A$8:$A$1178,""),_xlpm.cleanRaw,SUBSTITUTE(SUBSTITUTE(_xlpm.raw,"_PIN","."),"PIN","."),_xlpm.mainPart,MID(_xlpm.cleanRaw,2,FIND(".",_xlpm.cleanRaw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801030</v>
      </c>
      <c r="H888" t="str">
        <f>""</f>
        <v/>
      </c>
      <c r="I888" t="str">
        <f>""</f>
        <v/>
      </c>
      <c r="J888" t="str">
        <f t="shared" si="13"/>
        <v>AN34;DDRDQ_IL12_NIL06[4];;5.51999999999999;29.4399999999999;605059;801030;;</v>
      </c>
    </row>
    <row r="889" spans="1:10">
      <c r="A889" t="s">
        <v>1132</v>
      </c>
      <c r="B889" t="str">
        <f>_xlfn.XLOOKUP(A889,site1!$J$8:$J$1158,site1!$K$8:$K$1158,"")</f>
        <v>DDRDQ_IL12_NIL06[1]</v>
      </c>
      <c r="C889" t="str" cm="1">
        <f t="array" ref="C889">_xlfn.TEXTJOIN(",",TRUE,_xlfn.UNIQUE(TRANSPOSE(_xlfn.MAP(_xlfn.XLOOKUP(A889,site1!$J$8:$J$1178,site1!$C$8:$D$1178,""),_xlfn.LAMBDA(_xlpm.x,IF(_xlpm.x&lt;&gt;"",TRIM(CLEAN(LEFT(_xlpm.x,FIND(".",_xlpm.x &amp; ".")-1))),""))))))</f>
        <v/>
      </c>
      <c r="D889">
        <v>4.5999999999999899</v>
      </c>
      <c r="E889">
        <v>29.439999999999898</v>
      </c>
      <c r="F889" t="str">
        <f>_xlfn.LET(_xlpm.raw,_xlfn.XLOOKUP(A889,site1!$J$8:$J$1178,site1!$A$8:$A$1178,""),_xlpm.cleanRaw,SUBSTITUTE(SUBSTITUTE(_xlpm.raw,"_PIN","."),"PIN","."),_xlpm.mainPart,MID(_xlpm.cleanRaw,2,FIND(".",_xlpm.cleanRaw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605071</v>
      </c>
      <c r="G889" t="str">
        <f>_xlfn.LET(_xlpm.raw,_xlfn.XLOOKUP(A889,site3!$J$8:$J$1178,site3!$A$8:$A$1178,""),_xlpm.cleanRaw,SUBSTITUTE(SUBSTITUTE(_xlpm.raw,"_PIN","."),"PIN","."),_xlpm.mainPart,MID(_xlpm.cleanRaw,2,FIND(".",_xlpm.cleanRaw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801032</v>
      </c>
      <c r="H889" t="str">
        <f>""</f>
        <v/>
      </c>
      <c r="I889" t="str">
        <f>""</f>
        <v/>
      </c>
      <c r="J889" t="str">
        <f t="shared" si="13"/>
        <v>AN35;DDRDQ_IL12_NIL06[1];;4.59999999999999;29.4399999999999;605071;801032;;</v>
      </c>
    </row>
    <row r="890" spans="1:10">
      <c r="A890" t="s">
        <v>2705</v>
      </c>
      <c r="B890" t="str">
        <f>_xlfn.XLOOKUP(A890,site1!$J$8:$J$1158,site1!$K$8:$K$1158,"")</f>
        <v>VSS</v>
      </c>
      <c r="C890" t="str" cm="1">
        <f t="array" ref="C890">_xlfn.TEXTJOIN(",",TRUE,_xlfn.UNIQUE(TRANSPOSE(_xlfn.MAP(_xlfn.XLOOKUP(A890,site1!$J$8:$J$1178,site1!$C$8:$D$1178,""),_xlfn.LAMBDA(_xlpm.x,IF(_xlpm.x&lt;&gt;"",TRIM(CLEAN(LEFT(_xlpm.x,FIND(".",_xlpm.x &amp; ".")-1))),""))))))</f>
        <v/>
      </c>
      <c r="D890">
        <v>3.6799999999999899</v>
      </c>
      <c r="E890">
        <v>29.439999999999898</v>
      </c>
      <c r="F890" t="str">
        <f>_xlfn.LET(_xlpm.raw,_xlfn.XLOOKUP(A890,site1!$J$8:$J$1178,site1!$A$8:$A$1178,""),_xlpm.cleanRaw,SUBSTITUTE(SUBSTITUTE(_xlpm.raw,"_PIN","."),"PIN","."),_xlpm.mainPart,MID(_xlpm.cleanRaw,2,FIND(".",_xlpm.cleanRaw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0" t="str">
        <f>_xlfn.LET(_xlpm.raw,_xlfn.XLOOKUP(A890,site3!$J$8:$J$1178,site3!$A$8:$A$1178,""),_xlpm.cleanRaw,SUBSTITUTE(SUBSTITUTE(_xlpm.raw,"_PIN","."),"PIN","."),_xlpm.mainPart,MID(_xlpm.cleanRaw,2,FIND(".",_xlpm.cleanRaw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0" t="str">
        <f>""</f>
        <v/>
      </c>
      <c r="I890" t="str">
        <f>""</f>
        <v/>
      </c>
      <c r="J890" t="str">
        <f t="shared" si="13"/>
        <v>AN36;VSS;;3.67999999999999;29.4399999999999;;;;</v>
      </c>
    </row>
    <row r="891" spans="1:10">
      <c r="A891" t="s">
        <v>884</v>
      </c>
      <c r="B891" t="str">
        <f>_xlfn.XLOOKUP(A891,site1!$J$8:$J$1158,site1!$K$8:$K$1158,"")</f>
        <v>DDRDQ_IL02_NIL04[5]</v>
      </c>
      <c r="C891" t="str" cm="1">
        <f t="array" ref="C891">_xlfn.TEXTJOIN(",",TRUE,_xlfn.UNIQUE(TRANSPOSE(_xlfn.MAP(_xlfn.XLOOKUP(A891,site1!$J$8:$J$1178,site1!$C$8:$D$1178,""),_xlfn.LAMBDA(_xlpm.x,IF(_xlpm.x&lt;&gt;"",TRIM(CLEAN(LEFT(_xlpm.x,FIND(".",_xlpm.x &amp; ".")-1))),""))))))</f>
        <v/>
      </c>
      <c r="D891">
        <v>2.75999999999999</v>
      </c>
      <c r="E891">
        <v>29.439999999999898</v>
      </c>
      <c r="F891" t="str">
        <f>_xlfn.LET(_xlpm.raw,_xlfn.XLOOKUP(A891,site1!$J$8:$J$1178,site1!$A$8:$A$1178,""),_xlpm.cleanRaw,SUBSTITUTE(SUBSTITUTE(_xlpm.raw,"_PIN","."),"PIN","."),_xlpm.mainPart,MID(_xlpm.cleanRaw,2,FIND(".",_xlpm.cleanRaw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606116</v>
      </c>
      <c r="G891" t="str">
        <f>_xlfn.LET(_xlpm.raw,_xlfn.XLOOKUP(A891,site3!$J$8:$J$1178,site3!$A$8:$A$1178,""),_xlpm.cleanRaw,SUBSTITUTE(SUBSTITUTE(_xlpm.raw,"_PIN","."),"PIN","."),_xlpm.mainPart,MID(_xlpm.cleanRaw,2,FIND(".",_xlpm.cleanRaw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501122</v>
      </c>
      <c r="H891" t="str">
        <f>""</f>
        <v/>
      </c>
      <c r="I891" t="str">
        <f>""</f>
        <v/>
      </c>
      <c r="J891" t="str">
        <f t="shared" si="13"/>
        <v>AN37;DDRDQ_IL02_NIL04[5];;2.75999999999999;29.4399999999999;606116;501122;;</v>
      </c>
    </row>
    <row r="892" spans="1:10">
      <c r="A892" t="s">
        <v>863</v>
      </c>
      <c r="B892" t="str">
        <f>_xlfn.XLOOKUP(A892,site1!$J$8:$J$1158,site1!$K$8:$K$1158,"")</f>
        <v>DDRDQ_IL02_NIL04[0]</v>
      </c>
      <c r="C892" t="str" cm="1">
        <f t="array" ref="C892">_xlfn.TEXTJOIN(",",TRUE,_xlfn.UNIQUE(TRANSPOSE(_xlfn.MAP(_xlfn.XLOOKUP(A892,site1!$J$8:$J$1178,site1!$C$8:$D$1178,""),_xlfn.LAMBDA(_xlpm.x,IF(_xlpm.x&lt;&gt;"",TRIM(CLEAN(LEFT(_xlpm.x,FIND(".",_xlpm.x &amp; ".")-1))),""))))))</f>
        <v/>
      </c>
      <c r="D892">
        <v>1.8399999999999901</v>
      </c>
      <c r="E892">
        <v>29.439999999999898</v>
      </c>
      <c r="F892" t="str">
        <f>_xlfn.LET(_xlpm.raw,_xlfn.XLOOKUP(A892,site1!$J$8:$J$1178,site1!$A$8:$A$1178,""),_xlpm.cleanRaw,SUBSTITUTE(SUBSTITUTE(_xlpm.raw,"_PIN","."),"PIN","."),_xlpm.mainPart,MID(_xlpm.cleanRaw,2,FIND(".",_xlpm.cleanRaw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606114</v>
      </c>
      <c r="G892" t="str">
        <f>_xlfn.LET(_xlpm.raw,_xlfn.XLOOKUP(A892,site3!$J$8:$J$1178,site3!$A$8:$A$1178,""),_xlpm.cleanRaw,SUBSTITUTE(SUBSTITUTE(_xlpm.raw,"_PIN","."),"PIN","."),_xlpm.mainPart,MID(_xlpm.cleanRaw,2,FIND(".",_xlpm.cleanRaw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501121</v>
      </c>
      <c r="H892" t="str">
        <f>""</f>
        <v/>
      </c>
      <c r="I892" t="str">
        <f>""</f>
        <v/>
      </c>
      <c r="J892" t="str">
        <f t="shared" si="13"/>
        <v>AN38;DDRDQ_IL02_NIL04[0];;1.83999999999999;29.4399999999999;606114;501121;;</v>
      </c>
    </row>
    <row r="893" spans="1:10">
      <c r="A893" t="s">
        <v>880</v>
      </c>
      <c r="B893" t="str">
        <f>_xlfn.XLOOKUP(A893,site1!$J$8:$J$1158,site1!$K$8:$K$1158,"")</f>
        <v>DDRDQ_IL02_NIL04[4]</v>
      </c>
      <c r="C893" t="str" cm="1">
        <f t="array" ref="C893">_xlfn.TEXTJOIN(",",TRUE,_xlfn.UNIQUE(TRANSPOSE(_xlfn.MAP(_xlfn.XLOOKUP(A893,site1!$J$8:$J$1178,site1!$C$8:$D$1178,""),_xlfn.LAMBDA(_xlpm.x,IF(_xlpm.x&lt;&gt;"",TRIM(CLEAN(LEFT(_xlpm.x,FIND(".",_xlpm.x &amp; ".")-1))),""))))))</f>
        <v/>
      </c>
      <c r="D893">
        <v>0.92000000000000104</v>
      </c>
      <c r="E893">
        <v>29.439999999999898</v>
      </c>
      <c r="F893" t="str">
        <f>_xlfn.LET(_xlpm.raw,_xlfn.XLOOKUP(A893,site1!$J$8:$J$1178,site1!$A$8:$A$1178,""),_xlpm.cleanRaw,SUBSTITUTE(SUBSTITUTE(_xlpm.raw,"_PIN","."),"PIN","."),_xlpm.mainPart,MID(_xlpm.cleanRaw,2,FIND(".",_xlpm.cleanRaw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606112</v>
      </c>
      <c r="G893" t="str">
        <f>_xlfn.LET(_xlpm.raw,_xlfn.XLOOKUP(A893,site3!$J$8:$J$1178,site3!$A$8:$A$1178,""),_xlpm.cleanRaw,SUBSTITUTE(SUBSTITUTE(_xlpm.raw,"_PIN","."),"PIN","."),_xlpm.mainPart,MID(_xlpm.cleanRaw,2,FIND(".",_xlpm.cleanRaw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501105</v>
      </c>
      <c r="H893" t="str">
        <f>""</f>
        <v/>
      </c>
      <c r="I893" t="str">
        <f>""</f>
        <v/>
      </c>
      <c r="J893" t="str">
        <f t="shared" si="13"/>
        <v>AN39;DDRDQ_IL02_NIL04[4];;0.920000000000001;29.4399999999999;606112;501105;;</v>
      </c>
    </row>
    <row r="894" spans="1:10">
      <c r="A894" t="s">
        <v>868</v>
      </c>
      <c r="B894" t="str">
        <f>_xlfn.XLOOKUP(A894,site1!$J$8:$J$1158,site1!$K$8:$K$1158,"")</f>
        <v>DDRDQ_IL02_NIL04[1]</v>
      </c>
      <c r="C894" t="str" cm="1">
        <f t="array" ref="C894">_xlfn.TEXTJOIN(",",TRUE,_xlfn.UNIQUE(TRANSPOSE(_xlfn.MAP(_xlfn.XLOOKUP(A894,site1!$J$8:$J$1178,site1!$C$8:$D$1178,""),_xlfn.LAMBDA(_xlpm.x,IF(_xlpm.x&lt;&gt;"",TRIM(CLEAN(LEFT(_xlpm.x,FIND(".",_xlpm.x &amp; ".")-1))),""))))))</f>
        <v/>
      </c>
      <c r="D894">
        <v>0</v>
      </c>
      <c r="E894">
        <v>29.439999999999898</v>
      </c>
      <c r="F894" t="str">
        <f>_xlfn.LET(_xlpm.raw,_xlfn.XLOOKUP(A894,site1!$J$8:$J$1178,site1!$A$8:$A$1178,""),_xlpm.cleanRaw,SUBSTITUTE(SUBSTITUTE(_xlpm.raw,"_PIN","."),"PIN","."),_xlpm.mainPart,MID(_xlpm.cleanRaw,2,FIND(".",_xlpm.cleanRaw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606111</v>
      </c>
      <c r="G894" t="str">
        <f>_xlfn.LET(_xlpm.raw,_xlfn.XLOOKUP(A894,site3!$J$8:$J$1178,site3!$A$8:$A$1178,""),_xlpm.cleanRaw,SUBSTITUTE(SUBSTITUTE(_xlpm.raw,"_PIN","."),"PIN","."),_xlpm.mainPart,MID(_xlpm.cleanRaw,2,FIND(".",_xlpm.cleanRaw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501101</v>
      </c>
      <c r="H894" t="str">
        <f>""</f>
        <v/>
      </c>
      <c r="I894" t="str">
        <f>""</f>
        <v/>
      </c>
      <c r="J894" t="str">
        <f t="shared" si="13"/>
        <v>AN40;DDRDQ_IL02_NIL04[1];;0;29.4399999999999;606111;501101;;</v>
      </c>
    </row>
    <row r="895" spans="1:10">
      <c r="A895" t="s">
        <v>1020</v>
      </c>
      <c r="B895" t="str">
        <f>_xlfn.XLOOKUP(A895,site1!$J$8:$J$1158,site1!$K$8:$K$1158,"")</f>
        <v>DDRDQ_IL06_NIL14[6]</v>
      </c>
      <c r="C895" t="str" cm="1">
        <f t="array" ref="C895">_xlfn.TEXTJOIN(",",TRUE,_xlfn.UNIQUE(TRANSPOSE(_xlfn.MAP(_xlfn.XLOOKUP(A895,site1!$J$8:$J$1178,site1!$C$8:$D$1178,""),_xlfn.LAMBDA(_xlpm.x,IF(_xlpm.x&lt;&gt;"",TRIM(CLEAN(LEFT(_xlpm.x,FIND(".",_xlpm.x &amp; ".")-1))),""))))))</f>
        <v/>
      </c>
      <c r="D895">
        <v>35.879999999999903</v>
      </c>
      <c r="E895">
        <v>30.36</v>
      </c>
      <c r="F895" t="str">
        <f>_xlfn.LET(_xlpm.raw,_xlfn.XLOOKUP(A895,site1!$J$8:$J$1178,site1!$A$8:$A$1178,""),_xlpm.cleanRaw,SUBSTITUTE(SUBSTITUTE(_xlpm.raw,"_PIN","."),"PIN","."),_xlpm.mainPart,MID(_xlpm.cleanRaw,2,FIND(".",_xlpm.cleanRaw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609117</v>
      </c>
      <c r="G895" t="str">
        <f>_xlfn.LET(_xlpm.raw,_xlfn.XLOOKUP(A895,site3!$J$8:$J$1178,site3!$A$8:$A$1178,""),_xlpm.cleanRaw,SUBSTITUTE(SUBSTITUTE(_xlpm.raw,"_PIN","."),"PIN","."),_xlpm.mainPart,MID(_xlpm.cleanRaw,2,FIND(".",_xlpm.cleanRaw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805066</v>
      </c>
      <c r="H895" t="str">
        <f>""</f>
        <v/>
      </c>
      <c r="I895" t="str">
        <f>""</f>
        <v/>
      </c>
      <c r="J895" t="str">
        <f t="shared" si="13"/>
        <v>AP1;DDRDQ_IL06_NIL14[6];;35.8799999999999;30.36;609117;805066;;</v>
      </c>
    </row>
    <row r="896" spans="1:10">
      <c r="A896" t="s">
        <v>995</v>
      </c>
      <c r="B896" t="str">
        <f>_xlfn.XLOOKUP(A896,site1!$J$8:$J$1158,site1!$K$8:$K$1158,"")</f>
        <v>DDRDQ_IL06_NIL14[0]</v>
      </c>
      <c r="C896" t="str" cm="1">
        <f t="array" ref="C896">_xlfn.TEXTJOIN(",",TRUE,_xlfn.UNIQUE(TRANSPOSE(_xlfn.MAP(_xlfn.XLOOKUP(A896,site1!$J$8:$J$1178,site1!$C$8:$D$1178,""),_xlfn.LAMBDA(_xlpm.x,IF(_xlpm.x&lt;&gt;"",TRIM(CLEAN(LEFT(_xlpm.x,FIND(".",_xlpm.x &amp; ".")-1))),""))))))</f>
        <v/>
      </c>
      <c r="D896">
        <v>34.959999999999901</v>
      </c>
      <c r="E896">
        <v>30.36</v>
      </c>
      <c r="F896" t="str">
        <f>_xlfn.LET(_xlpm.raw,_xlfn.XLOOKUP(A896,site1!$J$8:$J$1178,site1!$A$8:$A$1178,""),_xlpm.cleanRaw,SUBSTITUTE(SUBSTITUTE(_xlpm.raw,"_PIN","."),"PIN","."),_xlpm.mainPart,MID(_xlpm.cleanRaw,2,FIND(".",_xlpm.cleanRaw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609118</v>
      </c>
      <c r="G896" t="str">
        <f>_xlfn.LET(_xlpm.raw,_xlfn.XLOOKUP(A896,site3!$J$8:$J$1178,site3!$A$8:$A$1178,""),_xlpm.cleanRaw,SUBSTITUTE(SUBSTITUTE(_xlpm.raw,"_PIN","."),"PIN","."),_xlpm.mainPart,MID(_xlpm.cleanRaw,2,FIND(".",_xlpm.cleanRaw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805063</v>
      </c>
      <c r="H896" t="str">
        <f>""</f>
        <v/>
      </c>
      <c r="I896" t="str">
        <f>""</f>
        <v/>
      </c>
      <c r="J896" t="str">
        <f t="shared" si="13"/>
        <v>AP2;DDRDQ_IL06_NIL14[0];;34.9599999999999;30.36;609118;805063;;</v>
      </c>
    </row>
    <row r="897" spans="1:10">
      <c r="A897" t="s">
        <v>1004</v>
      </c>
      <c r="B897" t="str">
        <f>_xlfn.XLOOKUP(A897,site1!$J$8:$J$1158,site1!$K$8:$K$1158,"")</f>
        <v>DDRDQ_IL06_NIL14[2]</v>
      </c>
      <c r="C897" t="str" cm="1">
        <f t="array" ref="C897">_xlfn.TEXTJOIN(",",TRUE,_xlfn.UNIQUE(TRANSPOSE(_xlfn.MAP(_xlfn.XLOOKUP(A897,site1!$J$8:$J$1178,site1!$C$8:$D$1178,""),_xlfn.LAMBDA(_xlpm.x,IF(_xlpm.x&lt;&gt;"",TRIM(CLEAN(LEFT(_xlpm.x,FIND(".",_xlpm.x &amp; ".")-1))),""))))))</f>
        <v/>
      </c>
      <c r="D897">
        <v>34.04</v>
      </c>
      <c r="E897">
        <v>30.36</v>
      </c>
      <c r="F897" t="str">
        <f>_xlfn.LET(_xlpm.raw,_xlfn.XLOOKUP(A897,site1!$J$8:$J$1178,site1!$A$8:$A$1178,""),_xlpm.cleanRaw,SUBSTITUTE(SUBSTITUTE(_xlpm.raw,"_PIN","."),"PIN","."),_xlpm.mainPart,MID(_xlpm.cleanRaw,2,FIND(".",_xlpm.cleanRaw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609120</v>
      </c>
      <c r="G897" t="str">
        <f>_xlfn.LET(_xlpm.raw,_xlfn.XLOOKUP(A897,site3!$J$8:$J$1178,site3!$A$8:$A$1178,""),_xlpm.cleanRaw,SUBSTITUTE(SUBSTITUTE(_xlpm.raw,"_PIN","."),"PIN","."),_xlpm.mainPart,MID(_xlpm.cleanRaw,2,FIND(".",_xlpm.cleanRaw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805071</v>
      </c>
      <c r="H897" t="str">
        <f>""</f>
        <v/>
      </c>
      <c r="I897" t="str">
        <f>""</f>
        <v/>
      </c>
      <c r="J897" t="str">
        <f t="shared" si="13"/>
        <v>AP3;DDRDQ_IL06_NIL14[2];;34.04;30.36;609120;805071;;</v>
      </c>
    </row>
    <row r="898" spans="1:10">
      <c r="A898" t="s">
        <v>1012</v>
      </c>
      <c r="B898" t="str">
        <f>_xlfn.XLOOKUP(A898,site1!$J$8:$J$1158,site1!$K$8:$K$1158,"")</f>
        <v>DDRDQ_IL06_NIL14[4]</v>
      </c>
      <c r="C898" t="str" cm="1">
        <f t="array" ref="C898">_xlfn.TEXTJOIN(",",TRUE,_xlfn.UNIQUE(TRANSPOSE(_xlfn.MAP(_xlfn.XLOOKUP(A898,site1!$J$8:$J$1178,site1!$C$8:$D$1178,""),_xlfn.LAMBDA(_xlpm.x,IF(_xlpm.x&lt;&gt;"",TRIM(CLEAN(LEFT(_xlpm.x,FIND(".",_xlpm.x &amp; ".")-1))),""))))))</f>
        <v/>
      </c>
      <c r="D898">
        <v>33.119999999999997</v>
      </c>
      <c r="E898">
        <v>30.36</v>
      </c>
      <c r="F898" t="str">
        <f>_xlfn.LET(_xlpm.raw,_xlfn.XLOOKUP(A898,site1!$J$8:$J$1178,site1!$A$8:$A$1178,""),_xlpm.cleanRaw,SUBSTITUTE(SUBSTITUTE(_xlpm.raw,"_PIN","."),"PIN","."),_xlpm.mainPart,MID(_xlpm.cleanRaw,2,FIND(".",_xlpm.cleanRaw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608058</v>
      </c>
      <c r="G898" t="str">
        <f>_xlfn.LET(_xlpm.raw,_xlfn.XLOOKUP(A898,site3!$J$8:$J$1178,site3!$A$8:$A$1178,""),_xlpm.cleanRaw,SUBSTITUTE(SUBSTITUTE(_xlpm.raw,"_PIN","."),"PIN","."),_xlpm.mainPart,MID(_xlpm.cleanRaw,2,FIND(".",_xlpm.cleanRaw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805069</v>
      </c>
      <c r="H898" t="str">
        <f>""</f>
        <v/>
      </c>
      <c r="I898" t="str">
        <f>""</f>
        <v/>
      </c>
      <c r="J898" t="str">
        <f t="shared" ref="J898:J961" si="14">A898&amp;";"&amp;B898&amp;";"&amp;C898&amp;";"&amp;D898&amp;";"&amp;E898&amp;";"&amp;F898&amp;";"&amp;G898&amp;";"&amp;H898&amp;";"&amp;I898</f>
        <v>AP4;DDRDQ_IL06_NIL14[4];;33.12;30.36;608058;805069;;</v>
      </c>
    </row>
    <row r="899" spans="1:10">
      <c r="A899" t="s">
        <v>2720</v>
      </c>
      <c r="B899" t="str">
        <f>_xlfn.XLOOKUP(A899,site1!$J$8:$J$1158,site1!$K$8:$K$1158,"")</f>
        <v>VSS</v>
      </c>
      <c r="C899" t="str" cm="1">
        <f t="array" ref="C899">_xlfn.TEXTJOIN(",",TRUE,_xlfn.UNIQUE(TRANSPOSE(_xlfn.MAP(_xlfn.XLOOKUP(A899,site1!$J$8:$J$1178,site1!$C$8:$D$1178,""),_xlfn.LAMBDA(_xlpm.x,IF(_xlpm.x&lt;&gt;"",TRIM(CLEAN(LEFT(_xlpm.x,FIND(".",_xlpm.x &amp; ".")-1))),""))))))</f>
        <v/>
      </c>
      <c r="D899">
        <v>32.199999999999903</v>
      </c>
      <c r="E899">
        <v>30.36</v>
      </c>
      <c r="F899" t="str">
        <f>_xlfn.LET(_xlpm.raw,_xlfn.XLOOKUP(A899,site1!$J$8:$J$1178,site1!$A$8:$A$1178,""),_xlpm.cleanRaw,SUBSTITUTE(SUBSTITUTE(_xlpm.raw,"_PIN","."),"PIN","."),_xlpm.mainPart,MID(_xlpm.cleanRaw,2,FIND(".",_xlpm.cleanRaw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9" t="str">
        <f>_xlfn.LET(_xlpm.raw,_xlfn.XLOOKUP(A899,site3!$J$8:$J$1178,site3!$A$8:$A$1178,""),_xlpm.cleanRaw,SUBSTITUTE(SUBSTITUTE(_xlpm.raw,"_PIN","."),"PIN","."),_xlpm.mainPart,MID(_xlpm.cleanRaw,2,FIND(".",_xlpm.cleanRaw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9" t="str">
        <f>""</f>
        <v/>
      </c>
      <c r="I899" t="str">
        <f>""</f>
        <v/>
      </c>
      <c r="J899" t="str">
        <f t="shared" si="14"/>
        <v>AP5;VSS;;32.1999999999999;30.36;;;;</v>
      </c>
    </row>
    <row r="900" spans="1:10">
      <c r="A900" t="s">
        <v>1255</v>
      </c>
      <c r="B900" t="str">
        <f>_xlfn.XLOOKUP(A900,site1!$J$8:$J$1158,site1!$K$8:$K$1158,"")</f>
        <v>DDRDQ_IL15_NIL13[7]</v>
      </c>
      <c r="C900" t="str" cm="1">
        <f t="array" ref="C900">_xlfn.TEXTJOIN(",",TRUE,_xlfn.UNIQUE(TRANSPOSE(_xlfn.MAP(_xlfn.XLOOKUP(A900,site1!$J$8:$J$1178,site1!$C$8:$D$1178,""),_xlfn.LAMBDA(_xlpm.x,IF(_xlpm.x&lt;&gt;"",TRIM(CLEAN(LEFT(_xlpm.x,FIND(".",_xlpm.x &amp; ".")-1))),""))))))</f>
        <v/>
      </c>
      <c r="D900">
        <v>31.279999999999902</v>
      </c>
      <c r="E900">
        <v>30.36</v>
      </c>
      <c r="F900" t="str">
        <f>_xlfn.LET(_xlpm.raw,_xlfn.XLOOKUP(A900,site1!$J$8:$J$1178,site1!$A$8:$A$1178,""),_xlpm.cleanRaw,SUBSTITUTE(SUBSTITUTE(_xlpm.raw,"_PIN","."),"PIN","."),_xlpm.mainPart,MID(_xlpm.cleanRaw,2,FIND(".",_xlpm.cleanRaw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509026</v>
      </c>
      <c r="G900" t="str">
        <f>_xlfn.LET(_xlpm.raw,_xlfn.XLOOKUP(A900,site3!$J$8:$J$1178,site3!$A$8:$A$1178,""),_xlpm.cleanRaw,SUBSTITUTE(SUBSTITUTE(_xlpm.raw,"_PIN","."),"PIN","."),_xlpm.mainPart,MID(_xlpm.cleanRaw,2,FIND(".",_xlpm.cleanRaw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804011</v>
      </c>
      <c r="H900" t="str">
        <f>""</f>
        <v/>
      </c>
      <c r="I900" t="str">
        <f>""</f>
        <v/>
      </c>
      <c r="J900" t="str">
        <f t="shared" si="14"/>
        <v>AP6;DDRDQ_IL15_NIL13[7];;31.2799999999999;30.36;509026;804011;;</v>
      </c>
    </row>
    <row r="901" spans="1:10">
      <c r="A901" t="s">
        <v>1239</v>
      </c>
      <c r="B901" t="str">
        <f>_xlfn.XLOOKUP(A901,site1!$J$8:$J$1158,site1!$K$8:$K$1158,"")</f>
        <v>DDRDQ_IL15_NIL13[3]</v>
      </c>
      <c r="C901" t="str" cm="1">
        <f t="array" ref="C901">_xlfn.TEXTJOIN(",",TRUE,_xlfn.UNIQUE(TRANSPOSE(_xlfn.MAP(_xlfn.XLOOKUP(A901,site1!$J$8:$J$1178,site1!$C$8:$D$1178,""),_xlfn.LAMBDA(_xlpm.x,IF(_xlpm.x&lt;&gt;"",TRIM(CLEAN(LEFT(_xlpm.x,FIND(".",_xlpm.x &amp; ".")-1))),""))))))</f>
        <v/>
      </c>
      <c r="D901">
        <v>30.36</v>
      </c>
      <c r="E901">
        <v>30.36</v>
      </c>
      <c r="F901" t="str">
        <f>_xlfn.LET(_xlpm.raw,_xlfn.XLOOKUP(A901,site1!$J$8:$J$1178,site1!$A$8:$A$1178,""),_xlpm.cleanRaw,SUBSTITUTE(SUBSTITUTE(_xlpm.raw,"_PIN","."),"PIN","."),_xlpm.mainPart,MID(_xlpm.cleanRaw,2,FIND(".",_xlpm.cleanRaw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509024</v>
      </c>
      <c r="G901" t="str">
        <f>_xlfn.LET(_xlpm.raw,_xlfn.XLOOKUP(A901,site3!$J$8:$J$1178,site3!$A$8:$A$1178,""),_xlpm.cleanRaw,SUBSTITUTE(SUBSTITUTE(_xlpm.raw,"_PIN","."),"PIN","."),_xlpm.mainPart,MID(_xlpm.cleanRaw,2,FIND(".",_xlpm.cleanRaw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804013</v>
      </c>
      <c r="H901" t="str">
        <f>""</f>
        <v/>
      </c>
      <c r="I901" t="str">
        <f>""</f>
        <v/>
      </c>
      <c r="J901" t="str">
        <f t="shared" si="14"/>
        <v>AP7;DDRDQ_IL15_NIL13[3];;30.36;30.36;509024;804013;;</v>
      </c>
    </row>
    <row r="902" spans="1:10">
      <c r="A902" t="s">
        <v>1457</v>
      </c>
      <c r="B902" t="str">
        <f>_xlfn.XLOOKUP(A902,site1!$J$8:$J$1158,site1!$K$8:$K$1158,"")</f>
        <v>DDRDQSP_IL15_NIL13</v>
      </c>
      <c r="C902" t="str" cm="1">
        <f t="array" ref="C902">_xlfn.TEXTJOIN(",",TRUE,_xlfn.UNIQUE(TRANSPOSE(_xlfn.MAP(_xlfn.XLOOKUP(A902,site1!$J$8:$J$1178,site1!$C$8:$D$1178,""),_xlfn.LAMBDA(_xlpm.x,IF(_xlpm.x&lt;&gt;"",TRIM(CLEAN(LEFT(_xlpm.x,FIND(".",_xlpm.x &amp; ".")-1))),""))))))</f>
        <v/>
      </c>
      <c r="D902">
        <v>29.439999999999898</v>
      </c>
      <c r="E902">
        <v>30.36</v>
      </c>
      <c r="F902" t="str">
        <f>_xlfn.LET(_xlpm.raw,_xlfn.XLOOKUP(A902,site1!$J$8:$J$1178,site1!$A$8:$A$1178,""),_xlpm.cleanRaw,SUBSTITUTE(SUBSTITUTE(_xlpm.raw,"_PIN","."),"PIN","."),_xlpm.mainPart,MID(_xlpm.cleanRaw,2,FIND(".",_xlpm.cleanRaw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609121</v>
      </c>
      <c r="G902" t="str">
        <f>_xlfn.LET(_xlpm.raw,_xlfn.XLOOKUP(A902,site3!$J$8:$J$1178,site3!$A$8:$A$1178,""),_xlpm.cleanRaw,SUBSTITUTE(SUBSTITUTE(_xlpm.raw,"_PIN","."),"PIN","."),_xlpm.mainPart,MID(_xlpm.cleanRaw,2,FIND(".",_xlpm.cleanRaw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803104</v>
      </c>
      <c r="H902" t="str">
        <f>""</f>
        <v/>
      </c>
      <c r="I902" t="str">
        <f>""</f>
        <v/>
      </c>
      <c r="J902" t="str">
        <f t="shared" si="14"/>
        <v>AP8;DDRDQSP_IL15_NIL13;;29.4399999999999;30.36;609121;803104;;</v>
      </c>
    </row>
    <row r="903" spans="1:10">
      <c r="A903" t="s">
        <v>1247</v>
      </c>
      <c r="B903" t="str">
        <f>_xlfn.XLOOKUP(A903,site1!$J$8:$J$1158,site1!$K$8:$K$1158,"")</f>
        <v>DDRDQ_IL15_NIL13[5]</v>
      </c>
      <c r="C903" t="str" cm="1">
        <f t="array" ref="C903">_xlfn.TEXTJOIN(",",TRUE,_xlfn.UNIQUE(TRANSPOSE(_xlfn.MAP(_xlfn.XLOOKUP(A903,site1!$J$8:$J$1178,site1!$C$8:$D$1178,""),_xlfn.LAMBDA(_xlpm.x,IF(_xlpm.x&lt;&gt;"",TRIM(CLEAN(LEFT(_xlpm.x,FIND(".",_xlpm.x &amp; ".")-1))),""))))))</f>
        <v/>
      </c>
      <c r="D903">
        <v>28.5199999999999</v>
      </c>
      <c r="E903">
        <v>30.36</v>
      </c>
      <c r="F903" t="str">
        <f>_xlfn.LET(_xlpm.raw,_xlfn.XLOOKUP(A903,site1!$J$8:$J$1178,site1!$A$8:$A$1178,""),_xlpm.cleanRaw,SUBSTITUTE(SUBSTITUTE(_xlpm.raw,"_PIN","."),"PIN","."),_xlpm.mainPart,MID(_xlpm.cleanRaw,2,FIND(".",_xlpm.cleanRaw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609093</v>
      </c>
      <c r="G903" t="str">
        <f>_xlfn.LET(_xlpm.raw,_xlfn.XLOOKUP(A903,site3!$J$8:$J$1178,site3!$A$8:$A$1178,""),_xlpm.cleanRaw,SUBSTITUTE(SUBSTITUTE(_xlpm.raw,"_PIN","."),"PIN","."),_xlpm.mainPart,MID(_xlpm.cleanRaw,2,FIND(".",_xlpm.cleanRaw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803120</v>
      </c>
      <c r="H903" t="str">
        <f>""</f>
        <v/>
      </c>
      <c r="I903" t="str">
        <f>""</f>
        <v/>
      </c>
      <c r="J903" t="str">
        <f t="shared" si="14"/>
        <v>AP9;DDRDQ_IL15_NIL13[5];;28.5199999999999;30.36;609093;803120;;</v>
      </c>
    </row>
    <row r="904" spans="1:10">
      <c r="A904" t="s">
        <v>1226</v>
      </c>
      <c r="B904" t="str">
        <f>_xlfn.XLOOKUP(A904,site1!$J$8:$J$1158,site1!$K$8:$K$1158,"")</f>
        <v>DDRDQ_IL15_NIL13[0]</v>
      </c>
      <c r="C904" t="str" cm="1">
        <f t="array" ref="C904">_xlfn.TEXTJOIN(",",TRUE,_xlfn.UNIQUE(TRANSPOSE(_xlfn.MAP(_xlfn.XLOOKUP(A904,site1!$J$8:$J$1178,site1!$C$8:$D$1178,""),_xlfn.LAMBDA(_xlpm.x,IF(_xlpm.x&lt;&gt;"",TRIM(CLEAN(LEFT(_xlpm.x,FIND(".",_xlpm.x &amp; ".")-1))),""))))))</f>
        <v/>
      </c>
      <c r="D904">
        <v>27.599999999999898</v>
      </c>
      <c r="E904">
        <v>30.36</v>
      </c>
      <c r="F904" t="str">
        <f>_xlfn.LET(_xlpm.raw,_xlfn.XLOOKUP(A904,site1!$J$8:$J$1178,site1!$A$8:$A$1178,""),_xlpm.cleanRaw,SUBSTITUTE(SUBSTITUTE(_xlpm.raw,"_PIN","."),"PIN","."),_xlpm.mainPart,MID(_xlpm.cleanRaw,2,FIND(".",_xlpm.cleanRaw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609094</v>
      </c>
      <c r="G904" t="str">
        <f>_xlfn.LET(_xlpm.raw,_xlfn.XLOOKUP(A904,site3!$J$8:$J$1178,site3!$A$8:$A$1178,""),_xlpm.cleanRaw,SUBSTITUTE(SUBSTITUTE(_xlpm.raw,"_PIN","."),"PIN","."),_xlpm.mainPart,MID(_xlpm.cleanRaw,2,FIND(".",_xlpm.cleanRaw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803118</v>
      </c>
      <c r="H904" t="str">
        <f>""</f>
        <v/>
      </c>
      <c r="I904" t="str">
        <f>""</f>
        <v/>
      </c>
      <c r="J904" t="str">
        <f t="shared" si="14"/>
        <v>AP10;DDRDQ_IL15_NIL13[0];;27.5999999999999;30.36;609094;803118;;</v>
      </c>
    </row>
    <row r="905" spans="1:10">
      <c r="A905" t="s">
        <v>2712</v>
      </c>
      <c r="B905" t="str">
        <f>_xlfn.XLOOKUP(A905,site1!$J$8:$J$1158,site1!$K$8:$K$1158,"")</f>
        <v>VSS</v>
      </c>
      <c r="C905" t="str" cm="1">
        <f t="array" ref="C905">_xlfn.TEXTJOIN(",",TRUE,_xlfn.UNIQUE(TRANSPOSE(_xlfn.MAP(_xlfn.XLOOKUP(A905,site1!$J$8:$J$1178,site1!$C$8:$D$1178,""),_xlfn.LAMBDA(_xlpm.x,IF(_xlpm.x&lt;&gt;"",TRIM(CLEAN(LEFT(_xlpm.x,FIND(".",_xlpm.x &amp; ".")-1))),""))))))</f>
        <v/>
      </c>
      <c r="D905">
        <v>26.68</v>
      </c>
      <c r="E905">
        <v>30.36</v>
      </c>
      <c r="F905" t="str">
        <f>_xlfn.LET(_xlpm.raw,_xlfn.XLOOKUP(A905,site1!$J$8:$J$1178,site1!$A$8:$A$1178,""),_xlpm.cleanRaw,SUBSTITUTE(SUBSTITUTE(_xlpm.raw,"_PIN","."),"PIN","."),_xlpm.mainPart,MID(_xlpm.cleanRaw,2,FIND(".",_xlpm.cleanRaw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5" t="str">
        <f>_xlfn.LET(_xlpm.raw,_xlfn.XLOOKUP(A905,site3!$J$8:$J$1178,site3!$A$8:$A$1178,""),_xlpm.cleanRaw,SUBSTITUTE(SUBSTITUTE(_xlpm.raw,"_PIN","."),"PIN","."),_xlpm.mainPart,MID(_xlpm.cleanRaw,2,FIND(".",_xlpm.cleanRaw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5" t="str">
        <f>""</f>
        <v/>
      </c>
      <c r="I905" t="str">
        <f>""</f>
        <v/>
      </c>
      <c r="J905" t="str">
        <f t="shared" si="14"/>
        <v>AP11;VSS;;26.68;30.36;;;;</v>
      </c>
    </row>
    <row r="906" spans="1:10">
      <c r="A906" t="s">
        <v>1198</v>
      </c>
      <c r="B906" t="str">
        <f>_xlfn.XLOOKUP(A906,site1!$J$8:$J$1158,site1!$K$8:$K$1158,"")</f>
        <v>DDRDQ_IL14_NIL12[1]</v>
      </c>
      <c r="C906" t="str" cm="1">
        <f t="array" ref="C906">_xlfn.TEXTJOIN(",",TRUE,_xlfn.UNIQUE(TRANSPOSE(_xlfn.MAP(_xlfn.XLOOKUP(A906,site1!$J$8:$J$1178,site1!$C$8:$D$1178,""),_xlfn.LAMBDA(_xlpm.x,IF(_xlpm.x&lt;&gt;"",TRIM(CLEAN(LEFT(_xlpm.x,FIND(".",_xlpm.x &amp; ".")-1))),""))))))</f>
        <v/>
      </c>
      <c r="D906">
        <v>25.759999999999899</v>
      </c>
      <c r="E906">
        <v>30.36</v>
      </c>
      <c r="F906" t="str">
        <f>_xlfn.LET(_xlpm.raw,_xlfn.XLOOKUP(A906,site1!$J$8:$J$1178,site1!$A$8:$A$1178,""),_xlpm.cleanRaw,SUBSTITUTE(SUBSTITUTE(_xlpm.raw,"_PIN","."),"PIN","."),_xlpm.mainPart,MID(_xlpm.cleanRaw,2,FIND(".",_xlpm.cleanRaw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608074</v>
      </c>
      <c r="G906" t="str">
        <f>_xlfn.LET(_xlpm.raw,_xlfn.XLOOKUP(A906,site3!$J$8:$J$1178,site3!$A$8:$A$1178,""),_xlpm.cleanRaw,SUBSTITUTE(SUBSTITUTE(_xlpm.raw,"_PIN","."),"PIN","."),_xlpm.mainPart,MID(_xlpm.cleanRaw,2,FIND(".",_xlpm.cleanRaw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804027</v>
      </c>
      <c r="H906" t="str">
        <f>""</f>
        <v/>
      </c>
      <c r="I906" t="str">
        <f>""</f>
        <v/>
      </c>
      <c r="J906" t="str">
        <f t="shared" si="14"/>
        <v>AP12;DDRDQ_IL14_NIL12[1];;25.7599999999999;30.36;608074;804027;;</v>
      </c>
    </row>
    <row r="907" spans="1:10">
      <c r="A907" t="s">
        <v>1214</v>
      </c>
      <c r="B907" t="str">
        <f>_xlfn.XLOOKUP(A907,site1!$J$8:$J$1158,site1!$K$8:$K$1158,"")</f>
        <v>DDRDQ_IL14_NIL12[5]</v>
      </c>
      <c r="C907" t="str" cm="1">
        <f t="array" ref="C907">_xlfn.TEXTJOIN(",",TRUE,_xlfn.UNIQUE(TRANSPOSE(_xlfn.MAP(_xlfn.XLOOKUP(A907,site1!$J$8:$J$1178,site1!$C$8:$D$1178,""),_xlfn.LAMBDA(_xlpm.x,IF(_xlpm.x&lt;&gt;"",TRIM(CLEAN(LEFT(_xlpm.x,FIND(".",_xlpm.x &amp; ".")-1))),""))))))</f>
        <v/>
      </c>
      <c r="D907">
        <v>24.8399999999999</v>
      </c>
      <c r="E907">
        <v>30.36</v>
      </c>
      <c r="F907" t="str">
        <f>_xlfn.LET(_xlpm.raw,_xlfn.XLOOKUP(A907,site1!$J$8:$J$1178,site1!$A$8:$A$1178,""),_xlpm.cleanRaw,SUBSTITUTE(SUBSTITUTE(_xlpm.raw,"_PIN","."),"PIN","."),_xlpm.mainPart,MID(_xlpm.cleanRaw,2,FIND(".",_xlpm.cleanRaw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607016</v>
      </c>
      <c r="G907" t="str">
        <f>_xlfn.LET(_xlpm.raw,_xlfn.XLOOKUP(A907,site3!$J$8:$J$1178,site3!$A$8:$A$1178,""),_xlpm.cleanRaw,SUBSTITUTE(SUBSTITUTE(_xlpm.raw,"_PIN","."),"PIN","."),_xlpm.mainPart,MID(_xlpm.cleanRaw,2,FIND(".",_xlpm.cleanRaw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804032</v>
      </c>
      <c r="H907" t="str">
        <f>""</f>
        <v/>
      </c>
      <c r="I907" t="str">
        <f>""</f>
        <v/>
      </c>
      <c r="J907" t="str">
        <f t="shared" si="14"/>
        <v>AP13;DDRDQ_IL14_NIL12[5];;24.8399999999999;30.36;607016;804032;;</v>
      </c>
    </row>
    <row r="908" spans="1:10">
      <c r="A908" t="s">
        <v>2713</v>
      </c>
      <c r="B908" t="str">
        <f>_xlfn.XLOOKUP(A908,site1!$J$8:$J$1158,site1!$K$8:$K$1158,"")</f>
        <v>VSS</v>
      </c>
      <c r="C908" t="str" cm="1">
        <f t="array" ref="C908">_xlfn.TEXTJOIN(",",TRUE,_xlfn.UNIQUE(TRANSPOSE(_xlfn.MAP(_xlfn.XLOOKUP(A908,site1!$J$8:$J$1178,site1!$C$8:$D$1178,""),_xlfn.LAMBDA(_xlpm.x,IF(_xlpm.x&lt;&gt;"",TRIM(CLEAN(LEFT(_xlpm.x,FIND(".",_xlpm.x &amp; ".")-1))),""))))))</f>
        <v/>
      </c>
      <c r="D908">
        <v>23.919999999999899</v>
      </c>
      <c r="E908">
        <v>30.36</v>
      </c>
      <c r="F908" t="str">
        <f>_xlfn.LET(_xlpm.raw,_xlfn.XLOOKUP(A908,site1!$J$8:$J$1178,site1!$A$8:$A$1178,""),_xlpm.cleanRaw,SUBSTITUTE(SUBSTITUTE(_xlpm.raw,"_PIN","."),"PIN","."),_xlpm.mainPart,MID(_xlpm.cleanRaw,2,FIND(".",_xlpm.cleanRaw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8" t="str">
        <f>_xlfn.LET(_xlpm.raw,_xlfn.XLOOKUP(A908,site3!$J$8:$J$1178,site3!$A$8:$A$1178,""),_xlpm.cleanRaw,SUBSTITUTE(SUBSTITUTE(_xlpm.raw,"_PIN","."),"PIN","."),_xlpm.mainPart,MID(_xlpm.cleanRaw,2,FIND(".",_xlpm.cleanRaw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8" t="str">
        <f>""</f>
        <v/>
      </c>
      <c r="I908" t="str">
        <f>""</f>
        <v/>
      </c>
      <c r="J908" t="str">
        <f t="shared" si="14"/>
        <v>AP14;VSS;;23.9199999999999;30.36;;;;</v>
      </c>
    </row>
    <row r="909" spans="1:10">
      <c r="A909" t="s">
        <v>776</v>
      </c>
      <c r="B909" t="str">
        <f>_xlfn.XLOOKUP(A909,site1!$J$8:$J$1158,site1!$K$8:$K$1158,"")</f>
        <v>DDR1_ODT[2]</v>
      </c>
      <c r="C909" t="str" cm="1">
        <f t="array" ref="C909">_xlfn.TEXTJOIN(",",TRUE,_xlfn.UNIQUE(TRANSPOSE(_xlfn.MAP(_xlfn.XLOOKUP(A909,site1!$J$8:$J$1178,site1!$C$8:$D$1178,""),_xlfn.LAMBDA(_xlpm.x,IF(_xlpm.x&lt;&gt;"",TRIM(CLEAN(LEFT(_xlpm.x,FIND(".",_xlpm.x &amp; ".")-1))),""))))))</f>
        <v/>
      </c>
      <c r="D909">
        <v>22.999999999999901</v>
      </c>
      <c r="E909">
        <v>30.36</v>
      </c>
      <c r="F909" t="str">
        <f>_xlfn.LET(_xlpm.raw,_xlfn.XLOOKUP(A909,site1!$J$8:$J$1178,site1!$A$8:$A$1178,""),_xlpm.cleanRaw,SUBSTITUTE(SUBSTITUTE(_xlpm.raw,"_PIN","."),"PIN","."),_xlpm.mainPart,MID(_xlpm.cleanRaw,2,FIND(".",_xlpm.cleanRaw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609111</v>
      </c>
      <c r="G909" t="str">
        <f>_xlfn.LET(_xlpm.raw,_xlfn.XLOOKUP(A909,site3!$J$8:$J$1178,site3!$A$8:$A$1178,""),_xlpm.cleanRaw,SUBSTITUTE(SUBSTITUTE(_xlpm.raw,"_PIN","."),"PIN","."),_xlpm.mainPart,MID(_xlpm.cleanRaw,2,FIND(".",_xlpm.cleanRaw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805079</v>
      </c>
      <c r="H909" t="str">
        <f>""</f>
        <v/>
      </c>
      <c r="I909" t="str">
        <f>""</f>
        <v/>
      </c>
      <c r="J909" t="str">
        <f t="shared" si="14"/>
        <v>AP15;DDR1_ODT[2];;22.9999999999999;30.36;609111;805079;;</v>
      </c>
    </row>
    <row r="910" spans="1:10">
      <c r="A910" t="s">
        <v>590</v>
      </c>
      <c r="B910" t="str">
        <f>_xlfn.XLOOKUP(A910,site1!$J$8:$J$1158,site1!$K$8:$K$1158,"")</f>
        <v>DDR1_CAS_N_CAB1_MA15</v>
      </c>
      <c r="C910" t="str" cm="1">
        <f t="array" ref="C910">_xlfn.TEXTJOIN(",",TRUE,_xlfn.UNIQUE(TRANSPOSE(_xlfn.MAP(_xlfn.XLOOKUP(A910,site1!$J$8:$J$1178,site1!$C$8:$D$1178,""),_xlfn.LAMBDA(_xlpm.x,IF(_xlpm.x&lt;&gt;"",TRIM(CLEAN(LEFT(_xlpm.x,FIND(".",_xlpm.x &amp; ".")-1))),""))))))</f>
        <v/>
      </c>
      <c r="D910">
        <v>22.08</v>
      </c>
      <c r="E910">
        <v>30.36</v>
      </c>
      <c r="F910" t="str">
        <f>_xlfn.LET(_xlpm.raw,_xlfn.XLOOKUP(A910,site1!$J$8:$J$1178,site1!$A$8:$A$1178,""),_xlpm.cleanRaw,SUBSTITUTE(SUBSTITUTE(_xlpm.raw,"_PIN","."),"PIN","."),_xlpm.mainPart,MID(_xlpm.cleanRaw,2,FIND(".",_xlpm.cleanRaw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608067</v>
      </c>
      <c r="G910" t="str">
        <f>_xlfn.LET(_xlpm.raw,_xlfn.XLOOKUP(A910,site3!$J$8:$J$1178,site3!$A$8:$A$1178,""),_xlpm.cleanRaw,SUBSTITUTE(SUBSTITUTE(_xlpm.raw,"_PIN","."),"PIN","."),_xlpm.mainPart,MID(_xlpm.cleanRaw,2,FIND(".",_xlpm.cleanRaw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804040</v>
      </c>
      <c r="H910" t="str">
        <f>""</f>
        <v/>
      </c>
      <c r="I910" t="str">
        <f>""</f>
        <v/>
      </c>
      <c r="J910" t="str">
        <f t="shared" si="14"/>
        <v>AP16;DDR1_CAS_N_CAB1_MA15;;22.08;30.36;608067;804040;;</v>
      </c>
    </row>
    <row r="911" spans="1:10">
      <c r="A911" t="s">
        <v>646</v>
      </c>
      <c r="B911" t="str">
        <f>_xlfn.XLOOKUP(A911,site1!$J$8:$J$1158,site1!$K$8:$K$1158,"")</f>
        <v>DDR1_CS_N[0]</v>
      </c>
      <c r="C911" t="str" cm="1">
        <f t="array" ref="C911">_xlfn.TEXTJOIN(",",TRUE,_xlfn.UNIQUE(TRANSPOSE(_xlfn.MAP(_xlfn.XLOOKUP(A911,site1!$J$8:$J$1178,site1!$C$8:$D$1178,""),_xlfn.LAMBDA(_xlpm.x,IF(_xlpm.x&lt;&gt;"",TRIM(CLEAN(LEFT(_xlpm.x,FIND(".",_xlpm.x &amp; ".")-1))),""))))))</f>
        <v/>
      </c>
      <c r="D911">
        <v>21.159999999999901</v>
      </c>
      <c r="E911">
        <v>30.36</v>
      </c>
      <c r="F911" t="str">
        <f>_xlfn.LET(_xlpm.raw,_xlfn.XLOOKUP(A911,site1!$J$8:$J$1178,site1!$A$8:$A$1178,""),_xlpm.cleanRaw,SUBSTITUTE(SUBSTITUTE(_xlpm.raw,"_PIN","."),"PIN","."),_xlpm.mainPart,MID(_xlpm.cleanRaw,2,FIND(".",_xlpm.cleanRaw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608070</v>
      </c>
      <c r="G911" t="str">
        <f>_xlfn.LET(_xlpm.raw,_xlfn.XLOOKUP(A911,site3!$J$8:$J$1178,site3!$A$8:$A$1178,""),_xlpm.cleanRaw,SUBSTITUTE(SUBSTITUTE(_xlpm.raw,"_PIN","."),"PIN","."),_xlpm.mainPart,MID(_xlpm.cleanRaw,2,FIND(".",_xlpm.cleanRaw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803101</v>
      </c>
      <c r="H911" t="str">
        <f>""</f>
        <v/>
      </c>
      <c r="I911" t="str">
        <f>""</f>
        <v/>
      </c>
      <c r="J911" t="str">
        <f t="shared" si="14"/>
        <v>AP17;DDR1_CS_N[0];;21.1599999999999;30.36;608070;803101;;</v>
      </c>
    </row>
    <row r="912" spans="1:10">
      <c r="A912" t="s">
        <v>712</v>
      </c>
      <c r="B912" t="str">
        <f>_xlfn.XLOOKUP(A912,site1!$J$8:$J$1158,site1!$K$8:$K$1158,"")</f>
        <v>DDR1_MA[10]_CAB7</v>
      </c>
      <c r="C912" t="str" cm="1">
        <f t="array" ref="C912">_xlfn.TEXTJOIN(",",TRUE,_xlfn.UNIQUE(TRANSPOSE(_xlfn.MAP(_xlfn.XLOOKUP(A912,site1!$J$8:$J$1178,site1!$C$8:$D$1178,""),_xlfn.LAMBDA(_xlpm.x,IF(_xlpm.x&lt;&gt;"",TRIM(CLEAN(LEFT(_xlpm.x,FIND(".",_xlpm.x &amp; ".")-1))),""))))))</f>
        <v/>
      </c>
      <c r="D912">
        <v>20.239999999999899</v>
      </c>
      <c r="E912">
        <v>30.36</v>
      </c>
      <c r="F912" t="str">
        <f>_xlfn.LET(_xlpm.raw,_xlfn.XLOOKUP(A912,site1!$J$8:$J$1178,site1!$A$8:$A$1178,""),_xlpm.cleanRaw,SUBSTITUTE(SUBSTITUTE(_xlpm.raw,"_PIN","."),"PIN","."),_xlpm.mainPart,MID(_xlpm.cleanRaw,2,FIND(".",_xlpm.cleanRaw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608072</v>
      </c>
      <c r="G912" t="str">
        <f>_xlfn.LET(_xlpm.raw,_xlfn.XLOOKUP(A912,site3!$J$8:$J$1178,site3!$A$8:$A$1178,""),_xlpm.cleanRaw,SUBSTITUTE(SUBSTITUTE(_xlpm.raw,"_PIN","."),"PIN","."),_xlpm.mainPart,MID(_xlpm.cleanRaw,2,FIND(".",_xlpm.cleanRaw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803095</v>
      </c>
      <c r="H912" t="str">
        <f>""</f>
        <v/>
      </c>
      <c r="I912" t="str">
        <f>""</f>
        <v/>
      </c>
      <c r="J912" t="str">
        <f t="shared" si="14"/>
        <v>AP18;DDR1_MA[10]_CAB7;;20.2399999999999;30.36;608072;803095;;</v>
      </c>
    </row>
    <row r="913" spans="1:10">
      <c r="A913" t="s">
        <v>642</v>
      </c>
      <c r="B913" t="str">
        <f>_xlfn.XLOOKUP(A913,site1!$J$8:$J$1158,site1!$K$8:$K$1158,"")</f>
        <v>DDR1_CLK_P[3]</v>
      </c>
      <c r="C913" t="str" cm="1">
        <f t="array" ref="C913">_xlfn.TEXTJOIN(",",TRUE,_xlfn.UNIQUE(TRANSPOSE(_xlfn.MAP(_xlfn.XLOOKUP(A913,site1!$J$8:$J$1178,site1!$C$8:$D$1178,""),_xlfn.LAMBDA(_xlpm.x,IF(_xlpm.x&lt;&gt;"",TRIM(CLEAN(LEFT(_xlpm.x,FIND(".",_xlpm.x &amp; ".")-1))),""))))))</f>
        <v/>
      </c>
      <c r="D913">
        <v>19.319999999999901</v>
      </c>
      <c r="E913">
        <v>30.36</v>
      </c>
      <c r="F913" t="str">
        <f>_xlfn.LET(_xlpm.raw,_xlfn.XLOOKUP(A913,site1!$J$8:$J$1178,site1!$A$8:$A$1178,""),_xlpm.cleanRaw,SUBSTITUTE(SUBSTITUTE(_xlpm.raw,"_PIN","."),"PIN","."),_xlpm.mainPart,MID(_xlpm.cleanRaw,2,FIND(".",_xlpm.cleanRaw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606092</v>
      </c>
      <c r="G913" t="str">
        <f>_xlfn.LET(_xlpm.raw,_xlfn.XLOOKUP(A913,site3!$J$8:$J$1178,site3!$A$8:$A$1178,""),_xlpm.cleanRaw,SUBSTITUTE(SUBSTITUTE(_xlpm.raw,"_PIN","."),"PIN","."),_xlpm.mainPart,MID(_xlpm.cleanRaw,2,FIND(".",_xlpm.cleanRaw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802042</v>
      </c>
      <c r="H913" t="str">
        <f>""</f>
        <v/>
      </c>
      <c r="I913" t="str">
        <f>""</f>
        <v/>
      </c>
      <c r="J913" t="str">
        <f t="shared" si="14"/>
        <v>AP19;DDR1_CLK_P[3];;19.3199999999999;30.36;606092;802042;;</v>
      </c>
    </row>
    <row r="914" spans="1:10">
      <c r="A914" t="s">
        <v>625</v>
      </c>
      <c r="B914" t="str">
        <f>_xlfn.XLOOKUP(A914,site1!$J$8:$J$1158,site1!$K$8:$K$1158,"")</f>
        <v>DDR1_CLK_N[3]</v>
      </c>
      <c r="C914" t="str" cm="1">
        <f t="array" ref="C914">_xlfn.TEXTJOIN(",",TRUE,_xlfn.UNIQUE(TRANSPOSE(_xlfn.MAP(_xlfn.XLOOKUP(A914,site1!$J$8:$J$1178,site1!$C$8:$D$1178,""),_xlfn.LAMBDA(_xlpm.x,IF(_xlpm.x&lt;&gt;"",TRIM(CLEAN(LEFT(_xlpm.x,FIND(".",_xlpm.x &amp; ".")-1))),""))))))</f>
        <v/>
      </c>
      <c r="D914">
        <v>18.399999999999999</v>
      </c>
      <c r="E914">
        <v>30.36</v>
      </c>
      <c r="F914" t="str">
        <f>_xlfn.LET(_xlpm.raw,_xlfn.XLOOKUP(A914,site1!$J$8:$J$1178,site1!$A$8:$A$1178,""),_xlpm.cleanRaw,SUBSTITUTE(SUBSTITUTE(_xlpm.raw,"_PIN","."),"PIN","."),_xlpm.mainPart,MID(_xlpm.cleanRaw,2,FIND(".",_xlpm.cleanRaw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606091</v>
      </c>
      <c r="G914" t="str">
        <f>_xlfn.LET(_xlpm.raw,_xlfn.XLOOKUP(A914,site3!$J$8:$J$1178,site3!$A$8:$A$1178,""),_xlpm.cleanRaw,SUBSTITUTE(SUBSTITUTE(_xlpm.raw,"_PIN","."),"PIN","."),_xlpm.mainPart,MID(_xlpm.cleanRaw,2,FIND(".",_xlpm.cleanRaw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802041</v>
      </c>
      <c r="H914" t="str">
        <f>""</f>
        <v/>
      </c>
      <c r="I914" t="str">
        <f>""</f>
        <v/>
      </c>
      <c r="J914" t="str">
        <f t="shared" si="14"/>
        <v>AP20;DDR1_CLK_N[3];;18.4;30.36;606091;802041;;</v>
      </c>
    </row>
    <row r="915" spans="1:10">
      <c r="A915" t="s">
        <v>615</v>
      </c>
      <c r="B915" t="str">
        <f>_xlfn.XLOOKUP(A915,site1!$J$8:$J$1158,site1!$K$8:$K$1158,"")</f>
        <v>DDR1_CLK_N[1]</v>
      </c>
      <c r="C915" t="str" cm="1">
        <f t="array" ref="C915">_xlfn.TEXTJOIN(",",TRUE,_xlfn.UNIQUE(TRANSPOSE(_xlfn.MAP(_xlfn.XLOOKUP(A915,site1!$J$8:$J$1178,site1!$C$8:$D$1178,""),_xlfn.LAMBDA(_xlpm.x,IF(_xlpm.x&lt;&gt;"",TRIM(CLEAN(LEFT(_xlpm.x,FIND(".",_xlpm.x &amp; ".")-1))),""))))))</f>
        <v/>
      </c>
      <c r="D915">
        <v>17.479999999999901</v>
      </c>
      <c r="E915">
        <v>30.36</v>
      </c>
      <c r="F915" t="str">
        <f>_xlfn.LET(_xlpm.raw,_xlfn.XLOOKUP(A915,site1!$J$8:$J$1178,site1!$A$8:$A$1178,""),_xlpm.cleanRaw,SUBSTITUTE(SUBSTITUTE(_xlpm.raw,"_PIN","."),"PIN","."),_xlpm.mainPart,MID(_xlpm.cleanRaw,2,FIND(".",_xlpm.cleanRaw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606125</v>
      </c>
      <c r="G915" t="str">
        <f>_xlfn.LET(_xlpm.raw,_xlfn.XLOOKUP(A915,site3!$J$8:$J$1178,site3!$A$8:$A$1178,""),_xlpm.cleanRaw,SUBSTITUTE(SUBSTITUTE(_xlpm.raw,"_PIN","."),"PIN","."),_xlpm.mainPart,MID(_xlpm.cleanRaw,2,FIND(".",_xlpm.cleanRaw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801002</v>
      </c>
      <c r="H915" t="str">
        <f>""</f>
        <v/>
      </c>
      <c r="I915" t="str">
        <f>""</f>
        <v/>
      </c>
      <c r="J915" t="str">
        <f t="shared" si="14"/>
        <v>AP21;DDR1_CLK_N[1];;17.4799999999999;30.36;606125;801002;;</v>
      </c>
    </row>
    <row r="916" spans="1:10">
      <c r="A916" t="s">
        <v>634</v>
      </c>
      <c r="B916" t="str">
        <f>_xlfn.XLOOKUP(A916,site1!$J$8:$J$1158,site1!$K$8:$K$1158,"")</f>
        <v>DDR1_CLK_P[1]</v>
      </c>
      <c r="C916" t="str" cm="1">
        <f t="array" ref="C916">_xlfn.TEXTJOIN(",",TRUE,_xlfn.UNIQUE(TRANSPOSE(_xlfn.MAP(_xlfn.XLOOKUP(A916,site1!$J$8:$J$1178,site1!$C$8:$D$1178,""),_xlfn.LAMBDA(_xlpm.x,IF(_xlpm.x&lt;&gt;"",TRIM(CLEAN(LEFT(_xlpm.x,FIND(".",_xlpm.x &amp; ".")-1))),""))))))</f>
        <v/>
      </c>
      <c r="D916">
        <v>16.559999999999999</v>
      </c>
      <c r="E916">
        <v>30.36</v>
      </c>
      <c r="F916" t="str">
        <f>_xlfn.LET(_xlpm.raw,_xlfn.XLOOKUP(A916,site1!$J$8:$J$1178,site1!$A$8:$A$1178,""),_xlpm.cleanRaw,SUBSTITUTE(SUBSTITUTE(_xlpm.raw,"_PIN","."),"PIN","."),_xlpm.mainPart,MID(_xlpm.cleanRaw,2,FIND(".",_xlpm.cleanRaw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606123</v>
      </c>
      <c r="G916" t="str">
        <f>_xlfn.LET(_xlpm.raw,_xlfn.XLOOKUP(A916,site3!$J$8:$J$1178,site3!$A$8:$A$1178,""),_xlpm.cleanRaw,SUBSTITUTE(SUBSTITUTE(_xlpm.raw,"_PIN","."),"PIN","."),_xlpm.mainPart,MID(_xlpm.cleanRaw,2,FIND(".",_xlpm.cleanRaw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801001</v>
      </c>
      <c r="H916" t="str">
        <f>""</f>
        <v/>
      </c>
      <c r="I916" t="str">
        <f>""</f>
        <v/>
      </c>
      <c r="J916" t="str">
        <f t="shared" si="14"/>
        <v>AP22;DDR1_CLK_P[1];;16.56;30.36;606123;801001;;</v>
      </c>
    </row>
    <row r="917" spans="1:10">
      <c r="A917" t="s">
        <v>744</v>
      </c>
      <c r="B917" t="str">
        <f>_xlfn.XLOOKUP(A917,site1!$J$8:$J$1158,site1!$K$8:$K$1158,"")</f>
        <v>DDR1_MA[4]</v>
      </c>
      <c r="C917" t="str" cm="1">
        <f t="array" ref="C917">_xlfn.TEXTJOIN(",",TRUE,_xlfn.UNIQUE(TRANSPOSE(_xlfn.MAP(_xlfn.XLOOKUP(A917,site1!$J$8:$J$1178,site1!$C$8:$D$1178,""),_xlfn.LAMBDA(_xlpm.x,IF(_xlpm.x&lt;&gt;"",TRIM(CLEAN(LEFT(_xlpm.x,FIND(".",_xlpm.x &amp; ".")-1))),""))))))</f>
        <v/>
      </c>
      <c r="D917">
        <v>15.639999999999899</v>
      </c>
      <c r="E917">
        <v>30.36</v>
      </c>
      <c r="F917" t="str">
        <f>_xlfn.LET(_xlpm.raw,_xlfn.XLOOKUP(A917,site1!$J$8:$J$1178,site1!$A$8:$A$1178,""),_xlpm.cleanRaw,SUBSTITUTE(SUBSTITUTE(_xlpm.raw,"_PIN","."),"PIN","."),_xlpm.mainPart,MID(_xlpm.cleanRaw,2,FIND(".",_xlpm.cleanRaw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606121</v>
      </c>
      <c r="G917" t="str">
        <f>_xlfn.LET(_xlpm.raw,_xlfn.XLOOKUP(A917,site3!$J$8:$J$1178,site3!$A$8:$A$1178,""),_xlpm.cleanRaw,SUBSTITUTE(SUBSTITUTE(_xlpm.raw,"_PIN","."),"PIN","."),_xlpm.mainPart,MID(_xlpm.cleanRaw,2,FIND(".",_xlpm.cleanRaw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801003</v>
      </c>
      <c r="H917" t="str">
        <f>""</f>
        <v/>
      </c>
      <c r="I917" t="str">
        <f>""</f>
        <v/>
      </c>
      <c r="J917" t="str">
        <f t="shared" si="14"/>
        <v>AP23;DDR1_MA[4];;15.6399999999999;30.36;606121;801003;;</v>
      </c>
    </row>
    <row r="918" spans="1:10">
      <c r="A918" t="s">
        <v>2714</v>
      </c>
      <c r="B918" t="str">
        <f>_xlfn.XLOOKUP(A918,site1!$J$8:$J$1158,site1!$K$8:$K$1158,"")</f>
        <v>VSS</v>
      </c>
      <c r="C918" t="str" cm="1">
        <f t="array" ref="C918">_xlfn.TEXTJOIN(",",TRUE,_xlfn.UNIQUE(TRANSPOSE(_xlfn.MAP(_xlfn.XLOOKUP(A918,site1!$J$8:$J$1178,site1!$C$8:$D$1178,""),_xlfn.LAMBDA(_xlpm.x,IF(_xlpm.x&lt;&gt;"",TRIM(CLEAN(LEFT(_xlpm.x,FIND(".",_xlpm.x &amp; ".")-1))),""))))))</f>
        <v/>
      </c>
      <c r="D918">
        <v>14.719999999999899</v>
      </c>
      <c r="E918">
        <v>30.36</v>
      </c>
      <c r="F918" t="str">
        <f>_xlfn.LET(_xlpm.raw,_xlfn.XLOOKUP(A918,site1!$J$8:$J$1178,site1!$A$8:$A$1178,""),_xlpm.cleanRaw,SUBSTITUTE(SUBSTITUTE(_xlpm.raw,"_PIN","."),"PIN","."),_xlpm.mainPart,MID(_xlpm.cleanRaw,2,FIND(".",_xlpm.cleanRaw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18" t="str">
        <f>_xlfn.LET(_xlpm.raw,_xlfn.XLOOKUP(A918,site3!$J$8:$J$1178,site3!$A$8:$A$1178,""),_xlpm.cleanRaw,SUBSTITUTE(SUBSTITUTE(_xlpm.raw,"_PIN","."),"PIN","."),_xlpm.mainPart,MID(_xlpm.cleanRaw,2,FIND(".",_xlpm.cleanRaw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18" t="str">
        <f>""</f>
        <v/>
      </c>
      <c r="I918" t="str">
        <f>""</f>
        <v/>
      </c>
      <c r="J918" t="str">
        <f t="shared" si="14"/>
        <v>AP24;VSS;;14.7199999999999;30.36;;;;</v>
      </c>
    </row>
    <row r="919" spans="1:10">
      <c r="A919" t="s">
        <v>692</v>
      </c>
      <c r="B919" t="str">
        <f>_xlfn.XLOOKUP(A919,site1!$J$8:$J$1158,site1!$K$8:$K$1158,"")</f>
        <v>DDR1_ECC[5]</v>
      </c>
      <c r="C919" t="str" cm="1">
        <f t="array" ref="C919">_xlfn.TEXTJOIN(",",TRUE,_xlfn.UNIQUE(TRANSPOSE(_xlfn.MAP(_xlfn.XLOOKUP(A919,site1!$J$8:$J$1178,site1!$C$8:$D$1178,""),_xlfn.LAMBDA(_xlpm.x,IF(_xlpm.x&lt;&gt;"",TRIM(CLEAN(LEFT(_xlpm.x,FIND(".",_xlpm.x &amp; ".")-1))),""))))))</f>
        <v/>
      </c>
      <c r="D919">
        <v>13.799999999999899</v>
      </c>
      <c r="E919">
        <v>30.36</v>
      </c>
      <c r="F919" t="str">
        <f>_xlfn.LET(_xlpm.raw,_xlfn.XLOOKUP(A919,site1!$J$8:$J$1178,site1!$A$8:$A$1178,""),_xlpm.cleanRaw,SUBSTITUTE(SUBSTITUTE(_xlpm.raw,"_PIN","."),"PIN","."),_xlpm.mainPart,MID(_xlpm.cleanRaw,2,FIND(".",_xlpm.cleanRaw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608081</v>
      </c>
      <c r="G919" t="str">
        <f>_xlfn.LET(_xlpm.raw,_xlfn.XLOOKUP(A919,site3!$J$8:$J$1178,site3!$A$8:$A$1178,""),_xlpm.cleanRaw,SUBSTITUTE(SUBSTITUTE(_xlpm.raw,"_PIN","."),"PIN","."),_xlpm.mainPart,MID(_xlpm.cleanRaw,2,FIND(".",_xlpm.cleanRaw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804037</v>
      </c>
      <c r="H919" t="str">
        <f>""</f>
        <v/>
      </c>
      <c r="I919" t="str">
        <f>""</f>
        <v/>
      </c>
      <c r="J919" t="str">
        <f t="shared" si="14"/>
        <v>AP25;DDR1_ECC[5];;13.7999999999999;30.36;608081;804037;;</v>
      </c>
    </row>
    <row r="920" spans="1:10">
      <c r="A920" t="s">
        <v>688</v>
      </c>
      <c r="B920" t="str">
        <f>_xlfn.XLOOKUP(A920,site1!$J$8:$J$1158,site1!$K$8:$K$1158,"")</f>
        <v>DDR1_ECC[4]</v>
      </c>
      <c r="C920" t="str" cm="1">
        <f t="array" ref="C920">_xlfn.TEXTJOIN(",",TRUE,_xlfn.UNIQUE(TRANSPOSE(_xlfn.MAP(_xlfn.XLOOKUP(A920,site1!$J$8:$J$1178,site1!$C$8:$D$1178,""),_xlfn.LAMBDA(_xlpm.x,IF(_xlpm.x&lt;&gt;"",TRIM(CLEAN(LEFT(_xlpm.x,FIND(".",_xlpm.x &amp; ".")-1))),""))))))</f>
        <v/>
      </c>
      <c r="D920">
        <v>12.8799999999999</v>
      </c>
      <c r="E920">
        <v>30.36</v>
      </c>
      <c r="F920" t="str">
        <f>_xlfn.LET(_xlpm.raw,_xlfn.XLOOKUP(A920,site1!$J$8:$J$1178,site1!$A$8:$A$1178,""),_xlpm.cleanRaw,SUBSTITUTE(SUBSTITUTE(_xlpm.raw,"_PIN","."),"PIN","."),_xlpm.mainPart,MID(_xlpm.cleanRaw,2,FIND(".",_xlpm.cleanRaw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607005</v>
      </c>
      <c r="G920" t="str">
        <f>_xlfn.LET(_xlpm.raw,_xlfn.XLOOKUP(A920,site3!$J$8:$J$1178,site3!$A$8:$A$1178,""),_xlpm.cleanRaw,SUBSTITUTE(SUBSTITUTE(_xlpm.raw,"_PIN","."),"PIN","."),_xlpm.mainPart,MID(_xlpm.cleanRaw,2,FIND(".",_xlpm.cleanRaw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803098</v>
      </c>
      <c r="H920" t="str">
        <f>""</f>
        <v/>
      </c>
      <c r="I920" t="str">
        <f>""</f>
        <v/>
      </c>
      <c r="J920" t="str">
        <f t="shared" si="14"/>
        <v>AP26;DDR1_ECC[4];;12.8799999999999;30.36;607005;803098;;</v>
      </c>
    </row>
    <row r="921" spans="1:10">
      <c r="A921" t="s">
        <v>2715</v>
      </c>
      <c r="B921" t="str">
        <f>_xlfn.XLOOKUP(A921,site1!$J$8:$J$1158,site1!$K$8:$K$1158,"")</f>
        <v>VSS</v>
      </c>
      <c r="C921" t="str" cm="1">
        <f t="array" ref="C921">_xlfn.TEXTJOIN(",",TRUE,_xlfn.UNIQUE(TRANSPOSE(_xlfn.MAP(_xlfn.XLOOKUP(A921,site1!$J$8:$J$1178,site1!$C$8:$D$1178,""),_xlfn.LAMBDA(_xlpm.x,IF(_xlpm.x&lt;&gt;"",TRIM(CLEAN(LEFT(_xlpm.x,FIND(".",_xlpm.x &amp; ".")-1))),""))))))</f>
        <v/>
      </c>
      <c r="D921">
        <v>11.9599999999999</v>
      </c>
      <c r="E921">
        <v>30.36</v>
      </c>
      <c r="F921" t="str">
        <f>_xlfn.LET(_xlpm.raw,_xlfn.XLOOKUP(A921,site1!$J$8:$J$1178,site1!$A$8:$A$1178,""),_xlpm.cleanRaw,SUBSTITUTE(SUBSTITUTE(_xlpm.raw,"_PIN","."),"PIN","."),_xlpm.mainPart,MID(_xlpm.cleanRaw,2,FIND(".",_xlpm.cleanRaw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1" t="str">
        <f>_xlfn.LET(_xlpm.raw,_xlfn.XLOOKUP(A921,site3!$J$8:$J$1178,site3!$A$8:$A$1178,""),_xlpm.cleanRaw,SUBSTITUTE(SUBSTITUTE(_xlpm.raw,"_PIN","."),"PIN","."),_xlpm.mainPart,MID(_xlpm.cleanRaw,2,FIND(".",_xlpm.cleanRaw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1" t="str">
        <f>""</f>
        <v/>
      </c>
      <c r="I921" t="str">
        <f>""</f>
        <v/>
      </c>
      <c r="J921" t="str">
        <f t="shared" si="14"/>
        <v>AP27;VSS;;11.9599999999999;30.36;;;;</v>
      </c>
    </row>
    <row r="922" spans="1:10">
      <c r="A922" t="s">
        <v>1189</v>
      </c>
      <c r="B922" t="str">
        <f>_xlfn.XLOOKUP(A922,site1!$J$8:$J$1158,site1!$K$8:$K$1158,"")</f>
        <v>DDRDQ_IL13_NIL07[7]</v>
      </c>
      <c r="C922" t="str" cm="1">
        <f t="array" ref="C922">_xlfn.TEXTJOIN(",",TRUE,_xlfn.UNIQUE(TRANSPOSE(_xlfn.MAP(_xlfn.XLOOKUP(A922,site1!$J$8:$J$1178,site1!$C$8:$D$1178,""),_xlfn.LAMBDA(_xlpm.x,IF(_xlpm.x&lt;&gt;"",TRIM(CLEAN(LEFT(_xlpm.x,FIND(".",_xlpm.x &amp; ".")-1))),""))))))</f>
        <v/>
      </c>
      <c r="D922">
        <v>11.04</v>
      </c>
      <c r="E922">
        <v>30.36</v>
      </c>
      <c r="F922" t="str">
        <f>_xlfn.LET(_xlpm.raw,_xlfn.XLOOKUP(A922,site1!$J$8:$J$1178,site1!$A$8:$A$1178,""),_xlpm.cleanRaw,SUBSTITUTE(SUBSTITUTE(_xlpm.raw,"_PIN","."),"PIN","."),_xlpm.mainPart,MID(_xlpm.cleanRaw,2,FIND(".",_xlpm.cleanRaw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608073</v>
      </c>
      <c r="G922" t="str">
        <f>_xlfn.LET(_xlpm.raw,_xlfn.XLOOKUP(A922,site3!$J$8:$J$1178,site3!$A$8:$A$1178,""),_xlpm.cleanRaw,SUBSTITUTE(SUBSTITUTE(_xlpm.raw,"_PIN","."),"PIN","."),_xlpm.mainPart,MID(_xlpm.cleanRaw,2,FIND(".",_xlpm.cleanRaw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802055</v>
      </c>
      <c r="H922" t="str">
        <f>""</f>
        <v/>
      </c>
      <c r="I922" t="str">
        <f>""</f>
        <v/>
      </c>
      <c r="J922" t="str">
        <f t="shared" si="14"/>
        <v>AP28;DDRDQ_IL13_NIL07[7];;11.04;30.36;608073;802055;;</v>
      </c>
    </row>
    <row r="923" spans="1:10">
      <c r="A923" t="s">
        <v>1169</v>
      </c>
      <c r="B923" t="str">
        <f>_xlfn.XLOOKUP(A923,site1!$J$8:$J$1158,site1!$K$8:$K$1158,"")</f>
        <v>DDRDQ_IL13_NIL07[2]</v>
      </c>
      <c r="C923" t="str" cm="1">
        <f t="array" ref="C923">_xlfn.TEXTJOIN(",",TRUE,_xlfn.UNIQUE(TRANSPOSE(_xlfn.MAP(_xlfn.XLOOKUP(A923,site1!$J$8:$J$1178,site1!$C$8:$D$1178,""),_xlfn.LAMBDA(_xlpm.x,IF(_xlpm.x&lt;&gt;"",TRIM(CLEAN(LEFT(_xlpm.x,FIND(".",_xlpm.x &amp; ".")-1))),""))))))</f>
        <v/>
      </c>
      <c r="D923">
        <v>10.1199999999999</v>
      </c>
      <c r="E923">
        <v>30.36</v>
      </c>
      <c r="F923" t="str">
        <f>_xlfn.LET(_xlpm.raw,_xlfn.XLOOKUP(A923,site1!$J$8:$J$1178,site1!$A$8:$A$1178,""),_xlpm.cleanRaw,SUBSTITUTE(SUBSTITUTE(_xlpm.raw,"_PIN","."),"PIN","."),_xlpm.mainPart,MID(_xlpm.cleanRaw,2,FIND(".",_xlpm.cleanRaw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607018</v>
      </c>
      <c r="G923" t="str">
        <f>_xlfn.LET(_xlpm.raw,_xlfn.XLOOKUP(A923,site3!$J$8:$J$1178,site3!$A$8:$A$1178,""),_xlpm.cleanRaw,SUBSTITUTE(SUBSTITUTE(_xlpm.raw,"_PIN","."),"PIN","."),_xlpm.mainPart,MID(_xlpm.cleanRaw,2,FIND(".",_xlpm.cleanRaw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801029</v>
      </c>
      <c r="H923" t="str">
        <f>""</f>
        <v/>
      </c>
      <c r="I923" t="str">
        <f>""</f>
        <v/>
      </c>
      <c r="J923" t="str">
        <f t="shared" si="14"/>
        <v>AP29;DDRDQ_IL13_NIL07[2];;10.1199999999999;30.36;607018;801029;;</v>
      </c>
    </row>
    <row r="924" spans="1:10">
      <c r="A924" t="s">
        <v>2716</v>
      </c>
      <c r="B924" t="str">
        <f>_xlfn.XLOOKUP(A924,site1!$J$8:$J$1158,site1!$K$8:$K$1158,"")</f>
        <v>VSS</v>
      </c>
      <c r="C924" t="str" cm="1">
        <f t="array" ref="C924">_xlfn.TEXTJOIN(",",TRUE,_xlfn.UNIQUE(TRANSPOSE(_xlfn.MAP(_xlfn.XLOOKUP(A924,site1!$J$8:$J$1178,site1!$C$8:$D$1178,""),_xlfn.LAMBDA(_xlpm.x,IF(_xlpm.x&lt;&gt;"",TRIM(CLEAN(LEFT(_xlpm.x,FIND(".",_xlpm.x &amp; ".")-1))),""))))))</f>
        <v/>
      </c>
      <c r="D924">
        <v>9.1999999999999904</v>
      </c>
      <c r="E924">
        <v>30.36</v>
      </c>
      <c r="F924" t="str">
        <f>_xlfn.LET(_xlpm.raw,_xlfn.XLOOKUP(A924,site1!$J$8:$J$1178,site1!$A$8:$A$1178,""),_xlpm.cleanRaw,SUBSTITUTE(SUBSTITUTE(_xlpm.raw,"_PIN","."),"PIN","."),_xlpm.mainPart,MID(_xlpm.cleanRaw,2,FIND(".",_xlpm.cleanRaw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4" t="str">
        <f>_xlfn.LET(_xlpm.raw,_xlfn.XLOOKUP(A924,site3!$J$8:$J$1178,site3!$A$8:$A$1178,""),_xlpm.cleanRaw,SUBSTITUTE(SUBSTITUTE(_xlpm.raw,"_PIN","."),"PIN","."),_xlpm.mainPart,MID(_xlpm.cleanRaw,2,FIND(".",_xlpm.cleanRaw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4" t="str">
        <f>""</f>
        <v/>
      </c>
      <c r="I924" t="str">
        <f>""</f>
        <v/>
      </c>
      <c r="J924" t="str">
        <f t="shared" si="14"/>
        <v>AP30;VSS;;9.19999999999999;30.36;;;;</v>
      </c>
    </row>
    <row r="925" spans="1:10">
      <c r="A925" t="s">
        <v>1156</v>
      </c>
      <c r="B925" t="str">
        <f>_xlfn.XLOOKUP(A925,site1!$J$8:$J$1158,site1!$K$8:$K$1158,"")</f>
        <v>DDRDQ_IL12_NIL06[7]</v>
      </c>
      <c r="C925" t="str" cm="1">
        <f t="array" ref="C925">_xlfn.TEXTJOIN(",",TRUE,_xlfn.UNIQUE(TRANSPOSE(_xlfn.MAP(_xlfn.XLOOKUP(A925,site1!$J$8:$J$1178,site1!$C$8:$D$1178,""),_xlfn.LAMBDA(_xlpm.x,IF(_xlpm.x&lt;&gt;"",TRIM(CLEAN(LEFT(_xlpm.x,FIND(".",_xlpm.x &amp; ".")-1))),""))))))</f>
        <v/>
      </c>
      <c r="D925">
        <v>8.2799999999999905</v>
      </c>
      <c r="E925">
        <v>30.36</v>
      </c>
      <c r="F925" t="str">
        <f>_xlfn.LET(_xlpm.raw,_xlfn.XLOOKUP(A925,site1!$J$8:$J$1178,site1!$A$8:$A$1178,""),_xlpm.cleanRaw,SUBSTITUTE(SUBSTITUTE(_xlpm.raw,"_PIN","."),"PIN","."),_xlpm.mainPart,MID(_xlpm.cleanRaw,2,FIND(".",_xlpm.cleanRaw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606115</v>
      </c>
      <c r="G925" t="str">
        <f>_xlfn.LET(_xlpm.raw,_xlfn.XLOOKUP(A925,site3!$J$8:$J$1178,site3!$A$8:$A$1178,""),_xlpm.cleanRaw,SUBSTITUTE(SUBSTITUTE(_xlpm.raw,"_PIN","."),"PIN","."),_xlpm.mainPart,MID(_xlpm.cleanRaw,2,FIND(".",_xlpm.cleanRaw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802074</v>
      </c>
      <c r="H925" t="str">
        <f>""</f>
        <v/>
      </c>
      <c r="I925" t="str">
        <f>""</f>
        <v/>
      </c>
      <c r="J925" t="str">
        <f t="shared" si="14"/>
        <v>AP31;DDRDQ_IL12_NIL06[7];;8.27999999999999;30.36;606115;802074;;</v>
      </c>
    </row>
    <row r="926" spans="1:10">
      <c r="A926" t="s">
        <v>1140</v>
      </c>
      <c r="B926" t="str">
        <f>_xlfn.XLOOKUP(A926,site1!$J$8:$J$1158,site1!$K$8:$K$1158,"")</f>
        <v>DDRDQ_IL12_NIL06[3]</v>
      </c>
      <c r="C926" t="str" cm="1">
        <f t="array" ref="C926">_xlfn.TEXTJOIN(",",TRUE,_xlfn.UNIQUE(TRANSPOSE(_xlfn.MAP(_xlfn.XLOOKUP(A926,site1!$J$8:$J$1178,site1!$C$8:$D$1178,""),_xlfn.LAMBDA(_xlpm.x,IF(_xlpm.x&lt;&gt;"",TRIM(CLEAN(LEFT(_xlpm.x,FIND(".",_xlpm.x &amp; ".")-1))),""))))))</f>
        <v/>
      </c>
      <c r="D926">
        <v>7.3599999999999897</v>
      </c>
      <c r="E926">
        <v>30.36</v>
      </c>
      <c r="F926" t="str">
        <f>_xlfn.LET(_xlpm.raw,_xlfn.XLOOKUP(A926,site1!$J$8:$J$1178,site1!$A$8:$A$1178,""),_xlpm.cleanRaw,SUBSTITUTE(SUBSTITUTE(_xlpm.raw,"_PIN","."),"PIN","."),_xlpm.mainPart,MID(_xlpm.cleanRaw,2,FIND(".",_xlpm.cleanRaw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606113</v>
      </c>
      <c r="G926" t="str">
        <f>_xlfn.LET(_xlpm.raw,_xlfn.XLOOKUP(A926,site3!$J$8:$J$1178,site3!$A$8:$A$1178,""),_xlpm.cleanRaw,SUBSTITUTE(SUBSTITUTE(_xlpm.raw,"_PIN","."),"PIN","."),_xlpm.mainPart,MID(_xlpm.cleanRaw,2,FIND(".",_xlpm.cleanRaw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802076</v>
      </c>
      <c r="H926" t="str">
        <f>""</f>
        <v/>
      </c>
      <c r="I926" t="str">
        <f>""</f>
        <v/>
      </c>
      <c r="J926" t="str">
        <f t="shared" si="14"/>
        <v>AP32;DDRDQ_IL12_NIL06[3];;7.35999999999999;30.36;606113;802076;;</v>
      </c>
    </row>
    <row r="927" spans="1:10">
      <c r="A927" t="s">
        <v>1445</v>
      </c>
      <c r="B927" t="str">
        <f>_xlfn.XLOOKUP(A927,site1!$J$8:$J$1158,site1!$K$8:$K$1158,"")</f>
        <v>DDRDQSP_IL12_NIL06</v>
      </c>
      <c r="C927" t="str" cm="1">
        <f t="array" ref="C927">_xlfn.TEXTJOIN(",",TRUE,_xlfn.UNIQUE(TRANSPOSE(_xlfn.MAP(_xlfn.XLOOKUP(A927,site1!$J$8:$J$1178,site1!$C$8:$D$1178,""),_xlfn.LAMBDA(_xlpm.x,IF(_xlpm.x&lt;&gt;"",TRIM(CLEAN(LEFT(_xlpm.x,FIND(".",_xlpm.x &amp; ".")-1))),""))))))</f>
        <v/>
      </c>
      <c r="D927">
        <v>6.4399999999999897</v>
      </c>
      <c r="E927">
        <v>30.36</v>
      </c>
      <c r="F927" t="str">
        <f>_xlfn.LET(_xlpm.raw,_xlfn.XLOOKUP(A927,site1!$J$8:$J$1178,site1!$A$8:$A$1178,""),_xlpm.cleanRaw,SUBSTITUTE(SUBSTITUTE(_xlpm.raw,"_PIN","."),"PIN","."),_xlpm.mainPart,MID(_xlpm.cleanRaw,2,FIND(".",_xlpm.cleanRaw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606120</v>
      </c>
      <c r="G927" t="str">
        <f>_xlfn.LET(_xlpm.raw,_xlfn.XLOOKUP(A927,site3!$J$8:$J$1178,site3!$A$8:$A$1178,""),_xlpm.cleanRaw,SUBSTITUTE(SUBSTITUTE(_xlpm.raw,"_PIN","."),"PIN","."),_xlpm.mainPart,MID(_xlpm.cleanRaw,2,FIND(".",_xlpm.cleanRaw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801021</v>
      </c>
      <c r="H927" t="str">
        <f>""</f>
        <v/>
      </c>
      <c r="I927" t="str">
        <f>""</f>
        <v/>
      </c>
      <c r="J927" t="str">
        <f t="shared" si="14"/>
        <v>AP33;DDRDQSP_IL12_NIL06;;6.43999999999999;30.36;606120;801021;;</v>
      </c>
    </row>
    <row r="928" spans="1:10">
      <c r="A928" t="s">
        <v>1148</v>
      </c>
      <c r="B928" t="str">
        <f>_xlfn.XLOOKUP(A928,site1!$J$8:$J$1158,site1!$K$8:$K$1158,"")</f>
        <v>DDRDQ_IL12_NIL06[5]</v>
      </c>
      <c r="C928" t="str" cm="1">
        <f t="array" ref="C928">_xlfn.TEXTJOIN(",",TRUE,_xlfn.UNIQUE(TRANSPOSE(_xlfn.MAP(_xlfn.XLOOKUP(A928,site1!$J$8:$J$1178,site1!$C$8:$D$1178,""),_xlfn.LAMBDA(_xlpm.x,IF(_xlpm.x&lt;&gt;"",TRIM(CLEAN(LEFT(_xlpm.x,FIND(".",_xlpm.x &amp; ".")-1))),""))))))</f>
        <v/>
      </c>
      <c r="D928">
        <v>5.5199999999999898</v>
      </c>
      <c r="E928">
        <v>30.36</v>
      </c>
      <c r="F928" t="str">
        <f>_xlfn.LET(_xlpm.raw,_xlfn.XLOOKUP(A928,site1!$J$8:$J$1178,site1!$A$8:$A$1178,""),_xlpm.cleanRaw,SUBSTITUTE(SUBSTITUTE(_xlpm.raw,"_PIN","."),"PIN","."),_xlpm.mainPart,MID(_xlpm.cleanRaw,2,FIND(".",_xlpm.cleanRaw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605058</v>
      </c>
      <c r="G928" t="str">
        <f>_xlfn.LET(_xlpm.raw,_xlfn.XLOOKUP(A928,site3!$J$8:$J$1178,site3!$A$8:$A$1178,""),_xlpm.cleanRaw,SUBSTITUTE(SUBSTITUTE(_xlpm.raw,"_PIN","."),"PIN","."),_xlpm.mainPart,MID(_xlpm.cleanRaw,2,FIND(".",_xlpm.cleanRaw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801027</v>
      </c>
      <c r="H928" t="str">
        <f>""</f>
        <v/>
      </c>
      <c r="I928" t="str">
        <f>""</f>
        <v/>
      </c>
      <c r="J928" t="str">
        <f t="shared" si="14"/>
        <v>AP34;DDRDQ_IL12_NIL06[5];;5.51999999999999;30.36;605058;801027;;</v>
      </c>
    </row>
    <row r="929" spans="1:10">
      <c r="A929" t="s">
        <v>1127</v>
      </c>
      <c r="B929" t="str">
        <f>_xlfn.XLOOKUP(A929,site1!$J$8:$J$1158,site1!$K$8:$K$1158,"")</f>
        <v>DDRDQ_IL12_NIL06[0]</v>
      </c>
      <c r="C929" t="str" cm="1">
        <f t="array" ref="C929">_xlfn.TEXTJOIN(",",TRUE,_xlfn.UNIQUE(TRANSPOSE(_xlfn.MAP(_xlfn.XLOOKUP(A929,site1!$J$8:$J$1178,site1!$C$8:$D$1178,""),_xlfn.LAMBDA(_xlpm.x,IF(_xlpm.x&lt;&gt;"",TRIM(CLEAN(LEFT(_xlpm.x,FIND(".",_xlpm.x &amp; ".")-1))),""))))))</f>
        <v/>
      </c>
      <c r="D929">
        <v>4.5999999999999899</v>
      </c>
      <c r="E929">
        <v>30.36</v>
      </c>
      <c r="F929" t="str">
        <f>_xlfn.LET(_xlpm.raw,_xlfn.XLOOKUP(A929,site1!$J$8:$J$1178,site1!$A$8:$A$1178,""),_xlpm.cleanRaw,SUBSTITUTE(SUBSTITUTE(_xlpm.raw,"_PIN","."),"PIN","."),_xlpm.mainPart,MID(_xlpm.cleanRaw,2,FIND(".",_xlpm.cleanRaw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605060</v>
      </c>
      <c r="G929" t="str">
        <f>_xlfn.LET(_xlpm.raw,_xlfn.XLOOKUP(A929,site3!$J$8:$J$1178,site3!$A$8:$A$1178,""),_xlpm.cleanRaw,SUBSTITUTE(SUBSTITUTE(_xlpm.raw,"_PIN","."),"PIN","."),_xlpm.mainPart,MID(_xlpm.cleanRaw,2,FIND(".",_xlpm.cleanRaw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801025</v>
      </c>
      <c r="H929" t="str">
        <f>""</f>
        <v/>
      </c>
      <c r="I929" t="str">
        <f>""</f>
        <v/>
      </c>
      <c r="J929" t="str">
        <f t="shared" si="14"/>
        <v>AP35;DDRDQ_IL12_NIL06[0];;4.59999999999999;30.36;605060;801025;;</v>
      </c>
    </row>
    <row r="930" spans="1:10">
      <c r="A930" t="s">
        <v>2717</v>
      </c>
      <c r="B930" t="str">
        <f>_xlfn.XLOOKUP(A930,site1!$J$8:$J$1158,site1!$K$8:$K$1158,"")</f>
        <v>VSS</v>
      </c>
      <c r="C930" t="str" cm="1">
        <f t="array" ref="C930">_xlfn.TEXTJOIN(",",TRUE,_xlfn.UNIQUE(TRANSPOSE(_xlfn.MAP(_xlfn.XLOOKUP(A930,site1!$J$8:$J$1178,site1!$C$8:$D$1178,""),_xlfn.LAMBDA(_xlpm.x,IF(_xlpm.x&lt;&gt;"",TRIM(CLEAN(LEFT(_xlpm.x,FIND(".",_xlpm.x &amp; ".")-1))),""))))))</f>
        <v/>
      </c>
      <c r="D930">
        <v>3.6799999999999899</v>
      </c>
      <c r="E930">
        <v>30.36</v>
      </c>
      <c r="F930" t="str">
        <f>_xlfn.LET(_xlpm.raw,_xlfn.XLOOKUP(A930,site1!$J$8:$J$1178,site1!$A$8:$A$1178,""),_xlpm.cleanRaw,SUBSTITUTE(SUBSTITUTE(_xlpm.raw,"_PIN","."),"PIN","."),_xlpm.mainPart,MID(_xlpm.cleanRaw,2,FIND(".",_xlpm.cleanRaw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0" t="str">
        <f>_xlfn.LET(_xlpm.raw,_xlfn.XLOOKUP(A930,site3!$J$8:$J$1178,site3!$A$8:$A$1178,""),_xlpm.cleanRaw,SUBSTITUTE(SUBSTITUTE(_xlpm.raw,"_PIN","."),"PIN","."),_xlpm.mainPart,MID(_xlpm.cleanRaw,2,FIND(".",_xlpm.cleanRaw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0" t="str">
        <f>""</f>
        <v/>
      </c>
      <c r="I930" t="str">
        <f>""</f>
        <v/>
      </c>
      <c r="J930" t="str">
        <f t="shared" si="14"/>
        <v>AP36;VSS;;3.67999999999999;30.36;;;;</v>
      </c>
    </row>
    <row r="931" spans="1:10">
      <c r="A931" t="s">
        <v>2718</v>
      </c>
      <c r="B931" t="str">
        <f>_xlfn.XLOOKUP(A931,site1!$J$8:$J$1158,site1!$K$8:$K$1158,"")</f>
        <v>VSS</v>
      </c>
      <c r="C931" t="str" cm="1">
        <f t="array" ref="C931">_xlfn.TEXTJOIN(",",TRUE,_xlfn.UNIQUE(TRANSPOSE(_xlfn.MAP(_xlfn.XLOOKUP(A931,site1!$J$8:$J$1178,site1!$C$8:$D$1178,""),_xlfn.LAMBDA(_xlpm.x,IF(_xlpm.x&lt;&gt;"",TRIM(CLEAN(LEFT(_xlpm.x,FIND(".",_xlpm.x &amp; ".")-1))),""))))))</f>
        <v/>
      </c>
      <c r="D931">
        <v>2.75999999999999</v>
      </c>
      <c r="E931">
        <v>30.36</v>
      </c>
      <c r="F931" t="str">
        <f>_xlfn.LET(_xlpm.raw,_xlfn.XLOOKUP(A931,site1!$J$8:$J$1178,site1!$A$8:$A$1178,""),_xlpm.cleanRaw,SUBSTITUTE(SUBSTITUTE(_xlpm.raw,"_PIN","."),"PIN","."),_xlpm.mainPart,MID(_xlpm.cleanRaw,2,FIND(".",_xlpm.cleanRaw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1" t="str">
        <f>_xlfn.LET(_xlpm.raw,_xlfn.XLOOKUP(A931,site3!$J$8:$J$1178,site3!$A$8:$A$1178,""),_xlpm.cleanRaw,SUBSTITUTE(SUBSTITUTE(_xlpm.raw,"_PIN","."),"PIN","."),_xlpm.mainPart,MID(_xlpm.cleanRaw,2,FIND(".",_xlpm.cleanRaw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1" t="str">
        <f>""</f>
        <v/>
      </c>
      <c r="I931" t="str">
        <f>""</f>
        <v/>
      </c>
      <c r="J931" t="str">
        <f t="shared" si="14"/>
        <v>AP37;VSS;;2.75999999999999;30.36;;;;</v>
      </c>
    </row>
    <row r="932" spans="1:10">
      <c r="A932" t="s">
        <v>1413</v>
      </c>
      <c r="B932" t="str">
        <f>_xlfn.XLOOKUP(A932,site1!$J$8:$J$1158,site1!$K$8:$K$1158,"")</f>
        <v>DDRDQSP_IL02_NIL04</v>
      </c>
      <c r="C932" t="str" cm="1">
        <f t="array" ref="C932">_xlfn.TEXTJOIN(",",TRUE,_xlfn.UNIQUE(TRANSPOSE(_xlfn.MAP(_xlfn.XLOOKUP(A932,site1!$J$8:$J$1178,site1!$C$8:$D$1178,""),_xlfn.LAMBDA(_xlpm.x,IF(_xlpm.x&lt;&gt;"",TRIM(CLEAN(LEFT(_xlpm.x,FIND(".",_xlpm.x &amp; ".")-1))),""))))))</f>
        <v/>
      </c>
      <c r="D932">
        <v>1.8399999999999901</v>
      </c>
      <c r="E932">
        <v>30.36</v>
      </c>
      <c r="F932" t="str">
        <f>_xlfn.LET(_xlpm.raw,_xlfn.XLOOKUP(A932,site1!$J$8:$J$1178,site1!$A$8:$A$1178,""),_xlpm.cleanRaw,SUBSTITUTE(SUBSTITUTE(_xlpm.raw,"_PIN","."),"PIN","."),_xlpm.mainPart,MID(_xlpm.cleanRaw,2,FIND(".",_xlpm.cleanRaw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606105</v>
      </c>
      <c r="G932" t="str">
        <f>_xlfn.LET(_xlpm.raw,_xlfn.XLOOKUP(A932,site3!$J$8:$J$1178,site3!$A$8:$A$1178,""),_xlpm.cleanRaw,SUBSTITUTE(SUBSTITUTE(_xlpm.raw,"_PIN","."),"PIN","."),_xlpm.mainPart,MID(_xlpm.cleanRaw,2,FIND(".",_xlpm.cleanRaw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501102</v>
      </c>
      <c r="H932" t="str">
        <f>""</f>
        <v/>
      </c>
      <c r="I932" t="str">
        <f>""</f>
        <v/>
      </c>
      <c r="J932" t="str">
        <f t="shared" si="14"/>
        <v>AP38;DDRDQSP_IL02_NIL04;;1.83999999999999;30.36;606105;501102;;</v>
      </c>
    </row>
    <row r="933" spans="1:10">
      <c r="A933" t="s">
        <v>1335</v>
      </c>
      <c r="B933" t="str">
        <f>_xlfn.XLOOKUP(A933,site1!$J$8:$J$1158,site1!$K$8:$K$1158,"")</f>
        <v>DDRDQSN_IL02_NIL04</v>
      </c>
      <c r="C933" t="str" cm="1">
        <f t="array" ref="C933">_xlfn.TEXTJOIN(",",TRUE,_xlfn.UNIQUE(TRANSPOSE(_xlfn.MAP(_xlfn.XLOOKUP(A933,site1!$J$8:$J$1178,site1!$C$8:$D$1178,""),_xlfn.LAMBDA(_xlpm.x,IF(_xlpm.x&lt;&gt;"",TRIM(CLEAN(LEFT(_xlpm.x,FIND(".",_xlpm.x &amp; ".")-1))),""))))))</f>
        <v/>
      </c>
      <c r="D933">
        <v>0.92000000000000104</v>
      </c>
      <c r="E933">
        <v>30.36</v>
      </c>
      <c r="F933" t="str">
        <f>_xlfn.LET(_xlpm.raw,_xlfn.XLOOKUP(A933,site1!$J$8:$J$1178,site1!$A$8:$A$1178,""),_xlpm.cleanRaw,SUBSTITUTE(SUBSTITUTE(_xlpm.raw,"_PIN","."),"PIN","."),_xlpm.mainPart,MID(_xlpm.cleanRaw,2,FIND(".",_xlpm.cleanRaw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606106</v>
      </c>
      <c r="G933" t="str">
        <f>_xlfn.LET(_xlpm.raw,_xlfn.XLOOKUP(A933,site3!$J$8:$J$1178,site3!$A$8:$A$1178,""),_xlpm.cleanRaw,SUBSTITUTE(SUBSTITUTE(_xlpm.raw,"_PIN","."),"PIN","."),_xlpm.mainPart,MID(_xlpm.cleanRaw,2,FIND(".",_xlpm.cleanRaw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501100</v>
      </c>
      <c r="H933" t="str">
        <f>""</f>
        <v/>
      </c>
      <c r="I933" t="str">
        <f>""</f>
        <v/>
      </c>
      <c r="J933" t="str">
        <f t="shared" si="14"/>
        <v>AP39;DDRDQSN_IL02_NIL04;;0.920000000000001;30.36;606106;501100;;</v>
      </c>
    </row>
    <row r="934" spans="1:10">
      <c r="A934" t="s">
        <v>2719</v>
      </c>
      <c r="B934" t="str">
        <f>_xlfn.XLOOKUP(A934,site1!$J$8:$J$1158,site1!$K$8:$K$1158,"")</f>
        <v>VSS</v>
      </c>
      <c r="C934" t="str" cm="1">
        <f t="array" ref="C934">_xlfn.TEXTJOIN(",",TRUE,_xlfn.UNIQUE(TRANSPOSE(_xlfn.MAP(_xlfn.XLOOKUP(A934,site1!$J$8:$J$1178,site1!$C$8:$D$1178,""),_xlfn.LAMBDA(_xlpm.x,IF(_xlpm.x&lt;&gt;"",TRIM(CLEAN(LEFT(_xlpm.x,FIND(".",_xlpm.x &amp; ".")-1))),""))))))</f>
        <v/>
      </c>
      <c r="D934">
        <v>0</v>
      </c>
      <c r="E934">
        <v>30.36</v>
      </c>
      <c r="F934" t="str">
        <f>_xlfn.LET(_xlpm.raw,_xlfn.XLOOKUP(A934,site1!$J$8:$J$1178,site1!$A$8:$A$1178,""),_xlpm.cleanRaw,SUBSTITUTE(SUBSTITUTE(_xlpm.raw,"_PIN","."),"PIN","."),_xlpm.mainPart,MID(_xlpm.cleanRaw,2,FIND(".",_xlpm.cleanRaw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4" t="str">
        <f>_xlfn.LET(_xlpm.raw,_xlfn.XLOOKUP(A934,site3!$J$8:$J$1178,site3!$A$8:$A$1178,""),_xlpm.cleanRaw,SUBSTITUTE(SUBSTITUTE(_xlpm.raw,"_PIN","."),"PIN","."),_xlpm.mainPart,MID(_xlpm.cleanRaw,2,FIND(".",_xlpm.cleanRaw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4" t="str">
        <f>""</f>
        <v/>
      </c>
      <c r="I934" t="str">
        <f>""</f>
        <v/>
      </c>
      <c r="J934" t="str">
        <f t="shared" si="14"/>
        <v>AP40;VSS;;0;30.36;;;;</v>
      </c>
    </row>
    <row r="935" spans="1:10">
      <c r="A935" t="s">
        <v>2721</v>
      </c>
      <c r="B935" t="str">
        <f>_xlfn.XLOOKUP(A935,site1!$J$8:$J$1158,site1!$K$8:$K$1158,"")</f>
        <v>VSS</v>
      </c>
      <c r="C935" t="str" cm="1">
        <f t="array" ref="C935">_xlfn.TEXTJOIN(",",TRUE,_xlfn.UNIQUE(TRANSPOSE(_xlfn.MAP(_xlfn.XLOOKUP(A935,site1!$J$8:$J$1178,site1!$C$8:$D$1178,""),_xlfn.LAMBDA(_xlpm.x,IF(_xlpm.x&lt;&gt;"",TRIM(CLEAN(LEFT(_xlpm.x,FIND(".",_xlpm.x &amp; ".")-1))),""))))))</f>
        <v/>
      </c>
      <c r="D935">
        <v>35.879999999999903</v>
      </c>
      <c r="E935">
        <v>31.279999999999902</v>
      </c>
      <c r="F935" t="str">
        <f>_xlfn.LET(_xlpm.raw,_xlfn.XLOOKUP(A935,site1!$J$8:$J$1178,site1!$A$8:$A$1178,""),_xlpm.cleanRaw,SUBSTITUTE(SUBSTITUTE(_xlpm.raw,"_PIN","."),"PIN","."),_xlpm.mainPart,MID(_xlpm.cleanRaw,2,FIND(".",_xlpm.cleanRaw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5" t="str">
        <f>_xlfn.LET(_xlpm.raw,_xlfn.XLOOKUP(A935,site3!$J$8:$J$1178,site3!$A$8:$A$1178,""),_xlpm.cleanRaw,SUBSTITUTE(SUBSTITUTE(_xlpm.raw,"_PIN","."),"PIN","."),_xlpm.mainPart,MID(_xlpm.cleanRaw,2,FIND(".",_xlpm.cleanRaw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5" t="str">
        <f>""</f>
        <v/>
      </c>
      <c r="I935" t="str">
        <f>""</f>
        <v/>
      </c>
      <c r="J935" t="str">
        <f t="shared" si="14"/>
        <v>AR1;VSS;;35.8799999999999;31.2799999999999;;;;</v>
      </c>
    </row>
    <row r="936" spans="1:10">
      <c r="A936" t="s">
        <v>2728</v>
      </c>
      <c r="B936" t="str">
        <f>_xlfn.XLOOKUP(A936,site1!$J$8:$J$1158,site1!$K$8:$K$1158,"")</f>
        <v>VSS</v>
      </c>
      <c r="C936" t="str" cm="1">
        <f t="array" ref="C936">_xlfn.TEXTJOIN(",",TRUE,_xlfn.UNIQUE(TRANSPOSE(_xlfn.MAP(_xlfn.XLOOKUP(A936,site1!$J$8:$J$1178,site1!$C$8:$D$1178,""),_xlfn.LAMBDA(_xlpm.x,IF(_xlpm.x&lt;&gt;"",TRIM(CLEAN(LEFT(_xlpm.x,FIND(".",_xlpm.x &amp; ".")-1))),""))))))</f>
        <v/>
      </c>
      <c r="D936">
        <v>34.959999999999901</v>
      </c>
      <c r="E936">
        <v>31.279999999999902</v>
      </c>
      <c r="F936" t="str">
        <f>_xlfn.LET(_xlpm.raw,_xlfn.XLOOKUP(A936,site1!$J$8:$J$1178,site1!$A$8:$A$1178,""),_xlpm.cleanRaw,SUBSTITUTE(SUBSTITUTE(_xlpm.raw,"_PIN","."),"PIN","."),_xlpm.mainPart,MID(_xlpm.cleanRaw,2,FIND(".",_xlpm.cleanRaw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6" t="str">
        <f>_xlfn.LET(_xlpm.raw,_xlfn.XLOOKUP(A936,site3!$J$8:$J$1178,site3!$A$8:$A$1178,""),_xlpm.cleanRaw,SUBSTITUTE(SUBSTITUTE(_xlpm.raw,"_PIN","."),"PIN","."),_xlpm.mainPart,MID(_xlpm.cleanRaw,2,FIND(".",_xlpm.cleanRaw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6" t="str">
        <f>""</f>
        <v/>
      </c>
      <c r="I936" t="str">
        <f>""</f>
        <v/>
      </c>
      <c r="J936" t="str">
        <f t="shared" si="14"/>
        <v>AR2;VSS;;34.9599999999999;31.2799999999999;;;;</v>
      </c>
    </row>
    <row r="937" spans="1:10">
      <c r="A937" t="s">
        <v>2735</v>
      </c>
      <c r="B937" t="str">
        <f>_xlfn.XLOOKUP(A937,site1!$J$8:$J$1158,site1!$K$8:$K$1158,"")</f>
        <v>VSS</v>
      </c>
      <c r="C937" t="str" cm="1">
        <f t="array" ref="C937">_xlfn.TEXTJOIN(",",TRUE,_xlfn.UNIQUE(TRANSPOSE(_xlfn.MAP(_xlfn.XLOOKUP(A937,site1!$J$8:$J$1178,site1!$C$8:$D$1178,""),_xlfn.LAMBDA(_xlpm.x,IF(_xlpm.x&lt;&gt;"",TRIM(CLEAN(LEFT(_xlpm.x,FIND(".",_xlpm.x &amp; ".")-1))),""))))))</f>
        <v/>
      </c>
      <c r="D937">
        <v>34.04</v>
      </c>
      <c r="E937">
        <v>31.279999999999902</v>
      </c>
      <c r="F937" t="str">
        <f>_xlfn.LET(_xlpm.raw,_xlfn.XLOOKUP(A937,site1!$J$8:$J$1178,site1!$A$8:$A$1178,""),_xlpm.cleanRaw,SUBSTITUTE(SUBSTITUTE(_xlpm.raw,"_PIN","."),"PIN","."),_xlpm.mainPart,MID(_xlpm.cleanRaw,2,FIND(".",_xlpm.cleanRaw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7" t="str">
        <f>_xlfn.LET(_xlpm.raw,_xlfn.XLOOKUP(A937,site3!$J$8:$J$1178,site3!$A$8:$A$1178,""),_xlpm.cleanRaw,SUBSTITUTE(SUBSTITUTE(_xlpm.raw,"_PIN","."),"PIN","."),_xlpm.mainPart,MID(_xlpm.cleanRaw,2,FIND(".",_xlpm.cleanRaw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7" t="str">
        <f>""</f>
        <v/>
      </c>
      <c r="I937" t="str">
        <f>""</f>
        <v/>
      </c>
      <c r="J937" t="str">
        <f t="shared" si="14"/>
        <v>AR3;VSS;;34.04;31.2799999999999;;;;</v>
      </c>
    </row>
    <row r="938" spans="1:10">
      <c r="A938" t="s">
        <v>2743</v>
      </c>
      <c r="B938" t="str">
        <f>_xlfn.XLOOKUP(A938,site1!$J$8:$J$1158,site1!$K$8:$K$1158,"")</f>
        <v>VSS</v>
      </c>
      <c r="C938" t="str" cm="1">
        <f t="array" ref="C938">_xlfn.TEXTJOIN(",",TRUE,_xlfn.UNIQUE(TRANSPOSE(_xlfn.MAP(_xlfn.XLOOKUP(A938,site1!$J$8:$J$1178,site1!$C$8:$D$1178,""),_xlfn.LAMBDA(_xlpm.x,IF(_xlpm.x&lt;&gt;"",TRIM(CLEAN(LEFT(_xlpm.x,FIND(".",_xlpm.x &amp; ".")-1))),""))))))</f>
        <v/>
      </c>
      <c r="D938">
        <v>33.119999999999997</v>
      </c>
      <c r="E938">
        <v>31.279999999999902</v>
      </c>
      <c r="F938" t="str">
        <f>_xlfn.LET(_xlpm.raw,_xlfn.XLOOKUP(A938,site1!$J$8:$J$1178,site1!$A$8:$A$1178,""),_xlpm.cleanRaw,SUBSTITUTE(SUBSTITUTE(_xlpm.raw,"_PIN","."),"PIN","."),_xlpm.mainPart,MID(_xlpm.cleanRaw,2,FIND(".",_xlpm.cleanRaw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8" t="str">
        <f>_xlfn.LET(_xlpm.raw,_xlfn.XLOOKUP(A938,site3!$J$8:$J$1178,site3!$A$8:$A$1178,""),_xlpm.cleanRaw,SUBSTITUTE(SUBSTITUTE(_xlpm.raw,"_PIN","."),"PIN","."),_xlpm.mainPart,MID(_xlpm.cleanRaw,2,FIND(".",_xlpm.cleanRaw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8" t="str">
        <f>""</f>
        <v/>
      </c>
      <c r="I938" t="str">
        <f>""</f>
        <v/>
      </c>
      <c r="J938" t="str">
        <f t="shared" si="14"/>
        <v>AR4;VSS;;33.12;31.2799999999999;;;;</v>
      </c>
    </row>
    <row r="939" spans="1:10">
      <c r="A939" t="s">
        <v>2744</v>
      </c>
      <c r="B939" t="str">
        <f>_xlfn.XLOOKUP(A939,site1!$J$8:$J$1158,site1!$K$8:$K$1158,"")</f>
        <v>VSS</v>
      </c>
      <c r="C939" t="str" cm="1">
        <f t="array" ref="C939">_xlfn.TEXTJOIN(",",TRUE,_xlfn.UNIQUE(TRANSPOSE(_xlfn.MAP(_xlfn.XLOOKUP(A939,site1!$J$8:$J$1178,site1!$C$8:$D$1178,""),_xlfn.LAMBDA(_xlpm.x,IF(_xlpm.x&lt;&gt;"",TRIM(CLEAN(LEFT(_xlpm.x,FIND(".",_xlpm.x &amp; ".")-1))),""))))))</f>
        <v/>
      </c>
      <c r="D939">
        <v>32.199999999999903</v>
      </c>
      <c r="E939">
        <v>31.279999999999902</v>
      </c>
      <c r="F939" t="str">
        <f>_xlfn.LET(_xlpm.raw,_xlfn.XLOOKUP(A939,site1!$J$8:$J$1178,site1!$A$8:$A$1178,""),_xlpm.cleanRaw,SUBSTITUTE(SUBSTITUTE(_xlpm.raw,"_PIN","."),"PIN","."),_xlpm.mainPart,MID(_xlpm.cleanRaw,2,FIND(".",_xlpm.cleanRaw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9" t="str">
        <f>_xlfn.LET(_xlpm.raw,_xlfn.XLOOKUP(A939,site3!$J$8:$J$1178,site3!$A$8:$A$1178,""),_xlpm.cleanRaw,SUBSTITUTE(SUBSTITUTE(_xlpm.raw,"_PIN","."),"PIN","."),_xlpm.mainPart,MID(_xlpm.cleanRaw,2,FIND(".",_xlpm.cleanRaw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9" t="str">
        <f>""</f>
        <v/>
      </c>
      <c r="I939" t="str">
        <f>""</f>
        <v/>
      </c>
      <c r="J939" t="str">
        <f t="shared" si="14"/>
        <v>AR5;VSS;;32.1999999999999;31.2799999999999;;;;</v>
      </c>
    </row>
    <row r="940" spans="1:10">
      <c r="A940" t="s">
        <v>1251</v>
      </c>
      <c r="B940" t="str">
        <f>_xlfn.XLOOKUP(A940,site1!$J$8:$J$1158,site1!$K$8:$K$1158,"")</f>
        <v>DDRDQ_IL15_NIL13[6]</v>
      </c>
      <c r="C940" t="str" cm="1">
        <f t="array" ref="C940">_xlfn.TEXTJOIN(",",TRUE,_xlfn.UNIQUE(TRANSPOSE(_xlfn.MAP(_xlfn.XLOOKUP(A940,site1!$J$8:$J$1178,site1!$C$8:$D$1178,""),_xlfn.LAMBDA(_xlpm.x,IF(_xlpm.x&lt;&gt;"",TRIM(CLEAN(LEFT(_xlpm.x,FIND(".",_xlpm.x &amp; ".")-1))),""))))))</f>
        <v/>
      </c>
      <c r="D940">
        <v>31.279999999999902</v>
      </c>
      <c r="E940">
        <v>31.279999999999902</v>
      </c>
      <c r="F940" t="str">
        <f>_xlfn.LET(_xlpm.raw,_xlfn.XLOOKUP(A940,site1!$J$8:$J$1178,site1!$A$8:$A$1178,""),_xlpm.cleanRaw,SUBSTITUTE(SUBSTITUTE(_xlpm.raw,"_PIN","."),"PIN","."),_xlpm.mainPart,MID(_xlpm.cleanRaw,2,FIND(".",_xlpm.cleanRaw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609097</v>
      </c>
      <c r="G940" t="str">
        <f>_xlfn.LET(_xlpm.raw,_xlfn.XLOOKUP(A940,site3!$J$8:$J$1178,site3!$A$8:$A$1178,""),_xlpm.cleanRaw,SUBSTITUTE(SUBSTITUTE(_xlpm.raw,"_PIN","."),"PIN","."),_xlpm.mainPart,MID(_xlpm.cleanRaw,2,FIND(".",_xlpm.cleanRaw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804036</v>
      </c>
      <c r="H940" t="str">
        <f>""</f>
        <v/>
      </c>
      <c r="I940" t="str">
        <f>""</f>
        <v/>
      </c>
      <c r="J940" t="str">
        <f t="shared" si="14"/>
        <v>AR6;DDRDQ_IL15_NIL13[6];;31.2799999999999;31.2799999999999;609097;804036;;</v>
      </c>
    </row>
    <row r="941" spans="1:10">
      <c r="A941" t="s">
        <v>1235</v>
      </c>
      <c r="B941" t="str">
        <f>_xlfn.XLOOKUP(A941,site1!$J$8:$J$1158,site1!$K$8:$K$1158,"")</f>
        <v>DDRDQ_IL15_NIL13[2]</v>
      </c>
      <c r="C941" t="str" cm="1">
        <f t="array" ref="C941">_xlfn.TEXTJOIN(",",TRUE,_xlfn.UNIQUE(TRANSPOSE(_xlfn.MAP(_xlfn.XLOOKUP(A941,site1!$J$8:$J$1178,site1!$C$8:$D$1178,""),_xlfn.LAMBDA(_xlpm.x,IF(_xlpm.x&lt;&gt;"",TRIM(CLEAN(LEFT(_xlpm.x,FIND(".",_xlpm.x &amp; ".")-1))),""))))))</f>
        <v/>
      </c>
      <c r="D941">
        <v>30.36</v>
      </c>
      <c r="E941">
        <v>31.279999999999902</v>
      </c>
      <c r="F941" t="str">
        <f>_xlfn.LET(_xlpm.raw,_xlfn.XLOOKUP(A941,site1!$J$8:$J$1178,site1!$A$8:$A$1178,""),_xlpm.cleanRaw,SUBSTITUTE(SUBSTITUTE(_xlpm.raw,"_PIN","."),"PIN","."),_xlpm.mainPart,MID(_xlpm.cleanRaw,2,FIND(".",_xlpm.cleanRaw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609099</v>
      </c>
      <c r="G941" t="str">
        <f>_xlfn.LET(_xlpm.raw,_xlfn.XLOOKUP(A941,site3!$J$8:$J$1178,site3!$A$8:$A$1178,""),_xlpm.cleanRaw,SUBSTITUTE(SUBSTITUTE(_xlpm.raw,"_PIN","."),"PIN","."),_xlpm.mainPart,MID(_xlpm.cleanRaw,2,FIND(".",_xlpm.cleanRaw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804034</v>
      </c>
      <c r="H941" t="str">
        <f>""</f>
        <v/>
      </c>
      <c r="I941" t="str">
        <f>""</f>
        <v/>
      </c>
      <c r="J941" t="str">
        <f t="shared" si="14"/>
        <v>AR7;DDRDQ_IL15_NIL13[2];;30.36;31.2799999999999;609099;804034;;</v>
      </c>
    </row>
    <row r="942" spans="1:10">
      <c r="A942" t="s">
        <v>1390</v>
      </c>
      <c r="B942" t="str">
        <f>_xlfn.XLOOKUP(A942,site1!$J$8:$J$1158,site1!$K$8:$K$1158,"")</f>
        <v>DDRDQSN_IL15_NIL13</v>
      </c>
      <c r="C942" t="str" cm="1">
        <f t="array" ref="C942">_xlfn.TEXTJOIN(",",TRUE,_xlfn.UNIQUE(TRANSPOSE(_xlfn.MAP(_xlfn.XLOOKUP(A942,site1!$J$8:$J$1178,site1!$C$8:$D$1178,""),_xlfn.LAMBDA(_xlpm.x,IF(_xlpm.x&lt;&gt;"",TRIM(CLEAN(LEFT(_xlpm.x,FIND(".",_xlpm.x &amp; ".")-1))),""))))))</f>
        <v/>
      </c>
      <c r="D942">
        <v>29.439999999999898</v>
      </c>
      <c r="E942">
        <v>31.279999999999902</v>
      </c>
      <c r="F942" t="str">
        <f>_xlfn.LET(_xlpm.raw,_xlfn.XLOOKUP(A942,site1!$J$8:$J$1178,site1!$A$8:$A$1178,""),_xlpm.cleanRaw,SUBSTITUTE(SUBSTITUTE(_xlpm.raw,"_PIN","."),"PIN","."),_xlpm.mainPart,MID(_xlpm.cleanRaw,2,FIND(".",_xlpm.cleanRaw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609119</v>
      </c>
      <c r="G942" t="str">
        <f>_xlfn.LET(_xlpm.raw,_xlfn.XLOOKUP(A942,site3!$J$8:$J$1178,site3!$A$8:$A$1178,""),_xlpm.cleanRaw,SUBSTITUTE(SUBSTITUTE(_xlpm.raw,"_PIN","."),"PIN","."),_xlpm.mainPart,MID(_xlpm.cleanRaw,2,FIND(".",_xlpm.cleanRaw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803106</v>
      </c>
      <c r="H942" t="str">
        <f>""</f>
        <v/>
      </c>
      <c r="I942" t="str">
        <f>""</f>
        <v/>
      </c>
      <c r="J942" t="str">
        <f t="shared" si="14"/>
        <v>AR8;DDRDQSN_IL15_NIL13;;29.4399999999999;31.2799999999999;609119;803106;;</v>
      </c>
    </row>
    <row r="943" spans="1:10">
      <c r="A943" t="s">
        <v>1243</v>
      </c>
      <c r="B943" t="str">
        <f>_xlfn.XLOOKUP(A943,site1!$J$8:$J$1158,site1!$K$8:$K$1158,"")</f>
        <v>DDRDQ_IL15_NIL13[4]</v>
      </c>
      <c r="C943" t="str" cm="1">
        <f t="array" ref="C943">_xlfn.TEXTJOIN(",",TRUE,_xlfn.UNIQUE(TRANSPOSE(_xlfn.MAP(_xlfn.XLOOKUP(A943,site1!$J$8:$J$1178,site1!$C$8:$D$1178,""),_xlfn.LAMBDA(_xlpm.x,IF(_xlpm.x&lt;&gt;"",TRIM(CLEAN(LEFT(_xlpm.x,FIND(".",_xlpm.x &amp; ".")-1))),""))))))</f>
        <v/>
      </c>
      <c r="D943">
        <v>28.5199999999999</v>
      </c>
      <c r="E943">
        <v>31.279999999999902</v>
      </c>
      <c r="F943" t="str">
        <f>_xlfn.LET(_xlpm.raw,_xlfn.XLOOKUP(A943,site1!$J$8:$J$1178,site1!$A$8:$A$1178,""),_xlpm.cleanRaw,SUBSTITUTE(SUBSTITUTE(_xlpm.raw,"_PIN","."),"PIN","."),_xlpm.mainPart,MID(_xlpm.cleanRaw,2,FIND(".",_xlpm.cleanRaw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609095</v>
      </c>
      <c r="G943" t="str">
        <f>_xlfn.LET(_xlpm.raw,_xlfn.XLOOKUP(A943,site3!$J$8:$J$1178,site3!$A$8:$A$1178,""),_xlpm.cleanRaw,SUBSTITUTE(SUBSTITUTE(_xlpm.raw,"_PIN","."),"PIN","."),_xlpm.mainPart,MID(_xlpm.cleanRaw,2,FIND(".",_xlpm.cleanRaw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803103</v>
      </c>
      <c r="H943" t="str">
        <f>""</f>
        <v/>
      </c>
      <c r="I943" t="str">
        <f>""</f>
        <v/>
      </c>
      <c r="J943" t="str">
        <f t="shared" si="14"/>
        <v>AR9;DDRDQ_IL15_NIL13[4];;28.5199999999999;31.2799999999999;609095;803103;;</v>
      </c>
    </row>
    <row r="944" spans="1:10">
      <c r="A944" t="s">
        <v>1231</v>
      </c>
      <c r="B944" t="str">
        <f>_xlfn.XLOOKUP(A944,site1!$J$8:$J$1158,site1!$K$8:$K$1158,"")</f>
        <v>DDRDQ_IL15_NIL13[1]</v>
      </c>
      <c r="C944" t="str" cm="1">
        <f t="array" ref="C944">_xlfn.TEXTJOIN(",",TRUE,_xlfn.UNIQUE(TRANSPOSE(_xlfn.MAP(_xlfn.XLOOKUP(A944,site1!$J$8:$J$1178,site1!$C$8:$D$1178,""),_xlfn.LAMBDA(_xlpm.x,IF(_xlpm.x&lt;&gt;"",TRIM(CLEAN(LEFT(_xlpm.x,FIND(".",_xlpm.x &amp; ".")-1))),""))))))</f>
        <v/>
      </c>
      <c r="D944">
        <v>27.599999999999898</v>
      </c>
      <c r="E944">
        <v>31.279999999999902</v>
      </c>
      <c r="F944" t="str">
        <f>_xlfn.LET(_xlpm.raw,_xlfn.XLOOKUP(A944,site1!$J$8:$J$1178,site1!$A$8:$A$1178,""),_xlpm.cleanRaw,SUBSTITUTE(SUBSTITUTE(_xlpm.raw,"_PIN","."),"PIN","."),_xlpm.mainPart,MID(_xlpm.cleanRaw,2,FIND(".",_xlpm.cleanRaw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609096</v>
      </c>
      <c r="G944" t="str">
        <f>_xlfn.LET(_xlpm.raw,_xlfn.XLOOKUP(A944,site3!$J$8:$J$1178,site3!$A$8:$A$1178,""),_xlpm.cleanRaw,SUBSTITUTE(SUBSTITUTE(_xlpm.raw,"_PIN","."),"PIN","."),_xlpm.mainPart,MID(_xlpm.cleanRaw,2,FIND(".",_xlpm.cleanRaw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803105</v>
      </c>
      <c r="H944" t="str">
        <f>""</f>
        <v/>
      </c>
      <c r="I944" t="str">
        <f>""</f>
        <v/>
      </c>
      <c r="J944" t="str">
        <f t="shared" si="14"/>
        <v>AR10;DDRDQ_IL15_NIL13[1];;27.5999999999999;31.2799999999999;609096;803105;;</v>
      </c>
    </row>
    <row r="945" spans="1:10">
      <c r="A945" t="s">
        <v>2722</v>
      </c>
      <c r="B945" t="str">
        <f>_xlfn.XLOOKUP(A945,site1!$J$8:$J$1158,site1!$K$8:$K$1158,"")</f>
        <v>VSS</v>
      </c>
      <c r="C945" t="str" cm="1">
        <f t="array" ref="C945">_xlfn.TEXTJOIN(",",TRUE,_xlfn.UNIQUE(TRANSPOSE(_xlfn.MAP(_xlfn.XLOOKUP(A945,site1!$J$8:$J$1178,site1!$C$8:$D$1178,""),_xlfn.LAMBDA(_xlpm.x,IF(_xlpm.x&lt;&gt;"",TRIM(CLEAN(LEFT(_xlpm.x,FIND(".",_xlpm.x &amp; ".")-1))),""))))))</f>
        <v/>
      </c>
      <c r="D945">
        <v>26.68</v>
      </c>
      <c r="E945">
        <v>31.279999999999902</v>
      </c>
      <c r="F945" t="str">
        <f>_xlfn.LET(_xlpm.raw,_xlfn.XLOOKUP(A945,site1!$J$8:$J$1178,site1!$A$8:$A$1178,""),_xlpm.cleanRaw,SUBSTITUTE(SUBSTITUTE(_xlpm.raw,"_PIN","."),"PIN","."),_xlpm.mainPart,MID(_xlpm.cleanRaw,2,FIND(".",_xlpm.cleanRaw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45" t="str">
        <f>_xlfn.LET(_xlpm.raw,_xlfn.XLOOKUP(A945,site3!$J$8:$J$1178,site3!$A$8:$A$1178,""),_xlpm.cleanRaw,SUBSTITUTE(SUBSTITUTE(_xlpm.raw,"_PIN","."),"PIN","."),_xlpm.mainPart,MID(_xlpm.cleanRaw,2,FIND(".",_xlpm.cleanRaw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45" t="str">
        <f>""</f>
        <v/>
      </c>
      <c r="I945" t="str">
        <f>""</f>
        <v/>
      </c>
      <c r="J945" t="str">
        <f t="shared" si="14"/>
        <v>AR11;VSS;;26.68;31.2799999999999;;;;</v>
      </c>
    </row>
    <row r="946" spans="1:10">
      <c r="A946" t="s">
        <v>1193</v>
      </c>
      <c r="B946" t="str">
        <f>_xlfn.XLOOKUP(A946,site1!$J$8:$J$1158,site1!$K$8:$K$1158,"")</f>
        <v>DDRDQ_IL14_NIL12[0]</v>
      </c>
      <c r="C946" t="str" cm="1">
        <f t="array" ref="C946">_xlfn.TEXTJOIN(",",TRUE,_xlfn.UNIQUE(TRANSPOSE(_xlfn.MAP(_xlfn.XLOOKUP(A946,site1!$J$8:$J$1178,site1!$C$8:$D$1178,""),_xlfn.LAMBDA(_xlpm.x,IF(_xlpm.x&lt;&gt;"",TRIM(CLEAN(LEFT(_xlpm.x,FIND(".",_xlpm.x &amp; ".")-1))),""))))))</f>
        <v/>
      </c>
      <c r="D946">
        <v>25.759999999999899</v>
      </c>
      <c r="E946">
        <v>31.279999999999902</v>
      </c>
      <c r="F946" t="str">
        <f>_xlfn.LET(_xlpm.raw,_xlfn.XLOOKUP(A946,site1!$J$8:$J$1178,site1!$A$8:$A$1178,""),_xlpm.cleanRaw,SUBSTITUTE(SUBSTITUTE(_xlpm.raw,"_PIN","."),"PIN","."),_xlpm.mainPart,MID(_xlpm.cleanRaw,2,FIND(".",_xlpm.cleanRaw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608076</v>
      </c>
      <c r="G946" t="str">
        <f>_xlfn.LET(_xlpm.raw,_xlfn.XLOOKUP(A946,site3!$J$8:$J$1178,site3!$A$8:$A$1178,""),_xlpm.cleanRaw,SUBSTITUTE(SUBSTITUTE(_xlpm.raw,"_PIN","."),"PIN","."),_xlpm.mainPart,MID(_xlpm.cleanRaw,2,FIND(".",_xlpm.cleanRaw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804025</v>
      </c>
      <c r="H946" t="str">
        <f>""</f>
        <v/>
      </c>
      <c r="I946" t="str">
        <f>""</f>
        <v/>
      </c>
      <c r="J946" t="str">
        <f t="shared" si="14"/>
        <v>AR12;DDRDQ_IL14_NIL12[0];;25.7599999999999;31.2799999999999;608076;804025;;</v>
      </c>
    </row>
    <row r="947" spans="1:10">
      <c r="A947" t="s">
        <v>1210</v>
      </c>
      <c r="B947" t="str">
        <f>_xlfn.XLOOKUP(A947,site1!$J$8:$J$1158,site1!$K$8:$K$1158,"")</f>
        <v>DDRDQ_IL14_NIL12[4]</v>
      </c>
      <c r="C947" t="str" cm="1">
        <f t="array" ref="C947">_xlfn.TEXTJOIN(",",TRUE,_xlfn.UNIQUE(TRANSPOSE(_xlfn.MAP(_xlfn.XLOOKUP(A947,site1!$J$8:$J$1178,site1!$C$8:$D$1178,""),_xlfn.LAMBDA(_xlpm.x,IF(_xlpm.x&lt;&gt;"",TRIM(CLEAN(LEFT(_xlpm.x,FIND(".",_xlpm.x &amp; ".")-1))),""))))))</f>
        <v/>
      </c>
      <c r="D947">
        <v>24.8399999999999</v>
      </c>
      <c r="E947">
        <v>31.279999999999902</v>
      </c>
      <c r="F947" t="str">
        <f>_xlfn.LET(_xlpm.raw,_xlfn.XLOOKUP(A947,site1!$J$8:$J$1178,site1!$A$8:$A$1178,""),_xlpm.cleanRaw,SUBSTITUTE(SUBSTITUTE(_xlpm.raw,"_PIN","."),"PIN","."),_xlpm.mainPart,MID(_xlpm.cleanRaw,2,FIND(".",_xlpm.cleanRaw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607014</v>
      </c>
      <c r="G947" t="str">
        <f>_xlfn.LET(_xlpm.raw,_xlfn.XLOOKUP(A947,site3!$J$8:$J$1178,site3!$A$8:$A$1178,""),_xlpm.cleanRaw,SUBSTITUTE(SUBSTITUTE(_xlpm.raw,"_PIN","."),"PIN","."),_xlpm.mainPart,MID(_xlpm.cleanRaw,2,FIND(".",_xlpm.cleanRaw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804030</v>
      </c>
      <c r="H947" t="str">
        <f>""</f>
        <v/>
      </c>
      <c r="I947" t="str">
        <f>""</f>
        <v/>
      </c>
      <c r="J947" t="str">
        <f t="shared" si="14"/>
        <v>AR13;DDRDQ_IL14_NIL12[4];;24.8399999999999;31.2799999999999;607014;804030;;</v>
      </c>
    </row>
    <row r="948" spans="1:10">
      <c r="A948" t="s">
        <v>2723</v>
      </c>
      <c r="B948" t="str">
        <f>_xlfn.XLOOKUP(A948,site1!$J$8:$J$1158,site1!$K$8:$K$1158,"")</f>
        <v>VSS</v>
      </c>
      <c r="C948" t="str" cm="1">
        <f t="array" ref="C948">_xlfn.TEXTJOIN(",",TRUE,_xlfn.UNIQUE(TRANSPOSE(_xlfn.MAP(_xlfn.XLOOKUP(A948,site1!$J$8:$J$1178,site1!$C$8:$D$1178,""),_xlfn.LAMBDA(_xlpm.x,IF(_xlpm.x&lt;&gt;"",TRIM(CLEAN(LEFT(_xlpm.x,FIND(".",_xlpm.x &amp; ".")-1))),""))))))</f>
        <v/>
      </c>
      <c r="D948">
        <v>23.919999999999899</v>
      </c>
      <c r="E948">
        <v>31.279999999999902</v>
      </c>
      <c r="F948" t="str">
        <f>_xlfn.LET(_xlpm.raw,_xlfn.XLOOKUP(A948,site1!$J$8:$J$1178,site1!$A$8:$A$1178,""),_xlpm.cleanRaw,SUBSTITUTE(SUBSTITUTE(_xlpm.raw,"_PIN","."),"PIN","."),_xlpm.mainPart,MID(_xlpm.cleanRaw,2,FIND(".",_xlpm.cleanRaw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48" t="str">
        <f>_xlfn.LET(_xlpm.raw,_xlfn.XLOOKUP(A948,site3!$J$8:$J$1178,site3!$A$8:$A$1178,""),_xlpm.cleanRaw,SUBSTITUTE(SUBSTITUTE(_xlpm.raw,"_PIN","."),"PIN","."),_xlpm.mainPart,MID(_xlpm.cleanRaw,2,FIND(".",_xlpm.cleanRaw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48" t="str">
        <f>""</f>
        <v/>
      </c>
      <c r="I948" t="str">
        <f>""</f>
        <v/>
      </c>
      <c r="J948" t="str">
        <f t="shared" si="14"/>
        <v>AR14;VSS;;23.9199999999999;31.2799999999999;;;;</v>
      </c>
    </row>
    <row r="949" spans="1:10">
      <c r="A949" t="s">
        <v>724</v>
      </c>
      <c r="B949" t="str">
        <f>_xlfn.XLOOKUP(A949,site1!$J$8:$J$1158,site1!$K$8:$K$1158,"")</f>
        <v>DDR1_MA[13]_CAB0</v>
      </c>
      <c r="C949" t="str" cm="1">
        <f t="array" ref="C949">_xlfn.TEXTJOIN(",",TRUE,_xlfn.UNIQUE(TRANSPOSE(_xlfn.MAP(_xlfn.XLOOKUP(A949,site1!$J$8:$J$1178,site1!$C$8:$D$1178,""),_xlfn.LAMBDA(_xlpm.x,IF(_xlpm.x&lt;&gt;"",TRIM(CLEAN(LEFT(_xlpm.x,FIND(".",_xlpm.x &amp; ".")-1))),""))))))</f>
        <v/>
      </c>
      <c r="D949">
        <v>22.999999999999901</v>
      </c>
      <c r="E949">
        <v>31.279999999999902</v>
      </c>
      <c r="F949" t="str">
        <f>_xlfn.LET(_xlpm.raw,_xlfn.XLOOKUP(A949,site1!$J$8:$J$1178,site1!$A$8:$A$1178,""),_xlpm.cleanRaw,SUBSTITUTE(SUBSTITUTE(_xlpm.raw,"_PIN","."),"PIN","."),_xlpm.mainPart,MID(_xlpm.cleanRaw,2,FIND(".",_xlpm.cleanRaw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607004</v>
      </c>
      <c r="G949" t="str">
        <f>_xlfn.LET(_xlpm.raw,_xlfn.XLOOKUP(A949,site3!$J$8:$J$1178,site3!$A$8:$A$1178,""),_xlpm.cleanRaw,SUBSTITUTE(SUBSTITUTE(_xlpm.raw,"_PIN","."),"PIN","."),_xlpm.mainPart,MID(_xlpm.cleanRaw,2,FIND(".",_xlpm.cleanRaw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803092</v>
      </c>
      <c r="H949" t="str">
        <f>""</f>
        <v/>
      </c>
      <c r="I949" t="str">
        <f>""</f>
        <v/>
      </c>
      <c r="J949" t="str">
        <f t="shared" si="14"/>
        <v>AR15;DDR1_MA[13]_CAB0;;22.9999999999999;31.2799999999999;607004;803092;;</v>
      </c>
    </row>
    <row r="950" spans="1:10">
      <c r="A950" t="s">
        <v>2724</v>
      </c>
      <c r="B950" t="str">
        <f>_xlfn.XLOOKUP(A950,site1!$J$8:$J$1158,site1!$K$8:$K$1158,"")</f>
        <v>VSS</v>
      </c>
      <c r="C950" t="str" cm="1">
        <f t="array" ref="C950">_xlfn.TEXTJOIN(",",TRUE,_xlfn.UNIQUE(TRANSPOSE(_xlfn.MAP(_xlfn.XLOOKUP(A950,site1!$J$8:$J$1178,site1!$C$8:$D$1178,""),_xlfn.LAMBDA(_xlpm.x,IF(_xlpm.x&lt;&gt;"",TRIM(CLEAN(LEFT(_xlpm.x,FIND(".",_xlpm.x &amp; ".")-1))),""))))))</f>
        <v/>
      </c>
      <c r="D950">
        <v>22.08</v>
      </c>
      <c r="E950">
        <v>31.279999999999902</v>
      </c>
      <c r="F950" t="str">
        <f>_xlfn.LET(_xlpm.raw,_xlfn.XLOOKUP(A950,site1!$J$8:$J$1178,site1!$A$8:$A$1178,""),_xlpm.cleanRaw,SUBSTITUTE(SUBSTITUTE(_xlpm.raw,"_PIN","."),"PIN","."),_xlpm.mainPart,MID(_xlpm.cleanRaw,2,FIND(".",_xlpm.cleanRaw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0" t="str">
        <f>_xlfn.LET(_xlpm.raw,_xlfn.XLOOKUP(A950,site3!$J$8:$J$1178,site3!$A$8:$A$1178,""),_xlpm.cleanRaw,SUBSTITUTE(SUBSTITUTE(_xlpm.raw,"_PIN","."),"PIN","."),_xlpm.mainPart,MID(_xlpm.cleanRaw,2,FIND(".",_xlpm.cleanRaw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0" t="str">
        <f>""</f>
        <v/>
      </c>
      <c r="I950" t="str">
        <f>""</f>
        <v/>
      </c>
      <c r="J950" t="str">
        <f t="shared" si="14"/>
        <v>AR16;VSS;;22.08;31.2799999999999;;;;</v>
      </c>
    </row>
    <row r="951" spans="1:10">
      <c r="A951" t="s">
        <v>2725</v>
      </c>
      <c r="B951" t="str">
        <f>_xlfn.XLOOKUP(A951,site1!$J$8:$J$1158,site1!$K$8:$K$1158,"")</f>
        <v>VSS</v>
      </c>
      <c r="C951" t="str" cm="1">
        <f t="array" ref="C951">_xlfn.TEXTJOIN(",",TRUE,_xlfn.UNIQUE(TRANSPOSE(_xlfn.MAP(_xlfn.XLOOKUP(A951,site1!$J$8:$J$1178,site1!$C$8:$D$1178,""),_xlfn.LAMBDA(_xlpm.x,IF(_xlpm.x&lt;&gt;"",TRIM(CLEAN(LEFT(_xlpm.x,FIND(".",_xlpm.x &amp; ".")-1))),""))))))</f>
        <v/>
      </c>
      <c r="D951">
        <v>21.159999999999901</v>
      </c>
      <c r="E951">
        <v>31.279999999999902</v>
      </c>
      <c r="F951" t="str">
        <f>_xlfn.LET(_xlpm.raw,_xlfn.XLOOKUP(A951,site1!$J$8:$J$1178,site1!$A$8:$A$1178,""),_xlpm.cleanRaw,SUBSTITUTE(SUBSTITUTE(_xlpm.raw,"_PIN","."),"PIN","."),_xlpm.mainPart,MID(_xlpm.cleanRaw,2,FIND(".",_xlpm.cleanRaw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1" t="str">
        <f>_xlfn.LET(_xlpm.raw,_xlfn.XLOOKUP(A951,site3!$J$8:$J$1178,site3!$A$8:$A$1178,""),_xlpm.cleanRaw,SUBSTITUTE(SUBSTITUTE(_xlpm.raw,"_PIN","."),"PIN","."),_xlpm.mainPart,MID(_xlpm.cleanRaw,2,FIND(".",_xlpm.cleanRaw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1" t="str">
        <f>""</f>
        <v/>
      </c>
      <c r="I951" t="str">
        <f>""</f>
        <v/>
      </c>
      <c r="J951" t="str">
        <f t="shared" si="14"/>
        <v>AR17;VSS;;21.1599999999999;31.2799999999999;;;;</v>
      </c>
    </row>
    <row r="952" spans="1:10">
      <c r="A952" t="s">
        <v>2726</v>
      </c>
      <c r="B952" t="str">
        <f>_xlfn.XLOOKUP(A952,site1!$J$8:$J$1158,site1!$K$8:$K$1158,"")</f>
        <v>VSS</v>
      </c>
      <c r="C952" t="str" cm="1">
        <f t="array" ref="C952">_xlfn.TEXTJOIN(",",TRUE,_xlfn.UNIQUE(TRANSPOSE(_xlfn.MAP(_xlfn.XLOOKUP(A952,site1!$J$8:$J$1178,site1!$C$8:$D$1178,""),_xlfn.LAMBDA(_xlpm.x,IF(_xlpm.x&lt;&gt;"",TRIM(CLEAN(LEFT(_xlpm.x,FIND(".",_xlpm.x &amp; ".")-1))),""))))))</f>
        <v/>
      </c>
      <c r="D952">
        <v>20.239999999999899</v>
      </c>
      <c r="E952">
        <v>31.279999999999902</v>
      </c>
      <c r="F952" t="str">
        <f>_xlfn.LET(_xlpm.raw,_xlfn.XLOOKUP(A952,site1!$J$8:$J$1178,site1!$A$8:$A$1178,""),_xlpm.cleanRaw,SUBSTITUTE(SUBSTITUTE(_xlpm.raw,"_PIN","."),"PIN","."),_xlpm.mainPart,MID(_xlpm.cleanRaw,2,FIND(".",_xlpm.cleanRaw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2" t="str">
        <f>_xlfn.LET(_xlpm.raw,_xlfn.XLOOKUP(A952,site3!$J$8:$J$1178,site3!$A$8:$A$1178,""),_xlpm.cleanRaw,SUBSTITUTE(SUBSTITUTE(_xlpm.raw,"_PIN","."),"PIN","."),_xlpm.mainPart,MID(_xlpm.cleanRaw,2,FIND(".",_xlpm.cleanRaw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2" t="str">
        <f>""</f>
        <v/>
      </c>
      <c r="I952" t="str">
        <f>""</f>
        <v/>
      </c>
      <c r="J952" t="str">
        <f t="shared" si="14"/>
        <v>AR18;VSS;;20.2399999999999;31.2799999999999;;;;</v>
      </c>
    </row>
    <row r="953" spans="1:10">
      <c r="A953" t="s">
        <v>2727</v>
      </c>
      <c r="B953" t="str">
        <f>_xlfn.XLOOKUP(A953,site1!$J$8:$J$1158,site1!$K$8:$K$1158,"")</f>
        <v>VSS</v>
      </c>
      <c r="C953" t="str" cm="1">
        <f t="array" ref="C953">_xlfn.TEXTJOIN(",",TRUE,_xlfn.UNIQUE(TRANSPOSE(_xlfn.MAP(_xlfn.XLOOKUP(A953,site1!$J$8:$J$1178,site1!$C$8:$D$1178,""),_xlfn.LAMBDA(_xlpm.x,IF(_xlpm.x&lt;&gt;"",TRIM(CLEAN(LEFT(_xlpm.x,FIND(".",_xlpm.x &amp; ".")-1))),""))))))</f>
        <v/>
      </c>
      <c r="D953">
        <v>19.319999999999901</v>
      </c>
      <c r="E953">
        <v>31.279999999999902</v>
      </c>
      <c r="F953" t="str">
        <f>_xlfn.LET(_xlpm.raw,_xlfn.XLOOKUP(A953,site1!$J$8:$J$1178,site1!$A$8:$A$1178,""),_xlpm.cleanRaw,SUBSTITUTE(SUBSTITUTE(_xlpm.raw,"_PIN","."),"PIN","."),_xlpm.mainPart,MID(_xlpm.cleanRaw,2,FIND(".",_xlpm.cleanRaw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3" t="str">
        <f>_xlfn.LET(_xlpm.raw,_xlfn.XLOOKUP(A953,site3!$J$8:$J$1178,site3!$A$8:$A$1178,""),_xlpm.cleanRaw,SUBSTITUTE(SUBSTITUTE(_xlpm.raw,"_PIN","."),"PIN","."),_xlpm.mainPart,MID(_xlpm.cleanRaw,2,FIND(".",_xlpm.cleanRaw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3" t="str">
        <f>""</f>
        <v/>
      </c>
      <c r="I953" t="str">
        <f>""</f>
        <v/>
      </c>
      <c r="J953" t="str">
        <f t="shared" si="14"/>
        <v>AR19;VSS;;19.3199999999999;31.2799999999999;;;;</v>
      </c>
    </row>
    <row r="954" spans="1:10">
      <c r="A954" t="s">
        <v>2729</v>
      </c>
      <c r="B954" t="str">
        <f>_xlfn.XLOOKUP(A954,site1!$J$8:$J$1158,site1!$K$8:$K$1158,"")</f>
        <v>VSS</v>
      </c>
      <c r="C954" t="str" cm="1">
        <f t="array" ref="C954">_xlfn.TEXTJOIN(",",TRUE,_xlfn.UNIQUE(TRANSPOSE(_xlfn.MAP(_xlfn.XLOOKUP(A954,site1!$J$8:$J$1178,site1!$C$8:$D$1178,""),_xlfn.LAMBDA(_xlpm.x,IF(_xlpm.x&lt;&gt;"",TRIM(CLEAN(LEFT(_xlpm.x,FIND(".",_xlpm.x &amp; ".")-1))),""))))))</f>
        <v/>
      </c>
      <c r="D954">
        <v>18.399999999999999</v>
      </c>
      <c r="E954">
        <v>31.279999999999902</v>
      </c>
      <c r="F954" t="str">
        <f>_xlfn.LET(_xlpm.raw,_xlfn.XLOOKUP(A954,site1!$J$8:$J$1178,site1!$A$8:$A$1178,""),_xlpm.cleanRaw,SUBSTITUTE(SUBSTITUTE(_xlpm.raw,"_PIN","."),"PIN","."),_xlpm.mainPart,MID(_xlpm.cleanRaw,2,FIND(".",_xlpm.cleanRaw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4" t="str">
        <f>_xlfn.LET(_xlpm.raw,_xlfn.XLOOKUP(A954,site3!$J$8:$J$1178,site3!$A$8:$A$1178,""),_xlpm.cleanRaw,SUBSTITUTE(SUBSTITUTE(_xlpm.raw,"_PIN","."),"PIN","."),_xlpm.mainPart,MID(_xlpm.cleanRaw,2,FIND(".",_xlpm.cleanRaw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4" t="str">
        <f>""</f>
        <v/>
      </c>
      <c r="I954" t="str">
        <f>""</f>
        <v/>
      </c>
      <c r="J954" t="str">
        <f t="shared" si="14"/>
        <v>AR20;VSS;;18.4;31.2799999999999;;;;</v>
      </c>
    </row>
    <row r="955" spans="1:10">
      <c r="A955" t="s">
        <v>2730</v>
      </c>
      <c r="B955" t="str">
        <f>_xlfn.XLOOKUP(A955,site1!$J$8:$J$1158,site1!$K$8:$K$1158,"")</f>
        <v>VSS</v>
      </c>
      <c r="C955" t="str" cm="1">
        <f t="array" ref="C955">_xlfn.TEXTJOIN(",",TRUE,_xlfn.UNIQUE(TRANSPOSE(_xlfn.MAP(_xlfn.XLOOKUP(A955,site1!$J$8:$J$1178,site1!$C$8:$D$1178,""),_xlfn.LAMBDA(_xlpm.x,IF(_xlpm.x&lt;&gt;"",TRIM(CLEAN(LEFT(_xlpm.x,FIND(".",_xlpm.x &amp; ".")-1))),""))))))</f>
        <v/>
      </c>
      <c r="D955">
        <v>17.479999999999901</v>
      </c>
      <c r="E955">
        <v>31.279999999999902</v>
      </c>
      <c r="F955" t="str">
        <f>_xlfn.LET(_xlpm.raw,_xlfn.XLOOKUP(A955,site1!$J$8:$J$1178,site1!$A$8:$A$1178,""),_xlpm.cleanRaw,SUBSTITUTE(SUBSTITUTE(_xlpm.raw,"_PIN","."),"PIN","."),_xlpm.mainPart,MID(_xlpm.cleanRaw,2,FIND(".",_xlpm.cleanRaw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5" t="str">
        <f>_xlfn.LET(_xlpm.raw,_xlfn.XLOOKUP(A955,site3!$J$8:$J$1178,site3!$A$8:$A$1178,""),_xlpm.cleanRaw,SUBSTITUTE(SUBSTITUTE(_xlpm.raw,"_PIN","."),"PIN","."),_xlpm.mainPart,MID(_xlpm.cleanRaw,2,FIND(".",_xlpm.cleanRaw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5" t="str">
        <f>""</f>
        <v/>
      </c>
      <c r="I955" t="str">
        <f>""</f>
        <v/>
      </c>
      <c r="J955" t="str">
        <f t="shared" si="14"/>
        <v>AR21;VSS;;17.4799999999999;31.2799999999999;;;;</v>
      </c>
    </row>
    <row r="956" spans="1:10">
      <c r="A956" t="s">
        <v>2731</v>
      </c>
      <c r="B956" t="str">
        <f>_xlfn.XLOOKUP(A956,site1!$J$8:$J$1158,site1!$K$8:$K$1158,"")</f>
        <v>VSS</v>
      </c>
      <c r="C956" t="str" cm="1">
        <f t="array" ref="C956">_xlfn.TEXTJOIN(",",TRUE,_xlfn.UNIQUE(TRANSPOSE(_xlfn.MAP(_xlfn.XLOOKUP(A956,site1!$J$8:$J$1178,site1!$C$8:$D$1178,""),_xlfn.LAMBDA(_xlpm.x,IF(_xlpm.x&lt;&gt;"",TRIM(CLEAN(LEFT(_xlpm.x,FIND(".",_xlpm.x &amp; ".")-1))),""))))))</f>
        <v/>
      </c>
      <c r="D956">
        <v>16.559999999999999</v>
      </c>
      <c r="E956">
        <v>31.279999999999902</v>
      </c>
      <c r="F956" t="str">
        <f>_xlfn.LET(_xlpm.raw,_xlfn.XLOOKUP(A956,site1!$J$8:$J$1178,site1!$A$8:$A$1178,""),_xlpm.cleanRaw,SUBSTITUTE(SUBSTITUTE(_xlpm.raw,"_PIN","."),"PIN","."),_xlpm.mainPart,MID(_xlpm.cleanRaw,2,FIND(".",_xlpm.cleanRaw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6" t="str">
        <f>_xlfn.LET(_xlpm.raw,_xlfn.XLOOKUP(A956,site3!$J$8:$J$1178,site3!$A$8:$A$1178,""),_xlpm.cleanRaw,SUBSTITUTE(SUBSTITUTE(_xlpm.raw,"_PIN","."),"PIN","."),_xlpm.mainPart,MID(_xlpm.cleanRaw,2,FIND(".",_xlpm.cleanRaw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6" t="str">
        <f>""</f>
        <v/>
      </c>
      <c r="I956" t="str">
        <f>""</f>
        <v/>
      </c>
      <c r="J956" t="str">
        <f t="shared" si="14"/>
        <v>AR22;VSS;;16.56;31.2799999999999;;;;</v>
      </c>
    </row>
    <row r="957" spans="1:10">
      <c r="A957" t="s">
        <v>2732</v>
      </c>
      <c r="B957" t="str">
        <f>_xlfn.XLOOKUP(A957,site1!$J$8:$J$1158,site1!$K$8:$K$1158,"")</f>
        <v>VSS</v>
      </c>
      <c r="C957" t="str" cm="1">
        <f t="array" ref="C957">_xlfn.TEXTJOIN(",",TRUE,_xlfn.UNIQUE(TRANSPOSE(_xlfn.MAP(_xlfn.XLOOKUP(A957,site1!$J$8:$J$1178,site1!$C$8:$D$1178,""),_xlfn.LAMBDA(_xlpm.x,IF(_xlpm.x&lt;&gt;"",TRIM(CLEAN(LEFT(_xlpm.x,FIND(".",_xlpm.x &amp; ".")-1))),""))))))</f>
        <v/>
      </c>
      <c r="D957">
        <v>15.639999999999899</v>
      </c>
      <c r="E957">
        <v>31.279999999999902</v>
      </c>
      <c r="F957" t="str">
        <f>_xlfn.LET(_xlpm.raw,_xlfn.XLOOKUP(A957,site1!$J$8:$J$1178,site1!$A$8:$A$1178,""),_xlpm.cleanRaw,SUBSTITUTE(SUBSTITUTE(_xlpm.raw,"_PIN","."),"PIN","."),_xlpm.mainPart,MID(_xlpm.cleanRaw,2,FIND(".",_xlpm.cleanRaw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7" t="str">
        <f>_xlfn.LET(_xlpm.raw,_xlfn.XLOOKUP(A957,site3!$J$8:$J$1178,site3!$A$8:$A$1178,""),_xlpm.cleanRaw,SUBSTITUTE(SUBSTITUTE(_xlpm.raw,"_PIN","."),"PIN","."),_xlpm.mainPart,MID(_xlpm.cleanRaw,2,FIND(".",_xlpm.cleanRaw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7" t="str">
        <f>""</f>
        <v/>
      </c>
      <c r="I957" t="str">
        <f>""</f>
        <v/>
      </c>
      <c r="J957" t="str">
        <f t="shared" si="14"/>
        <v>AR23;VSS;;15.6399999999999;31.2799999999999;;;;</v>
      </c>
    </row>
    <row r="958" spans="1:10">
      <c r="A958" t="s">
        <v>2733</v>
      </c>
      <c r="B958" t="str">
        <f>_xlfn.XLOOKUP(A958,site1!$J$8:$J$1158,site1!$K$8:$K$1158,"")</f>
        <v>VSS</v>
      </c>
      <c r="C958" t="str" cm="1">
        <f t="array" ref="C958">_xlfn.TEXTJOIN(",",TRUE,_xlfn.UNIQUE(TRANSPOSE(_xlfn.MAP(_xlfn.XLOOKUP(A958,site1!$J$8:$J$1178,site1!$C$8:$D$1178,""),_xlfn.LAMBDA(_xlpm.x,IF(_xlpm.x&lt;&gt;"",TRIM(CLEAN(LEFT(_xlpm.x,FIND(".",_xlpm.x &amp; ".")-1))),""))))))</f>
        <v/>
      </c>
      <c r="D958">
        <v>14.719999999999899</v>
      </c>
      <c r="E958">
        <v>31.279999999999902</v>
      </c>
      <c r="F958" t="str">
        <f>_xlfn.LET(_xlpm.raw,_xlfn.XLOOKUP(A958,site1!$J$8:$J$1178,site1!$A$8:$A$1178,""),_xlpm.cleanRaw,SUBSTITUTE(SUBSTITUTE(_xlpm.raw,"_PIN","."),"PIN","."),_xlpm.mainPart,MID(_xlpm.cleanRaw,2,FIND(".",_xlpm.cleanRaw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8" t="str">
        <f>_xlfn.LET(_xlpm.raw,_xlfn.XLOOKUP(A958,site3!$J$8:$J$1178,site3!$A$8:$A$1178,""),_xlpm.cleanRaw,SUBSTITUTE(SUBSTITUTE(_xlpm.raw,"_PIN","."),"PIN","."),_xlpm.mainPart,MID(_xlpm.cleanRaw,2,FIND(".",_xlpm.cleanRaw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8" t="str">
        <f>""</f>
        <v/>
      </c>
      <c r="I958" t="str">
        <f>""</f>
        <v/>
      </c>
      <c r="J958" t="str">
        <f t="shared" si="14"/>
        <v>AR24;VSS;;14.7199999999999;31.2799999999999;;;;</v>
      </c>
    </row>
    <row r="959" spans="1:10">
      <c r="A959" t="s">
        <v>672</v>
      </c>
      <c r="B959" t="str">
        <f>_xlfn.XLOOKUP(A959,site1!$J$8:$J$1158,site1!$K$8:$K$1158,"")</f>
        <v>DDR1_ECC[0]</v>
      </c>
      <c r="C959" t="str" cm="1">
        <f t="array" ref="C959">_xlfn.TEXTJOIN(",",TRUE,_xlfn.UNIQUE(TRANSPOSE(_xlfn.MAP(_xlfn.XLOOKUP(A959,site1!$J$8:$J$1178,site1!$C$8:$D$1178,""),_xlfn.LAMBDA(_xlpm.x,IF(_xlpm.x&lt;&gt;"",TRIM(CLEAN(LEFT(_xlpm.x,FIND(".",_xlpm.x &amp; ".")-1))),""))))))</f>
        <v/>
      </c>
      <c r="D959">
        <v>13.799999999999899</v>
      </c>
      <c r="E959">
        <v>31.279999999999902</v>
      </c>
      <c r="F959" t="str">
        <f>_xlfn.LET(_xlpm.raw,_xlfn.XLOOKUP(A959,site1!$J$8:$J$1178,site1!$A$8:$A$1178,""),_xlpm.cleanRaw,SUBSTITUTE(SUBSTITUTE(_xlpm.raw,"_PIN","."),"PIN","."),_xlpm.mainPart,MID(_xlpm.cleanRaw,2,FIND(".",_xlpm.cleanRaw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608084</v>
      </c>
      <c r="G959" t="str">
        <f>_xlfn.LET(_xlpm.raw,_xlfn.XLOOKUP(A959,site3!$J$8:$J$1178,site3!$A$8:$A$1178,""),_xlpm.cleanRaw,SUBSTITUTE(SUBSTITUTE(_xlpm.raw,"_PIN","."),"PIN","."),_xlpm.mainPart,MID(_xlpm.cleanRaw,2,FIND(".",_xlpm.cleanRaw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804038</v>
      </c>
      <c r="H959" t="str">
        <f>""</f>
        <v/>
      </c>
      <c r="I959" t="str">
        <f>""</f>
        <v/>
      </c>
      <c r="J959" t="str">
        <f t="shared" si="14"/>
        <v>AR25;DDR1_ECC[0];;13.7999999999999;31.2799999999999;608084;804038;;</v>
      </c>
    </row>
    <row r="960" spans="1:10">
      <c r="A960" t="s">
        <v>676</v>
      </c>
      <c r="B960" t="str">
        <f>_xlfn.XLOOKUP(A960,site1!$J$8:$J$1158,site1!$K$8:$K$1158,"")</f>
        <v>DDR1_ECC[1]</v>
      </c>
      <c r="C960" t="str" cm="1">
        <f t="array" ref="C960">_xlfn.TEXTJOIN(",",TRUE,_xlfn.UNIQUE(TRANSPOSE(_xlfn.MAP(_xlfn.XLOOKUP(A960,site1!$J$8:$J$1178,site1!$C$8:$D$1178,""),_xlfn.LAMBDA(_xlpm.x,IF(_xlpm.x&lt;&gt;"",TRIM(CLEAN(LEFT(_xlpm.x,FIND(".",_xlpm.x &amp; ".")-1))),""))))))</f>
        <v/>
      </c>
      <c r="D960">
        <v>12.8799999999999</v>
      </c>
      <c r="E960">
        <v>31.279999999999902</v>
      </c>
      <c r="F960" t="str">
        <f>_xlfn.LET(_xlpm.raw,_xlfn.XLOOKUP(A960,site1!$J$8:$J$1178,site1!$A$8:$A$1178,""),_xlpm.cleanRaw,SUBSTITUTE(SUBSTITUTE(_xlpm.raw,"_PIN","."),"PIN","."),_xlpm.mainPart,MID(_xlpm.cleanRaw,2,FIND(".",_xlpm.cleanRaw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607006</v>
      </c>
      <c r="G960" t="str">
        <f>_xlfn.LET(_xlpm.raw,_xlfn.XLOOKUP(A960,site3!$J$8:$J$1178,site3!$A$8:$A$1178,""),_xlpm.cleanRaw,SUBSTITUTE(SUBSTITUTE(_xlpm.raw,"_PIN","."),"PIN","."),_xlpm.mainPart,MID(_xlpm.cleanRaw,2,FIND(".",_xlpm.cleanRaw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803096</v>
      </c>
      <c r="H960" t="str">
        <f>""</f>
        <v/>
      </c>
      <c r="I960" t="str">
        <f>""</f>
        <v/>
      </c>
      <c r="J960" t="str">
        <f t="shared" si="14"/>
        <v>AR26;DDR1_ECC[1];;12.8799999999999;31.2799999999999;607006;803096;;</v>
      </c>
    </row>
    <row r="961" spans="1:10">
      <c r="A961" t="s">
        <v>2734</v>
      </c>
      <c r="B961" t="str">
        <f>_xlfn.XLOOKUP(A961,site1!$J$8:$J$1158,site1!$K$8:$K$1158,"")</f>
        <v>VSS</v>
      </c>
      <c r="C961" t="str" cm="1">
        <f t="array" ref="C961">_xlfn.TEXTJOIN(",",TRUE,_xlfn.UNIQUE(TRANSPOSE(_xlfn.MAP(_xlfn.XLOOKUP(A961,site1!$J$8:$J$1178,site1!$C$8:$D$1178,""),_xlfn.LAMBDA(_xlpm.x,IF(_xlpm.x&lt;&gt;"",TRIM(CLEAN(LEFT(_xlpm.x,FIND(".",_xlpm.x &amp; ".")-1))),""))))))</f>
        <v/>
      </c>
      <c r="D961">
        <v>11.9599999999999</v>
      </c>
      <c r="E961">
        <v>31.279999999999902</v>
      </c>
      <c r="F961" t="str">
        <f>_xlfn.LET(_xlpm.raw,_xlfn.XLOOKUP(A961,site1!$J$8:$J$1178,site1!$A$8:$A$1178,""),_xlpm.cleanRaw,SUBSTITUTE(SUBSTITUTE(_xlpm.raw,"_PIN","."),"PIN","."),_xlpm.mainPart,MID(_xlpm.cleanRaw,2,FIND(".",_xlpm.cleanRaw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1" t="str">
        <f>_xlfn.LET(_xlpm.raw,_xlfn.XLOOKUP(A961,site3!$J$8:$J$1178,site3!$A$8:$A$1178,""),_xlpm.cleanRaw,SUBSTITUTE(SUBSTITUTE(_xlpm.raw,"_PIN","."),"PIN","."),_xlpm.mainPart,MID(_xlpm.cleanRaw,2,FIND(".",_xlpm.cleanRaw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1" t="str">
        <f>""</f>
        <v/>
      </c>
      <c r="I961" t="str">
        <f>""</f>
        <v/>
      </c>
      <c r="J961" t="str">
        <f t="shared" si="14"/>
        <v>AR27;VSS;;11.9599999999999;31.2799999999999;;;;</v>
      </c>
    </row>
    <row r="962" spans="1:10">
      <c r="A962" t="s">
        <v>1185</v>
      </c>
      <c r="B962" t="str">
        <f>_xlfn.XLOOKUP(A962,site1!$J$8:$J$1158,site1!$K$8:$K$1158,"")</f>
        <v>DDRDQ_IL13_NIL07[6]</v>
      </c>
      <c r="C962" t="str" cm="1">
        <f t="array" ref="C962">_xlfn.TEXTJOIN(",",TRUE,_xlfn.UNIQUE(TRANSPOSE(_xlfn.MAP(_xlfn.XLOOKUP(A962,site1!$J$8:$J$1178,site1!$C$8:$D$1178,""),_xlfn.LAMBDA(_xlpm.x,IF(_xlpm.x&lt;&gt;"",TRIM(CLEAN(LEFT(_xlpm.x,FIND(".",_xlpm.x &amp; ".")-1))),""))))))</f>
        <v/>
      </c>
      <c r="D962">
        <v>11.04</v>
      </c>
      <c r="E962">
        <v>31.279999999999902</v>
      </c>
      <c r="F962" t="str">
        <f>_xlfn.LET(_xlpm.raw,_xlfn.XLOOKUP(A962,site1!$J$8:$J$1178,site1!$A$8:$A$1178,""),_xlpm.cleanRaw,SUBSTITUTE(SUBSTITUTE(_xlpm.raw,"_PIN","."),"PIN","."),_xlpm.mainPart,MID(_xlpm.cleanRaw,2,FIND(".",_xlpm.cleanRaw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608075</v>
      </c>
      <c r="G962" t="str">
        <f>_xlfn.LET(_xlpm.raw,_xlfn.XLOOKUP(A962,site3!$J$8:$J$1178,site3!$A$8:$A$1178,""),_xlpm.cleanRaw,SUBSTITUTE(SUBSTITUTE(_xlpm.raw,"_PIN","."),"PIN","."),_xlpm.mainPart,MID(_xlpm.cleanRaw,2,FIND(".",_xlpm.cleanRaw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802078</v>
      </c>
      <c r="H962" t="str">
        <f>""</f>
        <v/>
      </c>
      <c r="I962" t="str">
        <f>""</f>
        <v/>
      </c>
      <c r="J962" t="str">
        <f t="shared" ref="J962:J1025" si="15">A962&amp;";"&amp;B962&amp;";"&amp;C962&amp;";"&amp;D962&amp;";"&amp;E962&amp;";"&amp;F962&amp;";"&amp;G962&amp;";"&amp;H962&amp;";"&amp;I962</f>
        <v>AR28;DDRDQ_IL13_NIL07[6];;11.04;31.2799999999999;608075;802078;;</v>
      </c>
    </row>
    <row r="963" spans="1:10">
      <c r="A963" t="s">
        <v>1173</v>
      </c>
      <c r="B963" t="str">
        <f>_xlfn.XLOOKUP(A963,site1!$J$8:$J$1158,site1!$K$8:$K$1158,"")</f>
        <v>DDRDQ_IL13_NIL07[3]</v>
      </c>
      <c r="C963" t="str" cm="1">
        <f t="array" ref="C963">_xlfn.TEXTJOIN(",",TRUE,_xlfn.UNIQUE(TRANSPOSE(_xlfn.MAP(_xlfn.XLOOKUP(A963,site1!$J$8:$J$1178,site1!$C$8:$D$1178,""),_xlfn.LAMBDA(_xlpm.x,IF(_xlpm.x&lt;&gt;"",TRIM(CLEAN(LEFT(_xlpm.x,FIND(".",_xlpm.x &amp; ".")-1))),""))))))</f>
        <v/>
      </c>
      <c r="D963">
        <v>10.1199999999999</v>
      </c>
      <c r="E963">
        <v>31.279999999999902</v>
      </c>
      <c r="F963" t="str">
        <f>_xlfn.LET(_xlpm.raw,_xlfn.XLOOKUP(A963,site1!$J$8:$J$1178,site1!$A$8:$A$1178,""),_xlpm.cleanRaw,SUBSTITUTE(SUBSTITUTE(_xlpm.raw,"_PIN","."),"PIN","."),_xlpm.mainPart,MID(_xlpm.cleanRaw,2,FIND(".",_xlpm.cleanRaw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607012</v>
      </c>
      <c r="G963" t="str">
        <f>_xlfn.LET(_xlpm.raw,_xlfn.XLOOKUP(A963,site3!$J$8:$J$1178,site3!$A$8:$A$1178,""),_xlpm.cleanRaw,SUBSTITUTE(SUBSTITUTE(_xlpm.raw,"_PIN","."),"PIN","."),_xlpm.mainPart,MID(_xlpm.cleanRaw,2,FIND(".",_xlpm.cleanRaw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801031</v>
      </c>
      <c r="H963" t="str">
        <f>""</f>
        <v/>
      </c>
      <c r="I963" t="str">
        <f>""</f>
        <v/>
      </c>
      <c r="J963" t="str">
        <f t="shared" si="15"/>
        <v>AR29;DDRDQ_IL13_NIL07[3];;10.1199999999999;31.2799999999999;607012;801031;;</v>
      </c>
    </row>
    <row r="964" spans="1:10">
      <c r="A964" t="s">
        <v>2736</v>
      </c>
      <c r="B964" t="str">
        <f>_xlfn.XLOOKUP(A964,site1!$J$8:$J$1158,site1!$K$8:$K$1158,"")</f>
        <v>VSS</v>
      </c>
      <c r="C964" t="str" cm="1">
        <f t="array" ref="C964">_xlfn.TEXTJOIN(",",TRUE,_xlfn.UNIQUE(TRANSPOSE(_xlfn.MAP(_xlfn.XLOOKUP(A964,site1!$J$8:$J$1178,site1!$C$8:$D$1178,""),_xlfn.LAMBDA(_xlpm.x,IF(_xlpm.x&lt;&gt;"",TRIM(CLEAN(LEFT(_xlpm.x,FIND(".",_xlpm.x &amp; ".")-1))),""))))))</f>
        <v/>
      </c>
      <c r="D964">
        <v>9.1999999999999904</v>
      </c>
      <c r="E964">
        <v>31.279999999999902</v>
      </c>
      <c r="F964" t="str">
        <f>_xlfn.LET(_xlpm.raw,_xlfn.XLOOKUP(A964,site1!$J$8:$J$1178,site1!$A$8:$A$1178,""),_xlpm.cleanRaw,SUBSTITUTE(SUBSTITUTE(_xlpm.raw,"_PIN","."),"PIN","."),_xlpm.mainPart,MID(_xlpm.cleanRaw,2,FIND(".",_xlpm.cleanRaw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4" t="str">
        <f>_xlfn.LET(_xlpm.raw,_xlfn.XLOOKUP(A964,site3!$J$8:$J$1178,site3!$A$8:$A$1178,""),_xlpm.cleanRaw,SUBSTITUTE(SUBSTITUTE(_xlpm.raw,"_PIN","."),"PIN","."),_xlpm.mainPart,MID(_xlpm.cleanRaw,2,FIND(".",_xlpm.cleanRaw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4" t="str">
        <f>""</f>
        <v/>
      </c>
      <c r="I964" t="str">
        <f>""</f>
        <v/>
      </c>
      <c r="J964" t="str">
        <f t="shared" si="15"/>
        <v>AR30;VSS;;9.19999999999999;31.2799999999999;;;;</v>
      </c>
    </row>
    <row r="965" spans="1:10">
      <c r="A965" t="s">
        <v>2737</v>
      </c>
      <c r="B965" t="str">
        <f>_xlfn.XLOOKUP(A965,site1!$J$8:$J$1158,site1!$K$8:$K$1158,"")</f>
        <v>VSS</v>
      </c>
      <c r="C965" t="str" cm="1">
        <f t="array" ref="C965">_xlfn.TEXTJOIN(",",TRUE,_xlfn.UNIQUE(TRANSPOSE(_xlfn.MAP(_xlfn.XLOOKUP(A965,site1!$J$8:$J$1178,site1!$C$8:$D$1178,""),_xlfn.LAMBDA(_xlpm.x,IF(_xlpm.x&lt;&gt;"",TRIM(CLEAN(LEFT(_xlpm.x,FIND(".",_xlpm.x &amp; ".")-1))),""))))))</f>
        <v/>
      </c>
      <c r="D965">
        <v>8.2799999999999905</v>
      </c>
      <c r="E965">
        <v>31.279999999999902</v>
      </c>
      <c r="F965" t="str">
        <f>_xlfn.LET(_xlpm.raw,_xlfn.XLOOKUP(A965,site1!$J$8:$J$1178,site1!$A$8:$A$1178,""),_xlpm.cleanRaw,SUBSTITUTE(SUBSTITUTE(_xlpm.raw,"_PIN","."),"PIN","."),_xlpm.mainPart,MID(_xlpm.cleanRaw,2,FIND(".",_xlpm.cleanRaw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5" t="str">
        <f>_xlfn.LET(_xlpm.raw,_xlfn.XLOOKUP(A965,site3!$J$8:$J$1178,site3!$A$8:$A$1178,""),_xlpm.cleanRaw,SUBSTITUTE(SUBSTITUTE(_xlpm.raw,"_PIN","."),"PIN","."),_xlpm.mainPart,MID(_xlpm.cleanRaw,2,FIND(".",_xlpm.cleanRaw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5" t="str">
        <f>""</f>
        <v/>
      </c>
      <c r="I965" t="str">
        <f>""</f>
        <v/>
      </c>
      <c r="J965" t="str">
        <f t="shared" si="15"/>
        <v>AR31;VSS;;8.27999999999999;31.2799999999999;;;;</v>
      </c>
    </row>
    <row r="966" spans="1:10">
      <c r="A966" t="s">
        <v>2738</v>
      </c>
      <c r="B966" t="str">
        <f>_xlfn.XLOOKUP(A966,site1!$J$8:$J$1158,site1!$K$8:$K$1158,"")</f>
        <v>VSS</v>
      </c>
      <c r="C966" t="str" cm="1">
        <f t="array" ref="C966">_xlfn.TEXTJOIN(",",TRUE,_xlfn.UNIQUE(TRANSPOSE(_xlfn.MAP(_xlfn.XLOOKUP(A966,site1!$J$8:$J$1178,site1!$C$8:$D$1178,""),_xlfn.LAMBDA(_xlpm.x,IF(_xlpm.x&lt;&gt;"",TRIM(CLEAN(LEFT(_xlpm.x,FIND(".",_xlpm.x &amp; ".")-1))),""))))))</f>
        <v/>
      </c>
      <c r="D966">
        <v>7.3599999999999897</v>
      </c>
      <c r="E966">
        <v>31.279999999999902</v>
      </c>
      <c r="F966" t="str">
        <f>_xlfn.LET(_xlpm.raw,_xlfn.XLOOKUP(A966,site1!$J$8:$J$1178,site1!$A$8:$A$1178,""),_xlpm.cleanRaw,SUBSTITUTE(SUBSTITUTE(_xlpm.raw,"_PIN","."),"PIN","."),_xlpm.mainPart,MID(_xlpm.cleanRaw,2,FIND(".",_xlpm.cleanRaw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6" t="str">
        <f>_xlfn.LET(_xlpm.raw,_xlfn.XLOOKUP(A966,site3!$J$8:$J$1178,site3!$A$8:$A$1178,""),_xlpm.cleanRaw,SUBSTITUTE(SUBSTITUTE(_xlpm.raw,"_PIN","."),"PIN","."),_xlpm.mainPart,MID(_xlpm.cleanRaw,2,FIND(".",_xlpm.cleanRaw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6" t="str">
        <f>""</f>
        <v/>
      </c>
      <c r="I966" t="str">
        <f>""</f>
        <v/>
      </c>
      <c r="J966" t="str">
        <f t="shared" si="15"/>
        <v>AR32;VSS;;7.35999999999999;31.2799999999999;;;;</v>
      </c>
    </row>
    <row r="967" spans="1:10">
      <c r="A967" t="s">
        <v>2739</v>
      </c>
      <c r="B967" t="str">
        <f>_xlfn.XLOOKUP(A967,site1!$J$8:$J$1158,site1!$K$8:$K$1158,"")</f>
        <v>VSS</v>
      </c>
      <c r="C967" t="str" cm="1">
        <f t="array" ref="C967">_xlfn.TEXTJOIN(",",TRUE,_xlfn.UNIQUE(TRANSPOSE(_xlfn.MAP(_xlfn.XLOOKUP(A967,site1!$J$8:$J$1178,site1!$C$8:$D$1178,""),_xlfn.LAMBDA(_xlpm.x,IF(_xlpm.x&lt;&gt;"",TRIM(CLEAN(LEFT(_xlpm.x,FIND(".",_xlpm.x &amp; ".")-1))),""))))))</f>
        <v/>
      </c>
      <c r="D967">
        <v>6.4399999999999897</v>
      </c>
      <c r="E967">
        <v>31.279999999999902</v>
      </c>
      <c r="F967" t="str">
        <f>_xlfn.LET(_xlpm.raw,_xlfn.XLOOKUP(A967,site1!$J$8:$J$1178,site1!$A$8:$A$1178,""),_xlpm.cleanRaw,SUBSTITUTE(SUBSTITUTE(_xlpm.raw,"_PIN","."),"PIN","."),_xlpm.mainPart,MID(_xlpm.cleanRaw,2,FIND(".",_xlpm.cleanRaw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7" t="str">
        <f>_xlfn.LET(_xlpm.raw,_xlfn.XLOOKUP(A967,site3!$J$8:$J$1178,site3!$A$8:$A$1178,""),_xlpm.cleanRaw,SUBSTITUTE(SUBSTITUTE(_xlpm.raw,"_PIN","."),"PIN","."),_xlpm.mainPart,MID(_xlpm.cleanRaw,2,FIND(".",_xlpm.cleanRaw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7" t="str">
        <f>""</f>
        <v/>
      </c>
      <c r="I967" t="str">
        <f>""</f>
        <v/>
      </c>
      <c r="J967" t="str">
        <f t="shared" si="15"/>
        <v>AR33;VSS;;6.43999999999999;31.2799999999999;;;;</v>
      </c>
    </row>
    <row r="968" spans="1:10">
      <c r="A968" t="s">
        <v>2740</v>
      </c>
      <c r="B968" t="str">
        <f>_xlfn.XLOOKUP(A968,site1!$J$8:$J$1158,site1!$K$8:$K$1158,"")</f>
        <v>VSS</v>
      </c>
      <c r="C968" t="str" cm="1">
        <f t="array" ref="C968">_xlfn.TEXTJOIN(",",TRUE,_xlfn.UNIQUE(TRANSPOSE(_xlfn.MAP(_xlfn.XLOOKUP(A968,site1!$J$8:$J$1178,site1!$C$8:$D$1178,""),_xlfn.LAMBDA(_xlpm.x,IF(_xlpm.x&lt;&gt;"",TRIM(CLEAN(LEFT(_xlpm.x,FIND(".",_xlpm.x &amp; ".")-1))),""))))))</f>
        <v/>
      </c>
      <c r="D968">
        <v>5.5199999999999898</v>
      </c>
      <c r="E968">
        <v>31.279999999999902</v>
      </c>
      <c r="F968" t="str">
        <f>_xlfn.LET(_xlpm.raw,_xlfn.XLOOKUP(A968,site1!$J$8:$J$1178,site1!$A$8:$A$1178,""),_xlpm.cleanRaw,SUBSTITUTE(SUBSTITUTE(_xlpm.raw,"_PIN","."),"PIN","."),_xlpm.mainPart,MID(_xlpm.cleanRaw,2,FIND(".",_xlpm.cleanRaw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8" t="str">
        <f>_xlfn.LET(_xlpm.raw,_xlfn.XLOOKUP(A968,site3!$J$8:$J$1178,site3!$A$8:$A$1178,""),_xlpm.cleanRaw,SUBSTITUTE(SUBSTITUTE(_xlpm.raw,"_PIN","."),"PIN","."),_xlpm.mainPart,MID(_xlpm.cleanRaw,2,FIND(".",_xlpm.cleanRaw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8" t="str">
        <f>""</f>
        <v/>
      </c>
      <c r="I968" t="str">
        <f>""</f>
        <v/>
      </c>
      <c r="J968" t="str">
        <f t="shared" si="15"/>
        <v>AR34;VSS;;5.51999999999999;31.2799999999999;;;;</v>
      </c>
    </row>
    <row r="969" spans="1:10">
      <c r="A969" t="s">
        <v>2741</v>
      </c>
      <c r="B969" t="str">
        <f>_xlfn.XLOOKUP(A969,site1!$J$8:$J$1158,site1!$K$8:$K$1158,"")</f>
        <v>VSS</v>
      </c>
      <c r="C969" t="str" cm="1">
        <f t="array" ref="C969">_xlfn.TEXTJOIN(",",TRUE,_xlfn.UNIQUE(TRANSPOSE(_xlfn.MAP(_xlfn.XLOOKUP(A969,site1!$J$8:$J$1178,site1!$C$8:$D$1178,""),_xlfn.LAMBDA(_xlpm.x,IF(_xlpm.x&lt;&gt;"",TRIM(CLEAN(LEFT(_xlpm.x,FIND(".",_xlpm.x &amp; ".")-1))),""))))))</f>
        <v/>
      </c>
      <c r="D969">
        <v>4.5999999999999899</v>
      </c>
      <c r="E969">
        <v>31.279999999999902</v>
      </c>
      <c r="F969" t="str">
        <f>_xlfn.LET(_xlpm.raw,_xlfn.XLOOKUP(A969,site1!$J$8:$J$1178,site1!$A$8:$A$1178,""),_xlpm.cleanRaw,SUBSTITUTE(SUBSTITUTE(_xlpm.raw,"_PIN","."),"PIN","."),_xlpm.mainPart,MID(_xlpm.cleanRaw,2,FIND(".",_xlpm.cleanRaw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9" t="str">
        <f>_xlfn.LET(_xlpm.raw,_xlfn.XLOOKUP(A969,site3!$J$8:$J$1178,site3!$A$8:$A$1178,""),_xlpm.cleanRaw,SUBSTITUTE(SUBSTITUTE(_xlpm.raw,"_PIN","."),"PIN","."),_xlpm.mainPart,MID(_xlpm.cleanRaw,2,FIND(".",_xlpm.cleanRaw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9" t="str">
        <f>""</f>
        <v/>
      </c>
      <c r="I969" t="str">
        <f>""</f>
        <v/>
      </c>
      <c r="J969" t="str">
        <f t="shared" si="15"/>
        <v>AR35;VSS;;4.59999999999999;31.2799999999999;;;;</v>
      </c>
    </row>
    <row r="970" spans="1:10">
      <c r="A970" t="s">
        <v>2742</v>
      </c>
      <c r="B970" t="str">
        <f>_xlfn.XLOOKUP(A970,site1!$J$8:$J$1158,site1!$K$8:$K$1158,"")</f>
        <v>VSS</v>
      </c>
      <c r="C970" t="str" cm="1">
        <f t="array" ref="C970">_xlfn.TEXTJOIN(",",TRUE,_xlfn.UNIQUE(TRANSPOSE(_xlfn.MAP(_xlfn.XLOOKUP(A970,site1!$J$8:$J$1178,site1!$C$8:$D$1178,""),_xlfn.LAMBDA(_xlpm.x,IF(_xlpm.x&lt;&gt;"",TRIM(CLEAN(LEFT(_xlpm.x,FIND(".",_xlpm.x &amp; ".")-1))),""))))))</f>
        <v/>
      </c>
      <c r="D970">
        <v>3.6799999999999899</v>
      </c>
      <c r="E970">
        <v>31.279999999999902</v>
      </c>
      <c r="F970" t="str">
        <f>_xlfn.LET(_xlpm.raw,_xlfn.XLOOKUP(A970,site1!$J$8:$J$1178,site1!$A$8:$A$1178,""),_xlpm.cleanRaw,SUBSTITUTE(SUBSTITUTE(_xlpm.raw,"_PIN","."),"PIN","."),_xlpm.mainPart,MID(_xlpm.cleanRaw,2,FIND(".",_xlpm.cleanRaw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0" t="str">
        <f>_xlfn.LET(_xlpm.raw,_xlfn.XLOOKUP(A970,site3!$J$8:$J$1178,site3!$A$8:$A$1178,""),_xlpm.cleanRaw,SUBSTITUTE(SUBSTITUTE(_xlpm.raw,"_PIN","."),"PIN","."),_xlpm.mainPart,MID(_xlpm.cleanRaw,2,FIND(".",_xlpm.cleanRaw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0" t="str">
        <f>""</f>
        <v/>
      </c>
      <c r="I970" t="str">
        <f>""</f>
        <v/>
      </c>
      <c r="J970" t="str">
        <f t="shared" si="15"/>
        <v>AR36;VSS;;3.67999999999999;31.2799999999999;;;;</v>
      </c>
    </row>
    <row r="971" spans="1:10">
      <c r="A971" t="s">
        <v>876</v>
      </c>
      <c r="B971" t="str">
        <f>_xlfn.XLOOKUP(A971,site1!$J$8:$J$1158,site1!$K$8:$K$1158,"")</f>
        <v>DDRDQ_IL02_NIL04[3]</v>
      </c>
      <c r="C971" t="str" cm="1">
        <f t="array" ref="C971">_xlfn.TEXTJOIN(",",TRUE,_xlfn.UNIQUE(TRANSPOSE(_xlfn.MAP(_xlfn.XLOOKUP(A971,site1!$J$8:$J$1178,site1!$C$8:$D$1178,""),_xlfn.LAMBDA(_xlpm.x,IF(_xlpm.x&lt;&gt;"",TRIM(CLEAN(LEFT(_xlpm.x,FIND(".",_xlpm.x &amp; ".")-1))),""))))))</f>
        <v/>
      </c>
      <c r="D971">
        <v>2.75999999999999</v>
      </c>
      <c r="E971">
        <v>31.279999999999902</v>
      </c>
      <c r="F971" t="str">
        <f>_xlfn.LET(_xlpm.raw,_xlfn.XLOOKUP(A971,site1!$J$8:$J$1178,site1!$A$8:$A$1178,""),_xlpm.cleanRaw,SUBSTITUTE(SUBSTITUTE(_xlpm.raw,"_PIN","."),"PIN","."),_xlpm.mainPart,MID(_xlpm.cleanRaw,2,FIND(".",_xlpm.cleanRaw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607023</v>
      </c>
      <c r="G971" t="str">
        <f>_xlfn.LET(_xlpm.raw,_xlfn.XLOOKUP(A971,site3!$J$8:$J$1178,site3!$A$8:$A$1178,""),_xlpm.cleanRaw,SUBSTITUTE(SUBSTITUTE(_xlpm.raw,"_PIN","."),"PIN","."),_xlpm.mainPart,MID(_xlpm.cleanRaw,2,FIND(".",_xlpm.cleanRaw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501090</v>
      </c>
      <c r="H971" t="str">
        <f>""</f>
        <v/>
      </c>
      <c r="I971" t="str">
        <f>""</f>
        <v/>
      </c>
      <c r="J971" t="str">
        <f t="shared" si="15"/>
        <v>AR37;DDRDQ_IL02_NIL04[3];;2.75999999999999;31.2799999999999;607023;501090;;</v>
      </c>
    </row>
    <row r="972" spans="1:10">
      <c r="A972" t="s">
        <v>872</v>
      </c>
      <c r="B972" t="str">
        <f>_xlfn.XLOOKUP(A972,site1!$J$8:$J$1158,site1!$K$8:$K$1158,"")</f>
        <v>DDRDQ_IL02_NIL04[2]</v>
      </c>
      <c r="C972" t="str" cm="1">
        <f t="array" ref="C972">_xlfn.TEXTJOIN(",",TRUE,_xlfn.UNIQUE(TRANSPOSE(_xlfn.MAP(_xlfn.XLOOKUP(A972,site1!$J$8:$J$1178,site1!$C$8:$D$1178,""),_xlfn.LAMBDA(_xlpm.x,IF(_xlpm.x&lt;&gt;"",TRIM(CLEAN(LEFT(_xlpm.x,FIND(".",_xlpm.x &amp; ".")-1))),""))))))</f>
        <v/>
      </c>
      <c r="D972">
        <v>1.8399999999999901</v>
      </c>
      <c r="E972">
        <v>31.279999999999902</v>
      </c>
      <c r="F972" t="str">
        <f>_xlfn.LET(_xlpm.raw,_xlfn.XLOOKUP(A972,site1!$J$8:$J$1178,site1!$A$8:$A$1178,""),_xlpm.cleanRaw,SUBSTITUTE(SUBSTITUTE(_xlpm.raw,"_PIN","."),"PIN","."),_xlpm.mainPart,MID(_xlpm.cleanRaw,2,FIND(".",_xlpm.cleanRaw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607026</v>
      </c>
      <c r="G972" t="str">
        <f>_xlfn.LET(_xlpm.raw,_xlfn.XLOOKUP(A972,site3!$J$8:$J$1178,site3!$A$8:$A$1178,""),_xlpm.cleanRaw,SUBSTITUTE(SUBSTITUTE(_xlpm.raw,"_PIN","."),"PIN","."),_xlpm.mainPart,MID(_xlpm.cleanRaw,2,FIND(".",_xlpm.cleanRaw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501089</v>
      </c>
      <c r="H972" t="str">
        <f>""</f>
        <v/>
      </c>
      <c r="I972" t="str">
        <f>""</f>
        <v/>
      </c>
      <c r="J972" t="str">
        <f t="shared" si="15"/>
        <v>AR38;DDRDQ_IL02_NIL04[2];;1.83999999999999;31.2799999999999;607026;501089;;</v>
      </c>
    </row>
    <row r="973" spans="1:10">
      <c r="A973" t="s">
        <v>888</v>
      </c>
      <c r="B973" t="str">
        <f>_xlfn.XLOOKUP(A973,site1!$J$8:$J$1158,site1!$K$8:$K$1158,"")</f>
        <v>DDRDQ_IL02_NIL04[6]</v>
      </c>
      <c r="C973" t="str" cm="1">
        <f t="array" ref="C973">_xlfn.TEXTJOIN(",",TRUE,_xlfn.UNIQUE(TRANSPOSE(_xlfn.MAP(_xlfn.XLOOKUP(A973,site1!$J$8:$J$1178,site1!$C$8:$D$1178,""),_xlfn.LAMBDA(_xlpm.x,IF(_xlpm.x&lt;&gt;"",TRIM(CLEAN(LEFT(_xlpm.x,FIND(".",_xlpm.x &amp; ".")-1))),""))))))</f>
        <v/>
      </c>
      <c r="D973">
        <v>0.92000000000000104</v>
      </c>
      <c r="E973">
        <v>31.279999999999902</v>
      </c>
      <c r="F973" t="str">
        <f>_xlfn.LET(_xlpm.raw,_xlfn.XLOOKUP(A973,site1!$J$8:$J$1178,site1!$A$8:$A$1178,""),_xlpm.cleanRaw,SUBSTITUTE(SUBSTITUTE(_xlpm.raw,"_PIN","."),"PIN","."),_xlpm.mainPart,MID(_xlpm.cleanRaw,2,FIND(".",_xlpm.cleanRaw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607028</v>
      </c>
      <c r="G973" t="str">
        <f>_xlfn.LET(_xlpm.raw,_xlfn.XLOOKUP(A973,site3!$J$8:$J$1178,site3!$A$8:$A$1178,""),_xlpm.cleanRaw,SUBSTITUTE(SUBSTITUTE(_xlpm.raw,"_PIN","."),"PIN","."),_xlpm.mainPart,MID(_xlpm.cleanRaw,2,FIND(".",_xlpm.cleanRaw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501092</v>
      </c>
      <c r="H973" t="str">
        <f>""</f>
        <v/>
      </c>
      <c r="I973" t="str">
        <f>""</f>
        <v/>
      </c>
      <c r="J973" t="str">
        <f t="shared" si="15"/>
        <v>AR39;DDRDQ_IL02_NIL04[6];;0.920000000000001;31.2799999999999;607028;501092;;</v>
      </c>
    </row>
    <row r="974" spans="1:10">
      <c r="A974" t="s">
        <v>892</v>
      </c>
      <c r="B974" t="str">
        <f>_xlfn.XLOOKUP(A974,site1!$J$8:$J$1158,site1!$K$8:$K$1158,"")</f>
        <v>DDRDQ_IL02_NIL04[7]</v>
      </c>
      <c r="C974" t="str" cm="1">
        <f t="array" ref="C974">_xlfn.TEXTJOIN(",",TRUE,_xlfn.UNIQUE(TRANSPOSE(_xlfn.MAP(_xlfn.XLOOKUP(A974,site1!$J$8:$J$1178,site1!$C$8:$D$1178,""),_xlfn.LAMBDA(_xlpm.x,IF(_xlpm.x&lt;&gt;"",TRIM(CLEAN(LEFT(_xlpm.x,FIND(".",_xlpm.x &amp; ".")-1))),""))))))</f>
        <v/>
      </c>
      <c r="D974">
        <v>0</v>
      </c>
      <c r="E974">
        <v>31.279999999999902</v>
      </c>
      <c r="F974" t="str">
        <f>_xlfn.LET(_xlpm.raw,_xlfn.XLOOKUP(A974,site1!$J$8:$J$1178,site1!$A$8:$A$1178,""),_xlpm.cleanRaw,SUBSTITUTE(SUBSTITUTE(_xlpm.raw,"_PIN","."),"PIN","."),_xlpm.mainPart,MID(_xlpm.cleanRaw,2,FIND(".",_xlpm.cleanRaw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606094</v>
      </c>
      <c r="G974" t="str">
        <f>_xlfn.LET(_xlpm.raw,_xlfn.XLOOKUP(A974,site3!$J$8:$J$1178,site3!$A$8:$A$1178,""),_xlpm.cleanRaw,SUBSTITUTE(SUBSTITUTE(_xlpm.raw,"_PIN","."),"PIN","."),_xlpm.mainPart,MID(_xlpm.cleanRaw,2,FIND(".",_xlpm.cleanRaw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501098</v>
      </c>
      <c r="H974" t="str">
        <f>""</f>
        <v/>
      </c>
      <c r="I974" t="str">
        <f>""</f>
        <v/>
      </c>
      <c r="J974" t="str">
        <f t="shared" si="15"/>
        <v>AR40;DDRDQ_IL02_NIL04[7];;0;31.2799999999999;606094;501098;;</v>
      </c>
    </row>
    <row r="975" spans="1:10">
      <c r="A975" t="s">
        <v>971</v>
      </c>
      <c r="B975" t="str">
        <f>_xlfn.XLOOKUP(A975,site1!$J$8:$J$1158,site1!$K$8:$K$1158,"")</f>
        <v>DDRDQ_IL05_NIL11[2]</v>
      </c>
      <c r="C975" t="str" cm="1">
        <f t="array" ref="C975">_xlfn.TEXTJOIN(",",TRUE,_xlfn.UNIQUE(TRANSPOSE(_xlfn.MAP(_xlfn.XLOOKUP(A975,site1!$J$8:$J$1178,site1!$C$8:$D$1178,""),_xlfn.LAMBDA(_xlpm.x,IF(_xlpm.x&lt;&gt;"",TRIM(CLEAN(LEFT(_xlpm.x,FIND(".",_xlpm.x &amp; ".")-1))),""))))))</f>
        <v/>
      </c>
      <c r="D975">
        <v>35.879999999999903</v>
      </c>
      <c r="E975">
        <v>32.199999999999903</v>
      </c>
      <c r="F975" t="str">
        <f>_xlfn.LET(_xlpm.raw,_xlfn.XLOOKUP(A975,site1!$J$8:$J$1178,site1!$A$8:$A$1178,""),_xlpm.cleanRaw,SUBSTITUTE(SUBSTITUTE(_xlpm.raw,"_PIN","."),"PIN","."),_xlpm.mainPart,MID(_xlpm.cleanRaw,2,FIND(".",_xlpm.cleanRaw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609125</v>
      </c>
      <c r="G975" t="str">
        <f>_xlfn.LET(_xlpm.raw,_xlfn.XLOOKUP(A975,site3!$J$8:$J$1178,site3!$A$8:$A$1178,""),_xlpm.cleanRaw,SUBSTITUTE(SUBSTITUTE(_xlpm.raw,"_PIN","."),"PIN","."),_xlpm.mainPart,MID(_xlpm.cleanRaw,2,FIND(".",_xlpm.cleanRaw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803088</v>
      </c>
      <c r="H975" t="str">
        <f>""</f>
        <v/>
      </c>
      <c r="I975" t="str">
        <f>""</f>
        <v/>
      </c>
      <c r="J975" t="str">
        <f t="shared" si="15"/>
        <v>AT1;DDRDQ_IL05_NIL11[2];;35.8799999999999;32.1999999999999;609125;803088;;</v>
      </c>
    </row>
    <row r="976" spans="1:10">
      <c r="A976" t="s">
        <v>975</v>
      </c>
      <c r="B976" t="str">
        <f>_xlfn.XLOOKUP(A976,site1!$J$8:$J$1158,site1!$K$8:$K$1158,"")</f>
        <v>DDRDQ_IL05_NIL11[3]</v>
      </c>
      <c r="C976" t="str" cm="1">
        <f t="array" ref="C976">_xlfn.TEXTJOIN(",",TRUE,_xlfn.UNIQUE(TRANSPOSE(_xlfn.MAP(_xlfn.XLOOKUP(A976,site1!$J$8:$J$1178,site1!$C$8:$D$1178,""),_xlfn.LAMBDA(_xlpm.x,IF(_xlpm.x&lt;&gt;"",TRIM(CLEAN(LEFT(_xlpm.x,FIND(".",_xlpm.x &amp; ".")-1))),""))))))</f>
        <v/>
      </c>
      <c r="D976">
        <v>34.959999999999901</v>
      </c>
      <c r="E976">
        <v>32.199999999999903</v>
      </c>
      <c r="F976" t="str">
        <f>_xlfn.LET(_xlpm.raw,_xlfn.XLOOKUP(A976,site1!$J$8:$J$1178,site1!$A$8:$A$1178,""),_xlpm.cleanRaw,SUBSTITUTE(SUBSTITUTE(_xlpm.raw,"_PIN","."),"PIN","."),_xlpm.mainPart,MID(_xlpm.cleanRaw,2,FIND(".",_xlpm.cleanRaw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609091</v>
      </c>
      <c r="G976" t="str">
        <f>_xlfn.LET(_xlpm.raw,_xlfn.XLOOKUP(A976,site3!$J$8:$J$1178,site3!$A$8:$A$1178,""),_xlpm.cleanRaw,SUBSTITUTE(SUBSTITUTE(_xlpm.raw,"_PIN","."),"PIN","."),_xlpm.mainPart,MID(_xlpm.cleanRaw,2,FIND(".",_xlpm.cleanRaw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803086</v>
      </c>
      <c r="H976" t="str">
        <f>""</f>
        <v/>
      </c>
      <c r="I976" t="str">
        <f>""</f>
        <v/>
      </c>
      <c r="J976" t="str">
        <f t="shared" si="15"/>
        <v>AT2;DDRDQ_IL05_NIL11[3];;34.9599999999999;32.1999999999999;609091;803086;;</v>
      </c>
    </row>
    <row r="977" spans="1:10">
      <c r="A977" t="s">
        <v>991</v>
      </c>
      <c r="B977" t="str">
        <f>_xlfn.XLOOKUP(A977,site1!$J$8:$J$1158,site1!$K$8:$K$1158,"")</f>
        <v>DDRDQ_IL05_NIL11[7]</v>
      </c>
      <c r="C977" t="str" cm="1">
        <f t="array" ref="C977">_xlfn.TEXTJOIN(",",TRUE,_xlfn.UNIQUE(TRANSPOSE(_xlfn.MAP(_xlfn.XLOOKUP(A977,site1!$J$8:$J$1178,site1!$C$8:$D$1178,""),_xlfn.LAMBDA(_xlpm.x,IF(_xlpm.x&lt;&gt;"",TRIM(CLEAN(LEFT(_xlpm.x,FIND(".",_xlpm.x &amp; ".")-1))),""))))))</f>
        <v/>
      </c>
      <c r="D977">
        <v>34.04</v>
      </c>
      <c r="E977">
        <v>32.199999999999903</v>
      </c>
      <c r="F977" t="str">
        <f>_xlfn.LET(_xlpm.raw,_xlfn.XLOOKUP(A977,site1!$J$8:$J$1178,site1!$A$8:$A$1178,""),_xlpm.cleanRaw,SUBSTITUTE(SUBSTITUTE(_xlpm.raw,"_PIN","."),"PIN","."),_xlpm.mainPart,MID(_xlpm.cleanRaw,2,FIND(".",_xlpm.cleanRaw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609089</v>
      </c>
      <c r="G977" t="str">
        <f>_xlfn.LET(_xlpm.raw,_xlfn.XLOOKUP(A977,site3!$J$8:$J$1178,site3!$A$8:$A$1178,""),_xlpm.cleanRaw,SUBSTITUTE(SUBSTITUTE(_xlpm.raw,"_PIN","."),"PIN","."),_xlpm.mainPart,MID(_xlpm.cleanRaw,2,FIND(".",_xlpm.cleanRaw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803102</v>
      </c>
      <c r="H977" t="str">
        <f>""</f>
        <v/>
      </c>
      <c r="I977" t="str">
        <f>""</f>
        <v/>
      </c>
      <c r="J977" t="str">
        <f t="shared" si="15"/>
        <v>AT3;DDRDQ_IL05_NIL11[7];;34.04;32.1999999999999;609089;803102;;</v>
      </c>
    </row>
    <row r="978" spans="1:10">
      <c r="A978" t="s">
        <v>987</v>
      </c>
      <c r="B978" t="str">
        <f>_xlfn.XLOOKUP(A978,site1!$J$8:$J$1158,site1!$K$8:$K$1158,"")</f>
        <v>DDRDQ_IL05_NIL11[6]</v>
      </c>
      <c r="C978" t="str" cm="1">
        <f t="array" ref="C978">_xlfn.TEXTJOIN(",",TRUE,_xlfn.UNIQUE(TRANSPOSE(_xlfn.MAP(_xlfn.XLOOKUP(A978,site1!$J$8:$J$1178,site1!$C$8:$D$1178,""),_xlfn.LAMBDA(_xlpm.x,IF(_xlpm.x&lt;&gt;"",TRIM(CLEAN(LEFT(_xlpm.x,FIND(".",_xlpm.x &amp; ".")-1))),""))))))</f>
        <v/>
      </c>
      <c r="D978">
        <v>33.119999999999997</v>
      </c>
      <c r="E978">
        <v>32.199999999999903</v>
      </c>
      <c r="F978" t="str">
        <f>_xlfn.LET(_xlpm.raw,_xlfn.XLOOKUP(A978,site1!$J$8:$J$1178,site1!$A$8:$A$1178,""),_xlpm.cleanRaw,SUBSTITUTE(SUBSTITUTE(_xlpm.raw,"_PIN","."),"PIN","."),_xlpm.mainPart,MID(_xlpm.cleanRaw,2,FIND(".",_xlpm.cleanRaw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609092</v>
      </c>
      <c r="G978" t="str">
        <f>_xlfn.LET(_xlpm.raw,_xlfn.XLOOKUP(A978,site3!$J$8:$J$1178,site3!$A$8:$A$1178,""),_xlpm.cleanRaw,SUBSTITUTE(SUBSTITUTE(_xlpm.raw,"_PIN","."),"PIN","."),_xlpm.mainPart,MID(_xlpm.cleanRaw,2,FIND(".",_xlpm.cleanRaw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803099</v>
      </c>
      <c r="H978" t="str">
        <f>""</f>
        <v/>
      </c>
      <c r="I978" t="str">
        <f>""</f>
        <v/>
      </c>
      <c r="J978" t="str">
        <f t="shared" si="15"/>
        <v>AT4;DDRDQ_IL05_NIL11[6];;33.12;32.1999999999999;609092;803099;;</v>
      </c>
    </row>
    <row r="979" spans="1:10">
      <c r="A979" t="s">
        <v>2767</v>
      </c>
      <c r="B979" t="str">
        <f>_xlfn.XLOOKUP(A979,site1!$J$8:$J$1158,site1!$K$8:$K$1158,"")</f>
        <v>VSS</v>
      </c>
      <c r="C979" t="str" cm="1">
        <f t="array" ref="C979">_xlfn.TEXTJOIN(",",TRUE,_xlfn.UNIQUE(TRANSPOSE(_xlfn.MAP(_xlfn.XLOOKUP(A979,site1!$J$8:$J$1178,site1!$C$8:$D$1178,""),_xlfn.LAMBDA(_xlpm.x,IF(_xlpm.x&lt;&gt;"",TRIM(CLEAN(LEFT(_xlpm.x,FIND(".",_xlpm.x &amp; ".")-1))),""))))))</f>
        <v/>
      </c>
      <c r="D979">
        <v>32.199999999999903</v>
      </c>
      <c r="E979">
        <v>32.199999999999903</v>
      </c>
      <c r="F979" t="str">
        <f>_xlfn.LET(_xlpm.raw,_xlfn.XLOOKUP(A979,site1!$J$8:$J$1178,site1!$A$8:$A$1178,""),_xlpm.cleanRaw,SUBSTITUTE(SUBSTITUTE(_xlpm.raw,"_PIN","."),"PIN","."),_xlpm.mainPart,MID(_xlpm.cleanRaw,2,FIND(".",_xlpm.cleanRaw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9" t="str">
        <f>_xlfn.LET(_xlpm.raw,_xlfn.XLOOKUP(A979,site3!$J$8:$J$1178,site3!$A$8:$A$1178,""),_xlpm.cleanRaw,SUBSTITUTE(SUBSTITUTE(_xlpm.raw,"_PIN","."),"PIN","."),_xlpm.mainPart,MID(_xlpm.cleanRaw,2,FIND(".",_xlpm.cleanRaw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9" t="str">
        <f>""</f>
        <v/>
      </c>
      <c r="I979" t="str">
        <f>""</f>
        <v/>
      </c>
      <c r="J979" t="str">
        <f t="shared" si="15"/>
        <v>AT5;VSS;;32.1999999999999;32.1999999999999;;;;</v>
      </c>
    </row>
    <row r="980" spans="1:10">
      <c r="A980" t="s">
        <v>2768</v>
      </c>
      <c r="B980" t="str">
        <f>_xlfn.XLOOKUP(A980,site1!$J$8:$J$1158,site1!$K$8:$K$1158,"")</f>
        <v>VSS</v>
      </c>
      <c r="C980" t="str" cm="1">
        <f t="array" ref="C980">_xlfn.TEXTJOIN(",",TRUE,_xlfn.UNIQUE(TRANSPOSE(_xlfn.MAP(_xlfn.XLOOKUP(A980,site1!$J$8:$J$1178,site1!$C$8:$D$1178,""),_xlfn.LAMBDA(_xlpm.x,IF(_xlpm.x&lt;&gt;"",TRIM(CLEAN(LEFT(_xlpm.x,FIND(".",_xlpm.x &amp; ".")-1))),""))))))</f>
        <v/>
      </c>
      <c r="D980">
        <v>31.279999999999902</v>
      </c>
      <c r="E980">
        <v>32.199999999999903</v>
      </c>
      <c r="F980" t="str">
        <f>_xlfn.LET(_xlpm.raw,_xlfn.XLOOKUP(A980,site1!$J$8:$J$1178,site1!$A$8:$A$1178,""),_xlpm.cleanRaw,SUBSTITUTE(SUBSTITUTE(_xlpm.raw,"_PIN","."),"PIN","."),_xlpm.mainPart,MID(_xlpm.cleanRaw,2,FIND(".",_xlpm.cleanRaw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0" t="str">
        <f>_xlfn.LET(_xlpm.raw,_xlfn.XLOOKUP(A980,site3!$J$8:$J$1178,site3!$A$8:$A$1178,""),_xlpm.cleanRaw,SUBSTITUTE(SUBSTITUTE(_xlpm.raw,"_PIN","."),"PIN","."),_xlpm.mainPart,MID(_xlpm.cleanRaw,2,FIND(".",_xlpm.cleanRaw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0" t="str">
        <f>""</f>
        <v/>
      </c>
      <c r="I980" t="str">
        <f>""</f>
        <v/>
      </c>
      <c r="J980" t="str">
        <f t="shared" si="15"/>
        <v>AT6;VSS;;31.2799999999999;32.1999999999999;;;;</v>
      </c>
    </row>
    <row r="981" spans="1:10">
      <c r="A981" t="s">
        <v>2769</v>
      </c>
      <c r="B981" t="str">
        <f>_xlfn.XLOOKUP(A981,site1!$J$8:$J$1158,site1!$K$8:$K$1158,"")</f>
        <v>VSS</v>
      </c>
      <c r="C981" t="str" cm="1">
        <f t="array" ref="C981">_xlfn.TEXTJOIN(",",TRUE,_xlfn.UNIQUE(TRANSPOSE(_xlfn.MAP(_xlfn.XLOOKUP(A981,site1!$J$8:$J$1178,site1!$C$8:$D$1178,""),_xlfn.LAMBDA(_xlpm.x,IF(_xlpm.x&lt;&gt;"",TRIM(CLEAN(LEFT(_xlpm.x,FIND(".",_xlpm.x &amp; ".")-1))),""))))))</f>
        <v/>
      </c>
      <c r="D981">
        <v>30.36</v>
      </c>
      <c r="E981">
        <v>32.199999999999903</v>
      </c>
      <c r="F981" t="str">
        <f>_xlfn.LET(_xlpm.raw,_xlfn.XLOOKUP(A981,site1!$J$8:$J$1178,site1!$A$8:$A$1178,""),_xlpm.cleanRaw,SUBSTITUTE(SUBSTITUTE(_xlpm.raw,"_PIN","."),"PIN","."),_xlpm.mainPart,MID(_xlpm.cleanRaw,2,FIND(".",_xlpm.cleanRaw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1" t="str">
        <f>_xlfn.LET(_xlpm.raw,_xlfn.XLOOKUP(A981,site3!$J$8:$J$1178,site3!$A$8:$A$1178,""),_xlpm.cleanRaw,SUBSTITUTE(SUBSTITUTE(_xlpm.raw,"_PIN","."),"PIN","."),_xlpm.mainPart,MID(_xlpm.cleanRaw,2,FIND(".",_xlpm.cleanRaw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1" t="str">
        <f>""</f>
        <v/>
      </c>
      <c r="I981" t="str">
        <f>""</f>
        <v/>
      </c>
      <c r="J981" t="str">
        <f t="shared" si="15"/>
        <v>AT7;VSS;;30.36;32.1999999999999;;;;</v>
      </c>
    </row>
    <row r="982" spans="1:10">
      <c r="A982" t="s">
        <v>2770</v>
      </c>
      <c r="B982" t="str">
        <f>_xlfn.XLOOKUP(A982,site1!$J$8:$J$1158,site1!$K$8:$K$1158,"")</f>
        <v>VSS</v>
      </c>
      <c r="C982" t="str" cm="1">
        <f t="array" ref="C982">_xlfn.TEXTJOIN(",",TRUE,_xlfn.UNIQUE(TRANSPOSE(_xlfn.MAP(_xlfn.XLOOKUP(A982,site1!$J$8:$J$1178,site1!$C$8:$D$1178,""),_xlfn.LAMBDA(_xlpm.x,IF(_xlpm.x&lt;&gt;"",TRIM(CLEAN(LEFT(_xlpm.x,FIND(".",_xlpm.x &amp; ".")-1))),""))))))</f>
        <v/>
      </c>
      <c r="D982">
        <v>29.439999999999898</v>
      </c>
      <c r="E982">
        <v>32.199999999999903</v>
      </c>
      <c r="F982" t="str">
        <f>_xlfn.LET(_xlpm.raw,_xlfn.XLOOKUP(A982,site1!$J$8:$J$1178,site1!$A$8:$A$1178,""),_xlpm.cleanRaw,SUBSTITUTE(SUBSTITUTE(_xlpm.raw,"_PIN","."),"PIN","."),_xlpm.mainPart,MID(_xlpm.cleanRaw,2,FIND(".",_xlpm.cleanRaw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2" t="str">
        <f>_xlfn.LET(_xlpm.raw,_xlfn.XLOOKUP(A982,site3!$J$8:$J$1178,site3!$A$8:$A$1178,""),_xlpm.cleanRaw,SUBSTITUTE(SUBSTITUTE(_xlpm.raw,"_PIN","."),"PIN","."),_xlpm.mainPart,MID(_xlpm.cleanRaw,2,FIND(".",_xlpm.cleanRaw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2" t="str">
        <f>""</f>
        <v/>
      </c>
      <c r="I982" t="str">
        <f>""</f>
        <v/>
      </c>
      <c r="J982" t="str">
        <f t="shared" si="15"/>
        <v>AT8;VSS;;29.4399999999999;32.1999999999999;;;;</v>
      </c>
    </row>
    <row r="983" spans="1:10">
      <c r="A983" t="s">
        <v>2771</v>
      </c>
      <c r="B983" t="str">
        <f>_xlfn.XLOOKUP(A983,site1!$J$8:$J$1158,site1!$K$8:$K$1158,"")</f>
        <v>VSS</v>
      </c>
      <c r="C983" t="str" cm="1">
        <f t="array" ref="C983">_xlfn.TEXTJOIN(",",TRUE,_xlfn.UNIQUE(TRANSPOSE(_xlfn.MAP(_xlfn.XLOOKUP(A983,site1!$J$8:$J$1178,site1!$C$8:$D$1178,""),_xlfn.LAMBDA(_xlpm.x,IF(_xlpm.x&lt;&gt;"",TRIM(CLEAN(LEFT(_xlpm.x,FIND(".",_xlpm.x &amp; ".")-1))),""))))))</f>
        <v/>
      </c>
      <c r="D983">
        <v>28.5199999999999</v>
      </c>
      <c r="E983">
        <v>32.199999999999903</v>
      </c>
      <c r="F983" t="str">
        <f>_xlfn.LET(_xlpm.raw,_xlfn.XLOOKUP(A983,site1!$J$8:$J$1178,site1!$A$8:$A$1178,""),_xlpm.cleanRaw,SUBSTITUTE(SUBSTITUTE(_xlpm.raw,"_PIN","."),"PIN","."),_xlpm.mainPart,MID(_xlpm.cleanRaw,2,FIND(".",_xlpm.cleanRaw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3" t="str">
        <f>_xlfn.LET(_xlpm.raw,_xlfn.XLOOKUP(A983,site3!$J$8:$J$1178,site3!$A$8:$A$1178,""),_xlpm.cleanRaw,SUBSTITUTE(SUBSTITUTE(_xlpm.raw,"_PIN","."),"PIN","."),_xlpm.mainPart,MID(_xlpm.cleanRaw,2,FIND(".",_xlpm.cleanRaw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3" t="str">
        <f>""</f>
        <v/>
      </c>
      <c r="I983" t="str">
        <f>""</f>
        <v/>
      </c>
      <c r="J983" t="str">
        <f t="shared" si="15"/>
        <v>AT9;VSS;;28.5199999999999;32.1999999999999;;;;</v>
      </c>
    </row>
    <row r="984" spans="1:10">
      <c r="A984" t="s">
        <v>2745</v>
      </c>
      <c r="B984" t="str">
        <f>_xlfn.XLOOKUP(A984,site1!$J$8:$J$1158,site1!$K$8:$K$1158,"")</f>
        <v>VSS</v>
      </c>
      <c r="C984" t="str" cm="1">
        <f t="array" ref="C984">_xlfn.TEXTJOIN(",",TRUE,_xlfn.UNIQUE(TRANSPOSE(_xlfn.MAP(_xlfn.XLOOKUP(A984,site1!$J$8:$J$1178,site1!$C$8:$D$1178,""),_xlfn.LAMBDA(_xlpm.x,IF(_xlpm.x&lt;&gt;"",TRIM(CLEAN(LEFT(_xlpm.x,FIND(".",_xlpm.x &amp; ".")-1))),""))))))</f>
        <v/>
      </c>
      <c r="D984">
        <v>27.599999999999898</v>
      </c>
      <c r="E984">
        <v>32.199999999999903</v>
      </c>
      <c r="F984" t="str">
        <f>_xlfn.LET(_xlpm.raw,_xlfn.XLOOKUP(A984,site1!$J$8:$J$1178,site1!$A$8:$A$1178,""),_xlpm.cleanRaw,SUBSTITUTE(SUBSTITUTE(_xlpm.raw,"_PIN","."),"PIN","."),_xlpm.mainPart,MID(_xlpm.cleanRaw,2,FIND(".",_xlpm.cleanRaw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4" t="str">
        <f>_xlfn.LET(_xlpm.raw,_xlfn.XLOOKUP(A984,site3!$J$8:$J$1178,site3!$A$8:$A$1178,""),_xlpm.cleanRaw,SUBSTITUTE(SUBSTITUTE(_xlpm.raw,"_PIN","."),"PIN","."),_xlpm.mainPart,MID(_xlpm.cleanRaw,2,FIND(".",_xlpm.cleanRaw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4" t="str">
        <f>""</f>
        <v/>
      </c>
      <c r="I984" t="str">
        <f>""</f>
        <v/>
      </c>
      <c r="J984" t="str">
        <f t="shared" si="15"/>
        <v>AT10;VSS;;27.5999999999999;32.1999999999999;;;;</v>
      </c>
    </row>
    <row r="985" spans="1:10">
      <c r="A985" t="s">
        <v>2746</v>
      </c>
      <c r="B985" t="str">
        <f>_xlfn.XLOOKUP(A985,site1!$J$8:$J$1158,site1!$K$8:$K$1158,"")</f>
        <v>VSS</v>
      </c>
      <c r="C985" t="str" cm="1">
        <f t="array" ref="C985">_xlfn.TEXTJOIN(",",TRUE,_xlfn.UNIQUE(TRANSPOSE(_xlfn.MAP(_xlfn.XLOOKUP(A985,site1!$J$8:$J$1178,site1!$C$8:$D$1178,""),_xlfn.LAMBDA(_xlpm.x,IF(_xlpm.x&lt;&gt;"",TRIM(CLEAN(LEFT(_xlpm.x,FIND(".",_xlpm.x &amp; ".")-1))),""))))))</f>
        <v/>
      </c>
      <c r="D985">
        <v>26.68</v>
      </c>
      <c r="E985">
        <v>32.199999999999903</v>
      </c>
      <c r="F985" t="str">
        <f>_xlfn.LET(_xlpm.raw,_xlfn.XLOOKUP(A985,site1!$J$8:$J$1178,site1!$A$8:$A$1178,""),_xlpm.cleanRaw,SUBSTITUTE(SUBSTITUTE(_xlpm.raw,"_PIN","."),"PIN","."),_xlpm.mainPart,MID(_xlpm.cleanRaw,2,FIND(".",_xlpm.cleanRaw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5" t="str">
        <f>_xlfn.LET(_xlpm.raw,_xlfn.XLOOKUP(A985,site3!$J$8:$J$1178,site3!$A$8:$A$1178,""),_xlpm.cleanRaw,SUBSTITUTE(SUBSTITUTE(_xlpm.raw,"_PIN","."),"PIN","."),_xlpm.mainPart,MID(_xlpm.cleanRaw,2,FIND(".",_xlpm.cleanRaw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5" t="str">
        <f>""</f>
        <v/>
      </c>
      <c r="I985" t="str">
        <f>""</f>
        <v/>
      </c>
      <c r="J985" t="str">
        <f t="shared" si="15"/>
        <v>AT11;VSS;;26.68;32.1999999999999;;;;</v>
      </c>
    </row>
    <row r="986" spans="1:10">
      <c r="A986" t="s">
        <v>2747</v>
      </c>
      <c r="B986" t="str">
        <f>_xlfn.XLOOKUP(A986,site1!$J$8:$J$1158,site1!$K$8:$K$1158,"")</f>
        <v>VSS</v>
      </c>
      <c r="C986" t="str" cm="1">
        <f t="array" ref="C986">_xlfn.TEXTJOIN(",",TRUE,_xlfn.UNIQUE(TRANSPOSE(_xlfn.MAP(_xlfn.XLOOKUP(A986,site1!$J$8:$J$1178,site1!$C$8:$D$1178,""),_xlfn.LAMBDA(_xlpm.x,IF(_xlpm.x&lt;&gt;"",TRIM(CLEAN(LEFT(_xlpm.x,FIND(".",_xlpm.x &amp; ".")-1))),""))))))</f>
        <v/>
      </c>
      <c r="D986">
        <v>25.759999999999899</v>
      </c>
      <c r="E986">
        <v>32.199999999999903</v>
      </c>
      <c r="F986" t="str">
        <f>_xlfn.LET(_xlpm.raw,_xlfn.XLOOKUP(A986,site1!$J$8:$J$1178,site1!$A$8:$A$1178,""),_xlpm.cleanRaw,SUBSTITUTE(SUBSTITUTE(_xlpm.raw,"_PIN","."),"PIN","."),_xlpm.mainPart,MID(_xlpm.cleanRaw,2,FIND(".",_xlpm.cleanRaw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6" t="str">
        <f>_xlfn.LET(_xlpm.raw,_xlfn.XLOOKUP(A986,site3!$J$8:$J$1178,site3!$A$8:$A$1178,""),_xlpm.cleanRaw,SUBSTITUTE(SUBSTITUTE(_xlpm.raw,"_PIN","."),"PIN","."),_xlpm.mainPart,MID(_xlpm.cleanRaw,2,FIND(".",_xlpm.cleanRaw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6" t="str">
        <f>""</f>
        <v/>
      </c>
      <c r="I986" t="str">
        <f>""</f>
        <v/>
      </c>
      <c r="J986" t="str">
        <f t="shared" si="15"/>
        <v>AT12;VSS;;25.7599999999999;32.1999999999999;;;;</v>
      </c>
    </row>
    <row r="987" spans="1:10">
      <c r="A987" t="s">
        <v>2748</v>
      </c>
      <c r="B987" t="str">
        <f>_xlfn.XLOOKUP(A987,site1!$J$8:$J$1158,site1!$K$8:$K$1158,"")</f>
        <v>VSS</v>
      </c>
      <c r="C987" t="str" cm="1">
        <f t="array" ref="C987">_xlfn.TEXTJOIN(",",TRUE,_xlfn.UNIQUE(TRANSPOSE(_xlfn.MAP(_xlfn.XLOOKUP(A987,site1!$J$8:$J$1178,site1!$C$8:$D$1178,""),_xlfn.LAMBDA(_xlpm.x,IF(_xlpm.x&lt;&gt;"",TRIM(CLEAN(LEFT(_xlpm.x,FIND(".",_xlpm.x &amp; ".")-1))),""))))))</f>
        <v/>
      </c>
      <c r="D987">
        <v>24.8399999999999</v>
      </c>
      <c r="E987">
        <v>32.199999999999903</v>
      </c>
      <c r="F987" t="str">
        <f>_xlfn.LET(_xlpm.raw,_xlfn.XLOOKUP(A987,site1!$J$8:$J$1178,site1!$A$8:$A$1178,""),_xlpm.cleanRaw,SUBSTITUTE(SUBSTITUTE(_xlpm.raw,"_PIN","."),"PIN","."),_xlpm.mainPart,MID(_xlpm.cleanRaw,2,FIND(".",_xlpm.cleanRaw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7" t="str">
        <f>_xlfn.LET(_xlpm.raw,_xlfn.XLOOKUP(A987,site3!$J$8:$J$1178,site3!$A$8:$A$1178,""),_xlpm.cleanRaw,SUBSTITUTE(SUBSTITUTE(_xlpm.raw,"_PIN","."),"PIN","."),_xlpm.mainPart,MID(_xlpm.cleanRaw,2,FIND(".",_xlpm.cleanRaw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7" t="str">
        <f>""</f>
        <v/>
      </c>
      <c r="I987" t="str">
        <f>""</f>
        <v/>
      </c>
      <c r="J987" t="str">
        <f t="shared" si="15"/>
        <v>AT13;VSS;;24.8399999999999;32.1999999999999;;;;</v>
      </c>
    </row>
    <row r="988" spans="1:10">
      <c r="A988" t="s">
        <v>2749</v>
      </c>
      <c r="B988" t="str">
        <f>_xlfn.XLOOKUP(A988,site1!$J$8:$J$1158,site1!$K$8:$K$1158,"")</f>
        <v>VSS</v>
      </c>
      <c r="C988" t="str" cm="1">
        <f t="array" ref="C988">_xlfn.TEXTJOIN(",",TRUE,_xlfn.UNIQUE(TRANSPOSE(_xlfn.MAP(_xlfn.XLOOKUP(A988,site1!$J$8:$J$1178,site1!$C$8:$D$1178,""),_xlfn.LAMBDA(_xlpm.x,IF(_xlpm.x&lt;&gt;"",TRIM(CLEAN(LEFT(_xlpm.x,FIND(".",_xlpm.x &amp; ".")-1))),""))))))</f>
        <v/>
      </c>
      <c r="D988">
        <v>23.919999999999899</v>
      </c>
      <c r="E988">
        <v>32.199999999999903</v>
      </c>
      <c r="F988" t="str">
        <f>_xlfn.LET(_xlpm.raw,_xlfn.XLOOKUP(A988,site1!$J$8:$J$1178,site1!$A$8:$A$1178,""),_xlpm.cleanRaw,SUBSTITUTE(SUBSTITUTE(_xlpm.raw,"_PIN","."),"PIN","."),_xlpm.mainPart,MID(_xlpm.cleanRaw,2,FIND(".",_xlpm.cleanRaw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8" t="str">
        <f>_xlfn.LET(_xlpm.raw,_xlfn.XLOOKUP(A988,site3!$J$8:$J$1178,site3!$A$8:$A$1178,""),_xlpm.cleanRaw,SUBSTITUTE(SUBSTITUTE(_xlpm.raw,"_PIN","."),"PIN","."),_xlpm.mainPart,MID(_xlpm.cleanRaw,2,FIND(".",_xlpm.cleanRaw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8" t="str">
        <f>""</f>
        <v/>
      </c>
      <c r="I988" t="str">
        <f>""</f>
        <v/>
      </c>
      <c r="J988" t="str">
        <f t="shared" si="15"/>
        <v>AT14;VSS;;23.9199999999999;32.1999999999999;;;;</v>
      </c>
    </row>
    <row r="989" spans="1:10">
      <c r="A989" t="s">
        <v>2750</v>
      </c>
      <c r="B989" t="str">
        <f>_xlfn.XLOOKUP(A989,site1!$J$8:$J$1158,site1!$K$8:$K$1158,"")</f>
        <v>VSS</v>
      </c>
      <c r="C989" t="str" cm="1">
        <f t="array" ref="C989">_xlfn.TEXTJOIN(",",TRUE,_xlfn.UNIQUE(TRANSPOSE(_xlfn.MAP(_xlfn.XLOOKUP(A989,site1!$J$8:$J$1178,site1!$C$8:$D$1178,""),_xlfn.LAMBDA(_xlpm.x,IF(_xlpm.x&lt;&gt;"",TRIM(CLEAN(LEFT(_xlpm.x,FIND(".",_xlpm.x &amp; ".")-1))),""))))))</f>
        <v/>
      </c>
      <c r="D989">
        <v>22.999999999999901</v>
      </c>
      <c r="E989">
        <v>32.199999999999903</v>
      </c>
      <c r="F989" t="str">
        <f>_xlfn.LET(_xlpm.raw,_xlfn.XLOOKUP(A989,site1!$J$8:$J$1178,site1!$A$8:$A$1178,""),_xlpm.cleanRaw,SUBSTITUTE(SUBSTITUTE(_xlpm.raw,"_PIN","."),"PIN","."),_xlpm.mainPart,MID(_xlpm.cleanRaw,2,FIND(".",_xlpm.cleanRaw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9" t="str">
        <f>_xlfn.LET(_xlpm.raw,_xlfn.XLOOKUP(A989,site3!$J$8:$J$1178,site3!$A$8:$A$1178,""),_xlpm.cleanRaw,SUBSTITUTE(SUBSTITUTE(_xlpm.raw,"_PIN","."),"PIN","."),_xlpm.mainPart,MID(_xlpm.cleanRaw,2,FIND(".",_xlpm.cleanRaw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9" t="str">
        <f>""</f>
        <v/>
      </c>
      <c r="I989" t="str">
        <f>""</f>
        <v/>
      </c>
      <c r="J989" t="str">
        <f t="shared" si="15"/>
        <v>AT15;VSS;;22.9999999999999;32.1999999999999;;;;</v>
      </c>
    </row>
    <row r="990" spans="1:10">
      <c r="A990" t="s">
        <v>419</v>
      </c>
      <c r="B990" t="str">
        <f>_xlfn.XLOOKUP(A990,site1!$J$8:$J$1158,site1!$K$8:$K$1158,"")</f>
        <v>DDR0_CLK_P[3]</v>
      </c>
      <c r="C990" t="str" cm="1">
        <f t="array" ref="C990">_xlfn.TEXTJOIN(",",TRUE,_xlfn.UNIQUE(TRANSPOSE(_xlfn.MAP(_xlfn.XLOOKUP(A990,site1!$J$8:$J$1178,site1!$C$8:$D$1178,""),_xlfn.LAMBDA(_xlpm.x,IF(_xlpm.x&lt;&gt;"",TRIM(CLEAN(LEFT(_xlpm.x,FIND(".",_xlpm.x &amp; ".")-1))),""))))))</f>
        <v/>
      </c>
      <c r="D990">
        <v>22.08</v>
      </c>
      <c r="E990">
        <v>32.199999999999903</v>
      </c>
      <c r="F990" t="str">
        <f>_xlfn.LET(_xlpm.raw,_xlfn.XLOOKUP(A990,site1!$J$8:$J$1178,site1!$A$8:$A$1178,""),_xlpm.cleanRaw,SUBSTITUTE(SUBSTITUTE(_xlpm.raw,"_PIN","."),"PIN","."),_xlpm.mainPart,MID(_xlpm.cleanRaw,2,FIND(".",_xlpm.cleanRaw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609110</v>
      </c>
      <c r="G990" t="str">
        <f>_xlfn.LET(_xlpm.raw,_xlfn.XLOOKUP(A990,site3!$J$8:$J$1178,site3!$A$8:$A$1178,""),_xlpm.cleanRaw,SUBSTITUTE(SUBSTITUTE(_xlpm.raw,"_PIN","."),"PIN","."),_xlpm.mainPart,MID(_xlpm.cleanRaw,2,FIND(".",_xlpm.cleanRaw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806111</v>
      </c>
      <c r="H990" t="str">
        <f>""</f>
        <v/>
      </c>
      <c r="I990" t="str">
        <f>""</f>
        <v/>
      </c>
      <c r="J990" t="str">
        <f t="shared" si="15"/>
        <v>AT16;DDR0_CLK_P[3];;22.08;32.1999999999999;609110;806111;;</v>
      </c>
    </row>
    <row r="991" spans="1:10">
      <c r="A991" t="s">
        <v>2751</v>
      </c>
      <c r="B991" t="str">
        <f>_xlfn.XLOOKUP(A991,site1!$J$8:$J$1158,site1!$K$8:$K$1158,"")</f>
        <v>VSS</v>
      </c>
      <c r="C991" t="str" cm="1">
        <f t="array" ref="C991">_xlfn.TEXTJOIN(",",TRUE,_xlfn.UNIQUE(TRANSPOSE(_xlfn.MAP(_xlfn.XLOOKUP(A991,site1!$J$8:$J$1178,site1!$C$8:$D$1178,""),_xlfn.LAMBDA(_xlpm.x,IF(_xlpm.x&lt;&gt;"",TRIM(CLEAN(LEFT(_xlpm.x,FIND(".",_xlpm.x &amp; ".")-1))),""))))))</f>
        <v/>
      </c>
      <c r="D991">
        <v>21.159999999999901</v>
      </c>
      <c r="E991">
        <v>32.199999999999903</v>
      </c>
      <c r="F991" t="str">
        <f>_xlfn.LET(_xlpm.raw,_xlfn.XLOOKUP(A991,site1!$J$8:$J$1178,site1!$A$8:$A$1178,""),_xlpm.cleanRaw,SUBSTITUTE(SUBSTITUTE(_xlpm.raw,"_PIN","."),"PIN","."),_xlpm.mainPart,MID(_xlpm.cleanRaw,2,FIND(".",_xlpm.cleanRaw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1" t="str">
        <f>_xlfn.LET(_xlpm.raw,_xlfn.XLOOKUP(A991,site3!$J$8:$J$1178,site3!$A$8:$A$1178,""),_xlpm.cleanRaw,SUBSTITUTE(SUBSTITUTE(_xlpm.raw,"_PIN","."),"PIN","."),_xlpm.mainPart,MID(_xlpm.cleanRaw,2,FIND(".",_xlpm.cleanRaw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1" t="str">
        <f>""</f>
        <v/>
      </c>
      <c r="I991" t="str">
        <f>""</f>
        <v/>
      </c>
      <c r="J991" t="str">
        <f t="shared" si="15"/>
        <v>AT17;VSS;;21.1599999999999;32.1999999999999;;;;</v>
      </c>
    </row>
    <row r="992" spans="1:10">
      <c r="A992" t="s">
        <v>2416</v>
      </c>
      <c r="B992" t="str">
        <f>_xlfn.XLOOKUP(A992,site1!$J$8:$J$1158,site1!$K$8:$K$1158,"")</f>
        <v>VCCDDQ</v>
      </c>
      <c r="C992" t="str" cm="1">
        <f t="array" ref="C992">_xlfn.TEXTJOIN(",",TRUE,_xlfn.UNIQUE(TRANSPOSE(_xlfn.MAP(_xlfn.XLOOKUP(A992,site1!$J$8:$J$1178,site1!$C$8:$D$1178,""),_xlfn.LAMBDA(_xlpm.x,IF(_xlpm.x&lt;&gt;"",TRIM(CLEAN(LEFT(_xlpm.x,FIND(".",_xlpm.x &amp; ".")-1))),""))))))</f>
        <v/>
      </c>
      <c r="D992">
        <v>20.239999999999899</v>
      </c>
      <c r="E992">
        <v>32.199999999999903</v>
      </c>
      <c r="F992" t="str">
        <f>_xlfn.LET(_xlpm.raw,_xlfn.XLOOKUP(A992,site1!$J$8:$J$1178,site1!$A$8:$A$1178,""),_xlpm.cleanRaw,SUBSTITUTE(SUBSTITUTE(_xlpm.raw,"_PIN","."),"PIN","."),_xlpm.mainPart,MID(_xlpm.cleanRaw,2,FIND(".",_xlpm.cleanRaw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2" t="str">
        <f>_xlfn.LET(_xlpm.raw,_xlfn.XLOOKUP(A992,site3!$J$8:$J$1178,site3!$A$8:$A$1178,""),_xlpm.cleanRaw,SUBSTITUTE(SUBSTITUTE(_xlpm.raw,"_PIN","."),"PIN","."),_xlpm.mainPart,MID(_xlpm.cleanRaw,2,FIND(".",_xlpm.cleanRaw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2" t="str">
        <f>""</f>
        <v/>
      </c>
      <c r="I992" t="str">
        <f>""</f>
        <v/>
      </c>
      <c r="J992" t="str">
        <f t="shared" si="15"/>
        <v>AT18;VCCDDQ;;20.2399999999999;32.1999999999999;;;;</v>
      </c>
    </row>
    <row r="993" spans="1:10">
      <c r="A993" t="s">
        <v>521</v>
      </c>
      <c r="B993" t="str">
        <f>_xlfn.XLOOKUP(A993,site1!$J$8:$J$1158,site1!$K$8:$K$1158,"")</f>
        <v>DDR0_MA[4]</v>
      </c>
      <c r="C993" t="str" cm="1">
        <f t="array" ref="C993">_xlfn.TEXTJOIN(",",TRUE,_xlfn.UNIQUE(TRANSPOSE(_xlfn.MAP(_xlfn.XLOOKUP(A993,site1!$J$8:$J$1178,site1!$C$8:$D$1178,""),_xlfn.LAMBDA(_xlpm.x,IF(_xlpm.x&lt;&gt;"",TRIM(CLEAN(LEFT(_xlpm.x,FIND(".",_xlpm.x &amp; ".")-1))),""))))))</f>
        <v/>
      </c>
      <c r="D993">
        <v>19.319999999999901</v>
      </c>
      <c r="E993">
        <v>32.199999999999903</v>
      </c>
      <c r="F993" t="str">
        <f>_xlfn.LET(_xlpm.raw,_xlfn.XLOOKUP(A993,site1!$J$8:$J$1178,site1!$A$8:$A$1178,""),_xlpm.cleanRaw,SUBSTITUTE(SUBSTITUTE(_xlpm.raw,"_PIN","."),"PIN","."),_xlpm.mainPart,MID(_xlpm.cleanRaw,2,FIND(".",_xlpm.cleanRaw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605046</v>
      </c>
      <c r="G993" t="str">
        <f>_xlfn.LET(_xlpm.raw,_xlfn.XLOOKUP(A993,site3!$J$8:$J$1178,site3!$A$8:$A$1178,""),_xlpm.cleanRaw,SUBSTITUTE(SUBSTITUTE(_xlpm.raw,"_PIN","."),"PIN","."),_xlpm.mainPart,MID(_xlpm.cleanRaw,2,FIND(".",_xlpm.cleanRaw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801015</v>
      </c>
      <c r="H993" t="str">
        <f>""</f>
        <v/>
      </c>
      <c r="I993" t="str">
        <f>""</f>
        <v/>
      </c>
      <c r="J993" t="str">
        <f t="shared" si="15"/>
        <v>AT19;DDR0_MA[4];;19.3199999999999;32.1999999999999;605046;801015;;</v>
      </c>
    </row>
    <row r="994" spans="1:10">
      <c r="A994" t="s">
        <v>537</v>
      </c>
      <c r="B994" t="str">
        <f>_xlfn.XLOOKUP(A994,site1!$J$8:$J$1158,site1!$K$8:$K$1158,"")</f>
        <v>DDR0_MA[8]_CAA3</v>
      </c>
      <c r="C994" t="str" cm="1">
        <f t="array" ref="C994">_xlfn.TEXTJOIN(",",TRUE,_xlfn.UNIQUE(TRANSPOSE(_xlfn.MAP(_xlfn.XLOOKUP(A994,site1!$J$8:$J$1178,site1!$C$8:$D$1178,""),_xlfn.LAMBDA(_xlpm.x,IF(_xlpm.x&lt;&gt;"",TRIM(CLEAN(LEFT(_xlpm.x,FIND(".",_xlpm.x &amp; ".")-1))),""))))))</f>
        <v/>
      </c>
      <c r="D994">
        <v>18.399999999999999</v>
      </c>
      <c r="E994">
        <v>32.199999999999903</v>
      </c>
      <c r="F994" t="str">
        <f>_xlfn.LET(_xlpm.raw,_xlfn.XLOOKUP(A994,site1!$J$8:$J$1178,site1!$A$8:$A$1178,""),_xlpm.cleanRaw,SUBSTITUTE(SUBSTITUTE(_xlpm.raw,"_PIN","."),"PIN","."),_xlpm.mainPart,MID(_xlpm.cleanRaw,2,FIND(".",_xlpm.cleanRaw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605045</v>
      </c>
      <c r="G994" t="str">
        <f>_xlfn.LET(_xlpm.raw,_xlfn.XLOOKUP(A994,site3!$J$8:$J$1178,site3!$A$8:$A$1178,""),_xlpm.cleanRaw,SUBSTITUTE(SUBSTITUTE(_xlpm.raw,"_PIN","."),"PIN","."),_xlpm.mainPart,MID(_xlpm.cleanRaw,2,FIND(".",_xlpm.cleanRaw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801028</v>
      </c>
      <c r="H994" t="str">
        <f>""</f>
        <v/>
      </c>
      <c r="I994" t="str">
        <f>""</f>
        <v/>
      </c>
      <c r="J994" t="str">
        <f t="shared" si="15"/>
        <v>AT20;DDR0_MA[8]_CAA3;;18.4;32.1999999999999;605045;801028;;</v>
      </c>
    </row>
    <row r="995" spans="1:10">
      <c r="A995" t="s">
        <v>2419</v>
      </c>
      <c r="B995" t="str">
        <f>_xlfn.XLOOKUP(A995,site1!$J$8:$J$1158,site1!$K$8:$K$1158,"")</f>
        <v>VCCDDQ</v>
      </c>
      <c r="C995" t="str" cm="1">
        <f t="array" ref="C995">_xlfn.TEXTJOIN(",",TRUE,_xlfn.UNIQUE(TRANSPOSE(_xlfn.MAP(_xlfn.XLOOKUP(A995,site1!$J$8:$J$1178,site1!$C$8:$D$1178,""),_xlfn.LAMBDA(_xlpm.x,IF(_xlpm.x&lt;&gt;"",TRIM(CLEAN(LEFT(_xlpm.x,FIND(".",_xlpm.x &amp; ".")-1))),""))))))</f>
        <v/>
      </c>
      <c r="D995">
        <v>17.479999999999901</v>
      </c>
      <c r="E995">
        <v>32.199999999999903</v>
      </c>
      <c r="F995" t="str">
        <f>_xlfn.LET(_xlpm.raw,_xlfn.XLOOKUP(A995,site1!$J$8:$J$1178,site1!$A$8:$A$1178,""),_xlpm.cleanRaw,SUBSTITUTE(SUBSTITUTE(_xlpm.raw,"_PIN","."),"PIN","."),_xlpm.mainPart,MID(_xlpm.cleanRaw,2,FIND(".",_xlpm.cleanRaw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5" t="str">
        <f>_xlfn.LET(_xlpm.raw,_xlfn.XLOOKUP(A995,site3!$J$8:$J$1178,site3!$A$8:$A$1178,""),_xlpm.cleanRaw,SUBSTITUTE(SUBSTITUTE(_xlpm.raw,"_PIN","."),"PIN","."),_xlpm.mainPart,MID(_xlpm.cleanRaw,2,FIND(".",_xlpm.cleanRaw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5" t="str">
        <f>""</f>
        <v/>
      </c>
      <c r="I995" t="str">
        <f>""</f>
        <v/>
      </c>
      <c r="J995" t="str">
        <f t="shared" si="15"/>
        <v>AT21;VCCDDQ;;17.4799999999999;32.1999999999999;;;;</v>
      </c>
    </row>
    <row r="996" spans="1:10">
      <c r="A996" t="s">
        <v>541</v>
      </c>
      <c r="B996" t="str">
        <f>_xlfn.XLOOKUP(A996,site1!$J$8:$J$1158,site1!$K$8:$K$1158,"")</f>
        <v>DDR0_MA[9]_CAA1</v>
      </c>
      <c r="C996" t="str" cm="1">
        <f t="array" ref="C996">_xlfn.TEXTJOIN(",",TRUE,_xlfn.UNIQUE(TRANSPOSE(_xlfn.MAP(_xlfn.XLOOKUP(A996,site1!$J$8:$J$1178,site1!$C$8:$D$1178,""),_xlfn.LAMBDA(_xlpm.x,IF(_xlpm.x&lt;&gt;"",TRIM(CLEAN(LEFT(_xlpm.x,FIND(".",_xlpm.x &amp; ".")-1))),""))))))</f>
        <v/>
      </c>
      <c r="D996">
        <v>16.559999999999999</v>
      </c>
      <c r="E996">
        <v>32.199999999999903</v>
      </c>
      <c r="F996" t="str">
        <f>_xlfn.LET(_xlpm.raw,_xlfn.XLOOKUP(A996,site1!$J$8:$J$1178,site1!$A$8:$A$1178,""),_xlpm.cleanRaw,SUBSTITUTE(SUBSTITUTE(_xlpm.raw,"_PIN","."),"PIN","."),_xlpm.mainPart,MID(_xlpm.cleanRaw,2,FIND(".",_xlpm.cleanRaw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604018</v>
      </c>
      <c r="G996" t="str">
        <f>_xlfn.LET(_xlpm.raw,_xlfn.XLOOKUP(A996,site3!$J$8:$J$1178,site3!$A$8:$A$1178,""),_xlpm.cleanRaw,SUBSTITUTE(SUBSTITUTE(_xlpm.raw,"_PIN","."),"PIN","."),_xlpm.mainPart,MID(_xlpm.cleanRaw,2,FIND(".",_xlpm.cleanRaw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502081</v>
      </c>
      <c r="H996" t="str">
        <f>""</f>
        <v/>
      </c>
      <c r="I996" t="str">
        <f>""</f>
        <v/>
      </c>
      <c r="J996" t="str">
        <f t="shared" si="15"/>
        <v>AT22;DDR0_MA[9]_CAA1;;16.56;32.1999999999999;604018;502081;;</v>
      </c>
    </row>
    <row r="997" spans="1:10">
      <c r="A997" t="s">
        <v>345</v>
      </c>
      <c r="B997" t="str">
        <f>_xlfn.XLOOKUP(A997,site1!$J$8:$J$1158,site1!$K$8:$K$1158,"")</f>
        <v>DDR0_ALERT_N</v>
      </c>
      <c r="C997" t="str" cm="1">
        <f t="array" ref="C997">_xlfn.TEXTJOIN(",",TRUE,_xlfn.UNIQUE(TRANSPOSE(_xlfn.MAP(_xlfn.XLOOKUP(A997,site1!$J$8:$J$1178,site1!$C$8:$D$1178,""),_xlfn.LAMBDA(_xlpm.x,IF(_xlpm.x&lt;&gt;"",TRIM(CLEAN(LEFT(_xlpm.x,FIND(".",_xlpm.x &amp; ".")-1))),""))))))</f>
        <v/>
      </c>
      <c r="D997">
        <v>15.639999999999899</v>
      </c>
      <c r="E997">
        <v>32.199999999999903</v>
      </c>
      <c r="F997" t="str">
        <f>_xlfn.LET(_xlpm.raw,_xlfn.XLOOKUP(A997,site1!$J$8:$J$1178,site1!$A$8:$A$1178,""),_xlpm.cleanRaw,SUBSTITUTE(SUBSTITUTE(_xlpm.raw,"_PIN","."),"PIN","."),_xlpm.mainPart,MID(_xlpm.cleanRaw,2,FIND(".",_xlpm.cleanRaw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604017</v>
      </c>
      <c r="G997" t="str">
        <f>_xlfn.LET(_xlpm.raw,_xlfn.XLOOKUP(A997,site3!$J$8:$J$1178,site3!$A$8:$A$1178,""),_xlpm.cleanRaw,SUBSTITUTE(SUBSTITUTE(_xlpm.raw,"_PIN","."),"PIN","."),_xlpm.mainPart,MID(_xlpm.cleanRaw,2,FIND(".",_xlpm.cleanRaw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502082</v>
      </c>
      <c r="H997" t="str">
        <f>""</f>
        <v/>
      </c>
      <c r="I997" t="str">
        <f>""</f>
        <v/>
      </c>
      <c r="J997" t="str">
        <f t="shared" si="15"/>
        <v>AT23;DDR0_ALERT_N;;15.6399999999999;32.1999999999999;604017;502082;;</v>
      </c>
    </row>
    <row r="998" spans="1:10">
      <c r="A998" t="s">
        <v>2752</v>
      </c>
      <c r="B998" t="str">
        <f>_xlfn.XLOOKUP(A998,site1!$J$8:$J$1158,site1!$K$8:$K$1158,"")</f>
        <v>VSS</v>
      </c>
      <c r="C998" t="str" cm="1">
        <f t="array" ref="C998">_xlfn.TEXTJOIN(",",TRUE,_xlfn.UNIQUE(TRANSPOSE(_xlfn.MAP(_xlfn.XLOOKUP(A998,site1!$J$8:$J$1178,site1!$C$8:$D$1178,""),_xlfn.LAMBDA(_xlpm.x,IF(_xlpm.x&lt;&gt;"",TRIM(CLEAN(LEFT(_xlpm.x,FIND(".",_xlpm.x &amp; ".")-1))),""))))))</f>
        <v/>
      </c>
      <c r="D998">
        <v>14.719999999999899</v>
      </c>
      <c r="E998">
        <v>32.199999999999903</v>
      </c>
      <c r="F998" t="str">
        <f>_xlfn.LET(_xlpm.raw,_xlfn.XLOOKUP(A998,site1!$J$8:$J$1178,site1!$A$8:$A$1178,""),_xlpm.cleanRaw,SUBSTITUTE(SUBSTITUTE(_xlpm.raw,"_PIN","."),"PIN","."),_xlpm.mainPart,MID(_xlpm.cleanRaw,2,FIND(".",_xlpm.cleanRaw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8" t="str">
        <f>_xlfn.LET(_xlpm.raw,_xlfn.XLOOKUP(A998,site3!$J$8:$J$1178,site3!$A$8:$A$1178,""),_xlpm.cleanRaw,SUBSTITUTE(SUBSTITUTE(_xlpm.raw,"_PIN","."),"PIN","."),_xlpm.mainPart,MID(_xlpm.cleanRaw,2,FIND(".",_xlpm.cleanRaw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8" t="str">
        <f>""</f>
        <v/>
      </c>
      <c r="I998" t="str">
        <f>""</f>
        <v/>
      </c>
      <c r="J998" t="str">
        <f t="shared" si="15"/>
        <v>AT24;VSS;;14.7199999999999;32.1999999999999;;;;</v>
      </c>
    </row>
    <row r="999" spans="1:10">
      <c r="A999" t="s">
        <v>2753</v>
      </c>
      <c r="B999" t="str">
        <f>_xlfn.XLOOKUP(A999,site1!$J$8:$J$1158,site1!$K$8:$K$1158,"")</f>
        <v>VSS</v>
      </c>
      <c r="C999" t="str" cm="1">
        <f t="array" ref="C999">_xlfn.TEXTJOIN(",",TRUE,_xlfn.UNIQUE(TRANSPOSE(_xlfn.MAP(_xlfn.XLOOKUP(A999,site1!$J$8:$J$1178,site1!$C$8:$D$1178,""),_xlfn.LAMBDA(_xlpm.x,IF(_xlpm.x&lt;&gt;"",TRIM(CLEAN(LEFT(_xlpm.x,FIND(".",_xlpm.x &amp; ".")-1))),""))))))</f>
        <v/>
      </c>
      <c r="D999">
        <v>13.799999999999899</v>
      </c>
      <c r="E999">
        <v>32.199999999999903</v>
      </c>
      <c r="F999" t="str">
        <f>_xlfn.LET(_xlpm.raw,_xlfn.XLOOKUP(A999,site1!$J$8:$J$1178,site1!$A$8:$A$1178,""),_xlpm.cleanRaw,SUBSTITUTE(SUBSTITUTE(_xlpm.raw,"_PIN","."),"PIN","."),_xlpm.mainPart,MID(_xlpm.cleanRaw,2,FIND(".",_xlpm.cleanRaw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9" t="str">
        <f>_xlfn.LET(_xlpm.raw,_xlfn.XLOOKUP(A999,site3!$J$8:$J$1178,site3!$A$8:$A$1178,""),_xlpm.cleanRaw,SUBSTITUTE(SUBSTITUTE(_xlpm.raw,"_PIN","."),"PIN","."),_xlpm.mainPart,MID(_xlpm.cleanRaw,2,FIND(".",_xlpm.cleanRaw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9" t="str">
        <f>""</f>
        <v/>
      </c>
      <c r="I999" t="str">
        <f>""</f>
        <v/>
      </c>
      <c r="J999" t="str">
        <f t="shared" si="15"/>
        <v>AT25;VSS;;13.7999999999999;32.1999999999999;;;;</v>
      </c>
    </row>
    <row r="1000" spans="1:10">
      <c r="A1000" t="s">
        <v>2754</v>
      </c>
      <c r="B1000" t="str">
        <f>_xlfn.XLOOKUP(A1000,site1!$J$8:$J$1158,site1!$K$8:$K$1158,"")</f>
        <v>VSS</v>
      </c>
      <c r="C1000" t="str" cm="1">
        <f t="array" ref="C1000">_xlfn.TEXTJOIN(",",TRUE,_xlfn.UNIQUE(TRANSPOSE(_xlfn.MAP(_xlfn.XLOOKUP(A1000,site1!$J$8:$J$1178,site1!$C$8:$D$1178,""),_xlfn.LAMBDA(_xlpm.x,IF(_xlpm.x&lt;&gt;"",TRIM(CLEAN(LEFT(_xlpm.x,FIND(".",_xlpm.x &amp; ".")-1))),""))))))</f>
        <v/>
      </c>
      <c r="D1000">
        <v>12.8799999999999</v>
      </c>
      <c r="E1000">
        <v>32.199999999999903</v>
      </c>
      <c r="F1000" t="str">
        <f>_xlfn.LET(_xlpm.raw,_xlfn.XLOOKUP(A1000,site1!$J$8:$J$1178,site1!$A$8:$A$1178,""),_xlpm.cleanRaw,SUBSTITUTE(SUBSTITUTE(_xlpm.raw,"_PIN","."),"PIN","."),_xlpm.mainPart,MID(_xlpm.cleanRaw,2,FIND(".",_xlpm.cleanRaw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0" t="str">
        <f>_xlfn.LET(_xlpm.raw,_xlfn.XLOOKUP(A1000,site3!$J$8:$J$1178,site3!$A$8:$A$1178,""),_xlpm.cleanRaw,SUBSTITUTE(SUBSTITUTE(_xlpm.raw,"_PIN","."),"PIN","."),_xlpm.mainPart,MID(_xlpm.cleanRaw,2,FIND(".",_xlpm.cleanRaw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0" t="str">
        <f>""</f>
        <v/>
      </c>
      <c r="I1000" t="str">
        <f>""</f>
        <v/>
      </c>
      <c r="J1000" t="str">
        <f t="shared" si="15"/>
        <v>AT26;VSS;;12.8799999999999;32.1999999999999;;;;</v>
      </c>
    </row>
    <row r="1001" spans="1:10">
      <c r="A1001" t="s">
        <v>2755</v>
      </c>
      <c r="B1001" t="str">
        <f>_xlfn.XLOOKUP(A1001,site1!$J$8:$J$1158,site1!$K$8:$K$1158,"")</f>
        <v>VSS</v>
      </c>
      <c r="C1001" t="str" cm="1">
        <f t="array" ref="C1001">_xlfn.TEXTJOIN(",",TRUE,_xlfn.UNIQUE(TRANSPOSE(_xlfn.MAP(_xlfn.XLOOKUP(A1001,site1!$J$8:$J$1178,site1!$C$8:$D$1178,""),_xlfn.LAMBDA(_xlpm.x,IF(_xlpm.x&lt;&gt;"",TRIM(CLEAN(LEFT(_xlpm.x,FIND(".",_xlpm.x &amp; ".")-1))),""))))))</f>
        <v/>
      </c>
      <c r="D1001">
        <v>11.9599999999999</v>
      </c>
      <c r="E1001">
        <v>32.199999999999903</v>
      </c>
      <c r="F1001" t="str">
        <f>_xlfn.LET(_xlpm.raw,_xlfn.XLOOKUP(A1001,site1!$J$8:$J$1178,site1!$A$8:$A$1178,""),_xlpm.cleanRaw,SUBSTITUTE(SUBSTITUTE(_xlpm.raw,"_PIN","."),"PIN","."),_xlpm.mainPart,MID(_xlpm.cleanRaw,2,FIND(".",_xlpm.cleanRaw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1" t="str">
        <f>_xlfn.LET(_xlpm.raw,_xlfn.XLOOKUP(A1001,site3!$J$8:$J$1178,site3!$A$8:$A$1178,""),_xlpm.cleanRaw,SUBSTITUTE(SUBSTITUTE(_xlpm.raw,"_PIN","."),"PIN","."),_xlpm.mainPart,MID(_xlpm.cleanRaw,2,FIND(".",_xlpm.cleanRaw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1" t="str">
        <f>""</f>
        <v/>
      </c>
      <c r="I1001" t="str">
        <f>""</f>
        <v/>
      </c>
      <c r="J1001" t="str">
        <f t="shared" si="15"/>
        <v>AT27;VSS;;11.9599999999999;32.1999999999999;;;;</v>
      </c>
    </row>
    <row r="1002" spans="1:10">
      <c r="A1002" t="s">
        <v>2756</v>
      </c>
      <c r="B1002" t="str">
        <f>_xlfn.XLOOKUP(A1002,site1!$J$8:$J$1158,site1!$K$8:$K$1158,"")</f>
        <v>VSS</v>
      </c>
      <c r="C1002" t="str" cm="1">
        <f t="array" ref="C1002">_xlfn.TEXTJOIN(",",TRUE,_xlfn.UNIQUE(TRANSPOSE(_xlfn.MAP(_xlfn.XLOOKUP(A1002,site1!$J$8:$J$1178,site1!$C$8:$D$1178,""),_xlfn.LAMBDA(_xlpm.x,IF(_xlpm.x&lt;&gt;"",TRIM(CLEAN(LEFT(_xlpm.x,FIND(".",_xlpm.x &amp; ".")-1))),""))))))</f>
        <v/>
      </c>
      <c r="D1002">
        <v>11.04</v>
      </c>
      <c r="E1002">
        <v>32.199999999999903</v>
      </c>
      <c r="F1002" t="str">
        <f>_xlfn.LET(_xlpm.raw,_xlfn.XLOOKUP(A1002,site1!$J$8:$J$1178,site1!$A$8:$A$1178,""),_xlpm.cleanRaw,SUBSTITUTE(SUBSTITUTE(_xlpm.raw,"_PIN","."),"PIN","."),_xlpm.mainPart,MID(_xlpm.cleanRaw,2,FIND(".",_xlpm.cleanRaw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2" t="str">
        <f>_xlfn.LET(_xlpm.raw,_xlfn.XLOOKUP(A1002,site3!$J$8:$J$1178,site3!$A$8:$A$1178,""),_xlpm.cleanRaw,SUBSTITUTE(SUBSTITUTE(_xlpm.raw,"_PIN","."),"PIN","."),_xlpm.mainPart,MID(_xlpm.cleanRaw,2,FIND(".",_xlpm.cleanRaw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2" t="str">
        <f>""</f>
        <v/>
      </c>
      <c r="I1002" t="str">
        <f>""</f>
        <v/>
      </c>
      <c r="J1002" t="str">
        <f t="shared" si="15"/>
        <v>AT28;VSS;;11.04;32.1999999999999;;;;</v>
      </c>
    </row>
    <row r="1003" spans="1:10">
      <c r="A1003" t="s">
        <v>2757</v>
      </c>
      <c r="B1003" t="str">
        <f>_xlfn.XLOOKUP(A1003,site1!$J$8:$J$1158,site1!$K$8:$K$1158,"")</f>
        <v>VSS</v>
      </c>
      <c r="C1003" t="str" cm="1">
        <f t="array" ref="C1003">_xlfn.TEXTJOIN(",",TRUE,_xlfn.UNIQUE(TRANSPOSE(_xlfn.MAP(_xlfn.XLOOKUP(A1003,site1!$J$8:$J$1178,site1!$C$8:$D$1178,""),_xlfn.LAMBDA(_xlpm.x,IF(_xlpm.x&lt;&gt;"",TRIM(CLEAN(LEFT(_xlpm.x,FIND(".",_xlpm.x &amp; ".")-1))),""))))))</f>
        <v/>
      </c>
      <c r="D1003">
        <v>10.1199999999999</v>
      </c>
      <c r="E1003">
        <v>32.199999999999903</v>
      </c>
      <c r="F1003" t="str">
        <f>_xlfn.LET(_xlpm.raw,_xlfn.XLOOKUP(A1003,site1!$J$8:$J$1178,site1!$A$8:$A$1178,""),_xlpm.cleanRaw,SUBSTITUTE(SUBSTITUTE(_xlpm.raw,"_PIN","."),"PIN","."),_xlpm.mainPart,MID(_xlpm.cleanRaw,2,FIND(".",_xlpm.cleanRaw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3" t="str">
        <f>_xlfn.LET(_xlpm.raw,_xlfn.XLOOKUP(A1003,site3!$J$8:$J$1178,site3!$A$8:$A$1178,""),_xlpm.cleanRaw,SUBSTITUTE(SUBSTITUTE(_xlpm.raw,"_PIN","."),"PIN","."),_xlpm.mainPart,MID(_xlpm.cleanRaw,2,FIND(".",_xlpm.cleanRaw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3" t="str">
        <f>""</f>
        <v/>
      </c>
      <c r="I1003" t="str">
        <f>""</f>
        <v/>
      </c>
      <c r="J1003" t="str">
        <f t="shared" si="15"/>
        <v>AT29;VSS;;10.1199999999999;32.1999999999999;;;;</v>
      </c>
    </row>
    <row r="1004" spans="1:10">
      <c r="A1004" t="s">
        <v>2758</v>
      </c>
      <c r="B1004" t="str">
        <f>_xlfn.XLOOKUP(A1004,site1!$J$8:$J$1158,site1!$K$8:$K$1158,"")</f>
        <v>VSS</v>
      </c>
      <c r="C1004" t="str" cm="1">
        <f t="array" ref="C1004">_xlfn.TEXTJOIN(",",TRUE,_xlfn.UNIQUE(TRANSPOSE(_xlfn.MAP(_xlfn.XLOOKUP(A1004,site1!$J$8:$J$1178,site1!$C$8:$D$1178,""),_xlfn.LAMBDA(_xlpm.x,IF(_xlpm.x&lt;&gt;"",TRIM(CLEAN(LEFT(_xlpm.x,FIND(".",_xlpm.x &amp; ".")-1))),""))))))</f>
        <v/>
      </c>
      <c r="D1004">
        <v>9.1999999999999904</v>
      </c>
      <c r="E1004">
        <v>32.199999999999903</v>
      </c>
      <c r="F1004" t="str">
        <f>_xlfn.LET(_xlpm.raw,_xlfn.XLOOKUP(A1004,site1!$J$8:$J$1178,site1!$A$8:$A$1178,""),_xlpm.cleanRaw,SUBSTITUTE(SUBSTITUTE(_xlpm.raw,"_PIN","."),"PIN","."),_xlpm.mainPart,MID(_xlpm.cleanRaw,2,FIND(".",_xlpm.cleanRaw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4" t="str">
        <f>_xlfn.LET(_xlpm.raw,_xlfn.XLOOKUP(A1004,site3!$J$8:$J$1178,site3!$A$8:$A$1178,""),_xlpm.cleanRaw,SUBSTITUTE(SUBSTITUTE(_xlpm.raw,"_PIN","."),"PIN","."),_xlpm.mainPart,MID(_xlpm.cleanRaw,2,FIND(".",_xlpm.cleanRaw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4" t="str">
        <f>""</f>
        <v/>
      </c>
      <c r="I1004" t="str">
        <f>""</f>
        <v/>
      </c>
      <c r="J1004" t="str">
        <f t="shared" si="15"/>
        <v>AT30;VSS;;9.19999999999999;32.1999999999999;;;;</v>
      </c>
    </row>
    <row r="1005" spans="1:10">
      <c r="A1005" t="s">
        <v>2759</v>
      </c>
      <c r="B1005" t="str">
        <f>_xlfn.XLOOKUP(A1005,site1!$J$8:$J$1158,site1!$K$8:$K$1158,"")</f>
        <v>VSS</v>
      </c>
      <c r="C1005" t="str" cm="1">
        <f t="array" ref="C1005">_xlfn.TEXTJOIN(",",TRUE,_xlfn.UNIQUE(TRANSPOSE(_xlfn.MAP(_xlfn.XLOOKUP(A1005,site1!$J$8:$J$1178,site1!$C$8:$D$1178,""),_xlfn.LAMBDA(_xlpm.x,IF(_xlpm.x&lt;&gt;"",TRIM(CLEAN(LEFT(_xlpm.x,FIND(".",_xlpm.x &amp; ".")-1))),""))))))</f>
        <v/>
      </c>
      <c r="D1005">
        <v>8.2799999999999905</v>
      </c>
      <c r="E1005">
        <v>32.199999999999903</v>
      </c>
      <c r="F1005" t="str">
        <f>_xlfn.LET(_xlpm.raw,_xlfn.XLOOKUP(A1005,site1!$J$8:$J$1178,site1!$A$8:$A$1178,""),_xlpm.cleanRaw,SUBSTITUTE(SUBSTITUTE(_xlpm.raw,"_PIN","."),"PIN","."),_xlpm.mainPart,MID(_xlpm.cleanRaw,2,FIND(".",_xlpm.cleanRaw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5" t="str">
        <f>_xlfn.LET(_xlpm.raw,_xlfn.XLOOKUP(A1005,site3!$J$8:$J$1178,site3!$A$8:$A$1178,""),_xlpm.cleanRaw,SUBSTITUTE(SUBSTITUTE(_xlpm.raw,"_PIN","."),"PIN","."),_xlpm.mainPart,MID(_xlpm.cleanRaw,2,FIND(".",_xlpm.cleanRaw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5" t="str">
        <f>""</f>
        <v/>
      </c>
      <c r="I1005" t="str">
        <f>""</f>
        <v/>
      </c>
      <c r="J1005" t="str">
        <f t="shared" si="15"/>
        <v>AT31;VSS;;8.27999999999999;32.1999999999999;;;;</v>
      </c>
    </row>
    <row r="1006" spans="1:10">
      <c r="A1006" t="s">
        <v>2760</v>
      </c>
      <c r="B1006" t="str">
        <f>_xlfn.XLOOKUP(A1006,site1!$J$8:$J$1158,site1!$K$8:$K$1158,"")</f>
        <v>VSS</v>
      </c>
      <c r="C1006" t="str" cm="1">
        <f t="array" ref="C1006">_xlfn.TEXTJOIN(",",TRUE,_xlfn.UNIQUE(TRANSPOSE(_xlfn.MAP(_xlfn.XLOOKUP(A1006,site1!$J$8:$J$1178,site1!$C$8:$D$1178,""),_xlfn.LAMBDA(_xlpm.x,IF(_xlpm.x&lt;&gt;"",TRIM(CLEAN(LEFT(_xlpm.x,FIND(".",_xlpm.x &amp; ".")-1))),""))))))</f>
        <v/>
      </c>
      <c r="D1006">
        <v>7.3599999999999897</v>
      </c>
      <c r="E1006">
        <v>32.199999999999903</v>
      </c>
      <c r="F1006" t="str">
        <f>_xlfn.LET(_xlpm.raw,_xlfn.XLOOKUP(A1006,site1!$J$8:$J$1178,site1!$A$8:$A$1178,""),_xlpm.cleanRaw,SUBSTITUTE(SUBSTITUTE(_xlpm.raw,"_PIN","."),"PIN","."),_xlpm.mainPart,MID(_xlpm.cleanRaw,2,FIND(".",_xlpm.cleanRaw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6" t="str">
        <f>_xlfn.LET(_xlpm.raw,_xlfn.XLOOKUP(A1006,site3!$J$8:$J$1178,site3!$A$8:$A$1178,""),_xlpm.cleanRaw,SUBSTITUTE(SUBSTITUTE(_xlpm.raw,"_PIN","."),"PIN","."),_xlpm.mainPart,MID(_xlpm.cleanRaw,2,FIND(".",_xlpm.cleanRaw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6" t="str">
        <f>""</f>
        <v/>
      </c>
      <c r="I1006" t="str">
        <f>""</f>
        <v/>
      </c>
      <c r="J1006" t="str">
        <f t="shared" si="15"/>
        <v>AT32;VSS;;7.35999999999999;32.1999999999999;;;;</v>
      </c>
    </row>
    <row r="1007" spans="1:10">
      <c r="A1007" t="s">
        <v>453</v>
      </c>
      <c r="B1007" t="str">
        <f>_xlfn.XLOOKUP(A1007,site1!$J$8:$J$1158,site1!$K$8:$K$1158,"")</f>
        <v>DDR0_ECC[1]</v>
      </c>
      <c r="C1007" t="str" cm="1">
        <f t="array" ref="C1007">_xlfn.TEXTJOIN(",",TRUE,_xlfn.UNIQUE(TRANSPOSE(_xlfn.MAP(_xlfn.XLOOKUP(A1007,site1!$J$8:$J$1178,site1!$C$8:$D$1178,""),_xlfn.LAMBDA(_xlpm.x,IF(_xlpm.x&lt;&gt;"",TRIM(CLEAN(LEFT(_xlpm.x,FIND(".",_xlpm.x &amp; ".")-1))),""))))))</f>
        <v/>
      </c>
      <c r="D1007">
        <v>6.4399999999999897</v>
      </c>
      <c r="E1007">
        <v>32.199999999999903</v>
      </c>
      <c r="F1007" t="str">
        <f>_xlfn.LET(_xlpm.raw,_xlfn.XLOOKUP(A1007,site1!$J$8:$J$1178,site1!$A$8:$A$1178,""),_xlpm.cleanRaw,SUBSTITUTE(SUBSTITUTE(_xlpm.raw,"_PIN","."),"PIN","."),_xlpm.mainPart,MID(_xlpm.cleanRaw,2,FIND(".",_xlpm.cleanRaw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605077</v>
      </c>
      <c r="G1007" t="str">
        <f>_xlfn.LET(_xlpm.raw,_xlfn.XLOOKUP(A1007,site3!$J$8:$J$1178,site3!$A$8:$A$1178,""),_xlpm.cleanRaw,SUBSTITUTE(SUBSTITUTE(_xlpm.raw,"_PIN","."),"PIN","."),_xlpm.mainPart,MID(_xlpm.cleanRaw,2,FIND(".",_xlpm.cleanRaw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802053</v>
      </c>
      <c r="H1007" t="str">
        <f>""</f>
        <v/>
      </c>
      <c r="I1007" t="str">
        <f>""</f>
        <v/>
      </c>
      <c r="J1007" t="str">
        <f t="shared" si="15"/>
        <v>AT33;DDR0_ECC[1];;6.43999999999999;32.1999999999999;605077;802053;;</v>
      </c>
    </row>
    <row r="1008" spans="1:10">
      <c r="A1008" t="s">
        <v>2761</v>
      </c>
      <c r="B1008" t="str">
        <f>_xlfn.XLOOKUP(A1008,site1!$J$8:$J$1158,site1!$K$8:$K$1158,"")</f>
        <v>VSS</v>
      </c>
      <c r="C1008" t="str" cm="1">
        <f t="array" ref="C1008">_xlfn.TEXTJOIN(",",TRUE,_xlfn.UNIQUE(TRANSPOSE(_xlfn.MAP(_xlfn.XLOOKUP(A1008,site1!$J$8:$J$1178,site1!$C$8:$D$1178,""),_xlfn.LAMBDA(_xlpm.x,IF(_xlpm.x&lt;&gt;"",TRIM(CLEAN(LEFT(_xlpm.x,FIND(".",_xlpm.x &amp; ".")-1))),""))))))</f>
        <v/>
      </c>
      <c r="D1008">
        <v>5.5199999999999898</v>
      </c>
      <c r="E1008">
        <v>32.199999999999903</v>
      </c>
      <c r="F1008" t="str">
        <f>_xlfn.LET(_xlpm.raw,_xlfn.XLOOKUP(A1008,site1!$J$8:$J$1178,site1!$A$8:$A$1178,""),_xlpm.cleanRaw,SUBSTITUTE(SUBSTITUTE(_xlpm.raw,"_PIN","."),"PIN","."),_xlpm.mainPart,MID(_xlpm.cleanRaw,2,FIND(".",_xlpm.cleanRaw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8" t="str">
        <f>_xlfn.LET(_xlpm.raw,_xlfn.XLOOKUP(A1008,site3!$J$8:$J$1178,site3!$A$8:$A$1178,""),_xlpm.cleanRaw,SUBSTITUTE(SUBSTITUTE(_xlpm.raw,"_PIN","."),"PIN","."),_xlpm.mainPart,MID(_xlpm.cleanRaw,2,FIND(".",_xlpm.cleanRaw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8" t="str">
        <f>""</f>
        <v/>
      </c>
      <c r="I1008" t="str">
        <f>""</f>
        <v/>
      </c>
      <c r="J1008" t="str">
        <f t="shared" si="15"/>
        <v>AT34;VSS;;5.51999999999999;32.1999999999999;;;;</v>
      </c>
    </row>
    <row r="1009" spans="1:10">
      <c r="A1009" t="s">
        <v>921</v>
      </c>
      <c r="B1009" t="str">
        <f>_xlfn.XLOOKUP(A1009,site1!$J$8:$J$1158,site1!$K$8:$K$1158,"")</f>
        <v>DDRDQ_IL03_NIL05[6]</v>
      </c>
      <c r="C1009" t="str" cm="1">
        <f t="array" ref="C1009">_xlfn.TEXTJOIN(",",TRUE,_xlfn.UNIQUE(TRANSPOSE(_xlfn.MAP(_xlfn.XLOOKUP(A1009,site1!$J$8:$J$1178,site1!$C$8:$D$1178,""),_xlfn.LAMBDA(_xlpm.x,IF(_xlpm.x&lt;&gt;"",TRIM(CLEAN(LEFT(_xlpm.x,FIND(".",_xlpm.x &amp; ".")-1))),""))))))</f>
        <v/>
      </c>
      <c r="D1009">
        <v>4.5999999999999899</v>
      </c>
      <c r="E1009">
        <v>32.199999999999903</v>
      </c>
      <c r="F1009" t="str">
        <f>_xlfn.LET(_xlpm.raw,_xlfn.XLOOKUP(A1009,site1!$J$8:$J$1178,site1!$A$8:$A$1178,""),_xlpm.cleanRaw,SUBSTITUTE(SUBSTITUTE(_xlpm.raw,"_PIN","."),"PIN","."),_xlpm.mainPart,MID(_xlpm.cleanRaw,2,FIND(".",_xlpm.cleanRaw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607040</v>
      </c>
      <c r="G1009" t="str">
        <f>_xlfn.LET(_xlpm.raw,_xlfn.XLOOKUP(A1009,site3!$J$8:$J$1178,site3!$A$8:$A$1178,""),_xlpm.cleanRaw,SUBSTITUTE(SUBSTITUTE(_xlpm.raw,"_PIN","."),"PIN","."),_xlpm.mainPart,MID(_xlpm.cleanRaw,2,FIND(".",_xlpm.cleanRaw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803125</v>
      </c>
      <c r="H1009" t="str">
        <f>""</f>
        <v/>
      </c>
      <c r="I1009" t="str">
        <f>""</f>
        <v/>
      </c>
      <c r="J1009" t="str">
        <f t="shared" si="15"/>
        <v>AT35;DDRDQ_IL03_NIL05[6];;4.59999999999999;32.1999999999999;607040;803125;;</v>
      </c>
    </row>
    <row r="1010" spans="1:10">
      <c r="A1010" t="s">
        <v>2762</v>
      </c>
      <c r="B1010" t="str">
        <f>_xlfn.XLOOKUP(A1010,site1!$J$8:$J$1158,site1!$K$8:$K$1158,"")</f>
        <v>VSS</v>
      </c>
      <c r="C1010" t="str" cm="1">
        <f t="array" ref="C1010">_xlfn.TEXTJOIN(",",TRUE,_xlfn.UNIQUE(TRANSPOSE(_xlfn.MAP(_xlfn.XLOOKUP(A1010,site1!$J$8:$J$1178,site1!$C$8:$D$1178,""),_xlfn.LAMBDA(_xlpm.x,IF(_xlpm.x&lt;&gt;"",TRIM(CLEAN(LEFT(_xlpm.x,FIND(".",_xlpm.x &amp; ".")-1))),""))))))</f>
        <v/>
      </c>
      <c r="D1010">
        <v>3.6799999999999899</v>
      </c>
      <c r="E1010">
        <v>32.199999999999903</v>
      </c>
      <c r="F1010" t="str">
        <f>_xlfn.LET(_xlpm.raw,_xlfn.XLOOKUP(A1010,site1!$J$8:$J$1178,site1!$A$8:$A$1178,""),_xlpm.cleanRaw,SUBSTITUTE(SUBSTITUTE(_xlpm.raw,"_PIN","."),"PIN","."),_xlpm.mainPart,MID(_xlpm.cleanRaw,2,FIND(".",_xlpm.cleanRaw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0" t="str">
        <f>_xlfn.LET(_xlpm.raw,_xlfn.XLOOKUP(A1010,site3!$J$8:$J$1178,site3!$A$8:$A$1178,""),_xlpm.cleanRaw,SUBSTITUTE(SUBSTITUTE(_xlpm.raw,"_PIN","."),"PIN","."),_xlpm.mainPart,MID(_xlpm.cleanRaw,2,FIND(".",_xlpm.cleanRaw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0" t="str">
        <f>""</f>
        <v/>
      </c>
      <c r="I1010" t="str">
        <f>""</f>
        <v/>
      </c>
      <c r="J1010" t="str">
        <f t="shared" si="15"/>
        <v>AT36;VSS;;3.67999999999999;32.1999999999999;;;;</v>
      </c>
    </row>
    <row r="1011" spans="1:10">
      <c r="A1011" t="s">
        <v>2763</v>
      </c>
      <c r="B1011" t="str">
        <f>_xlfn.XLOOKUP(A1011,site1!$J$8:$J$1158,site1!$K$8:$K$1158,"")</f>
        <v>VSS</v>
      </c>
      <c r="C1011" t="str" cm="1">
        <f t="array" ref="C1011">_xlfn.TEXTJOIN(",",TRUE,_xlfn.UNIQUE(TRANSPOSE(_xlfn.MAP(_xlfn.XLOOKUP(A1011,site1!$J$8:$J$1178,site1!$C$8:$D$1178,""),_xlfn.LAMBDA(_xlpm.x,IF(_xlpm.x&lt;&gt;"",TRIM(CLEAN(LEFT(_xlpm.x,FIND(".",_xlpm.x &amp; ".")-1))),""))))))</f>
        <v/>
      </c>
      <c r="D1011">
        <v>2.75999999999999</v>
      </c>
      <c r="E1011">
        <v>32.199999999999903</v>
      </c>
      <c r="F1011" t="str">
        <f>_xlfn.LET(_xlpm.raw,_xlfn.XLOOKUP(A1011,site1!$J$8:$J$1178,site1!$A$8:$A$1178,""),_xlpm.cleanRaw,SUBSTITUTE(SUBSTITUTE(_xlpm.raw,"_PIN","."),"PIN","."),_xlpm.mainPart,MID(_xlpm.cleanRaw,2,FIND(".",_xlpm.cleanRaw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1" t="str">
        <f>_xlfn.LET(_xlpm.raw,_xlfn.XLOOKUP(A1011,site3!$J$8:$J$1178,site3!$A$8:$A$1178,""),_xlpm.cleanRaw,SUBSTITUTE(SUBSTITUTE(_xlpm.raw,"_PIN","."),"PIN","."),_xlpm.mainPart,MID(_xlpm.cleanRaw,2,FIND(".",_xlpm.cleanRaw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1" t="str">
        <f>""</f>
        <v/>
      </c>
      <c r="I1011" t="str">
        <f>""</f>
        <v/>
      </c>
      <c r="J1011" t="str">
        <f t="shared" si="15"/>
        <v>AT37;VSS;;2.75999999999999;32.1999999999999;;;;</v>
      </c>
    </row>
    <row r="1012" spans="1:10">
      <c r="A1012" t="s">
        <v>2764</v>
      </c>
      <c r="B1012" t="str">
        <f>_xlfn.XLOOKUP(A1012,site1!$J$8:$J$1158,site1!$K$8:$K$1158,"")</f>
        <v>VSS</v>
      </c>
      <c r="C1012" t="str" cm="1">
        <f t="array" ref="C1012">_xlfn.TEXTJOIN(",",TRUE,_xlfn.UNIQUE(TRANSPOSE(_xlfn.MAP(_xlfn.XLOOKUP(A1012,site1!$J$8:$J$1178,site1!$C$8:$D$1178,""),_xlfn.LAMBDA(_xlpm.x,IF(_xlpm.x&lt;&gt;"",TRIM(CLEAN(LEFT(_xlpm.x,FIND(".",_xlpm.x &amp; ".")-1))),""))))))</f>
        <v/>
      </c>
      <c r="D1012">
        <v>1.8399999999999901</v>
      </c>
      <c r="E1012">
        <v>32.199999999999903</v>
      </c>
      <c r="F1012" t="str">
        <f>_xlfn.LET(_xlpm.raw,_xlfn.XLOOKUP(A1012,site1!$J$8:$J$1178,site1!$A$8:$A$1178,""),_xlpm.cleanRaw,SUBSTITUTE(SUBSTITUTE(_xlpm.raw,"_PIN","."),"PIN","."),_xlpm.mainPart,MID(_xlpm.cleanRaw,2,FIND(".",_xlpm.cleanRaw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2" t="str">
        <f>_xlfn.LET(_xlpm.raw,_xlfn.XLOOKUP(A1012,site3!$J$8:$J$1178,site3!$A$8:$A$1178,""),_xlpm.cleanRaw,SUBSTITUTE(SUBSTITUTE(_xlpm.raw,"_PIN","."),"PIN","."),_xlpm.mainPart,MID(_xlpm.cleanRaw,2,FIND(".",_xlpm.cleanRaw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2" t="str">
        <f>""</f>
        <v/>
      </c>
      <c r="I1012" t="str">
        <f>""</f>
        <v/>
      </c>
      <c r="J1012" t="str">
        <f t="shared" si="15"/>
        <v>AT38;VSS;;1.83999999999999;32.1999999999999;;;;</v>
      </c>
    </row>
    <row r="1013" spans="1:10">
      <c r="A1013" t="s">
        <v>2765</v>
      </c>
      <c r="B1013" t="str">
        <f>_xlfn.XLOOKUP(A1013,site1!$J$8:$J$1158,site1!$K$8:$K$1158,"")</f>
        <v>VSS</v>
      </c>
      <c r="C1013" t="str" cm="1">
        <f t="array" ref="C1013">_xlfn.TEXTJOIN(",",TRUE,_xlfn.UNIQUE(TRANSPOSE(_xlfn.MAP(_xlfn.XLOOKUP(A1013,site1!$J$8:$J$1178,site1!$C$8:$D$1178,""),_xlfn.LAMBDA(_xlpm.x,IF(_xlpm.x&lt;&gt;"",TRIM(CLEAN(LEFT(_xlpm.x,FIND(".",_xlpm.x &amp; ".")-1))),""))))))</f>
        <v/>
      </c>
      <c r="D1013">
        <v>0.92000000000000104</v>
      </c>
      <c r="E1013">
        <v>32.199999999999903</v>
      </c>
      <c r="F1013" t="str">
        <f>_xlfn.LET(_xlpm.raw,_xlfn.XLOOKUP(A1013,site1!$J$8:$J$1178,site1!$A$8:$A$1178,""),_xlpm.cleanRaw,SUBSTITUTE(SUBSTITUTE(_xlpm.raw,"_PIN","."),"PIN","."),_xlpm.mainPart,MID(_xlpm.cleanRaw,2,FIND(".",_xlpm.cleanRaw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3" t="str">
        <f>_xlfn.LET(_xlpm.raw,_xlfn.XLOOKUP(A1013,site3!$J$8:$J$1178,site3!$A$8:$A$1178,""),_xlpm.cleanRaw,SUBSTITUTE(SUBSTITUTE(_xlpm.raw,"_PIN","."),"PIN","."),_xlpm.mainPart,MID(_xlpm.cleanRaw,2,FIND(".",_xlpm.cleanRaw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3" t="str">
        <f>""</f>
        <v/>
      </c>
      <c r="I1013" t="str">
        <f>""</f>
        <v/>
      </c>
      <c r="J1013" t="str">
        <f t="shared" si="15"/>
        <v>AT39;VSS;;0.920000000000001;32.1999999999999;;;;</v>
      </c>
    </row>
    <row r="1014" spans="1:10">
      <c r="A1014" t="s">
        <v>2766</v>
      </c>
      <c r="B1014" t="str">
        <f>_xlfn.XLOOKUP(A1014,site1!$J$8:$J$1158,site1!$K$8:$K$1158,"")</f>
        <v>VSS</v>
      </c>
      <c r="C1014" t="str" cm="1">
        <f t="array" ref="C1014">_xlfn.TEXTJOIN(",",TRUE,_xlfn.UNIQUE(TRANSPOSE(_xlfn.MAP(_xlfn.XLOOKUP(A1014,site1!$J$8:$J$1178,site1!$C$8:$D$1178,""),_xlfn.LAMBDA(_xlpm.x,IF(_xlpm.x&lt;&gt;"",TRIM(CLEAN(LEFT(_xlpm.x,FIND(".",_xlpm.x &amp; ".")-1))),""))))))</f>
        <v/>
      </c>
      <c r="D1014">
        <v>0</v>
      </c>
      <c r="E1014">
        <v>32.199999999999903</v>
      </c>
      <c r="F1014" t="str">
        <f>_xlfn.LET(_xlpm.raw,_xlfn.XLOOKUP(A1014,site1!$J$8:$J$1178,site1!$A$8:$A$1178,""),_xlpm.cleanRaw,SUBSTITUTE(SUBSTITUTE(_xlpm.raw,"_PIN","."),"PIN","."),_xlpm.mainPart,MID(_xlpm.cleanRaw,2,FIND(".",_xlpm.cleanRaw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4" t="str">
        <f>_xlfn.LET(_xlpm.raw,_xlfn.XLOOKUP(A1014,site3!$J$8:$J$1178,site3!$A$8:$A$1178,""),_xlpm.cleanRaw,SUBSTITUTE(SUBSTITUTE(_xlpm.raw,"_PIN","."),"PIN","."),_xlpm.mainPart,MID(_xlpm.cleanRaw,2,FIND(".",_xlpm.cleanRaw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4" t="str">
        <f>""</f>
        <v/>
      </c>
      <c r="I1014" t="str">
        <f>""</f>
        <v/>
      </c>
      <c r="J1014" t="str">
        <f t="shared" si="15"/>
        <v>AT40;VSS;;0;32.1999999999999;;;;</v>
      </c>
    </row>
    <row r="1015" spans="1:10">
      <c r="A1015" t="s">
        <v>2772</v>
      </c>
      <c r="B1015" t="str">
        <f>_xlfn.XLOOKUP(A1015,site1!$J$8:$J$1158,site1!$K$8:$K$1158,"")</f>
        <v>VSS</v>
      </c>
      <c r="C1015" t="str" cm="1">
        <f t="array" ref="C1015">_xlfn.TEXTJOIN(",",TRUE,_xlfn.UNIQUE(TRANSPOSE(_xlfn.MAP(_xlfn.XLOOKUP(A1015,site1!$J$8:$J$1178,site1!$C$8:$D$1178,""),_xlfn.LAMBDA(_xlpm.x,IF(_xlpm.x&lt;&gt;"",TRIM(CLEAN(LEFT(_xlpm.x,FIND(".",_xlpm.x &amp; ".")-1))),""))))))</f>
        <v/>
      </c>
      <c r="D1015">
        <v>35.879999999999903</v>
      </c>
      <c r="E1015">
        <v>33.119999999999997</v>
      </c>
      <c r="F1015" t="str">
        <f>_xlfn.LET(_xlpm.raw,_xlfn.XLOOKUP(A1015,site1!$J$8:$J$1178,site1!$A$8:$A$1178,""),_xlpm.cleanRaw,SUBSTITUTE(SUBSTITUTE(_xlpm.raw,"_PIN","."),"PIN","."),_xlpm.mainPart,MID(_xlpm.cleanRaw,2,FIND(".",_xlpm.cleanRaw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5" t="str">
        <f>_xlfn.LET(_xlpm.raw,_xlfn.XLOOKUP(A1015,site3!$J$8:$J$1178,site3!$A$8:$A$1178,""),_xlpm.cleanRaw,SUBSTITUTE(SUBSTITUTE(_xlpm.raw,"_PIN","."),"PIN","."),_xlpm.mainPart,MID(_xlpm.cleanRaw,2,FIND(".",_xlpm.cleanRaw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5" t="str">
        <f>""</f>
        <v/>
      </c>
      <c r="I1015" t="str">
        <f>""</f>
        <v/>
      </c>
      <c r="J1015" t="str">
        <f t="shared" si="15"/>
        <v>AU1;VSS;;35.8799999999999;33.12;;;;</v>
      </c>
    </row>
    <row r="1016" spans="1:10">
      <c r="A1016" t="s">
        <v>1425</v>
      </c>
      <c r="B1016" t="str">
        <f>_xlfn.XLOOKUP(A1016,site1!$J$8:$J$1158,site1!$K$8:$K$1158,"")</f>
        <v>DDRDQSP_IL05_NIL11</v>
      </c>
      <c r="C1016" t="str" cm="1">
        <f t="array" ref="C1016">_xlfn.TEXTJOIN(",",TRUE,_xlfn.UNIQUE(TRANSPOSE(_xlfn.MAP(_xlfn.XLOOKUP(A1016,site1!$J$8:$J$1178,site1!$C$8:$D$1178,""),_xlfn.LAMBDA(_xlpm.x,IF(_xlpm.x&lt;&gt;"",TRIM(CLEAN(LEFT(_xlpm.x,FIND(".",_xlpm.x &amp; ".")-1))),""))))))</f>
        <v/>
      </c>
      <c r="D1016">
        <v>34.959999999999901</v>
      </c>
      <c r="E1016">
        <v>33.119999999999997</v>
      </c>
      <c r="F1016" t="str">
        <f>_xlfn.LET(_xlpm.raw,_xlfn.XLOOKUP(A1016,site1!$J$8:$J$1178,site1!$A$8:$A$1178,""),_xlpm.cleanRaw,SUBSTITUTE(SUBSTITUTE(_xlpm.raw,"_PIN","."),"PIN","."),_xlpm.mainPart,MID(_xlpm.cleanRaw,2,FIND(".",_xlpm.cleanRaw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609098</v>
      </c>
      <c r="G1016" t="str">
        <f>_xlfn.LET(_xlpm.raw,_xlfn.XLOOKUP(A1016,site3!$J$8:$J$1178,site3!$A$8:$A$1178,""),_xlpm.cleanRaw,SUBSTITUTE(SUBSTITUTE(_xlpm.raw,"_PIN","."),"PIN","."),_xlpm.mainPart,MID(_xlpm.cleanRaw,2,FIND(".",_xlpm.cleanRaw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804002</v>
      </c>
      <c r="H1016" t="str">
        <f>""</f>
        <v/>
      </c>
      <c r="I1016" t="str">
        <f>""</f>
        <v/>
      </c>
      <c r="J1016" t="str">
        <f t="shared" si="15"/>
        <v>AU2;DDRDQSP_IL05_NIL11;;34.9599999999999;33.12;609098;804002;;</v>
      </c>
    </row>
    <row r="1017" spans="1:10">
      <c r="A1017" t="s">
        <v>1350</v>
      </c>
      <c r="B1017" t="str">
        <f>_xlfn.XLOOKUP(A1017,site1!$J$8:$J$1158,site1!$K$8:$K$1158,"")</f>
        <v>DDRDQSN_IL05_NIL11</v>
      </c>
      <c r="C1017" t="str" cm="1">
        <f t="array" ref="C1017">_xlfn.TEXTJOIN(",",TRUE,_xlfn.UNIQUE(TRANSPOSE(_xlfn.MAP(_xlfn.XLOOKUP(A1017,site1!$J$8:$J$1178,site1!$C$8:$D$1178,""),_xlfn.LAMBDA(_xlpm.x,IF(_xlpm.x&lt;&gt;"",TRIM(CLEAN(LEFT(_xlpm.x,FIND(".",_xlpm.x &amp; ".")-1))),""))))))</f>
        <v/>
      </c>
      <c r="D1017">
        <v>34.04</v>
      </c>
      <c r="E1017">
        <v>33.119999999999997</v>
      </c>
      <c r="F1017" t="str">
        <f>_xlfn.LET(_xlpm.raw,_xlfn.XLOOKUP(A1017,site1!$J$8:$J$1178,site1!$A$8:$A$1178,""),_xlpm.cleanRaw,SUBSTITUTE(SUBSTITUTE(_xlpm.raw,"_PIN","."),"PIN","."),_xlpm.mainPart,MID(_xlpm.cleanRaw,2,FIND(".",_xlpm.cleanRaw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609100</v>
      </c>
      <c r="G1017" t="str">
        <f>_xlfn.LET(_xlpm.raw,_xlfn.XLOOKUP(A1017,site3!$J$8:$J$1178,site3!$A$8:$A$1178,""),_xlpm.cleanRaw,SUBSTITUTE(SUBSTITUTE(_xlpm.raw,"_PIN","."),"PIN","."),_xlpm.mainPart,MID(_xlpm.cleanRaw,2,FIND(".",_xlpm.cleanRaw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804001</v>
      </c>
      <c r="H1017" t="str">
        <f>""</f>
        <v/>
      </c>
      <c r="I1017" t="str">
        <f>""</f>
        <v/>
      </c>
      <c r="J1017" t="str">
        <f t="shared" si="15"/>
        <v>AU3;DDRDQSN_IL05_NIL11;;34.04;33.12;609100;804001;;</v>
      </c>
    </row>
    <row r="1018" spans="1:10">
      <c r="A1018" t="s">
        <v>2777</v>
      </c>
      <c r="B1018" t="str">
        <f>_xlfn.XLOOKUP(A1018,site1!$J$8:$J$1158,site1!$K$8:$K$1158,"")</f>
        <v>VSS</v>
      </c>
      <c r="C1018" t="str" cm="1">
        <f t="array" ref="C1018">_xlfn.TEXTJOIN(",",TRUE,_xlfn.UNIQUE(TRANSPOSE(_xlfn.MAP(_xlfn.XLOOKUP(A1018,site1!$J$8:$J$1178,site1!$C$8:$D$1178,""),_xlfn.LAMBDA(_xlpm.x,IF(_xlpm.x&lt;&gt;"",TRIM(CLEAN(LEFT(_xlpm.x,FIND(".",_xlpm.x &amp; ".")-1))),""))))))</f>
        <v/>
      </c>
      <c r="D1018">
        <v>33.119999999999997</v>
      </c>
      <c r="E1018">
        <v>33.119999999999997</v>
      </c>
      <c r="F1018" t="str">
        <f>_xlfn.LET(_xlpm.raw,_xlfn.XLOOKUP(A1018,site1!$J$8:$J$1178,site1!$A$8:$A$1178,""),_xlpm.cleanRaw,SUBSTITUTE(SUBSTITUTE(_xlpm.raw,"_PIN","."),"PIN","."),_xlpm.mainPart,MID(_xlpm.cleanRaw,2,FIND(".",_xlpm.cleanRaw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8" t="str">
        <f>_xlfn.LET(_xlpm.raw,_xlfn.XLOOKUP(A1018,site3!$J$8:$J$1178,site3!$A$8:$A$1178,""),_xlpm.cleanRaw,SUBSTITUTE(SUBSTITUTE(_xlpm.raw,"_PIN","."),"PIN","."),_xlpm.mainPart,MID(_xlpm.cleanRaw,2,FIND(".",_xlpm.cleanRaw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8" t="str">
        <f>""</f>
        <v/>
      </c>
      <c r="I1018" t="str">
        <f>""</f>
        <v/>
      </c>
      <c r="J1018" t="str">
        <f t="shared" si="15"/>
        <v>AU4;VSS;;33.12;33.12;;;;</v>
      </c>
    </row>
    <row r="1019" spans="1:10">
      <c r="A1019" t="s">
        <v>2779</v>
      </c>
      <c r="B1019" t="str">
        <f>_xlfn.XLOOKUP(A1019,site1!$J$8:$J$1158,site1!$K$8:$K$1158,"")</f>
        <v>VSS</v>
      </c>
      <c r="C1019" t="str" cm="1">
        <f t="array" ref="C1019">_xlfn.TEXTJOIN(",",TRUE,_xlfn.UNIQUE(TRANSPOSE(_xlfn.MAP(_xlfn.XLOOKUP(A1019,site1!$J$8:$J$1178,site1!$C$8:$D$1178,""),_xlfn.LAMBDA(_xlpm.x,IF(_xlpm.x&lt;&gt;"",TRIM(CLEAN(LEFT(_xlpm.x,FIND(".",_xlpm.x &amp; ".")-1))),""))))))</f>
        <v/>
      </c>
      <c r="D1019">
        <v>32.199999999999903</v>
      </c>
      <c r="E1019">
        <v>33.119999999999997</v>
      </c>
      <c r="F1019" t="str">
        <f>_xlfn.LET(_xlpm.raw,_xlfn.XLOOKUP(A1019,site1!$J$8:$J$1178,site1!$A$8:$A$1178,""),_xlpm.cleanRaw,SUBSTITUTE(SUBSTITUTE(_xlpm.raw,"_PIN","."),"PIN","."),_xlpm.mainPart,MID(_xlpm.cleanRaw,2,FIND(".",_xlpm.cleanRaw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9" t="str">
        <f>_xlfn.LET(_xlpm.raw,_xlfn.XLOOKUP(A1019,site3!$J$8:$J$1178,site3!$A$8:$A$1178,""),_xlpm.cleanRaw,SUBSTITUTE(SUBSTITUTE(_xlpm.raw,"_PIN","."),"PIN","."),_xlpm.mainPart,MID(_xlpm.cleanRaw,2,FIND(".",_xlpm.cleanRaw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9" t="str">
        <f>""</f>
        <v/>
      </c>
      <c r="I1019" t="str">
        <f>""</f>
        <v/>
      </c>
      <c r="J1019" t="str">
        <f t="shared" si="15"/>
        <v>AU5;VSS;;32.1999999999999;33.12;;;;</v>
      </c>
    </row>
    <row r="1020" spans="1:10">
      <c r="A1020" t="s">
        <v>942</v>
      </c>
      <c r="B1020" t="str">
        <f>_xlfn.XLOOKUP(A1020,site1!$J$8:$J$1158,site1!$K$8:$K$1158,"")</f>
        <v>DDRDQ_IL04_NIL10[3]</v>
      </c>
      <c r="C1020" t="str" cm="1">
        <f t="array" ref="C1020">_xlfn.TEXTJOIN(",",TRUE,_xlfn.UNIQUE(TRANSPOSE(_xlfn.MAP(_xlfn.XLOOKUP(A1020,site1!$J$8:$J$1178,site1!$C$8:$D$1178,""),_xlfn.LAMBDA(_xlpm.x,IF(_xlpm.x&lt;&gt;"",TRIM(CLEAN(LEFT(_xlpm.x,FIND(".",_xlpm.x &amp; ".")-1))),""))))))</f>
        <v/>
      </c>
      <c r="D1020">
        <v>31.279999999999902</v>
      </c>
      <c r="E1020">
        <v>33.119999999999997</v>
      </c>
      <c r="F1020" t="str">
        <f>_xlfn.LET(_xlpm.raw,_xlfn.XLOOKUP(A1020,site1!$J$8:$J$1178,site1!$A$8:$A$1178,""),_xlpm.cleanRaw,SUBSTITUTE(SUBSTITUTE(_xlpm.raw,"_PIN","."),"PIN","."),_xlpm.mainPart,MID(_xlpm.cleanRaw,2,FIND(".",_xlpm.cleanRaw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608053</v>
      </c>
      <c r="G1020" t="str">
        <f>_xlfn.LET(_xlpm.raw,_xlfn.XLOOKUP(A1020,site3!$J$8:$J$1178,site3!$A$8:$A$1178,""),_xlpm.cleanRaw,SUBSTITUTE(SUBSTITUTE(_xlpm.raw,"_PIN","."),"PIN","."),_xlpm.mainPart,MID(_xlpm.cleanRaw,2,FIND(".",_xlpm.cleanRaw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805051</v>
      </c>
      <c r="H1020" t="str">
        <f>""</f>
        <v/>
      </c>
      <c r="I1020" t="str">
        <f>""</f>
        <v/>
      </c>
      <c r="J1020" t="str">
        <f t="shared" si="15"/>
        <v>AU6;DDRDQ_IL04_NIL10[3];;31.2799999999999;33.12;608053;805051;;</v>
      </c>
    </row>
    <row r="1021" spans="1:10">
      <c r="A1021" t="s">
        <v>2780</v>
      </c>
      <c r="B1021" t="str">
        <f>_xlfn.XLOOKUP(A1021,site1!$J$8:$J$1158,site1!$K$8:$K$1158,"")</f>
        <v>VSS</v>
      </c>
      <c r="C1021" t="str" cm="1">
        <f t="array" ref="C1021">_xlfn.TEXTJOIN(",",TRUE,_xlfn.UNIQUE(TRANSPOSE(_xlfn.MAP(_xlfn.XLOOKUP(A1021,site1!$J$8:$J$1178,site1!$C$8:$D$1178,""),_xlfn.LAMBDA(_xlpm.x,IF(_xlpm.x&lt;&gt;"",TRIM(CLEAN(LEFT(_xlpm.x,FIND(".",_xlpm.x &amp; ".")-1))),""))))))</f>
        <v/>
      </c>
      <c r="D1021">
        <v>30.36</v>
      </c>
      <c r="E1021">
        <v>33.119999999999997</v>
      </c>
      <c r="F1021" t="str">
        <f>_xlfn.LET(_xlpm.raw,_xlfn.XLOOKUP(A1021,site1!$J$8:$J$1178,site1!$A$8:$A$1178,""),_xlpm.cleanRaw,SUBSTITUTE(SUBSTITUTE(_xlpm.raw,"_PIN","."),"PIN","."),_xlpm.mainPart,MID(_xlpm.cleanRaw,2,FIND(".",_xlpm.cleanRaw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1" t="str">
        <f>_xlfn.LET(_xlpm.raw,_xlfn.XLOOKUP(A1021,site3!$J$8:$J$1178,site3!$A$8:$A$1178,""),_xlpm.cleanRaw,SUBSTITUTE(SUBSTITUTE(_xlpm.raw,"_PIN","."),"PIN","."),_xlpm.mainPart,MID(_xlpm.cleanRaw,2,FIND(".",_xlpm.cleanRaw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1" t="str">
        <f>""</f>
        <v/>
      </c>
      <c r="I1021" t="str">
        <f>""</f>
        <v/>
      </c>
      <c r="J1021" t="str">
        <f t="shared" si="15"/>
        <v>AU7;VSS;;30.36;33.12;;;;</v>
      </c>
    </row>
    <row r="1022" spans="1:10">
      <c r="A1022" t="s">
        <v>946</v>
      </c>
      <c r="B1022" t="str">
        <f>_xlfn.XLOOKUP(A1022,site1!$J$8:$J$1158,site1!$K$8:$K$1158,"")</f>
        <v>DDRDQ_IL04_NIL10[4]</v>
      </c>
      <c r="C1022" t="str" cm="1">
        <f t="array" ref="C1022">_xlfn.TEXTJOIN(",",TRUE,_xlfn.UNIQUE(TRANSPOSE(_xlfn.MAP(_xlfn.XLOOKUP(A1022,site1!$J$8:$J$1178,site1!$C$8:$D$1178,""),_xlfn.LAMBDA(_xlpm.x,IF(_xlpm.x&lt;&gt;"",TRIM(CLEAN(LEFT(_xlpm.x,FIND(".",_xlpm.x &amp; ".")-1))),""))))))</f>
        <v/>
      </c>
      <c r="D1022">
        <v>29.439999999999898</v>
      </c>
      <c r="E1022">
        <v>33.119999999999997</v>
      </c>
      <c r="F1022" t="str">
        <f>_xlfn.LET(_xlpm.raw,_xlfn.XLOOKUP(A1022,site1!$J$8:$J$1178,site1!$A$8:$A$1178,""),_xlpm.cleanRaw,SUBSTITUTE(SUBSTITUTE(_xlpm.raw,"_PIN","."),"PIN","."),_xlpm.mainPart,MID(_xlpm.cleanRaw,2,FIND(".",_xlpm.cleanRaw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606100</v>
      </c>
      <c r="G1022" t="str">
        <f>_xlfn.LET(_xlpm.raw,_xlfn.XLOOKUP(A1022,site3!$J$8:$J$1178,site3!$A$8:$A$1178,""),_xlpm.cleanRaw,SUBSTITUTE(SUBSTITUTE(_xlpm.raw,"_PIN","."),"PIN","."),_xlpm.mainPart,MID(_xlpm.cleanRaw,2,FIND(".",_xlpm.cleanRaw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804031</v>
      </c>
      <c r="H1022" t="str">
        <f>""</f>
        <v/>
      </c>
      <c r="I1022" t="str">
        <f>""</f>
        <v/>
      </c>
      <c r="J1022" t="str">
        <f t="shared" si="15"/>
        <v>AU8;DDRDQ_IL04_NIL10[4];;29.4399999999999;33.12;606100;804031;;</v>
      </c>
    </row>
    <row r="1023" spans="1:10">
      <c r="A1023" t="s">
        <v>2265</v>
      </c>
      <c r="B1023" t="str">
        <f>_xlfn.XLOOKUP(A1023,site1!$J$8:$J$1158,site1!$K$8:$K$1158,"")</f>
        <v>THERMDA2</v>
      </c>
      <c r="C1023" t="str" cm="1">
        <f t="array" ref="C1023">_xlfn.TEXTJOIN(",",TRUE,_xlfn.UNIQUE(TRANSPOSE(_xlfn.MAP(_xlfn.XLOOKUP(A1023,site1!$J$8:$J$1178,site1!$C$8:$D$1178,""),_xlfn.LAMBDA(_xlpm.x,IF(_xlpm.x&lt;&gt;"",TRIM(CLEAN(LEFT(_xlpm.x,FIND(".",_xlpm.x &amp; ".")-1))),""))))))</f>
        <v/>
      </c>
      <c r="D1023">
        <v>28.5199999999999</v>
      </c>
      <c r="E1023">
        <v>33.119999999999997</v>
      </c>
      <c r="F1023" t="str">
        <f>_xlfn.LET(_xlpm.raw,_xlfn.XLOOKUP(A1023,site1!$J$8:$J$1178,site1!$A$8:$A$1178,""),_xlpm.cleanRaw,SUBSTITUTE(SUBSTITUTE(_xlpm.raw,"_PIN","."),"PIN","."),_xlpm.mainPart,MID(_xlpm.cleanRaw,2,FIND(".",_xlpm.cleanRaw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3" t="str">
        <f>_xlfn.LET(_xlpm.raw,_xlfn.XLOOKUP(A1023,site3!$J$8:$J$1178,site3!$A$8:$A$1178,""),_xlpm.cleanRaw,SUBSTITUTE(SUBSTITUTE(_xlpm.raw,"_PIN","."),"PIN","."),_xlpm.mainPart,MID(_xlpm.cleanRaw,2,FIND(".",_xlpm.cleanRaw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3" t="str">
        <f>""</f>
        <v/>
      </c>
      <c r="I1023" t="str">
        <f>""</f>
        <v/>
      </c>
      <c r="J1023" t="str">
        <f t="shared" si="15"/>
        <v>AU9;THERMDA2;;28.5199999999999;33.12;;;;</v>
      </c>
    </row>
    <row r="1024" spans="1:10">
      <c r="A1024" t="s">
        <v>2269</v>
      </c>
      <c r="B1024" t="str">
        <f>_xlfn.XLOOKUP(A1024,site1!$J$8:$J$1158,site1!$K$8:$K$1158,"")</f>
        <v>THERMDC2</v>
      </c>
      <c r="C1024" t="str" cm="1">
        <f t="array" ref="C1024">_xlfn.TEXTJOIN(",",TRUE,_xlfn.UNIQUE(TRANSPOSE(_xlfn.MAP(_xlfn.XLOOKUP(A1024,site1!$J$8:$J$1178,site1!$C$8:$D$1178,""),_xlfn.LAMBDA(_xlpm.x,IF(_xlpm.x&lt;&gt;"",TRIM(CLEAN(LEFT(_xlpm.x,FIND(".",_xlpm.x &amp; ".")-1))),""))))))</f>
        <v/>
      </c>
      <c r="D1024">
        <v>27.599999999999898</v>
      </c>
      <c r="E1024">
        <v>33.119999999999997</v>
      </c>
      <c r="F1024" t="str">
        <f>_xlfn.LET(_xlpm.raw,_xlfn.XLOOKUP(A1024,site1!$J$8:$J$1178,site1!$A$8:$A$1178,""),_xlpm.cleanRaw,SUBSTITUTE(SUBSTITUTE(_xlpm.raw,"_PIN","."),"PIN","."),_xlpm.mainPart,MID(_xlpm.cleanRaw,2,FIND(".",_xlpm.cleanRaw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4" t="str">
        <f>_xlfn.LET(_xlpm.raw,_xlfn.XLOOKUP(A1024,site3!$J$8:$J$1178,site3!$A$8:$A$1178,""),_xlpm.cleanRaw,SUBSTITUTE(SUBSTITUTE(_xlpm.raw,"_PIN","."),"PIN","."),_xlpm.mainPart,MID(_xlpm.cleanRaw,2,FIND(".",_xlpm.cleanRaw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4" t="str">
        <f>""</f>
        <v/>
      </c>
      <c r="I1024" t="str">
        <f>""</f>
        <v/>
      </c>
      <c r="J1024" t="str">
        <f t="shared" si="15"/>
        <v>AU10;THERMDC2;;27.5999999999999;33.12;;;;</v>
      </c>
    </row>
    <row r="1025" spans="1:10">
      <c r="A1025" t="s">
        <v>427</v>
      </c>
      <c r="B1025" t="str">
        <f>_xlfn.XLOOKUP(A1025,site1!$J$8:$J$1158,site1!$K$8:$K$1158,"")</f>
        <v>DDR0_CS_N[1]</v>
      </c>
      <c r="C1025" t="str" cm="1">
        <f t="array" ref="C1025">_xlfn.TEXTJOIN(",",TRUE,_xlfn.UNIQUE(TRANSPOSE(_xlfn.MAP(_xlfn.XLOOKUP(A1025,site1!$J$8:$J$1178,site1!$C$8:$D$1178,""),_xlfn.LAMBDA(_xlpm.x,IF(_xlpm.x&lt;&gt;"",TRIM(CLEAN(LEFT(_xlpm.x,FIND(".",_xlpm.x &amp; ".")-1))),""))))))</f>
        <v/>
      </c>
      <c r="D1025">
        <v>26.68</v>
      </c>
      <c r="E1025">
        <v>33.119999999999997</v>
      </c>
      <c r="F1025" t="str">
        <f>_xlfn.LET(_xlpm.raw,_xlfn.XLOOKUP(A1025,site1!$J$8:$J$1178,site1!$A$8:$A$1178,""),_xlpm.cleanRaw,SUBSTITUTE(SUBSTITUTE(_xlpm.raw,"_PIN","."),"PIN","."),_xlpm.mainPart,MID(_xlpm.cleanRaw,2,FIND(".",_xlpm.cleanRaw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607022</v>
      </c>
      <c r="G1025" t="str">
        <f>_xlfn.LET(_xlpm.raw,_xlfn.XLOOKUP(A1025,site3!$J$8:$J$1178,site3!$A$8:$A$1178,""),_xlpm.cleanRaw,SUBSTITUTE(SUBSTITUTE(_xlpm.raw,"_PIN","."),"PIN","."),_xlpm.mainPart,MID(_xlpm.cleanRaw,2,FIND(".",_xlpm.cleanRaw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803108</v>
      </c>
      <c r="H1025" t="str">
        <f>""</f>
        <v/>
      </c>
      <c r="I1025" t="str">
        <f>""</f>
        <v/>
      </c>
      <c r="J1025" t="str">
        <f t="shared" si="15"/>
        <v>AU11;DDR0_CS_N[1];;26.68;33.12;607022;803108;;</v>
      </c>
    </row>
    <row r="1026" spans="1:10">
      <c r="A1026" t="s">
        <v>553</v>
      </c>
      <c r="B1026" t="str">
        <f>_xlfn.XLOOKUP(A1026,site1!$J$8:$J$1158,site1!$K$8:$K$1158,"")</f>
        <v>DDR0_ODT[2]</v>
      </c>
      <c r="C1026" t="str" cm="1">
        <f t="array" ref="C1026">_xlfn.TEXTJOIN(",",TRUE,_xlfn.UNIQUE(TRANSPOSE(_xlfn.MAP(_xlfn.XLOOKUP(A1026,site1!$J$8:$J$1178,site1!$C$8:$D$1178,""),_xlfn.LAMBDA(_xlpm.x,IF(_xlpm.x&lt;&gt;"",TRIM(CLEAN(LEFT(_xlpm.x,FIND(".",_xlpm.x &amp; ".")-1))),""))))))</f>
        <v/>
      </c>
      <c r="D1026">
        <v>25.759999999999899</v>
      </c>
      <c r="E1026">
        <v>33.119999999999997</v>
      </c>
      <c r="F1026" t="str">
        <f>_xlfn.LET(_xlpm.raw,_xlfn.XLOOKUP(A1026,site1!$J$8:$J$1178,site1!$A$8:$A$1178,""),_xlpm.cleanRaw,SUBSTITUTE(SUBSTITUTE(_xlpm.raw,"_PIN","."),"PIN","."),_xlpm.mainPart,MID(_xlpm.cleanRaw,2,FIND(".",_xlpm.cleanRaw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607013</v>
      </c>
      <c r="G1026" t="str">
        <f>_xlfn.LET(_xlpm.raw,_xlfn.XLOOKUP(A1026,site3!$J$8:$J$1178,site3!$A$8:$A$1178,""),_xlpm.cleanRaw,SUBSTITUTE(SUBSTITUTE(_xlpm.raw,"_PIN","."),"PIN","."),_xlpm.mainPart,MID(_xlpm.cleanRaw,2,FIND(".",_xlpm.cleanRaw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803116</v>
      </c>
      <c r="H1026" t="str">
        <f>""</f>
        <v/>
      </c>
      <c r="I1026" t="str">
        <f>""</f>
        <v/>
      </c>
      <c r="J1026" t="str">
        <f t="shared" ref="J1026:J1089" si="16">A1026&amp;";"&amp;B1026&amp;";"&amp;C1026&amp;";"&amp;D1026&amp;";"&amp;E1026&amp;";"&amp;F1026&amp;";"&amp;G1026&amp;";"&amp;H1026&amp;";"&amp;I1026</f>
        <v>AU12;DDR0_ODT[2];;25.7599999999999;33.12;607013;803116;;</v>
      </c>
    </row>
    <row r="1027" spans="1:10">
      <c r="A1027" t="s">
        <v>2420</v>
      </c>
      <c r="B1027" t="str">
        <f>_xlfn.XLOOKUP(A1027,site1!$J$8:$J$1158,site1!$K$8:$K$1158,"")</f>
        <v>VCCDDQ</v>
      </c>
      <c r="C1027" t="str" cm="1">
        <f t="array" ref="C1027">_xlfn.TEXTJOIN(",",TRUE,_xlfn.UNIQUE(TRANSPOSE(_xlfn.MAP(_xlfn.XLOOKUP(A1027,site1!$J$8:$J$1178,site1!$C$8:$D$1178,""),_xlfn.LAMBDA(_xlpm.x,IF(_xlpm.x&lt;&gt;"",TRIM(CLEAN(LEFT(_xlpm.x,FIND(".",_xlpm.x &amp; ".")-1))),""))))))</f>
        <v/>
      </c>
      <c r="D1027">
        <v>24.8399999999999</v>
      </c>
      <c r="E1027">
        <v>33.119999999999997</v>
      </c>
      <c r="F1027" t="str">
        <f>_xlfn.LET(_xlpm.raw,_xlfn.XLOOKUP(A1027,site1!$J$8:$J$1178,site1!$A$8:$A$1178,""),_xlpm.cleanRaw,SUBSTITUTE(SUBSTITUTE(_xlpm.raw,"_PIN","."),"PIN","."),_xlpm.mainPart,MID(_xlpm.cleanRaw,2,FIND(".",_xlpm.cleanRaw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7" t="str">
        <f>_xlfn.LET(_xlpm.raw,_xlfn.XLOOKUP(A1027,site3!$J$8:$J$1178,site3!$A$8:$A$1178,""),_xlpm.cleanRaw,SUBSTITUTE(SUBSTITUTE(_xlpm.raw,"_PIN","."),"PIN","."),_xlpm.mainPart,MID(_xlpm.cleanRaw,2,FIND(".",_xlpm.cleanRaw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7" t="str">
        <f>""</f>
        <v/>
      </c>
      <c r="I1027" t="str">
        <f>""</f>
        <v/>
      </c>
      <c r="J1027" t="str">
        <f t="shared" si="16"/>
        <v>AU13;VCCDDQ;;24.8399999999999;33.12;;;;</v>
      </c>
    </row>
    <row r="1028" spans="1:10">
      <c r="A1028" t="s">
        <v>549</v>
      </c>
      <c r="B1028" t="str">
        <f>_xlfn.XLOOKUP(A1028,site1!$J$8:$J$1158,site1!$K$8:$K$1158,"")</f>
        <v>DDR0_ODT[1]</v>
      </c>
      <c r="C1028" t="str" cm="1">
        <f t="array" ref="C1028">_xlfn.TEXTJOIN(",",TRUE,_xlfn.UNIQUE(TRANSPOSE(_xlfn.MAP(_xlfn.XLOOKUP(A1028,site1!$J$8:$J$1178,site1!$C$8:$D$1178,""),_xlfn.LAMBDA(_xlpm.x,IF(_xlpm.x&lt;&gt;"",TRIM(CLEAN(LEFT(_xlpm.x,FIND(".",_xlpm.x &amp; ".")-1))),""))))))</f>
        <v/>
      </c>
      <c r="D1028">
        <v>23.919999999999899</v>
      </c>
      <c r="E1028">
        <v>33.119999999999997</v>
      </c>
      <c r="F1028" t="str">
        <f>_xlfn.LET(_xlpm.raw,_xlfn.XLOOKUP(A1028,site1!$J$8:$J$1178,site1!$A$8:$A$1178,""),_xlpm.cleanRaw,SUBSTITUTE(SUBSTITUTE(_xlpm.raw,"_PIN","."),"PIN","."),_xlpm.mainPart,MID(_xlpm.cleanRaw,2,FIND(".",_xlpm.cleanRaw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607021</v>
      </c>
      <c r="G1028" t="str">
        <f>_xlfn.LET(_xlpm.raw,_xlfn.XLOOKUP(A1028,site3!$J$8:$J$1178,site3!$A$8:$A$1178,""),_xlpm.cleanRaw,SUBSTITUTE(SUBSTITUTE(_xlpm.raw,"_PIN","."),"PIN","."),_xlpm.mainPart,MID(_xlpm.cleanRaw,2,FIND(".",_xlpm.cleanRaw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803107</v>
      </c>
      <c r="H1028" t="str">
        <f>""</f>
        <v/>
      </c>
      <c r="I1028" t="str">
        <f>""</f>
        <v/>
      </c>
      <c r="J1028" t="str">
        <f t="shared" si="16"/>
        <v>AU14;DDR0_ODT[1];;23.9199999999999;33.12;607021;803107;;</v>
      </c>
    </row>
    <row r="1029" spans="1:10">
      <c r="A1029" t="s">
        <v>2421</v>
      </c>
      <c r="B1029" t="str">
        <f>_xlfn.XLOOKUP(A1029,site1!$J$8:$J$1158,site1!$K$8:$K$1158,"")</f>
        <v>VCCDDQ</v>
      </c>
      <c r="C1029" t="str" cm="1">
        <f t="array" ref="C1029">_xlfn.TEXTJOIN(",",TRUE,_xlfn.UNIQUE(TRANSPOSE(_xlfn.MAP(_xlfn.XLOOKUP(A1029,site1!$J$8:$J$1178,site1!$C$8:$D$1178,""),_xlfn.LAMBDA(_xlpm.x,IF(_xlpm.x&lt;&gt;"",TRIM(CLEAN(LEFT(_xlpm.x,FIND(".",_xlpm.x &amp; ".")-1))),""))))))</f>
        <v/>
      </c>
      <c r="D1029">
        <v>22.999999999999901</v>
      </c>
      <c r="E1029">
        <v>33.119999999999997</v>
      </c>
      <c r="F1029" t="str">
        <f>_xlfn.LET(_xlpm.raw,_xlfn.XLOOKUP(A1029,site1!$J$8:$J$1178,site1!$A$8:$A$1178,""),_xlpm.cleanRaw,SUBSTITUTE(SUBSTITUTE(_xlpm.raw,"_PIN","."),"PIN","."),_xlpm.mainPart,MID(_xlpm.cleanRaw,2,FIND(".",_xlpm.cleanRaw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9" t="str">
        <f>_xlfn.LET(_xlpm.raw,_xlfn.XLOOKUP(A1029,site3!$J$8:$J$1178,site3!$A$8:$A$1178,""),_xlpm.cleanRaw,SUBSTITUTE(SUBSTITUTE(_xlpm.raw,"_PIN","."),"PIN","."),_xlpm.mainPart,MID(_xlpm.cleanRaw,2,FIND(".",_xlpm.cleanRaw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9" t="str">
        <f>""</f>
        <v/>
      </c>
      <c r="I1029" t="str">
        <f>""</f>
        <v/>
      </c>
      <c r="J1029" t="str">
        <f t="shared" si="16"/>
        <v>AU15;VCCDDQ;;22.9999999999999;33.12;;;;</v>
      </c>
    </row>
    <row r="1030" spans="1:10">
      <c r="A1030" t="s">
        <v>402</v>
      </c>
      <c r="B1030" t="str">
        <f>_xlfn.XLOOKUP(A1030,site1!$J$8:$J$1158,site1!$K$8:$K$1158,"")</f>
        <v>DDR0_CLK_N[3]</v>
      </c>
      <c r="C1030" t="str" cm="1">
        <f t="array" ref="C1030">_xlfn.TEXTJOIN(",",TRUE,_xlfn.UNIQUE(TRANSPOSE(_xlfn.MAP(_xlfn.XLOOKUP(A1030,site1!$J$8:$J$1178,site1!$C$8:$D$1178,""),_xlfn.LAMBDA(_xlpm.x,IF(_xlpm.x&lt;&gt;"",TRIM(CLEAN(LEFT(_xlpm.x,FIND(".",_xlpm.x &amp; ".")-1))),""))))))</f>
        <v/>
      </c>
      <c r="D1030">
        <v>22.08</v>
      </c>
      <c r="E1030">
        <v>33.119999999999997</v>
      </c>
      <c r="F1030" t="str">
        <f>_xlfn.LET(_xlpm.raw,_xlfn.XLOOKUP(A1030,site1!$J$8:$J$1178,site1!$A$8:$A$1178,""),_xlpm.cleanRaw,SUBSTITUTE(SUBSTITUTE(_xlpm.raw,"_PIN","."),"PIN","."),_xlpm.mainPart,MID(_xlpm.cleanRaw,2,FIND(".",_xlpm.cleanRaw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609108</v>
      </c>
      <c r="G1030" t="str">
        <f>_xlfn.LET(_xlpm.raw,_xlfn.XLOOKUP(A1030,site3!$J$8:$J$1178,site3!$A$8:$A$1178,""),_xlpm.cleanRaw,SUBSTITUTE(SUBSTITUTE(_xlpm.raw,"_PIN","."),"PIN","."),_xlpm.mainPart,MID(_xlpm.cleanRaw,2,FIND(".",_xlpm.cleanRaw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806112</v>
      </c>
      <c r="H1030" t="str">
        <f>""</f>
        <v/>
      </c>
      <c r="I1030" t="str">
        <f>""</f>
        <v/>
      </c>
      <c r="J1030" t="str">
        <f t="shared" si="16"/>
        <v>AU16;DDR0_CLK_N[3];;22.08;33.12;609108;806112;;</v>
      </c>
    </row>
    <row r="1031" spans="1:10">
      <c r="A1031" t="s">
        <v>513</v>
      </c>
      <c r="B1031" t="str">
        <f>_xlfn.XLOOKUP(A1031,site1!$J$8:$J$1158,site1!$K$8:$K$1158,"")</f>
        <v>DDR0_MA[2]_CAB5</v>
      </c>
      <c r="C1031" t="str" cm="1">
        <f t="array" ref="C1031">_xlfn.TEXTJOIN(",",TRUE,_xlfn.UNIQUE(TRANSPOSE(_xlfn.MAP(_xlfn.XLOOKUP(A1031,site1!$J$8:$J$1178,site1!$C$8:$D$1178,""),_xlfn.LAMBDA(_xlpm.x,IF(_xlpm.x&lt;&gt;"",TRIM(CLEAN(LEFT(_xlpm.x,FIND(".",_xlpm.x &amp; ".")-1))),""))))))</f>
        <v/>
      </c>
      <c r="D1031">
        <v>21.159999999999901</v>
      </c>
      <c r="E1031">
        <v>33.119999999999997</v>
      </c>
      <c r="F1031" t="str">
        <f>_xlfn.LET(_xlpm.raw,_xlfn.XLOOKUP(A1031,site1!$J$8:$J$1178,site1!$A$8:$A$1178,""),_xlpm.cleanRaw,SUBSTITUTE(SUBSTITUTE(_xlpm.raw,"_PIN","."),"PIN","."),_xlpm.mainPart,MID(_xlpm.cleanRaw,2,FIND(".",_xlpm.cleanRaw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607019</v>
      </c>
      <c r="G1031" t="str">
        <f>_xlfn.LET(_xlpm.raw,_xlfn.XLOOKUP(A1031,site3!$J$8:$J$1178,site3!$A$8:$A$1178,""),_xlpm.cleanRaw,SUBSTITUTE(SUBSTITUTE(_xlpm.raw,"_PIN","."),"PIN","."),_xlpm.mainPart,MID(_xlpm.cleanRaw,2,FIND(".",_xlpm.cleanRaw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803111</v>
      </c>
      <c r="H1031" t="str">
        <f>""</f>
        <v/>
      </c>
      <c r="I1031" t="str">
        <f>""</f>
        <v/>
      </c>
      <c r="J1031" t="str">
        <f t="shared" si="16"/>
        <v>AU17;DDR0_MA[2]_CAB5;;21.1599999999999;33.12;607019;803111;;</v>
      </c>
    </row>
    <row r="1032" spans="1:10">
      <c r="A1032" t="s">
        <v>485</v>
      </c>
      <c r="B1032" t="str">
        <f>_xlfn.XLOOKUP(A1032,site1!$J$8:$J$1158,site1!$K$8:$K$1158,"")</f>
        <v>DDR0_MA[1]_CAB8</v>
      </c>
      <c r="C1032" t="str" cm="1">
        <f t="array" ref="C1032">_xlfn.TEXTJOIN(",",TRUE,_xlfn.UNIQUE(TRANSPOSE(_xlfn.MAP(_xlfn.XLOOKUP(A1032,site1!$J$8:$J$1178,site1!$C$8:$D$1178,""),_xlfn.LAMBDA(_xlpm.x,IF(_xlpm.x&lt;&gt;"",TRIM(CLEAN(LEFT(_xlpm.x,FIND(".",_xlpm.x &amp; ".")-1))),""))))))</f>
        <v/>
      </c>
      <c r="D1032">
        <v>20.239999999999899</v>
      </c>
      <c r="E1032">
        <v>33.119999999999997</v>
      </c>
      <c r="F1032" t="str">
        <f>_xlfn.LET(_xlpm.raw,_xlfn.XLOOKUP(A1032,site1!$J$8:$J$1178,site1!$A$8:$A$1178,""),_xlpm.cleanRaw,SUBSTITUTE(SUBSTITUTE(_xlpm.raw,"_PIN","."),"PIN","."),_xlpm.mainPart,MID(_xlpm.cleanRaw,2,FIND(".",_xlpm.cleanRaw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608066</v>
      </c>
      <c r="G1032" t="str">
        <f>_xlfn.LET(_xlpm.raw,_xlfn.XLOOKUP(A1032,site3!$J$8:$J$1178,site3!$A$8:$A$1178,""),_xlpm.cleanRaw,SUBSTITUTE(SUBSTITUTE(_xlpm.raw,"_PIN","."),"PIN","."),_xlpm.mainPart,MID(_xlpm.cleanRaw,2,FIND(".",_xlpm.cleanRaw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805072</v>
      </c>
      <c r="H1032" t="str">
        <f>""</f>
        <v/>
      </c>
      <c r="I1032" t="str">
        <f>""</f>
        <v/>
      </c>
      <c r="J1032" t="str">
        <f t="shared" si="16"/>
        <v>AU18;DDR0_MA[1]_CAB8;;20.2399999999999;33.12;608066;805072;;</v>
      </c>
    </row>
    <row r="1033" spans="1:10">
      <c r="A1033" t="s">
        <v>2422</v>
      </c>
      <c r="B1033" t="str">
        <f>_xlfn.XLOOKUP(A1033,site1!$J$8:$J$1158,site1!$K$8:$K$1158,"")</f>
        <v>VCCDDQ</v>
      </c>
      <c r="C1033" t="str" cm="1">
        <f t="array" ref="C1033">_xlfn.TEXTJOIN(",",TRUE,_xlfn.UNIQUE(TRANSPOSE(_xlfn.MAP(_xlfn.XLOOKUP(A1033,site1!$J$8:$J$1178,site1!$C$8:$D$1178,""),_xlfn.LAMBDA(_xlpm.x,IF(_xlpm.x&lt;&gt;"",TRIM(CLEAN(LEFT(_xlpm.x,FIND(".",_xlpm.x &amp; ".")-1))),""))))))</f>
        <v/>
      </c>
      <c r="D1033">
        <v>19.319999999999901</v>
      </c>
      <c r="E1033">
        <v>33.119999999999997</v>
      </c>
      <c r="F1033" t="str">
        <f>_xlfn.LET(_xlpm.raw,_xlfn.XLOOKUP(A1033,site1!$J$8:$J$1178,site1!$A$8:$A$1178,""),_xlpm.cleanRaw,SUBSTITUTE(SUBSTITUTE(_xlpm.raw,"_PIN","."),"PIN","."),_xlpm.mainPart,MID(_xlpm.cleanRaw,2,FIND(".",_xlpm.cleanRaw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3" t="str">
        <f>_xlfn.LET(_xlpm.raw,_xlfn.XLOOKUP(A1033,site3!$J$8:$J$1178,site3!$A$8:$A$1178,""),_xlpm.cleanRaw,SUBSTITUTE(SUBSTITUTE(_xlpm.raw,"_PIN","."),"PIN","."),_xlpm.mainPart,MID(_xlpm.cleanRaw,2,FIND(".",_xlpm.cleanRaw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3" t="str">
        <f>""</f>
        <v/>
      </c>
      <c r="I1033" t="str">
        <f>""</f>
        <v/>
      </c>
      <c r="J1033" t="str">
        <f t="shared" si="16"/>
        <v>AU19;VCCDDQ;;19.3199999999999;33.12;;;;</v>
      </c>
    </row>
    <row r="1034" spans="1:10">
      <c r="A1034" t="s">
        <v>525</v>
      </c>
      <c r="B1034" t="str">
        <f>_xlfn.XLOOKUP(A1034,site1!$J$8:$J$1158,site1!$K$8:$K$1158,"")</f>
        <v>DDR0_MA[5]_CAA0</v>
      </c>
      <c r="C1034" t="str" cm="1">
        <f t="array" ref="C1034">_xlfn.TEXTJOIN(",",TRUE,_xlfn.UNIQUE(TRANSPOSE(_xlfn.MAP(_xlfn.XLOOKUP(A1034,site1!$J$8:$J$1178,site1!$C$8:$D$1178,""),_xlfn.LAMBDA(_xlpm.x,IF(_xlpm.x&lt;&gt;"",TRIM(CLEAN(LEFT(_xlpm.x,FIND(".",_xlpm.x &amp; ".")-1))),""))))))</f>
        <v/>
      </c>
      <c r="D1034">
        <v>18.399999999999999</v>
      </c>
      <c r="E1034">
        <v>33.119999999999997</v>
      </c>
      <c r="F1034" t="str">
        <f>_xlfn.LET(_xlpm.raw,_xlfn.XLOOKUP(A1034,site1!$J$8:$J$1178,site1!$A$8:$A$1178,""),_xlpm.cleanRaw,SUBSTITUTE(SUBSTITUTE(_xlpm.raw,"_PIN","."),"PIN","."),_xlpm.mainPart,MID(_xlpm.cleanRaw,2,FIND(".",_xlpm.cleanRaw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608065</v>
      </c>
      <c r="G1034" t="str">
        <f>_xlfn.LET(_xlpm.raw,_xlfn.XLOOKUP(A1034,site3!$J$8:$J$1178,site3!$A$8:$A$1178,""),_xlpm.cleanRaw,SUBSTITUTE(SUBSTITUTE(_xlpm.raw,"_PIN","."),"PIN","."),_xlpm.mainPart,MID(_xlpm.cleanRaw,2,FIND(".",_xlpm.cleanRaw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804016</v>
      </c>
      <c r="H1034" t="str">
        <f>""</f>
        <v/>
      </c>
      <c r="I1034" t="str">
        <f>""</f>
        <v/>
      </c>
      <c r="J1034" t="str">
        <f t="shared" si="16"/>
        <v>AU20;DDR0_MA[5]_CAA0;;18.4;33.12;608065;804016;;</v>
      </c>
    </row>
    <row r="1035" spans="1:10">
      <c r="A1035" t="s">
        <v>533</v>
      </c>
      <c r="B1035" t="str">
        <f>_xlfn.XLOOKUP(A1035,site1!$J$8:$J$1158,site1!$K$8:$K$1158,"")</f>
        <v>DDR0_MA[7]_CAA4</v>
      </c>
      <c r="C1035" t="str" cm="1">
        <f t="array" ref="C1035">_xlfn.TEXTJOIN(",",TRUE,_xlfn.UNIQUE(TRANSPOSE(_xlfn.MAP(_xlfn.XLOOKUP(A1035,site1!$J$8:$J$1178,site1!$C$8:$D$1178,""),_xlfn.LAMBDA(_xlpm.x,IF(_xlpm.x&lt;&gt;"",TRIM(CLEAN(LEFT(_xlpm.x,FIND(".",_xlpm.x &amp; ".")-1))),""))))))</f>
        <v/>
      </c>
      <c r="D1035">
        <v>17.479999999999901</v>
      </c>
      <c r="E1035">
        <v>33.119999999999997</v>
      </c>
      <c r="F1035" t="str">
        <f>_xlfn.LET(_xlpm.raw,_xlfn.XLOOKUP(A1035,site1!$J$8:$J$1178,site1!$A$8:$A$1178,""),_xlpm.cleanRaw,SUBSTITUTE(SUBSTITUTE(_xlpm.raw,"_PIN","."),"PIN","."),_xlpm.mainPart,MID(_xlpm.cleanRaw,2,FIND(".",_xlpm.cleanRaw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608068</v>
      </c>
      <c r="G1035" t="str">
        <f>_xlfn.LET(_xlpm.raw,_xlfn.XLOOKUP(A1035,site3!$J$8:$J$1178,site3!$A$8:$A$1178,""),_xlpm.cleanRaw,SUBSTITUTE(SUBSTITUTE(_xlpm.raw,"_PIN","."),"PIN","."),_xlpm.mainPart,MID(_xlpm.cleanRaw,2,FIND(".",_xlpm.cleanRaw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804015</v>
      </c>
      <c r="H1035" t="str">
        <f>""</f>
        <v/>
      </c>
      <c r="I1035" t="str">
        <f>""</f>
        <v/>
      </c>
      <c r="J1035" t="str">
        <f t="shared" si="16"/>
        <v>AU21;DDR0_MA[7]_CAA4;;17.4799999999999;33.12;608068;804015;;</v>
      </c>
    </row>
    <row r="1036" spans="1:10">
      <c r="A1036" t="s">
        <v>493</v>
      </c>
      <c r="B1036" t="str">
        <f>_xlfn.XLOOKUP(A1036,site1!$J$8:$J$1158,site1!$K$8:$K$1158,"")</f>
        <v>DDR0_MA[11]_CAA7</v>
      </c>
      <c r="C1036" t="str" cm="1">
        <f t="array" ref="C1036">_xlfn.TEXTJOIN(",",TRUE,_xlfn.UNIQUE(TRANSPOSE(_xlfn.MAP(_xlfn.XLOOKUP(A1036,site1!$J$8:$J$1178,site1!$C$8:$D$1178,""),_xlfn.LAMBDA(_xlpm.x,IF(_xlpm.x&lt;&gt;"",TRIM(CLEAN(LEFT(_xlpm.x,FIND(".",_xlpm.x &amp; ".")-1))),""))))))</f>
        <v/>
      </c>
      <c r="D1036">
        <v>16.559999999999999</v>
      </c>
      <c r="E1036">
        <v>33.119999999999997</v>
      </c>
      <c r="F1036" t="str">
        <f>_xlfn.LET(_xlpm.raw,_xlfn.XLOOKUP(A1036,site1!$J$8:$J$1178,site1!$A$8:$A$1178,""),_xlpm.cleanRaw,SUBSTITUTE(SUBSTITUTE(_xlpm.raw,"_PIN","."),"PIN","."),_xlpm.mainPart,MID(_xlpm.cleanRaw,2,FIND(".",_xlpm.cleanRaw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607011</v>
      </c>
      <c r="G1036" t="str">
        <f>_xlfn.LET(_xlpm.raw,_xlfn.XLOOKUP(A1036,site3!$J$8:$J$1178,site3!$A$8:$A$1178,""),_xlpm.cleanRaw,SUBSTITUTE(SUBSTITUTE(_xlpm.raw,"_PIN","."),"PIN","."),_xlpm.mainPart,MID(_xlpm.cleanRaw,2,FIND(".",_xlpm.cleanRaw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804028</v>
      </c>
      <c r="H1036" t="str">
        <f>""</f>
        <v/>
      </c>
      <c r="I1036" t="str">
        <f>""</f>
        <v/>
      </c>
      <c r="J1036" t="str">
        <f t="shared" si="16"/>
        <v>AU22;DDR0_MA[11]_CAA7;;16.56;33.12;607011;804028;;</v>
      </c>
    </row>
    <row r="1037" spans="1:10">
      <c r="A1037" t="s">
        <v>2423</v>
      </c>
      <c r="B1037" t="str">
        <f>_xlfn.XLOOKUP(A1037,site1!$J$8:$J$1158,site1!$K$8:$K$1158,"")</f>
        <v>VCCDDQ</v>
      </c>
      <c r="C1037" t="str" cm="1">
        <f t="array" ref="C1037">_xlfn.TEXTJOIN(",",TRUE,_xlfn.UNIQUE(TRANSPOSE(_xlfn.MAP(_xlfn.XLOOKUP(A1037,site1!$J$8:$J$1178,site1!$C$8:$D$1178,""),_xlfn.LAMBDA(_xlpm.x,IF(_xlpm.x&lt;&gt;"",TRIM(CLEAN(LEFT(_xlpm.x,FIND(".",_xlpm.x &amp; ".")-1))),""))))))</f>
        <v/>
      </c>
      <c r="D1037">
        <v>15.639999999999899</v>
      </c>
      <c r="E1037">
        <v>33.119999999999997</v>
      </c>
      <c r="F1037" t="str">
        <f>_xlfn.LET(_xlpm.raw,_xlfn.XLOOKUP(A1037,site1!$J$8:$J$1178,site1!$A$8:$A$1178,""),_xlpm.cleanRaw,SUBSTITUTE(SUBSTITUTE(_xlpm.raw,"_PIN","."),"PIN","."),_xlpm.mainPart,MID(_xlpm.cleanRaw,2,FIND(".",_xlpm.cleanRaw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7" t="str">
        <f>_xlfn.LET(_xlpm.raw,_xlfn.XLOOKUP(A1037,site3!$J$8:$J$1178,site3!$A$8:$A$1178,""),_xlpm.cleanRaw,SUBSTITUTE(SUBSTITUTE(_xlpm.raw,"_PIN","."),"PIN","."),_xlpm.mainPart,MID(_xlpm.cleanRaw,2,FIND(".",_xlpm.cleanRaw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7" t="str">
        <f>""</f>
        <v/>
      </c>
      <c r="I1037" t="str">
        <f>""</f>
        <v/>
      </c>
      <c r="J1037" t="str">
        <f t="shared" si="16"/>
        <v>AU23;VCCDDQ;;15.6399999999999;33.12;;;;</v>
      </c>
    </row>
    <row r="1038" spans="1:10">
      <c r="A1038" t="s">
        <v>509</v>
      </c>
      <c r="B1038" t="str">
        <f>_xlfn.XLOOKUP(A1038,site1!$J$8:$J$1158,site1!$K$8:$K$1158,"")</f>
        <v>DDR0_MA[15]_CAA8_ACT_N</v>
      </c>
      <c r="C1038" t="str" cm="1">
        <f t="array" ref="C1038">_xlfn.TEXTJOIN(",",TRUE,_xlfn.UNIQUE(TRANSPOSE(_xlfn.MAP(_xlfn.XLOOKUP(A1038,site1!$J$8:$J$1178,site1!$C$8:$D$1178,""),_xlfn.LAMBDA(_xlpm.x,IF(_xlpm.x&lt;&gt;"",TRIM(CLEAN(LEFT(_xlpm.x,FIND(".",_xlpm.x &amp; ".")-1))),""))))))</f>
        <v/>
      </c>
      <c r="D1038">
        <v>14.719999999999899</v>
      </c>
      <c r="E1038">
        <v>33.119999999999997</v>
      </c>
      <c r="F1038" t="str">
        <f>_xlfn.LET(_xlpm.raw,_xlfn.XLOOKUP(A1038,site1!$J$8:$J$1178,site1!$A$8:$A$1178,""),_xlpm.cleanRaw,SUBSTITUTE(SUBSTITUTE(_xlpm.raw,"_PIN","."),"PIN","."),_xlpm.mainPart,MID(_xlpm.cleanRaw,2,FIND(".",_xlpm.cleanRaw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607033</v>
      </c>
      <c r="G1038" t="str">
        <f>_xlfn.LET(_xlpm.raw,_xlfn.XLOOKUP(A1038,site3!$J$8:$J$1178,site3!$A$8:$A$1178,""),_xlpm.cleanRaw,SUBSTITUTE(SUBSTITUTE(_xlpm.raw,"_PIN","."),"PIN","."),_xlpm.mainPart,MID(_xlpm.cleanRaw,2,FIND(".",_xlpm.cleanRaw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802070</v>
      </c>
      <c r="H1038" t="str">
        <f>""</f>
        <v/>
      </c>
      <c r="I1038" t="str">
        <f>""</f>
        <v/>
      </c>
      <c r="J1038" t="str">
        <f t="shared" si="16"/>
        <v>AU24;DDR0_MA[15]_CAA8_ACT_N;;14.7199999999999;33.12;607033;802070;;</v>
      </c>
    </row>
    <row r="1039" spans="1:10">
      <c r="A1039" t="s">
        <v>2773</v>
      </c>
      <c r="B1039" t="str">
        <f>_xlfn.XLOOKUP(A1039,site1!$J$8:$J$1158,site1!$K$8:$K$1158,"")</f>
        <v>VSS</v>
      </c>
      <c r="C1039" t="str" cm="1">
        <f t="array" ref="C1039">_xlfn.TEXTJOIN(",",TRUE,_xlfn.UNIQUE(TRANSPOSE(_xlfn.MAP(_xlfn.XLOOKUP(A1039,site1!$J$8:$J$1178,site1!$C$8:$D$1178,""),_xlfn.LAMBDA(_xlpm.x,IF(_xlpm.x&lt;&gt;"",TRIM(CLEAN(LEFT(_xlpm.x,FIND(".",_xlpm.x &amp; ".")-1))),""))))))</f>
        <v/>
      </c>
      <c r="D1039">
        <v>13.799999999999899</v>
      </c>
      <c r="E1039">
        <v>33.119999999999997</v>
      </c>
      <c r="F1039" t="str">
        <f>_xlfn.LET(_xlpm.raw,_xlfn.XLOOKUP(A1039,site1!$J$8:$J$1178,site1!$A$8:$A$1178,""),_xlpm.cleanRaw,SUBSTITUTE(SUBSTITUTE(_xlpm.raw,"_PIN","."),"PIN","."),_xlpm.mainPart,MID(_xlpm.cleanRaw,2,FIND(".",_xlpm.cleanRaw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9" t="str">
        <f>_xlfn.LET(_xlpm.raw,_xlfn.XLOOKUP(A1039,site3!$J$8:$J$1178,site3!$A$8:$A$1178,""),_xlpm.cleanRaw,SUBSTITUTE(SUBSTITUTE(_xlpm.raw,"_PIN","."),"PIN","."),_xlpm.mainPart,MID(_xlpm.cleanRaw,2,FIND(".",_xlpm.cleanRaw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9" t="str">
        <f>""</f>
        <v/>
      </c>
      <c r="I1039" t="str">
        <f>""</f>
        <v/>
      </c>
      <c r="J1039" t="str">
        <f t="shared" si="16"/>
        <v>AU25;VSS;;13.7999999999999;33.12;;;;</v>
      </c>
    </row>
    <row r="1040" spans="1:10">
      <c r="A1040" t="s">
        <v>760</v>
      </c>
      <c r="B1040" t="str">
        <f>_xlfn.XLOOKUP(A1040,site1!$J$8:$J$1158,site1!$K$8:$K$1158,"")</f>
        <v>DDR1_MA[8]_CAA3</v>
      </c>
      <c r="C1040" t="str" cm="1">
        <f t="array" ref="C1040">_xlfn.TEXTJOIN(",",TRUE,_xlfn.UNIQUE(TRANSPOSE(_xlfn.MAP(_xlfn.XLOOKUP(A1040,site1!$J$8:$J$1178,site1!$C$8:$D$1178,""),_xlfn.LAMBDA(_xlpm.x,IF(_xlpm.x&lt;&gt;"",TRIM(CLEAN(LEFT(_xlpm.x,FIND(".",_xlpm.x &amp; ".")-1))),""))))))</f>
        <v/>
      </c>
      <c r="D1040">
        <v>12.8799999999999</v>
      </c>
      <c r="E1040">
        <v>33.119999999999997</v>
      </c>
      <c r="F1040" t="str">
        <f>_xlfn.LET(_xlpm.raw,_xlfn.XLOOKUP(A1040,site1!$J$8:$J$1178,site1!$A$8:$A$1178,""),_xlpm.cleanRaw,SUBSTITUTE(SUBSTITUTE(_xlpm.raw,"_PIN","."),"PIN","."),_xlpm.mainPart,MID(_xlpm.cleanRaw,2,FIND(".",_xlpm.cleanRaw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607034</v>
      </c>
      <c r="G1040" t="str">
        <f>_xlfn.LET(_xlpm.raw,_xlfn.XLOOKUP(A1040,site3!$J$8:$J$1178,site3!$A$8:$A$1178,""),_xlpm.cleanRaw,SUBSTITUTE(SUBSTITUTE(_xlpm.raw,"_PIN","."),"PIN","."),_xlpm.mainPart,MID(_xlpm.cleanRaw,2,FIND(".",_xlpm.cleanRaw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801018</v>
      </c>
      <c r="H1040" t="str">
        <f>""</f>
        <v/>
      </c>
      <c r="I1040" t="str">
        <f>""</f>
        <v/>
      </c>
      <c r="J1040" t="str">
        <f t="shared" si="16"/>
        <v>AU26;DDR1_MA[8]_CAA3;;12.8799999999999;33.12;607034;801018;;</v>
      </c>
    </row>
    <row r="1041" spans="1:10">
      <c r="A1041" t="s">
        <v>716</v>
      </c>
      <c r="B1041" t="str">
        <f>_xlfn.XLOOKUP(A1041,site1!$J$8:$J$1158,site1!$K$8:$K$1158,"")</f>
        <v>DDR1_MA[11]_CAA7</v>
      </c>
      <c r="C1041" t="str" cm="1">
        <f t="array" ref="C1041">_xlfn.TEXTJOIN(",",TRUE,_xlfn.UNIQUE(TRANSPOSE(_xlfn.MAP(_xlfn.XLOOKUP(A1041,site1!$J$8:$J$1178,site1!$C$8:$D$1178,""),_xlfn.LAMBDA(_xlpm.x,IF(_xlpm.x&lt;&gt;"",TRIM(CLEAN(LEFT(_xlpm.x,FIND(".",_xlpm.x &amp; ".")-1))),""))))))</f>
        <v/>
      </c>
      <c r="D1041">
        <v>11.9599999999999</v>
      </c>
      <c r="E1041">
        <v>33.119999999999997</v>
      </c>
      <c r="F1041" t="str">
        <f>_xlfn.LET(_xlpm.raw,_xlfn.XLOOKUP(A1041,site1!$J$8:$J$1178,site1!$A$8:$A$1178,""),_xlpm.cleanRaw,SUBSTITUTE(SUBSTITUTE(_xlpm.raw,"_PIN","."),"PIN","."),_xlpm.mainPart,MID(_xlpm.cleanRaw,2,FIND(".",_xlpm.cleanRaw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606110</v>
      </c>
      <c r="G1041" t="str">
        <f>_xlfn.LET(_xlpm.raw,_xlfn.XLOOKUP(A1041,site3!$J$8:$J$1178,site3!$A$8:$A$1178,""),_xlpm.cleanRaw,SUBSTITUTE(SUBSTITUTE(_xlpm.raw,"_PIN","."),"PIN","."),_xlpm.mainPart,MID(_xlpm.cleanRaw,2,FIND(".",_xlpm.cleanRaw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801017</v>
      </c>
      <c r="H1041" t="str">
        <f>""</f>
        <v/>
      </c>
      <c r="I1041" t="str">
        <f>""</f>
        <v/>
      </c>
      <c r="J1041" t="str">
        <f t="shared" si="16"/>
        <v>AU27;DDR1_MA[11]_CAA7;;11.9599999999999;33.12;606110;801017;;</v>
      </c>
    </row>
    <row r="1042" spans="1:10">
      <c r="A1042" t="s">
        <v>732</v>
      </c>
      <c r="B1042" t="str">
        <f>_xlfn.XLOOKUP(A1042,site1!$J$8:$J$1158,site1!$K$8:$K$1158,"")</f>
        <v>DDR1_MA[15]_CAA8_ACT_N</v>
      </c>
      <c r="C1042" t="str" cm="1">
        <f t="array" ref="C1042">_xlfn.TEXTJOIN(",",TRUE,_xlfn.UNIQUE(TRANSPOSE(_xlfn.MAP(_xlfn.XLOOKUP(A1042,site1!$J$8:$J$1178,site1!$C$8:$D$1178,""),_xlfn.LAMBDA(_xlpm.x,IF(_xlpm.x&lt;&gt;"",TRIM(CLEAN(LEFT(_xlpm.x,FIND(".",_xlpm.x &amp; ".")-1))),""))))))</f>
        <v/>
      </c>
      <c r="D1042">
        <v>11.04</v>
      </c>
      <c r="E1042">
        <v>33.119999999999997</v>
      </c>
      <c r="F1042" t="str">
        <f>_xlfn.LET(_xlpm.raw,_xlfn.XLOOKUP(A1042,site1!$J$8:$J$1178,site1!$A$8:$A$1178,""),_xlpm.cleanRaw,SUBSTITUTE(SUBSTITUTE(_xlpm.raw,"_PIN","."),"PIN","."),_xlpm.mainPart,MID(_xlpm.cleanRaw,2,FIND(".",_xlpm.cleanRaw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605066</v>
      </c>
      <c r="G1042" t="str">
        <f>_xlfn.LET(_xlpm.raw,_xlfn.XLOOKUP(A1042,site3!$J$8:$J$1178,site3!$A$8:$A$1178,""),_xlpm.cleanRaw,SUBSTITUTE(SUBSTITUTE(_xlpm.raw,"_PIN","."),"PIN","."),_xlpm.mainPart,MID(_xlpm.cleanRaw,2,FIND(".",_xlpm.cleanRaw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801024</v>
      </c>
      <c r="H1042" t="str">
        <f>""</f>
        <v/>
      </c>
      <c r="I1042" t="str">
        <f>""</f>
        <v/>
      </c>
      <c r="J1042" t="str">
        <f t="shared" si="16"/>
        <v>AU28;DDR1_MA[15]_CAA8_ACT_N;;11.04;33.12;605066;801024;;</v>
      </c>
    </row>
    <row r="1043" spans="1:10">
      <c r="A1043" t="s">
        <v>606</v>
      </c>
      <c r="B1043" t="str">
        <f>_xlfn.XLOOKUP(A1043,site1!$J$8:$J$1158,site1!$K$8:$K$1158,"")</f>
        <v>DDR1_CKE[3]</v>
      </c>
      <c r="C1043" t="str" cm="1">
        <f t="array" ref="C1043">_xlfn.TEXTJOIN(",",TRUE,_xlfn.UNIQUE(TRANSPOSE(_xlfn.MAP(_xlfn.XLOOKUP(A1043,site1!$J$8:$J$1178,site1!$C$8:$D$1178,""),_xlfn.LAMBDA(_xlpm.x,IF(_xlpm.x&lt;&gt;"",TRIM(CLEAN(LEFT(_xlpm.x,FIND(".",_xlpm.x &amp; ".")-1))),""))))))</f>
        <v/>
      </c>
      <c r="D1043">
        <v>10.1199999999999</v>
      </c>
      <c r="E1043">
        <v>33.119999999999997</v>
      </c>
      <c r="F1043" t="str">
        <f>_xlfn.LET(_xlpm.raw,_xlfn.XLOOKUP(A1043,site1!$J$8:$J$1178,site1!$A$8:$A$1178,""),_xlpm.cleanRaw,SUBSTITUTE(SUBSTITUTE(_xlpm.raw,"_PIN","."),"PIN","."),_xlpm.mainPart,MID(_xlpm.cleanRaw,2,FIND(".",_xlpm.cleanRaw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605065</v>
      </c>
      <c r="G1043" t="str">
        <f>_xlfn.LET(_xlpm.raw,_xlfn.XLOOKUP(A1043,site3!$J$8:$J$1178,site3!$A$8:$A$1178,""),_xlpm.cleanRaw,SUBSTITUTE(SUBSTITUTE(_xlpm.raw,"_PIN","."),"PIN","."),_xlpm.mainPart,MID(_xlpm.cleanRaw,2,FIND(".",_xlpm.cleanRaw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801026</v>
      </c>
      <c r="H1043" t="str">
        <f>""</f>
        <v/>
      </c>
      <c r="I1043" t="str">
        <f>""</f>
        <v/>
      </c>
      <c r="J1043" t="str">
        <f t="shared" si="16"/>
        <v>AU29;DDR1_CKE[3];;10.1199999999999;33.12;605065;801026;;</v>
      </c>
    </row>
    <row r="1044" spans="1:10">
      <c r="A1044" t="s">
        <v>2774</v>
      </c>
      <c r="B1044" t="str">
        <f>_xlfn.XLOOKUP(A1044,site1!$J$8:$J$1158,site1!$K$8:$K$1158,"")</f>
        <v>VSS</v>
      </c>
      <c r="C1044" t="str" cm="1">
        <f t="array" ref="C1044">_xlfn.TEXTJOIN(",",TRUE,_xlfn.UNIQUE(TRANSPOSE(_xlfn.MAP(_xlfn.XLOOKUP(A1044,site1!$J$8:$J$1178,site1!$C$8:$D$1178,""),_xlfn.LAMBDA(_xlpm.x,IF(_xlpm.x&lt;&gt;"",TRIM(CLEAN(LEFT(_xlpm.x,FIND(".",_xlpm.x &amp; ".")-1))),""))))))</f>
        <v/>
      </c>
      <c r="D1044">
        <v>9.1999999999999904</v>
      </c>
      <c r="E1044">
        <v>33.119999999999997</v>
      </c>
      <c r="F1044" t="str">
        <f>_xlfn.LET(_xlpm.raw,_xlfn.XLOOKUP(A1044,site1!$J$8:$J$1178,site1!$A$8:$A$1178,""),_xlpm.cleanRaw,SUBSTITUTE(SUBSTITUTE(_xlpm.raw,"_PIN","."),"PIN","."),_xlpm.mainPart,MID(_xlpm.cleanRaw,2,FIND(".",_xlpm.cleanRaw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4" t="str">
        <f>_xlfn.LET(_xlpm.raw,_xlfn.XLOOKUP(A1044,site3!$J$8:$J$1178,site3!$A$8:$A$1178,""),_xlpm.cleanRaw,SUBSTITUTE(SUBSTITUTE(_xlpm.raw,"_PIN","."),"PIN","."),_xlpm.mainPart,MID(_xlpm.cleanRaw,2,FIND(".",_xlpm.cleanRaw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4" t="str">
        <f>""</f>
        <v/>
      </c>
      <c r="I1044" t="str">
        <f>""</f>
        <v/>
      </c>
      <c r="J1044" t="str">
        <f t="shared" si="16"/>
        <v>AU30;VSS;;9.19999999999999;33.12;;;;</v>
      </c>
    </row>
    <row r="1045" spans="1:10">
      <c r="A1045" t="s">
        <v>465</v>
      </c>
      <c r="B1045" t="str">
        <f>_xlfn.XLOOKUP(A1045,site1!$J$8:$J$1158,site1!$K$8:$K$1158,"")</f>
        <v>DDR0_ECC[4]</v>
      </c>
      <c r="C1045" t="str" cm="1">
        <f t="array" ref="C1045">_xlfn.TEXTJOIN(",",TRUE,_xlfn.UNIQUE(TRANSPOSE(_xlfn.MAP(_xlfn.XLOOKUP(A1045,site1!$J$8:$J$1178,site1!$C$8:$D$1178,""),_xlfn.LAMBDA(_xlpm.x,IF(_xlpm.x&lt;&gt;"",TRIM(CLEAN(LEFT(_xlpm.x,FIND(".",_xlpm.x &amp; ".")-1))),""))))))</f>
        <v/>
      </c>
      <c r="D1045">
        <v>8.2799999999999905</v>
      </c>
      <c r="E1045">
        <v>33.119999999999997</v>
      </c>
      <c r="F1045" t="str">
        <f>_xlfn.LET(_xlpm.raw,_xlfn.XLOOKUP(A1045,site1!$J$8:$J$1178,site1!$A$8:$A$1178,""),_xlpm.cleanRaw,SUBSTITUTE(SUBSTITUTE(_xlpm.raw,"_PIN","."),"PIN","."),_xlpm.mainPart,MID(_xlpm.cleanRaw,2,FIND(".",_xlpm.cleanRaw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606099</v>
      </c>
      <c r="G1045" t="str">
        <f>_xlfn.LET(_xlpm.raw,_xlfn.XLOOKUP(A1045,site3!$J$8:$J$1178,site3!$A$8:$A$1178,""),_xlpm.cleanRaw,SUBSTITUTE(SUBSTITUTE(_xlpm.raw,"_PIN","."),"PIN","."),_xlpm.mainPart,MID(_xlpm.cleanRaw,2,FIND(".",_xlpm.cleanRaw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804033</v>
      </c>
      <c r="H1045" t="str">
        <f>""</f>
        <v/>
      </c>
      <c r="I1045" t="str">
        <f>""</f>
        <v/>
      </c>
      <c r="J1045" t="str">
        <f t="shared" si="16"/>
        <v>AU31;DDR0_ECC[4];;8.27999999999999;33.12;606099;804033;;</v>
      </c>
    </row>
    <row r="1046" spans="1:10">
      <c r="A1046" t="s">
        <v>439</v>
      </c>
      <c r="B1046" t="str">
        <f>_xlfn.XLOOKUP(A1046,site1!$J$8:$J$1158,site1!$K$8:$K$1158,"")</f>
        <v>DDR0_DQS_N[8]</v>
      </c>
      <c r="C1046" t="str" cm="1">
        <f t="array" ref="C1046">_xlfn.TEXTJOIN(",",TRUE,_xlfn.UNIQUE(TRANSPOSE(_xlfn.MAP(_xlfn.XLOOKUP(A1046,site1!$J$8:$J$1178,site1!$C$8:$D$1178,""),_xlfn.LAMBDA(_xlpm.x,IF(_xlpm.x&lt;&gt;"",TRIM(CLEAN(LEFT(_xlpm.x,FIND(".",_xlpm.x &amp; ".")-1))),""))))))</f>
        <v/>
      </c>
      <c r="D1046">
        <v>7.3599999999999897</v>
      </c>
      <c r="E1046">
        <v>33.119999999999997</v>
      </c>
      <c r="F1046" t="str">
        <f>_xlfn.LET(_xlpm.raw,_xlfn.XLOOKUP(A1046,site1!$J$8:$J$1178,site1!$A$8:$A$1178,""),_xlpm.cleanRaw,SUBSTITUTE(SUBSTITUTE(_xlpm.raw,"_PIN","."),"PIN","."),_xlpm.mainPart,MID(_xlpm.cleanRaw,2,FIND(".",_xlpm.cleanRaw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606124</v>
      </c>
      <c r="G1046" t="str">
        <f>_xlfn.LET(_xlpm.raw,_xlfn.XLOOKUP(A1046,site3!$J$8:$J$1178,site3!$A$8:$A$1178,""),_xlpm.cleanRaw,SUBSTITUTE(SUBSTITUTE(_xlpm.raw,"_PIN","."),"PIN","."),_xlpm.mainPart,MID(_xlpm.cleanRaw,2,FIND(".",_xlpm.cleanRaw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803119</v>
      </c>
      <c r="H1046" t="str">
        <f>""</f>
        <v/>
      </c>
      <c r="I1046" t="str">
        <f>""</f>
        <v/>
      </c>
      <c r="J1046" t="str">
        <f t="shared" si="16"/>
        <v>AU32;DDR0_DQS_N[8];;7.35999999999999;33.12;606124;803119;;</v>
      </c>
    </row>
    <row r="1047" spans="1:10">
      <c r="A1047" t="s">
        <v>449</v>
      </c>
      <c r="B1047" t="str">
        <f>_xlfn.XLOOKUP(A1047,site1!$J$8:$J$1158,site1!$K$8:$K$1158,"")</f>
        <v>DDR0_ECC[0]</v>
      </c>
      <c r="C1047" t="str" cm="1">
        <f t="array" ref="C1047">_xlfn.TEXTJOIN(",",TRUE,_xlfn.UNIQUE(TRANSPOSE(_xlfn.MAP(_xlfn.XLOOKUP(A1047,site1!$J$8:$J$1178,site1!$C$8:$D$1178,""),_xlfn.LAMBDA(_xlpm.x,IF(_xlpm.x&lt;&gt;"",TRIM(CLEAN(LEFT(_xlpm.x,FIND(".",_xlpm.x &amp; ".")-1))),""))))))</f>
        <v/>
      </c>
      <c r="D1047">
        <v>6.4399999999999897</v>
      </c>
      <c r="E1047">
        <v>33.119999999999997</v>
      </c>
      <c r="F1047" t="str">
        <f>_xlfn.LET(_xlpm.raw,_xlfn.XLOOKUP(A1047,site1!$J$8:$J$1178,site1!$A$8:$A$1178,""),_xlpm.cleanRaw,SUBSTITUTE(SUBSTITUTE(_xlpm.raw,"_PIN","."),"PIN","."),_xlpm.mainPart,MID(_xlpm.cleanRaw,2,FIND(".",_xlpm.cleanRaw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605051</v>
      </c>
      <c r="G1047" t="str">
        <f>_xlfn.LET(_xlpm.raw,_xlfn.XLOOKUP(A1047,site3!$J$8:$J$1178,site3!$A$8:$A$1178,""),_xlpm.cleanRaw,SUBSTITUTE(SUBSTITUTE(_xlpm.raw,"_PIN","."),"PIN","."),_xlpm.mainPart,MID(_xlpm.cleanRaw,2,FIND(".",_xlpm.cleanRaw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802056</v>
      </c>
      <c r="H1047" t="str">
        <f>""</f>
        <v/>
      </c>
      <c r="I1047" t="str">
        <f>""</f>
        <v/>
      </c>
      <c r="J1047" t="str">
        <f t="shared" si="16"/>
        <v>AU33;DDR0_ECC[0];;6.43999999999999;33.12;605051;802056;;</v>
      </c>
    </row>
    <row r="1048" spans="1:10">
      <c r="A1048" t="s">
        <v>2775</v>
      </c>
      <c r="B1048" t="str">
        <f>_xlfn.XLOOKUP(A1048,site1!$J$8:$J$1158,site1!$K$8:$K$1158,"")</f>
        <v>VSS</v>
      </c>
      <c r="C1048" t="str" cm="1">
        <f t="array" ref="C1048">_xlfn.TEXTJOIN(",",TRUE,_xlfn.UNIQUE(TRANSPOSE(_xlfn.MAP(_xlfn.XLOOKUP(A1048,site1!$J$8:$J$1178,site1!$C$8:$D$1178,""),_xlfn.LAMBDA(_xlpm.x,IF(_xlpm.x&lt;&gt;"",TRIM(CLEAN(LEFT(_xlpm.x,FIND(".",_xlpm.x &amp; ".")-1))),""))))))</f>
        <v/>
      </c>
      <c r="D1048">
        <v>5.5199999999999898</v>
      </c>
      <c r="E1048">
        <v>33.119999999999997</v>
      </c>
      <c r="F1048" t="str">
        <f>_xlfn.LET(_xlpm.raw,_xlfn.XLOOKUP(A1048,site1!$J$8:$J$1178,site1!$A$8:$A$1178,""),_xlpm.cleanRaw,SUBSTITUTE(SUBSTITUTE(_xlpm.raw,"_PIN","."),"PIN","."),_xlpm.mainPart,MID(_xlpm.cleanRaw,2,FIND(".",_xlpm.cleanRaw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8" t="str">
        <f>_xlfn.LET(_xlpm.raw,_xlfn.XLOOKUP(A1048,site3!$J$8:$J$1178,site3!$A$8:$A$1178,""),_xlpm.cleanRaw,SUBSTITUTE(SUBSTITUTE(_xlpm.raw,"_PIN","."),"PIN","."),_xlpm.mainPart,MID(_xlpm.cleanRaw,2,FIND(".",_xlpm.cleanRaw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8" t="str">
        <f>""</f>
        <v/>
      </c>
      <c r="I1048" t="str">
        <f>""</f>
        <v/>
      </c>
      <c r="J1048" t="str">
        <f t="shared" si="16"/>
        <v>AU34;VSS;;5.51999999999999;33.12;;;;</v>
      </c>
    </row>
    <row r="1049" spans="1:10">
      <c r="A1049" t="s">
        <v>925</v>
      </c>
      <c r="B1049" t="str">
        <f>_xlfn.XLOOKUP(A1049,site1!$J$8:$J$1158,site1!$K$8:$K$1158,"")</f>
        <v>DDRDQ_IL03_NIL05[7]</v>
      </c>
      <c r="C1049" t="str" cm="1">
        <f t="array" ref="C1049">_xlfn.TEXTJOIN(",",TRUE,_xlfn.UNIQUE(TRANSPOSE(_xlfn.MAP(_xlfn.XLOOKUP(A1049,site1!$J$8:$J$1178,site1!$C$8:$D$1178,""),_xlfn.LAMBDA(_xlpm.x,IF(_xlpm.x&lt;&gt;"",TRIM(CLEAN(LEFT(_xlpm.x,FIND(".",_xlpm.x &amp; ".")-1))),""))))))</f>
        <v/>
      </c>
      <c r="D1049">
        <v>4.5999999999999899</v>
      </c>
      <c r="E1049">
        <v>33.119999999999997</v>
      </c>
      <c r="F1049" t="str">
        <f>_xlfn.LET(_xlpm.raw,_xlfn.XLOOKUP(A1049,site1!$J$8:$J$1178,site1!$A$8:$A$1178,""),_xlpm.cleanRaw,SUBSTITUTE(SUBSTITUTE(_xlpm.raw,"_PIN","."),"PIN","."),_xlpm.mainPart,MID(_xlpm.cleanRaw,2,FIND(".",_xlpm.cleanRaw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607039</v>
      </c>
      <c r="G1049" t="str">
        <f>_xlfn.LET(_xlpm.raw,_xlfn.XLOOKUP(A1049,site3!$J$8:$J$1178,site3!$A$8:$A$1178,""),_xlpm.cleanRaw,SUBSTITUTE(SUBSTITUTE(_xlpm.raw,"_PIN","."),"PIN","."),_xlpm.mainPart,MID(_xlpm.cleanRaw,2,FIND(".",_xlpm.cleanRaw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803126</v>
      </c>
      <c r="H1049" t="str">
        <f>""</f>
        <v/>
      </c>
      <c r="I1049" t="str">
        <f>""</f>
        <v/>
      </c>
      <c r="J1049" t="str">
        <f t="shared" si="16"/>
        <v>AU35;DDRDQ_IL03_NIL05[7];;4.59999999999999;33.12;607039;803126;;</v>
      </c>
    </row>
    <row r="1050" spans="1:10">
      <c r="A1050" t="s">
        <v>1340</v>
      </c>
      <c r="B1050" t="str">
        <f>_xlfn.XLOOKUP(A1050,site1!$J$8:$J$1158,site1!$K$8:$K$1158,"")</f>
        <v>DDRDQSN_IL03_NIL05</v>
      </c>
      <c r="C1050" t="str" cm="1">
        <f t="array" ref="C1050">_xlfn.TEXTJOIN(",",TRUE,_xlfn.UNIQUE(TRANSPOSE(_xlfn.MAP(_xlfn.XLOOKUP(A1050,site1!$J$8:$J$1178,site1!$C$8:$D$1178,""),_xlfn.LAMBDA(_xlpm.x,IF(_xlpm.x&lt;&gt;"",TRIM(CLEAN(LEFT(_xlpm.x,FIND(".",_xlpm.x &amp; ".")-1))),""))))))</f>
        <v/>
      </c>
      <c r="D1050">
        <v>3.6799999999999899</v>
      </c>
      <c r="E1050">
        <v>33.119999999999997</v>
      </c>
      <c r="F1050" t="str">
        <f>_xlfn.LET(_xlpm.raw,_xlfn.XLOOKUP(A1050,site1!$J$8:$J$1178,site1!$A$8:$A$1178,""),_xlpm.cleanRaw,SUBSTITUTE(SUBSTITUTE(_xlpm.raw,"_PIN","."),"PIN","."),_xlpm.mainPart,MID(_xlpm.cleanRaw,2,FIND(".",_xlpm.cleanRaw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606128</v>
      </c>
      <c r="G1050" t="str">
        <f>_xlfn.LET(_xlpm.raw,_xlfn.XLOOKUP(A1050,site3!$J$8:$J$1178,site3!$A$8:$A$1178,""),_xlpm.cleanRaw,SUBSTITUTE(SUBSTITUTE(_xlpm.raw,"_PIN","."),"PIN","."),_xlpm.mainPart,MID(_xlpm.cleanRaw,2,FIND(".",_xlpm.cleanRaw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802050</v>
      </c>
      <c r="H1050" t="str">
        <f>""</f>
        <v/>
      </c>
      <c r="I1050" t="str">
        <f>""</f>
        <v/>
      </c>
      <c r="J1050" t="str">
        <f t="shared" si="16"/>
        <v>AU36;DDRDQSN_IL03_NIL05;;3.67999999999999;33.12;606128;802050;;</v>
      </c>
    </row>
    <row r="1051" spans="1:10">
      <c r="A1051" t="s">
        <v>913</v>
      </c>
      <c r="B1051" t="str">
        <f>_xlfn.XLOOKUP(A1051,site1!$J$8:$J$1158,site1!$K$8:$K$1158,"")</f>
        <v>DDRDQ_IL03_NIL05[4]</v>
      </c>
      <c r="C1051" t="str" cm="1">
        <f t="array" ref="C1051">_xlfn.TEXTJOIN(",",TRUE,_xlfn.UNIQUE(TRANSPOSE(_xlfn.MAP(_xlfn.XLOOKUP(A1051,site1!$J$8:$J$1178,site1!$C$8:$D$1178,""),_xlfn.LAMBDA(_xlpm.x,IF(_xlpm.x&lt;&gt;"",TRIM(CLEAN(LEFT(_xlpm.x,FIND(".",_xlpm.x &amp; ".")-1))),""))))))</f>
        <v/>
      </c>
      <c r="D1051">
        <v>2.75999999999999</v>
      </c>
      <c r="E1051">
        <v>33.119999999999997</v>
      </c>
      <c r="F1051" t="str">
        <f>_xlfn.LET(_xlpm.raw,_xlfn.XLOOKUP(A1051,site1!$J$8:$J$1178,site1!$A$8:$A$1178,""),_xlpm.cleanRaw,SUBSTITUTE(SUBSTITUTE(_xlpm.raw,"_PIN","."),"PIN","."),_xlpm.mainPart,MID(_xlpm.cleanRaw,2,FIND(".",_xlpm.cleanRaw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605048</v>
      </c>
      <c r="G1051" t="str">
        <f>_xlfn.LET(_xlpm.raw,_xlfn.XLOOKUP(A1051,site3!$J$8:$J$1178,site3!$A$8:$A$1178,""),_xlpm.cleanRaw,SUBSTITUTE(SUBSTITUTE(_xlpm.raw,"_PIN","."),"PIN","."),_xlpm.mainPart,MID(_xlpm.cleanRaw,2,FIND(".",_xlpm.cleanRaw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801008</v>
      </c>
      <c r="H1051" t="str">
        <f>""</f>
        <v/>
      </c>
      <c r="I1051" t="str">
        <f>""</f>
        <v/>
      </c>
      <c r="J1051" t="str">
        <f t="shared" si="16"/>
        <v>AU37;DDRDQ_IL03_NIL05[4];;2.75999999999999;33.12;605048;801008;;</v>
      </c>
    </row>
    <row r="1052" spans="1:10">
      <c r="A1052" t="s">
        <v>901</v>
      </c>
      <c r="B1052" t="str">
        <f>_xlfn.XLOOKUP(A1052,site1!$J$8:$J$1158,site1!$K$8:$K$1158,"")</f>
        <v>DDRDQ_IL03_NIL05[1]</v>
      </c>
      <c r="C1052" t="str" cm="1">
        <f t="array" ref="C1052">_xlfn.TEXTJOIN(",",TRUE,_xlfn.UNIQUE(TRANSPOSE(_xlfn.MAP(_xlfn.XLOOKUP(A1052,site1!$J$8:$J$1178,site1!$C$8:$D$1178,""),_xlfn.LAMBDA(_xlpm.x,IF(_xlpm.x&lt;&gt;"",TRIM(CLEAN(LEFT(_xlpm.x,FIND(".",_xlpm.x &amp; ".")-1))),""))))))</f>
        <v/>
      </c>
      <c r="D1052">
        <v>1.8399999999999901</v>
      </c>
      <c r="E1052">
        <v>33.119999999999997</v>
      </c>
      <c r="F1052" t="str">
        <f>_xlfn.LET(_xlpm.raw,_xlfn.XLOOKUP(A1052,site1!$J$8:$J$1178,site1!$A$8:$A$1178,""),_xlpm.cleanRaw,SUBSTITUTE(SUBSTITUTE(_xlpm.raw,"_PIN","."),"PIN","."),_xlpm.mainPart,MID(_xlpm.cleanRaw,2,FIND(".",_xlpm.cleanRaw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605047</v>
      </c>
      <c r="G1052" t="str">
        <f>_xlfn.LET(_xlpm.raw,_xlfn.XLOOKUP(A1052,site3!$J$8:$J$1178,site3!$A$8:$A$1178,""),_xlpm.cleanRaw,SUBSTITUTE(SUBSTITUTE(_xlpm.raw,"_PIN","."),"PIN","."),_xlpm.mainPart,MID(_xlpm.cleanRaw,2,FIND(".",_xlpm.cleanRaw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801010</v>
      </c>
      <c r="H1052" t="str">
        <f>""</f>
        <v/>
      </c>
      <c r="I1052" t="str">
        <f>""</f>
        <v/>
      </c>
      <c r="J1052" t="str">
        <f t="shared" si="16"/>
        <v>AU38;DDRDQ_IL03_NIL05[1];;1.83999999999999;33.12;605047;801010;;</v>
      </c>
    </row>
    <row r="1053" spans="1:10">
      <c r="A1053" t="s">
        <v>2776</v>
      </c>
      <c r="B1053" t="str">
        <f>_xlfn.XLOOKUP(A1053,site1!$J$8:$J$1158,site1!$K$8:$K$1158,"")</f>
        <v>VSS</v>
      </c>
      <c r="C1053" t="str" cm="1">
        <f t="array" ref="C1053">_xlfn.TEXTJOIN(",",TRUE,_xlfn.UNIQUE(TRANSPOSE(_xlfn.MAP(_xlfn.XLOOKUP(A1053,site1!$J$8:$J$1178,site1!$C$8:$D$1178,""),_xlfn.LAMBDA(_xlpm.x,IF(_xlpm.x&lt;&gt;"",TRIM(CLEAN(LEFT(_xlpm.x,FIND(".",_xlpm.x &amp; ".")-1))),""))))))</f>
        <v/>
      </c>
      <c r="D1053">
        <v>0.92000000000000104</v>
      </c>
      <c r="E1053">
        <v>33.119999999999997</v>
      </c>
      <c r="F1053" t="str">
        <f>_xlfn.LET(_xlpm.raw,_xlfn.XLOOKUP(A1053,site1!$J$8:$J$1178,site1!$A$8:$A$1178,""),_xlpm.cleanRaw,SUBSTITUTE(SUBSTITUTE(_xlpm.raw,"_PIN","."),"PIN","."),_xlpm.mainPart,MID(_xlpm.cleanRaw,2,FIND(".",_xlpm.cleanRaw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3" t="str">
        <f>_xlfn.LET(_xlpm.raw,_xlfn.XLOOKUP(A1053,site3!$J$8:$J$1178,site3!$A$8:$A$1178,""),_xlpm.cleanRaw,SUBSTITUTE(SUBSTITUTE(_xlpm.raw,"_PIN","."),"PIN","."),_xlpm.mainPart,MID(_xlpm.cleanRaw,2,FIND(".",_xlpm.cleanRaw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3" t="str">
        <f>""</f>
        <v/>
      </c>
      <c r="I1053" t="str">
        <f>""</f>
        <v/>
      </c>
      <c r="J1053" t="str">
        <f t="shared" si="16"/>
        <v>AU39;VSS;;0.920000000000001;33.12;;;;</v>
      </c>
    </row>
    <row r="1054" spans="1:10">
      <c r="A1054" t="s">
        <v>2778</v>
      </c>
      <c r="B1054" t="str">
        <f>_xlfn.XLOOKUP(A1054,site1!$J$8:$J$1158,site1!$K$8:$K$1158,"")</f>
        <v>VSS</v>
      </c>
      <c r="C1054" t="str" cm="1">
        <f t="array" ref="C1054">_xlfn.TEXTJOIN(",",TRUE,_xlfn.UNIQUE(TRANSPOSE(_xlfn.MAP(_xlfn.XLOOKUP(A1054,site1!$J$8:$J$1178,site1!$C$8:$D$1178,""),_xlfn.LAMBDA(_xlpm.x,IF(_xlpm.x&lt;&gt;"",TRIM(CLEAN(LEFT(_xlpm.x,FIND(".",_xlpm.x &amp; ".")-1))),""))))))</f>
        <v/>
      </c>
      <c r="D1054">
        <v>0</v>
      </c>
      <c r="E1054">
        <v>33.119999999999997</v>
      </c>
      <c r="F1054" t="str">
        <f>_xlfn.LET(_xlpm.raw,_xlfn.XLOOKUP(A1054,site1!$J$8:$J$1178,site1!$A$8:$A$1178,""),_xlpm.cleanRaw,SUBSTITUTE(SUBSTITUTE(_xlpm.raw,"_PIN","."),"PIN","."),_xlpm.mainPart,MID(_xlpm.cleanRaw,2,FIND(".",_xlpm.cleanRaw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4" t="str">
        <f>_xlfn.LET(_xlpm.raw,_xlfn.XLOOKUP(A1054,site3!$J$8:$J$1178,site3!$A$8:$A$1178,""),_xlpm.cleanRaw,SUBSTITUTE(SUBSTITUTE(_xlpm.raw,"_PIN","."),"PIN","."),_xlpm.mainPart,MID(_xlpm.cleanRaw,2,FIND(".",_xlpm.cleanRaw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4" t="str">
        <f>""</f>
        <v/>
      </c>
      <c r="I1054" t="str">
        <f>""</f>
        <v/>
      </c>
      <c r="J1054" t="str">
        <f t="shared" si="16"/>
        <v>AU40;VSS;;0;33.12;;;;</v>
      </c>
    </row>
    <row r="1055" spans="1:10">
      <c r="A1055" t="s">
        <v>319</v>
      </c>
      <c r="B1055" t="str">
        <f>_xlfn.XLOOKUP(A1055,site1!$J$8:$J$1158,site1!$K$8:$K$1158,"")</f>
        <v>DDR_VIEW[0]</v>
      </c>
      <c r="C1055" t="str" cm="1">
        <f t="array" ref="C1055">_xlfn.TEXTJOIN(",",TRUE,_xlfn.UNIQUE(TRANSPOSE(_xlfn.MAP(_xlfn.XLOOKUP(A1055,site1!$J$8:$J$1178,site1!$C$8:$D$1178,""),_xlfn.LAMBDA(_xlpm.x,IF(_xlpm.x&lt;&gt;"",TRIM(CLEAN(LEFT(_xlpm.x,FIND(".",_xlpm.x &amp; ".")-1))),""))))))</f>
        <v/>
      </c>
      <c r="D1055">
        <v>35.879999999999903</v>
      </c>
      <c r="E1055">
        <v>34.04</v>
      </c>
      <c r="F1055" t="str">
        <f>_xlfn.LET(_xlpm.raw,_xlfn.XLOOKUP(A1055,site1!$J$8:$J$1178,site1!$A$8:$A$1178,""),_xlpm.cleanRaw,SUBSTITUTE(SUBSTITUTE(_xlpm.raw,"_PIN","."),"PIN","."),_xlpm.mainPart,MID(_xlpm.cleanRaw,2,FIND(".",_xlpm.cleanRaw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507112</v>
      </c>
      <c r="G1055" t="str">
        <f>_xlfn.LET(_xlpm.raw,_xlfn.XLOOKUP(A1055,site3!$J$8:$J$1178,site3!$A$8:$A$1178,""),_xlpm.cleanRaw,SUBSTITUTE(SUBSTITUTE(_xlpm.raw,"_PIN","."),"PIN","."),_xlpm.mainPart,MID(_xlpm.cleanRaw,2,FIND(".",_xlpm.cleanRaw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809085</v>
      </c>
      <c r="H1055" t="str">
        <f>""</f>
        <v/>
      </c>
      <c r="I1055" t="str">
        <f>""</f>
        <v/>
      </c>
      <c r="J1055" t="str">
        <f t="shared" si="16"/>
        <v>AV1;DDR_VIEW[0];;35.8799999999999;34.04;507112;809085;;</v>
      </c>
    </row>
    <row r="1056" spans="1:10">
      <c r="A1056" t="s">
        <v>2781</v>
      </c>
      <c r="B1056" t="str">
        <f>_xlfn.XLOOKUP(A1056,site1!$J$8:$J$1158,site1!$K$8:$K$1158,"")</f>
        <v>VSS</v>
      </c>
      <c r="C1056" t="str" cm="1">
        <f t="array" ref="C1056">_xlfn.TEXTJOIN(",",TRUE,_xlfn.UNIQUE(TRANSPOSE(_xlfn.MAP(_xlfn.XLOOKUP(A1056,site1!$J$8:$J$1178,site1!$C$8:$D$1178,""),_xlfn.LAMBDA(_xlpm.x,IF(_xlpm.x&lt;&gt;"",TRIM(CLEAN(LEFT(_xlpm.x,FIND(".",_xlpm.x &amp; ".")-1))),""))))))</f>
        <v/>
      </c>
      <c r="D1056">
        <v>34.959999999999901</v>
      </c>
      <c r="E1056">
        <v>34.04</v>
      </c>
      <c r="F1056" t="str">
        <f>_xlfn.LET(_xlpm.raw,_xlfn.XLOOKUP(A1056,site1!$J$8:$J$1178,site1!$A$8:$A$1178,""),_xlpm.cleanRaw,SUBSTITUTE(SUBSTITUTE(_xlpm.raw,"_PIN","."),"PIN","."),_xlpm.mainPart,MID(_xlpm.cleanRaw,2,FIND(".",_xlpm.cleanRaw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6" t="str">
        <f>_xlfn.LET(_xlpm.raw,_xlfn.XLOOKUP(A1056,site3!$J$8:$J$1178,site3!$A$8:$A$1178,""),_xlpm.cleanRaw,SUBSTITUTE(SUBSTITUTE(_xlpm.raw,"_PIN","."),"PIN","."),_xlpm.mainPart,MID(_xlpm.cleanRaw,2,FIND(".",_xlpm.cleanRaw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6" t="str">
        <f>""</f>
        <v/>
      </c>
      <c r="I1056" t="str">
        <f>""</f>
        <v/>
      </c>
      <c r="J1056" t="str">
        <f t="shared" si="16"/>
        <v>AV2;VSS;;34.9599999999999;34.04;;;;</v>
      </c>
    </row>
    <row r="1057" spans="1:10">
      <c r="A1057" t="s">
        <v>979</v>
      </c>
      <c r="B1057" t="str">
        <f>_xlfn.XLOOKUP(A1057,site1!$J$8:$J$1158,site1!$K$8:$K$1158,"")</f>
        <v>DDRDQ_IL05_NIL11[4]</v>
      </c>
      <c r="C1057" t="str" cm="1">
        <f t="array" ref="C1057">_xlfn.TEXTJOIN(",",TRUE,_xlfn.UNIQUE(TRANSPOSE(_xlfn.MAP(_xlfn.XLOOKUP(A1057,site1!$J$8:$J$1178,site1!$C$8:$D$1178,""),_xlfn.LAMBDA(_xlpm.x,IF(_xlpm.x&lt;&gt;"",TRIM(CLEAN(LEFT(_xlpm.x,FIND(".",_xlpm.x &amp; ".")-1))),""))))))</f>
        <v/>
      </c>
      <c r="D1057">
        <v>34.04</v>
      </c>
      <c r="E1057">
        <v>34.04</v>
      </c>
      <c r="F1057" t="str">
        <f>_xlfn.LET(_xlpm.raw,_xlfn.XLOOKUP(A1057,site1!$J$8:$J$1178,site1!$A$8:$A$1178,""),_xlpm.cleanRaw,SUBSTITUTE(SUBSTITUTE(_xlpm.raw,"_PIN","."),"PIN","."),_xlpm.mainPart,MID(_xlpm.cleanRaw,2,FIND(".",_xlpm.cleanRaw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608046</v>
      </c>
      <c r="G1057" t="str">
        <f>_xlfn.LET(_xlpm.raw,_xlfn.XLOOKUP(A1057,site3!$J$8:$J$1178,site3!$A$8:$A$1178,""),_xlpm.cleanRaw,SUBSTITUTE(SUBSTITUTE(_xlpm.raw,"_PIN","."),"PIN","."),_xlpm.mainPart,MID(_xlpm.cleanRaw,2,FIND(".",_xlpm.cleanRaw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803085</v>
      </c>
      <c r="H1057" t="str">
        <f>""</f>
        <v/>
      </c>
      <c r="I1057" t="str">
        <f>""</f>
        <v/>
      </c>
      <c r="J1057" t="str">
        <f t="shared" si="16"/>
        <v>AV3;DDRDQ_IL05_NIL11[4];;34.04;34.04;608046;803085;;</v>
      </c>
    </row>
    <row r="1058" spans="1:10">
      <c r="A1058" t="s">
        <v>967</v>
      </c>
      <c r="B1058" t="str">
        <f>_xlfn.XLOOKUP(A1058,site1!$J$8:$J$1158,site1!$K$8:$K$1158,"")</f>
        <v>DDRDQ_IL05_NIL11[1]</v>
      </c>
      <c r="C1058" t="str" cm="1">
        <f t="array" ref="C1058">_xlfn.TEXTJOIN(",",TRUE,_xlfn.UNIQUE(TRANSPOSE(_xlfn.MAP(_xlfn.XLOOKUP(A1058,site1!$J$8:$J$1178,site1!$C$8:$D$1178,""),_xlfn.LAMBDA(_xlpm.x,IF(_xlpm.x&lt;&gt;"",TRIM(CLEAN(LEFT(_xlpm.x,FIND(".",_xlpm.x &amp; ".")-1))),""))))))</f>
        <v/>
      </c>
      <c r="D1058">
        <v>33.119999999999997</v>
      </c>
      <c r="E1058">
        <v>34.04</v>
      </c>
      <c r="F1058" t="str">
        <f>_xlfn.LET(_xlpm.raw,_xlfn.XLOOKUP(A1058,site1!$J$8:$J$1178,site1!$A$8:$A$1178,""),_xlpm.cleanRaw,SUBSTITUTE(SUBSTITUTE(_xlpm.raw,"_PIN","."),"PIN","."),_xlpm.mainPart,MID(_xlpm.cleanRaw,2,FIND(".",_xlpm.cleanRaw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608048</v>
      </c>
      <c r="G1058" t="str">
        <f>_xlfn.LET(_xlpm.raw,_xlfn.XLOOKUP(A1058,site3!$J$8:$J$1178,site3!$A$8:$A$1178,""),_xlpm.cleanRaw,SUBSTITUTE(SUBSTITUTE(_xlpm.raw,"_PIN","."),"PIN","."),_xlpm.mainPart,MID(_xlpm.cleanRaw,2,FIND(".",_xlpm.cleanRaw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803087</v>
      </c>
      <c r="H1058" t="str">
        <f>""</f>
        <v/>
      </c>
      <c r="I1058" t="str">
        <f>""</f>
        <v/>
      </c>
      <c r="J1058" t="str">
        <f t="shared" si="16"/>
        <v>AV4;DDRDQ_IL05_NIL11[1];;33.12;34.04;608048;803087;;</v>
      </c>
    </row>
    <row r="1059" spans="1:10">
      <c r="A1059" t="s">
        <v>2788</v>
      </c>
      <c r="B1059" t="str">
        <f>_xlfn.XLOOKUP(A1059,site1!$J$8:$J$1158,site1!$K$8:$K$1158,"")</f>
        <v>VSS</v>
      </c>
      <c r="C1059" t="str" cm="1">
        <f t="array" ref="C1059">_xlfn.TEXTJOIN(",",TRUE,_xlfn.UNIQUE(TRANSPOSE(_xlfn.MAP(_xlfn.XLOOKUP(A1059,site1!$J$8:$J$1178,site1!$C$8:$D$1178,""),_xlfn.LAMBDA(_xlpm.x,IF(_xlpm.x&lt;&gt;"",TRIM(CLEAN(LEFT(_xlpm.x,FIND(".",_xlpm.x &amp; ".")-1))),""))))))</f>
        <v/>
      </c>
      <c r="D1059">
        <v>32.199999999999903</v>
      </c>
      <c r="E1059">
        <v>34.04</v>
      </c>
      <c r="F1059" t="str">
        <f>_xlfn.LET(_xlpm.raw,_xlfn.XLOOKUP(A1059,site1!$J$8:$J$1178,site1!$A$8:$A$1178,""),_xlpm.cleanRaw,SUBSTITUTE(SUBSTITUTE(_xlpm.raw,"_PIN","."),"PIN","."),_xlpm.mainPart,MID(_xlpm.cleanRaw,2,FIND(".",_xlpm.cleanRaw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9" t="str">
        <f>_xlfn.LET(_xlpm.raw,_xlfn.XLOOKUP(A1059,site3!$J$8:$J$1178,site3!$A$8:$A$1178,""),_xlpm.cleanRaw,SUBSTITUTE(SUBSTITUTE(_xlpm.raw,"_PIN","."),"PIN","."),_xlpm.mainPart,MID(_xlpm.cleanRaw,2,FIND(".",_xlpm.cleanRaw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9" t="str">
        <f>""</f>
        <v/>
      </c>
      <c r="I1059" t="str">
        <f>""</f>
        <v/>
      </c>
      <c r="J1059" t="str">
        <f t="shared" si="16"/>
        <v>AV5;VSS;;32.1999999999999;34.04;;;;</v>
      </c>
    </row>
    <row r="1060" spans="1:10">
      <c r="A1060" t="s">
        <v>938</v>
      </c>
      <c r="B1060" t="str">
        <f>_xlfn.XLOOKUP(A1060,site1!$J$8:$J$1158,site1!$K$8:$K$1158,"")</f>
        <v>DDRDQ_IL04_NIL10[2]</v>
      </c>
      <c r="C1060" t="str" cm="1">
        <f t="array" ref="C1060">_xlfn.TEXTJOIN(",",TRUE,_xlfn.UNIQUE(TRANSPOSE(_xlfn.MAP(_xlfn.XLOOKUP(A1060,site1!$J$8:$J$1178,site1!$C$8:$D$1178,""),_xlfn.LAMBDA(_xlpm.x,IF(_xlpm.x&lt;&gt;"",TRIM(CLEAN(LEFT(_xlpm.x,FIND(".",_xlpm.x &amp; ".")-1))),""))))))</f>
        <v/>
      </c>
      <c r="D1060">
        <v>31.279999999999902</v>
      </c>
      <c r="E1060">
        <v>34.04</v>
      </c>
      <c r="F1060" t="str">
        <f>_xlfn.LET(_xlpm.raw,_xlfn.XLOOKUP(A1060,site1!$J$8:$J$1178,site1!$A$8:$A$1178,""),_xlpm.cleanRaw,SUBSTITUTE(SUBSTITUTE(_xlpm.raw,"_PIN","."),"PIN","."),_xlpm.mainPart,MID(_xlpm.cleanRaw,2,FIND(".",_xlpm.cleanRaw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608079</v>
      </c>
      <c r="G1060" t="str">
        <f>_xlfn.LET(_xlpm.raw,_xlfn.XLOOKUP(A1060,site3!$J$8:$J$1178,site3!$A$8:$A$1178,""),_xlpm.cleanRaw,SUBSTITUTE(SUBSTITUTE(_xlpm.raw,"_PIN","."),"PIN","."),_xlpm.mainPart,MID(_xlpm.cleanRaw,2,FIND(".",_xlpm.cleanRaw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805073</v>
      </c>
      <c r="H1060" t="str">
        <f>""</f>
        <v/>
      </c>
      <c r="I1060" t="str">
        <f>""</f>
        <v/>
      </c>
      <c r="J1060" t="str">
        <f t="shared" si="16"/>
        <v>AV6;DDRDQ_IL04_NIL10[2];;31.2799999999999;34.04;608079;805073;;</v>
      </c>
    </row>
    <row r="1061" spans="1:10">
      <c r="A1061" t="s">
        <v>1421</v>
      </c>
      <c r="B1061" t="str">
        <f>_xlfn.XLOOKUP(A1061,site1!$J$8:$J$1158,site1!$K$8:$K$1158,"")</f>
        <v>DDRDQSP_IL04_NIL10</v>
      </c>
      <c r="C1061" t="str" cm="1">
        <f t="array" ref="C1061">_xlfn.TEXTJOIN(",",TRUE,_xlfn.UNIQUE(TRANSPOSE(_xlfn.MAP(_xlfn.XLOOKUP(A1061,site1!$J$8:$J$1178,site1!$C$8:$D$1178,""),_xlfn.LAMBDA(_xlpm.x,IF(_xlpm.x&lt;&gt;"",TRIM(CLEAN(LEFT(_xlpm.x,FIND(".",_xlpm.x &amp; ".")-1))),""))))))</f>
        <v/>
      </c>
      <c r="D1061">
        <v>30.36</v>
      </c>
      <c r="E1061">
        <v>34.04</v>
      </c>
      <c r="F1061" t="str">
        <f>_xlfn.LET(_xlpm.raw,_xlfn.XLOOKUP(A1061,site1!$J$8:$J$1178,site1!$A$8:$A$1178,""),_xlpm.cleanRaw,SUBSTITUTE(SUBSTITUTE(_xlpm.raw,"_PIN","."),"PIN","."),_xlpm.mainPart,MID(_xlpm.cleanRaw,2,FIND(".",_xlpm.cleanRaw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607009</v>
      </c>
      <c r="G1061" t="str">
        <f>_xlfn.LET(_xlpm.raw,_xlfn.XLOOKUP(A1061,site3!$J$8:$J$1178,site3!$A$8:$A$1178,""),_xlpm.cleanRaw,SUBSTITUTE(SUBSTITUTE(_xlpm.raw,"_PIN","."),"PIN","."),_xlpm.mainPart,MID(_xlpm.cleanRaw,2,FIND(".",_xlpm.cleanRaw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804012</v>
      </c>
      <c r="H1061" t="str">
        <f>""</f>
        <v/>
      </c>
      <c r="I1061" t="str">
        <f>""</f>
        <v/>
      </c>
      <c r="J1061" t="str">
        <f t="shared" si="16"/>
        <v>AV7;DDRDQSP_IL04_NIL10;;30.36;34.04;607009;804012;;</v>
      </c>
    </row>
    <row r="1062" spans="1:10">
      <c r="A1062" t="s">
        <v>950</v>
      </c>
      <c r="B1062" t="str">
        <f>_xlfn.XLOOKUP(A1062,site1!$J$8:$J$1158,site1!$K$8:$K$1158,"")</f>
        <v>DDRDQ_IL04_NIL10[5]</v>
      </c>
      <c r="C1062" t="str" cm="1">
        <f t="array" ref="C1062">_xlfn.TEXTJOIN(",",TRUE,_xlfn.UNIQUE(TRANSPOSE(_xlfn.MAP(_xlfn.XLOOKUP(A1062,site1!$J$8:$J$1178,site1!$C$8:$D$1178,""),_xlfn.LAMBDA(_xlpm.x,IF(_xlpm.x&lt;&gt;"",TRIM(CLEAN(LEFT(_xlpm.x,FIND(".",_xlpm.x &amp; ".")-1))),""))))))</f>
        <v/>
      </c>
      <c r="D1062">
        <v>29.439999999999898</v>
      </c>
      <c r="E1062">
        <v>34.04</v>
      </c>
      <c r="F1062" t="str">
        <f>_xlfn.LET(_xlpm.raw,_xlfn.XLOOKUP(A1062,site1!$J$8:$J$1178,site1!$A$8:$A$1178,""),_xlpm.cleanRaw,SUBSTITUTE(SUBSTITUTE(_xlpm.raw,"_PIN","."),"PIN","."),_xlpm.mainPart,MID(_xlpm.cleanRaw,2,FIND(".",_xlpm.cleanRaw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607038</v>
      </c>
      <c r="G1062" t="str">
        <f>_xlfn.LET(_xlpm.raw,_xlfn.XLOOKUP(A1062,site3!$J$8:$J$1178,site3!$A$8:$A$1178,""),_xlpm.cleanRaw,SUBSTITUTE(SUBSTITUTE(_xlpm.raw,"_PIN","."),"PIN","."),_xlpm.mainPart,MID(_xlpm.cleanRaw,2,FIND(".",_xlpm.cleanRaw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804029</v>
      </c>
      <c r="H1062" t="str">
        <f>""</f>
        <v/>
      </c>
      <c r="I1062" t="str">
        <f>""</f>
        <v/>
      </c>
      <c r="J1062" t="str">
        <f t="shared" si="16"/>
        <v>AV8;DDRDQ_IL04_NIL10[5];;29.4399999999999;34.04;607038;804029;;</v>
      </c>
    </row>
    <row r="1063" spans="1:10">
      <c r="A1063" t="s">
        <v>2789</v>
      </c>
      <c r="B1063" t="str">
        <f>_xlfn.XLOOKUP(A1063,site1!$J$8:$J$1158,site1!$K$8:$K$1158,"")</f>
        <v>VSS</v>
      </c>
      <c r="C1063" t="str" cm="1">
        <f t="array" ref="C1063">_xlfn.TEXTJOIN(",",TRUE,_xlfn.UNIQUE(TRANSPOSE(_xlfn.MAP(_xlfn.XLOOKUP(A1063,site1!$J$8:$J$1178,site1!$C$8:$D$1178,""),_xlfn.LAMBDA(_xlpm.x,IF(_xlpm.x&lt;&gt;"",TRIM(CLEAN(LEFT(_xlpm.x,FIND(".",_xlpm.x &amp; ".")-1))),""))))))</f>
        <v/>
      </c>
      <c r="D1063">
        <v>28.5199999999999</v>
      </c>
      <c r="E1063">
        <v>34.04</v>
      </c>
      <c r="F1063" t="str">
        <f>_xlfn.LET(_xlpm.raw,_xlfn.XLOOKUP(A1063,site1!$J$8:$J$1178,site1!$A$8:$A$1178,""),_xlpm.cleanRaw,SUBSTITUTE(SUBSTITUTE(_xlpm.raw,"_PIN","."),"PIN","."),_xlpm.mainPart,MID(_xlpm.cleanRaw,2,FIND(".",_xlpm.cleanRaw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3" t="str">
        <f>_xlfn.LET(_xlpm.raw,_xlfn.XLOOKUP(A1063,site3!$J$8:$J$1178,site3!$A$8:$A$1178,""),_xlpm.cleanRaw,SUBSTITUTE(SUBSTITUTE(_xlpm.raw,"_PIN","."),"PIN","."),_xlpm.mainPart,MID(_xlpm.cleanRaw,2,FIND(".",_xlpm.cleanRaw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3" t="str">
        <f>""</f>
        <v/>
      </c>
      <c r="I1063" t="str">
        <f>""</f>
        <v/>
      </c>
      <c r="J1063" t="str">
        <f t="shared" si="16"/>
        <v>AV9;VSS;;28.5199999999999;34.04;;;;</v>
      </c>
    </row>
    <row r="1064" spans="1:10">
      <c r="A1064" t="s">
        <v>435</v>
      </c>
      <c r="B1064" t="str">
        <f>_xlfn.XLOOKUP(A1064,site1!$J$8:$J$1158,site1!$K$8:$K$1158,"")</f>
        <v>DDR0_CS_N[3]</v>
      </c>
      <c r="C1064" t="str" cm="1">
        <f t="array" ref="C1064">_xlfn.TEXTJOIN(",",TRUE,_xlfn.UNIQUE(TRANSPOSE(_xlfn.MAP(_xlfn.XLOOKUP(A1064,site1!$J$8:$J$1178,site1!$C$8:$D$1178,""),_xlfn.LAMBDA(_xlpm.x,IF(_xlpm.x&lt;&gt;"",TRIM(CLEAN(LEFT(_xlpm.x,FIND(".",_xlpm.x &amp; ".")-1))),""))))))</f>
        <v/>
      </c>
      <c r="D1064">
        <v>27.599999999999898</v>
      </c>
      <c r="E1064">
        <v>34.04</v>
      </c>
      <c r="F1064" t="str">
        <f>_xlfn.LET(_xlpm.raw,_xlfn.XLOOKUP(A1064,site1!$J$8:$J$1178,site1!$A$8:$A$1178,""),_xlpm.cleanRaw,SUBSTITUTE(SUBSTITUTE(_xlpm.raw,"_PIN","."),"PIN","."),_xlpm.mainPart,MID(_xlpm.cleanRaw,2,FIND(".",_xlpm.cleanRaw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609123</v>
      </c>
      <c r="G1064" t="str">
        <f>_xlfn.LET(_xlpm.raw,_xlfn.XLOOKUP(A1064,site3!$J$8:$J$1178,site3!$A$8:$A$1178,""),_xlpm.cleanRaw,SUBSTITUTE(SUBSTITUTE(_xlpm.raw,"_PIN","."),"PIN","."),_xlpm.mainPart,MID(_xlpm.cleanRaw,2,FIND(".",_xlpm.cleanRaw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806085</v>
      </c>
      <c r="H1064" t="str">
        <f>""</f>
        <v/>
      </c>
      <c r="I1064" t="str">
        <f>""</f>
        <v/>
      </c>
      <c r="J1064" t="str">
        <f t="shared" si="16"/>
        <v>AV10;DDR0_CS_N[3];;27.5999999999999;34.04;609123;806085;;</v>
      </c>
    </row>
    <row r="1065" spans="1:10">
      <c r="A1065" t="s">
        <v>2424</v>
      </c>
      <c r="B1065" t="str">
        <f>_xlfn.XLOOKUP(A1065,site1!$J$8:$J$1158,site1!$K$8:$K$1158,"")</f>
        <v>VCCDDQ</v>
      </c>
      <c r="C1065" t="str" cm="1">
        <f t="array" ref="C1065">_xlfn.TEXTJOIN(",",TRUE,_xlfn.UNIQUE(TRANSPOSE(_xlfn.MAP(_xlfn.XLOOKUP(A1065,site1!$J$8:$J$1178,site1!$C$8:$D$1178,""),_xlfn.LAMBDA(_xlpm.x,IF(_xlpm.x&lt;&gt;"",TRIM(CLEAN(LEFT(_xlpm.x,FIND(".",_xlpm.x &amp; ".")-1))),""))))))</f>
        <v/>
      </c>
      <c r="D1065">
        <v>26.68</v>
      </c>
      <c r="E1065">
        <v>34.04</v>
      </c>
      <c r="F1065" t="str">
        <f>_xlfn.LET(_xlpm.raw,_xlfn.XLOOKUP(A1065,site1!$J$8:$J$1178,site1!$A$8:$A$1178,""),_xlpm.cleanRaw,SUBSTITUTE(SUBSTITUTE(_xlpm.raw,"_PIN","."),"PIN","."),_xlpm.mainPart,MID(_xlpm.cleanRaw,2,FIND(".",_xlpm.cleanRaw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5" t="str">
        <f>_xlfn.LET(_xlpm.raw,_xlfn.XLOOKUP(A1065,site3!$J$8:$J$1178,site3!$A$8:$A$1178,""),_xlpm.cleanRaw,SUBSTITUTE(SUBSTITUTE(_xlpm.raw,"_PIN","."),"PIN","."),_xlpm.mainPart,MID(_xlpm.cleanRaw,2,FIND(".",_xlpm.cleanRaw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5" t="str">
        <f>""</f>
        <v/>
      </c>
      <c r="I1065" t="str">
        <f>""</f>
        <v/>
      </c>
      <c r="J1065" t="str">
        <f t="shared" si="16"/>
        <v>AV11;VCCDDQ;;26.68;34.04;;;;</v>
      </c>
    </row>
    <row r="1066" spans="1:10">
      <c r="A1066" t="s">
        <v>501</v>
      </c>
      <c r="B1066" t="str">
        <f>_xlfn.XLOOKUP(A1066,site1!$J$8:$J$1158,site1!$K$8:$K$1158,"")</f>
        <v>DDR0_MA[13]_CAB0</v>
      </c>
      <c r="C1066" t="str" cm="1">
        <f t="array" ref="C1066">_xlfn.TEXTJOIN(",",TRUE,_xlfn.UNIQUE(TRANSPOSE(_xlfn.MAP(_xlfn.XLOOKUP(A1066,site1!$J$8:$J$1178,site1!$C$8:$D$1178,""),_xlfn.LAMBDA(_xlpm.x,IF(_xlpm.x&lt;&gt;"",TRIM(CLEAN(LEFT(_xlpm.x,FIND(".",_xlpm.x &amp; ".")-1))),""))))))</f>
        <v/>
      </c>
      <c r="D1066">
        <v>25.759999999999899</v>
      </c>
      <c r="E1066">
        <v>34.04</v>
      </c>
      <c r="F1066" t="str">
        <f>_xlfn.LET(_xlpm.raw,_xlfn.XLOOKUP(A1066,site1!$J$8:$J$1178,site1!$A$8:$A$1178,""),_xlpm.cleanRaw,SUBSTITUTE(SUBSTITUTE(_xlpm.raw,"_PIN","."),"PIN","."),_xlpm.mainPart,MID(_xlpm.cleanRaw,2,FIND(".",_xlpm.cleanRaw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609124</v>
      </c>
      <c r="G1066" t="str">
        <f>_xlfn.LET(_xlpm.raw,_xlfn.XLOOKUP(A1066,site3!$J$8:$J$1178,site3!$A$8:$A$1178,""),_xlpm.cleanRaw,SUBSTITUTE(SUBSTITUTE(_xlpm.raw,"_PIN","."),"PIN","."),_xlpm.mainPart,MID(_xlpm.cleanRaw,2,FIND(".",_xlpm.cleanRaw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806127</v>
      </c>
      <c r="H1066" t="str">
        <f>""</f>
        <v/>
      </c>
      <c r="I1066" t="str">
        <f>""</f>
        <v/>
      </c>
      <c r="J1066" t="str">
        <f t="shared" si="16"/>
        <v>AV12;DDR0_MA[13]_CAB0;;25.7599999999999;34.04;609124;806127;;</v>
      </c>
    </row>
    <row r="1067" spans="1:10">
      <c r="A1067" t="s">
        <v>431</v>
      </c>
      <c r="B1067" t="str">
        <f>_xlfn.XLOOKUP(A1067,site1!$J$8:$J$1158,site1!$K$8:$K$1158,"")</f>
        <v>DDR0_CS_N[2]</v>
      </c>
      <c r="C1067" t="str" cm="1">
        <f t="array" ref="C1067">_xlfn.TEXTJOIN(",",TRUE,_xlfn.UNIQUE(TRANSPOSE(_xlfn.MAP(_xlfn.XLOOKUP(A1067,site1!$J$8:$J$1178,site1!$C$8:$D$1178,""),_xlfn.LAMBDA(_xlpm.x,IF(_xlpm.x&lt;&gt;"",TRIM(CLEAN(LEFT(_xlpm.x,FIND(".",_xlpm.x &amp; ".")-1))),""))))))</f>
        <v/>
      </c>
      <c r="D1067">
        <v>24.8399999999999</v>
      </c>
      <c r="E1067">
        <v>34.04</v>
      </c>
      <c r="F1067" t="str">
        <f>_xlfn.LET(_xlpm.raw,_xlfn.XLOOKUP(A1067,site1!$J$8:$J$1178,site1!$A$8:$A$1178,""),_xlpm.cleanRaw,SUBSTITUTE(SUBSTITUTE(_xlpm.raw,"_PIN","."),"PIN","."),_xlpm.mainPart,MID(_xlpm.cleanRaw,2,FIND(".",_xlpm.cleanRaw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608056</v>
      </c>
      <c r="G1067" t="str">
        <f>_xlfn.LET(_xlpm.raw,_xlfn.XLOOKUP(A1067,site3!$J$8:$J$1178,site3!$A$8:$A$1178,""),_xlpm.cleanRaw,SUBSTITUTE(SUBSTITUTE(_xlpm.raw,"_PIN","."),"PIN","."),_xlpm.mainPart,MID(_xlpm.cleanRaw,2,FIND(".",_xlpm.cleanRaw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806128</v>
      </c>
      <c r="H1067" t="str">
        <f>""</f>
        <v/>
      </c>
      <c r="I1067" t="str">
        <f>""</f>
        <v/>
      </c>
      <c r="J1067" t="str">
        <f t="shared" si="16"/>
        <v>AV13;DDR0_CS_N[2];;24.8399999999999;34.04;608056;806128;;</v>
      </c>
    </row>
    <row r="1068" spans="1:10">
      <c r="A1068" t="s">
        <v>569</v>
      </c>
      <c r="B1068" t="str">
        <f>_xlfn.XLOOKUP(A1068,site1!$J$8:$J$1158,site1!$K$8:$K$1158,"")</f>
        <v>DDR0_WE_N_CAB2_MA14</v>
      </c>
      <c r="C1068" t="str" cm="1">
        <f t="array" ref="C1068">_xlfn.TEXTJOIN(",",TRUE,_xlfn.UNIQUE(TRANSPOSE(_xlfn.MAP(_xlfn.XLOOKUP(A1068,site1!$J$8:$J$1178,site1!$C$8:$D$1178,""),_xlfn.LAMBDA(_xlpm.x,IF(_xlpm.x&lt;&gt;"",TRIM(CLEAN(LEFT(_xlpm.x,FIND(".",_xlpm.x &amp; ".")-1))),""))))))</f>
        <v/>
      </c>
      <c r="D1068">
        <v>23.919999999999899</v>
      </c>
      <c r="E1068">
        <v>34.04</v>
      </c>
      <c r="F1068" t="str">
        <f>_xlfn.LET(_xlpm.raw,_xlfn.XLOOKUP(A1068,site1!$J$8:$J$1178,site1!$A$8:$A$1178,""),_xlpm.cleanRaw,SUBSTITUTE(SUBSTITUTE(_xlpm.raw,"_PIN","."),"PIN","."),_xlpm.mainPart,MID(_xlpm.cleanRaw,2,FIND(".",_xlpm.cleanRaw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608051</v>
      </c>
      <c r="G1068" t="str">
        <f>_xlfn.LET(_xlpm.raw,_xlfn.XLOOKUP(A1068,site3!$J$8:$J$1178,site3!$A$8:$A$1178,""),_xlpm.cleanRaw,SUBSTITUTE(SUBSTITUTE(_xlpm.raw,"_PIN","."),"PIN","."),_xlpm.mainPart,MID(_xlpm.cleanRaw,2,FIND(".",_xlpm.cleanRaw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805055</v>
      </c>
      <c r="H1068" t="str">
        <f>""</f>
        <v/>
      </c>
      <c r="I1068" t="str">
        <f>""</f>
        <v/>
      </c>
      <c r="J1068" t="str">
        <f t="shared" si="16"/>
        <v>AV14;DDR0_WE_N_CAB2_MA14;;23.9199999999999;34.04;608051;805055;;</v>
      </c>
    </row>
    <row r="1069" spans="1:10">
      <c r="A1069" t="s">
        <v>356</v>
      </c>
      <c r="B1069" t="str">
        <f>_xlfn.XLOOKUP(A1069,site1!$J$8:$J$1158,site1!$K$8:$K$1158,"")</f>
        <v>DDR0_BA[1]_CAB6</v>
      </c>
      <c r="C1069" t="str" cm="1">
        <f t="array" ref="C1069">_xlfn.TEXTJOIN(",",TRUE,_xlfn.UNIQUE(TRANSPOSE(_xlfn.MAP(_xlfn.XLOOKUP(A1069,site1!$J$8:$J$1178,site1!$C$8:$D$1178,""),_xlfn.LAMBDA(_xlpm.x,IF(_xlpm.x&lt;&gt;"",TRIM(CLEAN(LEFT(_xlpm.x,FIND(".",_xlpm.x &amp; ".")-1))),""))))))</f>
        <v/>
      </c>
      <c r="D1069">
        <v>22.999999999999901</v>
      </c>
      <c r="E1069">
        <v>34.04</v>
      </c>
      <c r="F1069" t="str">
        <f>_xlfn.LET(_xlpm.raw,_xlfn.XLOOKUP(A1069,site1!$J$8:$J$1178,site1!$A$8:$A$1178,""),_xlpm.cleanRaw,SUBSTITUTE(SUBSTITUTE(_xlpm.raw,"_PIN","."),"PIN","."),_xlpm.mainPart,MID(_xlpm.cleanRaw,2,FIND(".",_xlpm.cleanRaw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608049</v>
      </c>
      <c r="G1069" t="str">
        <f>_xlfn.LET(_xlpm.raw,_xlfn.XLOOKUP(A1069,site3!$J$8:$J$1178,site3!$A$8:$A$1178,""),_xlpm.cleanRaw,SUBSTITUTE(SUBSTITUTE(_xlpm.raw,"_PIN","."),"PIN","."),_xlpm.mainPart,MID(_xlpm.cleanRaw,2,FIND(".",_xlpm.cleanRaw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805078</v>
      </c>
      <c r="H1069" t="str">
        <f>""</f>
        <v/>
      </c>
      <c r="I1069" t="str">
        <f>""</f>
        <v/>
      </c>
      <c r="J1069" t="str">
        <f t="shared" si="16"/>
        <v>AV15;DDR0_BA[1]_CAB6;;22.9999999999999;34.04;608049;805078;;</v>
      </c>
    </row>
    <row r="1070" spans="1:10">
      <c r="A1070" t="s">
        <v>397</v>
      </c>
      <c r="B1070" t="str">
        <f>_xlfn.XLOOKUP(A1070,site1!$J$8:$J$1158,site1!$K$8:$K$1158,"")</f>
        <v>DDR0_CLK_N[2]</v>
      </c>
      <c r="C1070" t="str" cm="1">
        <f t="array" ref="C1070">_xlfn.TEXTJOIN(",",TRUE,_xlfn.UNIQUE(TRANSPOSE(_xlfn.MAP(_xlfn.XLOOKUP(A1070,site1!$J$8:$J$1178,site1!$C$8:$D$1178,""),_xlfn.LAMBDA(_xlpm.x,IF(_xlpm.x&lt;&gt;"",TRIM(CLEAN(LEFT(_xlpm.x,FIND(".",_xlpm.x &amp; ".")-1))),""))))))</f>
        <v/>
      </c>
      <c r="D1070">
        <v>22.08</v>
      </c>
      <c r="E1070">
        <v>34.04</v>
      </c>
      <c r="F1070" t="str">
        <f>_xlfn.LET(_xlpm.raw,_xlfn.XLOOKUP(A1070,site1!$J$8:$J$1178,site1!$A$8:$A$1178,""),_xlpm.cleanRaw,SUBSTITUTE(SUBSTITUTE(_xlpm.raw,"_PIN","."),"PIN","."),_xlpm.mainPart,MID(_xlpm.cleanRaw,2,FIND(".",_xlpm.cleanRaw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606090</v>
      </c>
      <c r="G1070" t="str">
        <f>_xlfn.LET(_xlpm.raw,_xlfn.XLOOKUP(A1070,site3!$J$8:$J$1178,site3!$A$8:$A$1178,""),_xlpm.cleanRaw,SUBSTITUTE(SUBSTITUTE(_xlpm.raw,"_PIN","."),"PIN","."),_xlpm.mainPart,MID(_xlpm.cleanRaw,2,FIND(".",_xlpm.cleanRaw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802046</v>
      </c>
      <c r="H1070" t="str">
        <f>""</f>
        <v/>
      </c>
      <c r="I1070" t="str">
        <f>""</f>
        <v/>
      </c>
      <c r="J1070" t="str">
        <f t="shared" si="16"/>
        <v>AV16;DDR0_CLK_N[2];;22.08;34.04;606090;802046;;</v>
      </c>
    </row>
    <row r="1071" spans="1:10">
      <c r="A1071" t="s">
        <v>2425</v>
      </c>
      <c r="B1071" t="str">
        <f>_xlfn.XLOOKUP(A1071,site1!$J$8:$J$1158,site1!$K$8:$K$1158,"")</f>
        <v>VCCDDQ</v>
      </c>
      <c r="C1071" t="str" cm="1">
        <f t="array" ref="C1071">_xlfn.TEXTJOIN(",",TRUE,_xlfn.UNIQUE(TRANSPOSE(_xlfn.MAP(_xlfn.XLOOKUP(A1071,site1!$J$8:$J$1178,site1!$C$8:$D$1178,""),_xlfn.LAMBDA(_xlpm.x,IF(_xlpm.x&lt;&gt;"",TRIM(CLEAN(LEFT(_xlpm.x,FIND(".",_xlpm.x &amp; ".")-1))),""))))))</f>
        <v/>
      </c>
      <c r="D1071">
        <v>21.159999999999901</v>
      </c>
      <c r="E1071">
        <v>34.04</v>
      </c>
      <c r="F1071" t="str">
        <f>_xlfn.LET(_xlpm.raw,_xlfn.XLOOKUP(A1071,site1!$J$8:$J$1178,site1!$A$8:$A$1178,""),_xlpm.cleanRaw,SUBSTITUTE(SUBSTITUTE(_xlpm.raw,"_PIN","."),"PIN","."),_xlpm.mainPart,MID(_xlpm.cleanRaw,2,FIND(".",_xlpm.cleanRaw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1" t="str">
        <f>_xlfn.LET(_xlpm.raw,_xlfn.XLOOKUP(A1071,site3!$J$8:$J$1178,site3!$A$8:$A$1178,""),_xlpm.cleanRaw,SUBSTITUTE(SUBSTITUTE(_xlpm.raw,"_PIN","."),"PIN","."),_xlpm.mainPart,MID(_xlpm.cleanRaw,2,FIND(".",_xlpm.cleanRaw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1" t="str">
        <f>""</f>
        <v/>
      </c>
      <c r="I1071" t="str">
        <f>""</f>
        <v/>
      </c>
      <c r="J1071" t="str">
        <f t="shared" si="16"/>
        <v>AV17;VCCDDQ;;21.1599999999999;34.04;;;;</v>
      </c>
    </row>
    <row r="1072" spans="1:10">
      <c r="A1072" t="s">
        <v>386</v>
      </c>
      <c r="B1072" t="str">
        <f>_xlfn.XLOOKUP(A1072,site1!$J$8:$J$1158,site1!$K$8:$K$1158,"")</f>
        <v>DDR0_CLK_N[0]</v>
      </c>
      <c r="C1072" t="str" cm="1">
        <f t="array" ref="C1072">_xlfn.TEXTJOIN(",",TRUE,_xlfn.UNIQUE(TRANSPOSE(_xlfn.MAP(_xlfn.XLOOKUP(A1072,site1!$J$8:$J$1178,site1!$C$8:$D$1178,""),_xlfn.LAMBDA(_xlpm.x,IF(_xlpm.x&lt;&gt;"",TRIM(CLEAN(LEFT(_xlpm.x,FIND(".",_xlpm.x &amp; ".")-1))),""))))))</f>
        <v/>
      </c>
      <c r="D1072">
        <v>20.239999999999899</v>
      </c>
      <c r="E1072">
        <v>34.04</v>
      </c>
      <c r="F1072" t="str">
        <f>_xlfn.LET(_xlpm.raw,_xlfn.XLOOKUP(A1072,site1!$J$8:$J$1178,site1!$A$8:$A$1178,""),_xlpm.cleanRaw,SUBSTITUTE(SUBSTITUTE(_xlpm.raw,"_PIN","."),"PIN","."),_xlpm.mainPart,MID(_xlpm.cleanRaw,2,FIND(".",_xlpm.cleanRaw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606087</v>
      </c>
      <c r="G1072" t="str">
        <f>_xlfn.LET(_xlpm.raw,_xlfn.XLOOKUP(A1072,site3!$J$8:$J$1178,site3!$A$8:$A$1178,""),_xlpm.cleanRaw,SUBSTITUTE(SUBSTITUTE(_xlpm.raw,"_PIN","."),"PIN","."),_xlpm.mainPart,MID(_xlpm.cleanRaw,2,FIND(".",_xlpm.cleanRaw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802043</v>
      </c>
      <c r="H1072" t="str">
        <f>""</f>
        <v/>
      </c>
      <c r="I1072" t="str">
        <f>""</f>
        <v/>
      </c>
      <c r="J1072" t="str">
        <f t="shared" si="16"/>
        <v>AV18;DDR0_CLK_N[0];;20.2399999999999;34.04;606087;802043;;</v>
      </c>
    </row>
    <row r="1073" spans="1:10">
      <c r="A1073" t="s">
        <v>517</v>
      </c>
      <c r="B1073" t="str">
        <f>_xlfn.XLOOKUP(A1073,site1!$J$8:$J$1158,site1!$K$8:$K$1158,"")</f>
        <v>DDR0_MA[3]</v>
      </c>
      <c r="C1073" t="str" cm="1">
        <f t="array" ref="C1073">_xlfn.TEXTJOIN(",",TRUE,_xlfn.UNIQUE(TRANSPOSE(_xlfn.MAP(_xlfn.XLOOKUP(A1073,site1!$J$8:$J$1178,site1!$C$8:$D$1178,""),_xlfn.LAMBDA(_xlpm.x,IF(_xlpm.x&lt;&gt;"",TRIM(CLEAN(LEFT(_xlpm.x,FIND(".",_xlpm.x &amp; ".")-1))),""))))))</f>
        <v/>
      </c>
      <c r="D1073">
        <v>19.319999999999901</v>
      </c>
      <c r="E1073">
        <v>34.04</v>
      </c>
      <c r="F1073" t="str">
        <f>_xlfn.LET(_xlpm.raw,_xlfn.XLOOKUP(A1073,site1!$J$8:$J$1178,site1!$A$8:$A$1178,""),_xlpm.cleanRaw,SUBSTITUTE(SUBSTITUTE(_xlpm.raw,"_PIN","."),"PIN","."),_xlpm.mainPart,MID(_xlpm.cleanRaw,2,FIND(".",_xlpm.cleanRaw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607024</v>
      </c>
      <c r="G1073" t="str">
        <f>_xlfn.LET(_xlpm.raw,_xlfn.XLOOKUP(A1073,site3!$J$8:$J$1178,site3!$A$8:$A$1178,""),_xlpm.cleanRaw,SUBSTITUTE(SUBSTITUTE(_xlpm.raw,"_PIN","."),"PIN","."),_xlpm.mainPart,MID(_xlpm.cleanRaw,2,FIND(".",_xlpm.cleanRaw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803114</v>
      </c>
      <c r="H1073" t="str">
        <f>""</f>
        <v/>
      </c>
      <c r="I1073" t="str">
        <f>""</f>
        <v/>
      </c>
      <c r="J1073" t="str">
        <f t="shared" si="16"/>
        <v>AV19;DDR0_MA[3];;19.3199999999999;34.04;607024;803114;;</v>
      </c>
    </row>
    <row r="1074" spans="1:10">
      <c r="A1074" t="s">
        <v>529</v>
      </c>
      <c r="B1074" t="str">
        <f>_xlfn.XLOOKUP(A1074,site1!$J$8:$J$1158,site1!$K$8:$K$1158,"")</f>
        <v>DDR0_MA[6]_CAA2</v>
      </c>
      <c r="C1074" t="str" cm="1">
        <f t="array" ref="C1074">_xlfn.TEXTJOIN(",",TRUE,_xlfn.UNIQUE(TRANSPOSE(_xlfn.MAP(_xlfn.XLOOKUP(A1074,site1!$J$8:$J$1178,site1!$C$8:$D$1178,""),_xlfn.LAMBDA(_xlpm.x,IF(_xlpm.x&lt;&gt;"",TRIM(CLEAN(LEFT(_xlpm.x,FIND(".",_xlpm.x &amp; ".")-1))),""))))))</f>
        <v/>
      </c>
      <c r="D1074">
        <v>18.399999999999999</v>
      </c>
      <c r="E1074">
        <v>34.04</v>
      </c>
      <c r="F1074" t="str">
        <f>_xlfn.LET(_xlpm.raw,_xlfn.XLOOKUP(A1074,site1!$J$8:$J$1178,site1!$A$8:$A$1178,""),_xlpm.cleanRaw,SUBSTITUTE(SUBSTITUTE(_xlpm.raw,"_PIN","."),"PIN","."),_xlpm.mainPart,MID(_xlpm.cleanRaw,2,FIND(".",_xlpm.cleanRaw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606108</v>
      </c>
      <c r="G1074" t="str">
        <f>_xlfn.LET(_xlpm.raw,_xlfn.XLOOKUP(A1074,site3!$J$8:$J$1178,site3!$A$8:$A$1178,""),_xlpm.cleanRaw,SUBSTITUTE(SUBSTITUTE(_xlpm.raw,"_PIN","."),"PIN","."),_xlpm.mainPart,MID(_xlpm.cleanRaw,2,FIND(".",_xlpm.cleanRaw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803112</v>
      </c>
      <c r="H1074" t="str">
        <f>""</f>
        <v/>
      </c>
      <c r="I1074" t="str">
        <f>""</f>
        <v/>
      </c>
      <c r="J1074" t="str">
        <f t="shared" si="16"/>
        <v>AV20;DDR0_MA[6]_CAA2;;18.4;34.04;606108;803112;;</v>
      </c>
    </row>
    <row r="1075" spans="1:10">
      <c r="A1075" t="s">
        <v>2426</v>
      </c>
      <c r="B1075" t="str">
        <f>_xlfn.XLOOKUP(A1075,site1!$J$8:$J$1158,site1!$K$8:$K$1158,"")</f>
        <v>VCCDDQ</v>
      </c>
      <c r="C1075" t="str" cm="1">
        <f t="array" ref="C1075">_xlfn.TEXTJOIN(",",TRUE,_xlfn.UNIQUE(TRANSPOSE(_xlfn.MAP(_xlfn.XLOOKUP(A1075,site1!$J$8:$J$1178,site1!$C$8:$D$1178,""),_xlfn.LAMBDA(_xlpm.x,IF(_xlpm.x&lt;&gt;"",TRIM(CLEAN(LEFT(_xlpm.x,FIND(".",_xlpm.x &amp; ".")-1))),""))))))</f>
        <v/>
      </c>
      <c r="D1075">
        <v>17.479999999999901</v>
      </c>
      <c r="E1075">
        <v>34.04</v>
      </c>
      <c r="F1075" t="str">
        <f>_xlfn.LET(_xlpm.raw,_xlfn.XLOOKUP(A1075,site1!$J$8:$J$1178,site1!$A$8:$A$1178,""),_xlpm.cleanRaw,SUBSTITUTE(SUBSTITUTE(_xlpm.raw,"_PIN","."),"PIN","."),_xlpm.mainPart,MID(_xlpm.cleanRaw,2,FIND(".",_xlpm.cleanRaw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5" t="str">
        <f>_xlfn.LET(_xlpm.raw,_xlfn.XLOOKUP(A1075,site3!$J$8:$J$1178,site3!$A$8:$A$1178,""),_xlpm.cleanRaw,SUBSTITUTE(SUBSTITUTE(_xlpm.raw,"_PIN","."),"PIN","."),_xlpm.mainPart,MID(_xlpm.cleanRaw,2,FIND(".",_xlpm.cleanRaw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5" t="str">
        <f>""</f>
        <v/>
      </c>
      <c r="I1075" t="str">
        <f>""</f>
        <v/>
      </c>
      <c r="J1075" t="str">
        <f t="shared" si="16"/>
        <v>AV21;VCCDDQ;;17.4799999999999;34.04;;;;</v>
      </c>
    </row>
    <row r="1076" spans="1:10">
      <c r="A1076" t="s">
        <v>497</v>
      </c>
      <c r="B1076" t="str">
        <f>_xlfn.XLOOKUP(A1076,site1!$J$8:$J$1158,site1!$K$8:$K$1158,"")</f>
        <v>DDR0_MA[12]_CAA6</v>
      </c>
      <c r="C1076" t="str" cm="1">
        <f t="array" ref="C1076">_xlfn.TEXTJOIN(",",TRUE,_xlfn.UNIQUE(TRANSPOSE(_xlfn.MAP(_xlfn.XLOOKUP(A1076,site1!$J$8:$J$1178,site1!$C$8:$D$1178,""),_xlfn.LAMBDA(_xlpm.x,IF(_xlpm.x&lt;&gt;"",TRIM(CLEAN(LEFT(_xlpm.x,FIND(".",_xlpm.x &amp; ".")-1))),""))))))</f>
        <v/>
      </c>
      <c r="D1076">
        <v>16.559999999999999</v>
      </c>
      <c r="E1076">
        <v>34.04</v>
      </c>
      <c r="F1076" t="str">
        <f>_xlfn.LET(_xlpm.raw,_xlfn.XLOOKUP(A1076,site1!$J$8:$J$1178,site1!$A$8:$A$1178,""),_xlpm.cleanRaw,SUBSTITUTE(SUBSTITUTE(_xlpm.raw,"_PIN","."),"PIN","."),_xlpm.mainPart,MID(_xlpm.cleanRaw,2,FIND(".",_xlpm.cleanRaw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606107</v>
      </c>
      <c r="G1076" t="str">
        <f>_xlfn.LET(_xlpm.raw,_xlfn.XLOOKUP(A1076,site3!$J$8:$J$1178,site3!$A$8:$A$1178,""),_xlpm.cleanRaw,SUBSTITUTE(SUBSTITUTE(_xlpm.raw,"_PIN","."),"PIN","."),_xlpm.mainPart,MID(_xlpm.cleanRaw,2,FIND(".",_xlpm.cleanRaw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802058</v>
      </c>
      <c r="H1076" t="str">
        <f>""</f>
        <v/>
      </c>
      <c r="I1076" t="str">
        <f>""</f>
        <v/>
      </c>
      <c r="J1076" t="str">
        <f t="shared" si="16"/>
        <v>AV22;DDR0_MA[12]_CAA6;;16.56;34.04;606107;802058;;</v>
      </c>
    </row>
    <row r="1077" spans="1:10">
      <c r="A1077" t="s">
        <v>505</v>
      </c>
      <c r="B1077" t="str">
        <f>_xlfn.XLOOKUP(A1077,site1!$J$8:$J$1158,site1!$K$8:$K$1158,"")</f>
        <v>DDR0_MA[14]_CAA9_BG1</v>
      </c>
      <c r="C1077" t="str" cm="1">
        <f t="array" ref="C1077">_xlfn.TEXTJOIN(",",TRUE,_xlfn.UNIQUE(TRANSPOSE(_xlfn.MAP(_xlfn.XLOOKUP(A1077,site1!$J$8:$J$1178,site1!$C$8:$D$1178,""),_xlfn.LAMBDA(_xlpm.x,IF(_xlpm.x&lt;&gt;"",TRIM(CLEAN(LEFT(_xlpm.x,FIND(".",_xlpm.x &amp; ".")-1))),""))))))</f>
        <v/>
      </c>
      <c r="D1077">
        <v>15.639999999999899</v>
      </c>
      <c r="E1077">
        <v>34.04</v>
      </c>
      <c r="F1077" t="str">
        <f>_xlfn.LET(_xlpm.raw,_xlfn.XLOOKUP(A1077,site1!$J$8:$J$1178,site1!$A$8:$A$1178,""),_xlpm.cleanRaw,SUBSTITUTE(SUBSTITUTE(_xlpm.raw,"_PIN","."),"PIN","."),_xlpm.mainPart,MID(_xlpm.cleanRaw,2,FIND(".",_xlpm.cleanRaw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606109</v>
      </c>
      <c r="G1077" t="str">
        <f>_xlfn.LET(_xlpm.raw,_xlfn.XLOOKUP(A1077,site3!$J$8:$J$1178,site3!$A$8:$A$1178,""),_xlpm.cleanRaw,SUBSTITUTE(SUBSTITUTE(_xlpm.raw,"_PIN","."),"PIN","."),_xlpm.mainPart,MID(_xlpm.cleanRaw,2,FIND(".",_xlpm.cleanRaw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802057</v>
      </c>
      <c r="H1077" t="str">
        <f>""</f>
        <v/>
      </c>
      <c r="I1077" t="str">
        <f>""</f>
        <v/>
      </c>
      <c r="J1077" t="str">
        <f t="shared" si="16"/>
        <v>AV23;DDR0_MA[14]_CAA9_BG1;;15.6399999999999;34.04;606109;802057;;</v>
      </c>
    </row>
    <row r="1078" spans="1:10">
      <c r="A1078" t="s">
        <v>377</v>
      </c>
      <c r="B1078" t="str">
        <f>_xlfn.XLOOKUP(A1078,site1!$J$8:$J$1158,site1!$K$8:$K$1158,"")</f>
        <v>DDR0_CKE[2]</v>
      </c>
      <c r="C1078" t="str" cm="1">
        <f t="array" ref="C1078">_xlfn.TEXTJOIN(",",TRUE,_xlfn.UNIQUE(TRANSPOSE(_xlfn.MAP(_xlfn.XLOOKUP(A1078,site1!$J$8:$J$1178,site1!$C$8:$D$1178,""),_xlfn.LAMBDA(_xlpm.x,IF(_xlpm.x&lt;&gt;"",TRIM(CLEAN(LEFT(_xlpm.x,FIND(".",_xlpm.x &amp; ".")-1))),""))))))</f>
        <v/>
      </c>
      <c r="D1078">
        <v>14.719999999999899</v>
      </c>
      <c r="E1078">
        <v>34.04</v>
      </c>
      <c r="F1078" t="str">
        <f>_xlfn.LET(_xlpm.raw,_xlfn.XLOOKUP(A1078,site1!$J$8:$J$1178,site1!$A$8:$A$1178,""),_xlpm.cleanRaw,SUBSTITUTE(SUBSTITUTE(_xlpm.raw,"_PIN","."),"PIN","."),_xlpm.mainPart,MID(_xlpm.cleanRaw,2,FIND(".",_xlpm.cleanRaw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606117</v>
      </c>
      <c r="G1078" t="str">
        <f>_xlfn.LET(_xlpm.raw,_xlfn.XLOOKUP(A1078,site3!$J$8:$J$1178,site3!$A$8:$A$1178,""),_xlpm.cleanRaw,SUBSTITUTE(SUBSTITUTE(_xlpm.raw,"_PIN","."),"PIN","."),_xlpm.mainPart,MID(_xlpm.cleanRaw,2,FIND(".",_xlpm.cleanRaw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802062</v>
      </c>
      <c r="H1078" t="str">
        <f>""</f>
        <v/>
      </c>
      <c r="I1078" t="str">
        <f>""</f>
        <v/>
      </c>
      <c r="J1078" t="str">
        <f t="shared" si="16"/>
        <v>AV24;DDR0_CKE[2];;14.7199999999999;34.04;606117;802062;;</v>
      </c>
    </row>
    <row r="1079" spans="1:10">
      <c r="A1079" t="s">
        <v>382</v>
      </c>
      <c r="B1079" t="str">
        <f>_xlfn.XLOOKUP(A1079,site1!$J$8:$J$1158,site1!$K$8:$K$1158,"")</f>
        <v>DDR0_CKE[3]</v>
      </c>
      <c r="C1079" t="str" cm="1">
        <f t="array" ref="C1079">_xlfn.TEXTJOIN(",",TRUE,_xlfn.UNIQUE(TRANSPOSE(_xlfn.MAP(_xlfn.XLOOKUP(A1079,site1!$J$8:$J$1178,site1!$C$8:$D$1178,""),_xlfn.LAMBDA(_xlpm.x,IF(_xlpm.x&lt;&gt;"",TRIM(CLEAN(LEFT(_xlpm.x,FIND(".",_xlpm.x &amp; ".")-1))),""))))))</f>
        <v/>
      </c>
      <c r="D1079">
        <v>13.799999999999899</v>
      </c>
      <c r="E1079">
        <v>34.04</v>
      </c>
      <c r="F1079" t="str">
        <f>_xlfn.LET(_xlpm.raw,_xlfn.XLOOKUP(A1079,site1!$J$8:$J$1178,site1!$A$8:$A$1178,""),_xlpm.cleanRaw,SUBSTITUTE(SUBSTITUTE(_xlpm.raw,"_PIN","."),"PIN","."),_xlpm.mainPart,MID(_xlpm.cleanRaw,2,FIND(".",_xlpm.cleanRaw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606119</v>
      </c>
      <c r="G1079" t="str">
        <f>_xlfn.LET(_xlpm.raw,_xlfn.XLOOKUP(A1079,site3!$J$8:$J$1178,site3!$A$8:$A$1178,""),_xlpm.cleanRaw,SUBSTITUTE(SUBSTITUTE(_xlpm.raw,"_PIN","."),"PIN","."),_xlpm.mainPart,MID(_xlpm.cleanRaw,2,FIND(".",_xlpm.cleanRaw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802064</v>
      </c>
      <c r="H1079" t="str">
        <f>""</f>
        <v/>
      </c>
      <c r="I1079" t="str">
        <f>""</f>
        <v/>
      </c>
      <c r="J1079" t="str">
        <f t="shared" si="16"/>
        <v>AV25;DDR0_CKE[3];;13.7999999999999;34.04;606119;802064;;</v>
      </c>
    </row>
    <row r="1080" spans="1:10">
      <c r="A1080" t="s">
        <v>2782</v>
      </c>
      <c r="B1080" t="str">
        <f>_xlfn.XLOOKUP(A1080,site1!$J$8:$J$1158,site1!$K$8:$K$1158,"")</f>
        <v>VSS</v>
      </c>
      <c r="C1080" t="str" cm="1">
        <f t="array" ref="C1080">_xlfn.TEXTJOIN(",",TRUE,_xlfn.UNIQUE(TRANSPOSE(_xlfn.MAP(_xlfn.XLOOKUP(A1080,site1!$J$8:$J$1178,site1!$C$8:$D$1178,""),_xlfn.LAMBDA(_xlpm.x,IF(_xlpm.x&lt;&gt;"",TRIM(CLEAN(LEFT(_xlpm.x,FIND(".",_xlpm.x &amp; ".")-1))),""))))))</f>
        <v/>
      </c>
      <c r="D1080">
        <v>12.8799999999999</v>
      </c>
      <c r="E1080">
        <v>34.04</v>
      </c>
      <c r="F1080" t="str">
        <f>_xlfn.LET(_xlpm.raw,_xlfn.XLOOKUP(A1080,site1!$J$8:$J$1178,site1!$A$8:$A$1178,""),_xlpm.cleanRaw,SUBSTITUTE(SUBSTITUTE(_xlpm.raw,"_PIN","."),"PIN","."),_xlpm.mainPart,MID(_xlpm.cleanRaw,2,FIND(".",_xlpm.cleanRaw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0" t="str">
        <f>_xlfn.LET(_xlpm.raw,_xlfn.XLOOKUP(A1080,site3!$J$8:$J$1178,site3!$A$8:$A$1178,""),_xlpm.cleanRaw,SUBSTITUTE(SUBSTITUTE(_xlpm.raw,"_PIN","."),"PIN","."),_xlpm.mainPart,MID(_xlpm.cleanRaw,2,FIND(".",_xlpm.cleanRaw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0" t="str">
        <f>""</f>
        <v/>
      </c>
      <c r="I1080" t="str">
        <f>""</f>
        <v/>
      </c>
      <c r="J1080" t="str">
        <f t="shared" si="16"/>
        <v>AV26;VSS;;12.8799999999999;34.04;;;;</v>
      </c>
    </row>
    <row r="1081" spans="1:10">
      <c r="A1081" t="s">
        <v>720</v>
      </c>
      <c r="B1081" t="str">
        <f>_xlfn.XLOOKUP(A1081,site1!$J$8:$J$1158,site1!$K$8:$K$1158,"")</f>
        <v>DDR1_MA[12]_CAA6</v>
      </c>
      <c r="C1081" t="str" cm="1">
        <f t="array" ref="C1081">_xlfn.TEXTJOIN(",",TRUE,_xlfn.UNIQUE(TRANSPOSE(_xlfn.MAP(_xlfn.XLOOKUP(A1081,site1!$J$8:$J$1178,site1!$C$8:$D$1178,""),_xlfn.LAMBDA(_xlpm.x,IF(_xlpm.x&lt;&gt;"",TRIM(CLEAN(LEFT(_xlpm.x,FIND(".",_xlpm.x &amp; ".")-1))),""))))))</f>
        <v/>
      </c>
      <c r="D1081">
        <v>11.9599999999999</v>
      </c>
      <c r="E1081">
        <v>34.04</v>
      </c>
      <c r="F1081" t="str">
        <f>_xlfn.LET(_xlpm.raw,_xlfn.XLOOKUP(A1081,site1!$J$8:$J$1178,site1!$A$8:$A$1178,""),_xlpm.cleanRaw,SUBSTITUTE(SUBSTITUTE(_xlpm.raw,"_PIN","."),"PIN","."),_xlpm.mainPart,MID(_xlpm.cleanRaw,2,FIND(".",_xlpm.cleanRaw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604012</v>
      </c>
      <c r="G1081" t="str">
        <f>_xlfn.LET(_xlpm.raw,_xlfn.XLOOKUP(A1081,site3!$J$8:$J$1178,site3!$A$8:$A$1178,""),_xlpm.cleanRaw,SUBSTITUTE(SUBSTITUTE(_xlpm.raw,"_PIN","."),"PIN","."),_xlpm.mainPart,MID(_xlpm.cleanRaw,2,FIND(".",_xlpm.cleanRaw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802080</v>
      </c>
      <c r="H1081" t="str">
        <f>""</f>
        <v/>
      </c>
      <c r="I1081" t="str">
        <f>""</f>
        <v/>
      </c>
      <c r="J1081" t="str">
        <f t="shared" si="16"/>
        <v>AV27;DDR1_MA[12]_CAA6;;11.9599999999999;34.04;604012;802080;;</v>
      </c>
    </row>
    <row r="1082" spans="1:10">
      <c r="A1082" t="s">
        <v>2783</v>
      </c>
      <c r="B1082" t="str">
        <f>_xlfn.XLOOKUP(A1082,site1!$J$8:$J$1158,site1!$K$8:$K$1158,"")</f>
        <v>VSS</v>
      </c>
      <c r="C1082" t="str" cm="1">
        <f t="array" ref="C1082">_xlfn.TEXTJOIN(",",TRUE,_xlfn.UNIQUE(TRANSPOSE(_xlfn.MAP(_xlfn.XLOOKUP(A1082,site1!$J$8:$J$1178,site1!$C$8:$D$1178,""),_xlfn.LAMBDA(_xlpm.x,IF(_xlpm.x&lt;&gt;"",TRIM(CLEAN(LEFT(_xlpm.x,FIND(".",_xlpm.x &amp; ".")-1))),""))))))</f>
        <v/>
      </c>
      <c r="D1082">
        <v>11.04</v>
      </c>
      <c r="E1082">
        <v>34.04</v>
      </c>
      <c r="F1082" t="str">
        <f>_xlfn.LET(_xlpm.raw,_xlfn.XLOOKUP(A1082,site1!$J$8:$J$1178,site1!$A$8:$A$1178,""),_xlpm.cleanRaw,SUBSTITUTE(SUBSTITUTE(_xlpm.raw,"_PIN","."),"PIN","."),_xlpm.mainPart,MID(_xlpm.cleanRaw,2,FIND(".",_xlpm.cleanRaw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2" t="str">
        <f>_xlfn.LET(_xlpm.raw,_xlfn.XLOOKUP(A1082,site3!$J$8:$J$1178,site3!$A$8:$A$1178,""),_xlpm.cleanRaw,SUBSTITUTE(SUBSTITUTE(_xlpm.raw,"_PIN","."),"PIN","."),_xlpm.mainPart,MID(_xlpm.cleanRaw,2,FIND(".",_xlpm.cleanRaw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2" t="str">
        <f>""</f>
        <v/>
      </c>
      <c r="I1082" t="str">
        <f>""</f>
        <v/>
      </c>
      <c r="J1082" t="str">
        <f t="shared" si="16"/>
        <v>AV28;VSS;;11.04;34.04;;;;</v>
      </c>
    </row>
    <row r="1083" spans="1:10">
      <c r="A1083" t="s">
        <v>598</v>
      </c>
      <c r="B1083" t="str">
        <f>_xlfn.XLOOKUP(A1083,site1!$J$8:$J$1158,site1!$K$8:$K$1158,"")</f>
        <v>DDR1_CKE[1]</v>
      </c>
      <c r="C1083" t="str" cm="1">
        <f t="array" ref="C1083">_xlfn.TEXTJOIN(",",TRUE,_xlfn.UNIQUE(TRANSPOSE(_xlfn.MAP(_xlfn.XLOOKUP(A1083,site1!$J$8:$J$1178,site1!$C$8:$D$1178,""),_xlfn.LAMBDA(_xlpm.x,IF(_xlpm.x&lt;&gt;"",TRIM(CLEAN(LEFT(_xlpm.x,FIND(".",_xlpm.x &amp; ".")-1))),""))))))</f>
        <v/>
      </c>
      <c r="D1083">
        <v>10.1199999999999</v>
      </c>
      <c r="E1083">
        <v>34.04</v>
      </c>
      <c r="F1083" t="str">
        <f>_xlfn.LET(_xlpm.raw,_xlfn.XLOOKUP(A1083,site1!$J$8:$J$1178,site1!$A$8:$A$1178,""),_xlpm.cleanRaw,SUBSTITUTE(SUBSTITUTE(_xlpm.raw,"_PIN","."),"PIN","."),_xlpm.mainPart,MID(_xlpm.cleanRaw,2,FIND(".",_xlpm.cleanRaw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604011</v>
      </c>
      <c r="G1083" t="str">
        <f>_xlfn.LET(_xlpm.raw,_xlfn.XLOOKUP(A1083,site3!$J$8:$J$1178,site3!$A$8:$A$1178,""),_xlpm.cleanRaw,SUBSTITUTE(SUBSTITUTE(_xlpm.raw,"_PIN","."),"PIN","."),_xlpm.mainPart,MID(_xlpm.cleanRaw,2,FIND(".",_xlpm.cleanRaw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801020</v>
      </c>
      <c r="H1083" t="str">
        <f>""</f>
        <v/>
      </c>
      <c r="I1083" t="str">
        <f>""</f>
        <v/>
      </c>
      <c r="J1083" t="str">
        <f t="shared" si="16"/>
        <v>AV29;DDR1_CKE[1];;10.1199999999999;34.04;604011;801020;;</v>
      </c>
    </row>
    <row r="1084" spans="1:10">
      <c r="A1084" t="s">
        <v>2784</v>
      </c>
      <c r="B1084" t="str">
        <f>_xlfn.XLOOKUP(A1084,site1!$J$8:$J$1158,site1!$K$8:$K$1158,"")</f>
        <v>VSS</v>
      </c>
      <c r="C1084" t="str" cm="1">
        <f t="array" ref="C1084">_xlfn.TEXTJOIN(",",TRUE,_xlfn.UNIQUE(TRANSPOSE(_xlfn.MAP(_xlfn.XLOOKUP(A1084,site1!$J$8:$J$1178,site1!$C$8:$D$1178,""),_xlfn.LAMBDA(_xlpm.x,IF(_xlpm.x&lt;&gt;"",TRIM(CLEAN(LEFT(_xlpm.x,FIND(".",_xlpm.x &amp; ".")-1))),""))))))</f>
        <v/>
      </c>
      <c r="D1084">
        <v>9.1999999999999904</v>
      </c>
      <c r="E1084">
        <v>34.04</v>
      </c>
      <c r="F1084" t="str">
        <f>_xlfn.LET(_xlpm.raw,_xlfn.XLOOKUP(A1084,site1!$J$8:$J$1178,site1!$A$8:$A$1178,""),_xlpm.cleanRaw,SUBSTITUTE(SUBSTITUTE(_xlpm.raw,"_PIN","."),"PIN","."),_xlpm.mainPart,MID(_xlpm.cleanRaw,2,FIND(".",_xlpm.cleanRaw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4" t="str">
        <f>_xlfn.LET(_xlpm.raw,_xlfn.XLOOKUP(A1084,site3!$J$8:$J$1178,site3!$A$8:$A$1178,""),_xlpm.cleanRaw,SUBSTITUTE(SUBSTITUTE(_xlpm.raw,"_PIN","."),"PIN","."),_xlpm.mainPart,MID(_xlpm.cleanRaw,2,FIND(".",_xlpm.cleanRaw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4" t="str">
        <f>""</f>
        <v/>
      </c>
      <c r="I1084" t="str">
        <f>""</f>
        <v/>
      </c>
      <c r="J1084" t="str">
        <f t="shared" si="16"/>
        <v>AV30;VSS;;9.19999999999999;34.04;;;;</v>
      </c>
    </row>
    <row r="1085" spans="1:10">
      <c r="A1085" t="s">
        <v>461</v>
      </c>
      <c r="B1085" t="str">
        <f>_xlfn.XLOOKUP(A1085,site1!$J$8:$J$1158,site1!$K$8:$K$1158,"")</f>
        <v>DDR0_ECC[3]</v>
      </c>
      <c r="C1085" t="str" cm="1">
        <f t="array" ref="C1085">_xlfn.TEXTJOIN(",",TRUE,_xlfn.UNIQUE(TRANSPOSE(_xlfn.MAP(_xlfn.XLOOKUP(A1085,site1!$J$8:$J$1178,site1!$C$8:$D$1178,""),_xlfn.LAMBDA(_xlpm.x,IF(_xlpm.x&lt;&gt;"",TRIM(CLEAN(LEFT(_xlpm.x,FIND(".",_xlpm.x &amp; ".")-1))),""))))))</f>
        <v/>
      </c>
      <c r="D1085">
        <v>8.2799999999999905</v>
      </c>
      <c r="E1085">
        <v>34.04</v>
      </c>
      <c r="F1085" t="str">
        <f>_xlfn.LET(_xlpm.raw,_xlfn.XLOOKUP(A1085,site1!$J$8:$J$1178,site1!$A$8:$A$1178,""),_xlpm.cleanRaw,SUBSTITUTE(SUBSTITUTE(_xlpm.raw,"_PIN","."),"PIN","."),_xlpm.mainPart,MID(_xlpm.cleanRaw,2,FIND(".",_xlpm.cleanRaw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606097</v>
      </c>
      <c r="G1085" t="str">
        <f>_xlfn.LET(_xlpm.raw,_xlfn.XLOOKUP(A1085,site3!$J$8:$J$1178,site3!$A$8:$A$1178,""),_xlpm.cleanRaw,SUBSTITUTE(SUBSTITUTE(_xlpm.raw,"_PIN","."),"PIN","."),_xlpm.mainPart,MID(_xlpm.cleanRaw,2,FIND(".",_xlpm.cleanRaw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804035</v>
      </c>
      <c r="H1085" t="str">
        <f>""</f>
        <v/>
      </c>
      <c r="I1085" t="str">
        <f>""</f>
        <v/>
      </c>
      <c r="J1085" t="str">
        <f t="shared" si="16"/>
        <v>AV31;DDR0_ECC[3];;8.27999999999999;34.04;606097;804035;;</v>
      </c>
    </row>
    <row r="1086" spans="1:10">
      <c r="A1086" t="s">
        <v>445</v>
      </c>
      <c r="B1086" t="str">
        <f>_xlfn.XLOOKUP(A1086,site1!$J$8:$J$1158,site1!$K$8:$K$1158,"")</f>
        <v>DDR0_DQS_P[8]</v>
      </c>
      <c r="C1086" t="str" cm="1">
        <f t="array" ref="C1086">_xlfn.TEXTJOIN(",",TRUE,_xlfn.UNIQUE(TRANSPOSE(_xlfn.MAP(_xlfn.XLOOKUP(A1086,site1!$J$8:$J$1178,site1!$C$8:$D$1178,""),_xlfn.LAMBDA(_xlpm.x,IF(_xlpm.x&lt;&gt;"",TRIM(CLEAN(LEFT(_xlpm.x,FIND(".",_xlpm.x &amp; ".")-1))),""))))))</f>
        <v/>
      </c>
      <c r="D1086">
        <v>7.3599999999999897</v>
      </c>
      <c r="E1086">
        <v>34.04</v>
      </c>
      <c r="F1086" t="str">
        <f>_xlfn.LET(_xlpm.raw,_xlfn.XLOOKUP(A1086,site1!$J$8:$J$1178,site1!$A$8:$A$1178,""),_xlpm.cleanRaw,SUBSTITUTE(SUBSTITUTE(_xlpm.raw,"_PIN","."),"PIN","."),_xlpm.mainPart,MID(_xlpm.cleanRaw,2,FIND(".",_xlpm.cleanRaw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606122</v>
      </c>
      <c r="G1086" t="str">
        <f>_xlfn.LET(_xlpm.raw,_xlfn.XLOOKUP(A1086,site3!$J$8:$J$1178,site3!$A$8:$A$1178,""),_xlpm.cleanRaw,SUBSTITUTE(SUBSTITUTE(_xlpm.raw,"_PIN","."),"PIN","."),_xlpm.mainPart,MID(_xlpm.cleanRaw,2,FIND(".",_xlpm.cleanRaw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803117</v>
      </c>
      <c r="H1086" t="str">
        <f>""</f>
        <v/>
      </c>
      <c r="I1086" t="str">
        <f>""</f>
        <v/>
      </c>
      <c r="J1086" t="str">
        <f t="shared" si="16"/>
        <v>AV32;DDR0_DQS_P[8];;7.35999999999999;34.04;606122;803117;;</v>
      </c>
    </row>
    <row r="1087" spans="1:10">
      <c r="A1087" t="s">
        <v>469</v>
      </c>
      <c r="B1087" t="str">
        <f>_xlfn.XLOOKUP(A1087,site1!$J$8:$J$1158,site1!$K$8:$K$1158,"")</f>
        <v>DDR0_ECC[5]</v>
      </c>
      <c r="C1087" t="str" cm="1">
        <f t="array" ref="C1087">_xlfn.TEXTJOIN(",",TRUE,_xlfn.UNIQUE(TRANSPOSE(_xlfn.MAP(_xlfn.XLOOKUP(A1087,site1!$J$8:$J$1178,site1!$C$8:$D$1178,""),_xlfn.LAMBDA(_xlpm.x,IF(_xlpm.x&lt;&gt;"",TRIM(CLEAN(LEFT(_xlpm.x,FIND(".",_xlpm.x &amp; ".")-1))),""))))))</f>
        <v/>
      </c>
      <c r="D1087">
        <v>6.4399999999999897</v>
      </c>
      <c r="E1087">
        <v>34.04</v>
      </c>
      <c r="F1087" t="str">
        <f>_xlfn.LET(_xlpm.raw,_xlfn.XLOOKUP(A1087,site1!$J$8:$J$1178,site1!$A$8:$A$1178,""),_xlpm.cleanRaw,SUBSTITUTE(SUBSTITUTE(_xlpm.raw,"_PIN","."),"PIN","."),_xlpm.mainPart,MID(_xlpm.cleanRaw,2,FIND(".",_xlpm.cleanRaw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605053</v>
      </c>
      <c r="G1087" t="str">
        <f>_xlfn.LET(_xlpm.raw,_xlfn.XLOOKUP(A1087,site3!$J$8:$J$1178,site3!$A$8:$A$1178,""),_xlpm.cleanRaw,SUBSTITUTE(SUBSTITUTE(_xlpm.raw,"_PIN","."),"PIN","."),_xlpm.mainPart,MID(_xlpm.cleanRaw,2,FIND(".",_xlpm.cleanRaw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803123</v>
      </c>
      <c r="H1087" t="str">
        <f>""</f>
        <v/>
      </c>
      <c r="I1087" t="str">
        <f>""</f>
        <v/>
      </c>
      <c r="J1087" t="str">
        <f t="shared" si="16"/>
        <v>AV33;DDR0_ECC[5];;6.43999999999999;34.04;605053;803123;;</v>
      </c>
    </row>
    <row r="1088" spans="1:10">
      <c r="A1088" t="s">
        <v>2785</v>
      </c>
      <c r="B1088" t="str">
        <f>_xlfn.XLOOKUP(A1088,site1!$J$8:$J$1158,site1!$K$8:$K$1158,"")</f>
        <v>VSS</v>
      </c>
      <c r="C1088" t="str" cm="1">
        <f t="array" ref="C1088">_xlfn.TEXTJOIN(",",TRUE,_xlfn.UNIQUE(TRANSPOSE(_xlfn.MAP(_xlfn.XLOOKUP(A1088,site1!$J$8:$J$1178,site1!$C$8:$D$1178,""),_xlfn.LAMBDA(_xlpm.x,IF(_xlpm.x&lt;&gt;"",TRIM(CLEAN(LEFT(_xlpm.x,FIND(".",_xlpm.x &amp; ".")-1))),""))))))</f>
        <v/>
      </c>
      <c r="D1088">
        <v>5.5199999999999898</v>
      </c>
      <c r="E1088">
        <v>34.04</v>
      </c>
      <c r="F1088" t="str">
        <f>_xlfn.LET(_xlpm.raw,_xlfn.XLOOKUP(A1088,site1!$J$8:$J$1178,site1!$A$8:$A$1178,""),_xlpm.cleanRaw,SUBSTITUTE(SUBSTITUTE(_xlpm.raw,"_PIN","."),"PIN","."),_xlpm.mainPart,MID(_xlpm.cleanRaw,2,FIND(".",_xlpm.cleanRaw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8" t="str">
        <f>_xlfn.LET(_xlpm.raw,_xlfn.XLOOKUP(A1088,site3!$J$8:$J$1178,site3!$A$8:$A$1178,""),_xlpm.cleanRaw,SUBSTITUTE(SUBSTITUTE(_xlpm.raw,"_PIN","."),"PIN","."),_xlpm.mainPart,MID(_xlpm.cleanRaw,2,FIND(".",_xlpm.cleanRaw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8" t="str">
        <f>""</f>
        <v/>
      </c>
      <c r="I1088" t="str">
        <f>""</f>
        <v/>
      </c>
      <c r="J1088" t="str">
        <f t="shared" si="16"/>
        <v>AV34;VSS;;5.51999999999999;34.04;;;;</v>
      </c>
    </row>
    <row r="1089" spans="1:10">
      <c r="A1089" t="s">
        <v>905</v>
      </c>
      <c r="B1089" t="str">
        <f>_xlfn.XLOOKUP(A1089,site1!$J$8:$J$1158,site1!$K$8:$K$1158,"")</f>
        <v>DDRDQ_IL03_NIL05[2]</v>
      </c>
      <c r="C1089" t="str" cm="1">
        <f t="array" ref="C1089">_xlfn.TEXTJOIN(",",TRUE,_xlfn.UNIQUE(TRANSPOSE(_xlfn.MAP(_xlfn.XLOOKUP(A1089,site1!$J$8:$J$1178,site1!$C$8:$D$1178,""),_xlfn.LAMBDA(_xlpm.x,IF(_xlpm.x&lt;&gt;"",TRIM(CLEAN(LEFT(_xlpm.x,FIND(".",_xlpm.x &amp; ".")-1))),""))))))</f>
        <v/>
      </c>
      <c r="D1089">
        <v>4.5999999999999899</v>
      </c>
      <c r="E1089">
        <v>34.04</v>
      </c>
      <c r="F1089" t="str">
        <f>_xlfn.LET(_xlpm.raw,_xlfn.XLOOKUP(A1089,site1!$J$8:$J$1178,site1!$A$8:$A$1178,""),_xlpm.cleanRaw,SUBSTITUTE(SUBSTITUTE(_xlpm.raw,"_PIN","."),"PIN","."),_xlpm.mainPart,MID(_xlpm.cleanRaw,2,FIND(".",_xlpm.cleanRaw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606096</v>
      </c>
      <c r="G1089" t="str">
        <f>_xlfn.LET(_xlpm.raw,_xlfn.XLOOKUP(A1089,site3!$J$8:$J$1178,site3!$A$8:$A$1178,""),_xlpm.cleanRaw,SUBSTITUTE(SUBSTITUTE(_xlpm.raw,"_PIN","."),"PIN","."),_xlpm.mainPart,MID(_xlpm.cleanRaw,2,FIND(".",_xlpm.cleanRaw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802052</v>
      </c>
      <c r="H1089" t="str">
        <f>""</f>
        <v/>
      </c>
      <c r="I1089" t="str">
        <f>""</f>
        <v/>
      </c>
      <c r="J1089" t="str">
        <f t="shared" si="16"/>
        <v>AV35;DDRDQ_IL03_NIL05[2];;4.59999999999999;34.04;606096;802052;;</v>
      </c>
    </row>
    <row r="1090" spans="1:10">
      <c r="A1090" t="s">
        <v>1417</v>
      </c>
      <c r="B1090" t="str">
        <f>_xlfn.XLOOKUP(A1090,site1!$J$8:$J$1158,site1!$K$8:$K$1158,"")</f>
        <v>DDRDQSP_IL03_NIL05</v>
      </c>
      <c r="C1090" t="str" cm="1">
        <f t="array" ref="C1090">_xlfn.TEXTJOIN(",",TRUE,_xlfn.UNIQUE(TRANSPOSE(_xlfn.MAP(_xlfn.XLOOKUP(A1090,site1!$J$8:$J$1178,site1!$C$8:$D$1178,""),_xlfn.LAMBDA(_xlpm.x,IF(_xlpm.x&lt;&gt;"",TRIM(CLEAN(LEFT(_xlpm.x,FIND(".",_xlpm.x &amp; ".")-1))),""))))))</f>
        <v/>
      </c>
      <c r="D1090">
        <v>3.6799999999999899</v>
      </c>
      <c r="E1090">
        <v>34.04</v>
      </c>
      <c r="F1090" t="str">
        <f>_xlfn.LET(_xlpm.raw,_xlfn.XLOOKUP(A1090,site1!$J$8:$J$1178,site1!$A$8:$A$1178,""),_xlpm.cleanRaw,SUBSTITUTE(SUBSTITUTE(_xlpm.raw,"_PIN","."),"PIN","."),_xlpm.mainPart,MID(_xlpm.cleanRaw,2,FIND(".",_xlpm.cleanRaw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606127</v>
      </c>
      <c r="G1090" t="str">
        <f>_xlfn.LET(_xlpm.raw,_xlfn.XLOOKUP(A1090,site3!$J$8:$J$1178,site3!$A$8:$A$1178,""),_xlpm.cleanRaw,SUBSTITUTE(SUBSTITUTE(_xlpm.raw,"_PIN","."),"PIN","."),_xlpm.mainPart,MID(_xlpm.cleanRaw,2,FIND(".",_xlpm.cleanRaw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802049</v>
      </c>
      <c r="H1090" t="str">
        <f>""</f>
        <v/>
      </c>
      <c r="I1090" t="str">
        <f>""</f>
        <v/>
      </c>
      <c r="J1090" t="str">
        <f t="shared" ref="J1090:J1153" si="17">A1090&amp;";"&amp;B1090&amp;";"&amp;C1090&amp;";"&amp;D1090&amp;";"&amp;E1090&amp;";"&amp;F1090&amp;";"&amp;G1090&amp;";"&amp;H1090&amp;";"&amp;I1090</f>
        <v>AV36;DDRDQSP_IL03_NIL05;;3.67999999999999;34.04;606127;802049;;</v>
      </c>
    </row>
    <row r="1091" spans="1:10">
      <c r="A1091" t="s">
        <v>917</v>
      </c>
      <c r="B1091" t="str">
        <f>_xlfn.XLOOKUP(A1091,site1!$J$8:$J$1158,site1!$K$8:$K$1158,"")</f>
        <v>DDRDQ_IL03_NIL05[5]</v>
      </c>
      <c r="C1091" t="str" cm="1">
        <f t="array" ref="C1091">_xlfn.TEXTJOIN(",",TRUE,_xlfn.UNIQUE(TRANSPOSE(_xlfn.MAP(_xlfn.XLOOKUP(A1091,site1!$J$8:$J$1178,site1!$C$8:$D$1178,""),_xlfn.LAMBDA(_xlpm.x,IF(_xlpm.x&lt;&gt;"",TRIM(CLEAN(LEFT(_xlpm.x,FIND(".",_xlpm.x &amp; ".")-1))),""))))))</f>
        <v/>
      </c>
      <c r="D1091">
        <v>2.75999999999999</v>
      </c>
      <c r="E1091">
        <v>34.04</v>
      </c>
      <c r="F1091" t="str">
        <f>_xlfn.LET(_xlpm.raw,_xlfn.XLOOKUP(A1091,site1!$J$8:$J$1178,site1!$A$8:$A$1178,""),_xlpm.cleanRaw,SUBSTITUTE(SUBSTITUTE(_xlpm.raw,"_PIN","."),"PIN","."),_xlpm.mainPart,MID(_xlpm.cleanRaw,2,FIND(".",_xlpm.cleanRaw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605055</v>
      </c>
      <c r="G1091" t="str">
        <f>_xlfn.LET(_xlpm.raw,_xlfn.XLOOKUP(A1091,site3!$J$8:$J$1178,site3!$A$8:$A$1178,""),_xlpm.cleanRaw,SUBSTITUTE(SUBSTITUTE(_xlpm.raw,"_PIN","."),"PIN","."),_xlpm.mainPart,MID(_xlpm.cleanRaw,2,FIND(".",_xlpm.cleanRaw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802082</v>
      </c>
      <c r="H1091" t="str">
        <f>""</f>
        <v/>
      </c>
      <c r="I1091" t="str">
        <f>""</f>
        <v/>
      </c>
      <c r="J1091" t="str">
        <f t="shared" si="17"/>
        <v>AV37;DDRDQ_IL03_NIL05[5];;2.75999999999999;34.04;605055;802082;;</v>
      </c>
    </row>
    <row r="1092" spans="1:10">
      <c r="A1092" t="s">
        <v>2786</v>
      </c>
      <c r="B1092" t="str">
        <f>_xlfn.XLOOKUP(A1092,site1!$J$8:$J$1158,site1!$K$8:$K$1158,"")</f>
        <v>VSS</v>
      </c>
      <c r="C1092" t="str" cm="1">
        <f t="array" ref="C1092">_xlfn.TEXTJOIN(",",TRUE,_xlfn.UNIQUE(TRANSPOSE(_xlfn.MAP(_xlfn.XLOOKUP(A1092,site1!$J$8:$J$1178,site1!$C$8:$D$1178,""),_xlfn.LAMBDA(_xlpm.x,IF(_xlpm.x&lt;&gt;"",TRIM(CLEAN(LEFT(_xlpm.x,FIND(".",_xlpm.x &amp; ".")-1))),""))))))</f>
        <v/>
      </c>
      <c r="D1092">
        <v>1.8399999999999901</v>
      </c>
      <c r="E1092">
        <v>34.04</v>
      </c>
      <c r="F1092" t="str">
        <f>_xlfn.LET(_xlpm.raw,_xlfn.XLOOKUP(A1092,site1!$J$8:$J$1178,site1!$A$8:$A$1178,""),_xlpm.cleanRaw,SUBSTITUTE(SUBSTITUTE(_xlpm.raw,"_PIN","."),"PIN","."),_xlpm.mainPart,MID(_xlpm.cleanRaw,2,FIND(".",_xlpm.cleanRaw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2" t="str">
        <f>_xlfn.LET(_xlpm.raw,_xlfn.XLOOKUP(A1092,site3!$J$8:$J$1178,site3!$A$8:$A$1178,""),_xlpm.cleanRaw,SUBSTITUTE(SUBSTITUTE(_xlpm.raw,"_PIN","."),"PIN","."),_xlpm.mainPart,MID(_xlpm.cleanRaw,2,FIND(".",_xlpm.cleanRaw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2" t="str">
        <f>""</f>
        <v/>
      </c>
      <c r="I1092" t="str">
        <f>""</f>
        <v/>
      </c>
      <c r="J1092" t="str">
        <f t="shared" si="17"/>
        <v>AV38;VSS;;1.83999999999999;34.04;;;;</v>
      </c>
    </row>
    <row r="1093" spans="1:10">
      <c r="A1093" t="s">
        <v>2787</v>
      </c>
      <c r="B1093" t="str">
        <f>_xlfn.XLOOKUP(A1093,site1!$J$8:$J$1158,site1!$K$8:$K$1158,"")</f>
        <v>VSS</v>
      </c>
      <c r="C1093" t="str" cm="1">
        <f t="array" ref="C1093">_xlfn.TEXTJOIN(",",TRUE,_xlfn.UNIQUE(TRANSPOSE(_xlfn.MAP(_xlfn.XLOOKUP(A1093,site1!$J$8:$J$1178,site1!$C$8:$D$1178,""),_xlfn.LAMBDA(_xlpm.x,IF(_xlpm.x&lt;&gt;"",TRIM(CLEAN(LEFT(_xlpm.x,FIND(".",_xlpm.x &amp; ".")-1))),""))))))</f>
        <v/>
      </c>
      <c r="D1093">
        <v>0.92000000000000104</v>
      </c>
      <c r="E1093">
        <v>34.04</v>
      </c>
      <c r="F1093" t="str">
        <f>_xlfn.LET(_xlpm.raw,_xlfn.XLOOKUP(A1093,site1!$J$8:$J$1178,site1!$A$8:$A$1178,""),_xlpm.cleanRaw,SUBSTITUTE(SUBSTITUTE(_xlpm.raw,"_PIN","."),"PIN","."),_xlpm.mainPart,MID(_xlpm.cleanRaw,2,FIND(".",_xlpm.cleanRaw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3" t="str">
        <f>_xlfn.LET(_xlpm.raw,_xlfn.XLOOKUP(A1093,site3!$J$8:$J$1178,site3!$A$8:$A$1178,""),_xlpm.cleanRaw,SUBSTITUTE(SUBSTITUTE(_xlpm.raw,"_PIN","."),"PIN","."),_xlpm.mainPart,MID(_xlpm.cleanRaw,2,FIND(".",_xlpm.cleanRaw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3" t="str">
        <f>""</f>
        <v/>
      </c>
      <c r="I1093" t="str">
        <f>""</f>
        <v/>
      </c>
      <c r="J1093" t="str">
        <f t="shared" si="17"/>
        <v>AV39;VSS;;0.920000000000001;34.04;;;;</v>
      </c>
    </row>
    <row r="1094" spans="1:10">
      <c r="A1094" t="s">
        <v>325</v>
      </c>
      <c r="B1094" t="str">
        <f>_xlfn.XLOOKUP(A1094,site1!$J$8:$J$1158,site1!$K$8:$K$1158,"")</f>
        <v>DDR_VIEW[1]</v>
      </c>
      <c r="C1094" t="str" cm="1">
        <f t="array" ref="C1094">_xlfn.TEXTJOIN(",",TRUE,_xlfn.UNIQUE(TRANSPOSE(_xlfn.MAP(_xlfn.XLOOKUP(A1094,site1!$J$8:$J$1178,site1!$C$8:$D$1178,""),_xlfn.LAMBDA(_xlpm.x,IF(_xlpm.x&lt;&gt;"",TRIM(CLEAN(LEFT(_xlpm.x,FIND(".",_xlpm.x &amp; ".")-1))),""))))))</f>
        <v/>
      </c>
      <c r="D1094">
        <v>34.959999999999901</v>
      </c>
      <c r="E1094">
        <v>34.959999999999901</v>
      </c>
      <c r="F1094" t="str">
        <f>_xlfn.LET(_xlpm.raw,_xlfn.XLOOKUP(A1094,site1!$J$8:$J$1178,site1!$A$8:$A$1178,""),_xlpm.cleanRaw,SUBSTITUTE(SUBSTITUTE(_xlpm.raw,"_PIN","."),"PIN","."),_xlpm.mainPart,MID(_xlpm.cleanRaw,2,FIND(".",_xlpm.cleanRaw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507114</v>
      </c>
      <c r="G1094" t="str">
        <f>_xlfn.LET(_xlpm.raw,_xlfn.XLOOKUP(A1094,site3!$J$8:$J$1178,site3!$A$8:$A$1178,""),_xlpm.cleanRaw,SUBSTITUTE(SUBSTITUTE(_xlpm.raw,"_PIN","."),"PIN","."),_xlpm.mainPart,MID(_xlpm.cleanRaw,2,FIND(".",_xlpm.cleanRaw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809087</v>
      </c>
      <c r="H1094" t="str">
        <f>""</f>
        <v/>
      </c>
      <c r="I1094" t="str">
        <f>""</f>
        <v/>
      </c>
      <c r="J1094" t="str">
        <f t="shared" si="17"/>
        <v>AW2;DDR_VIEW[1];;34.9599999999999;34.9599999999999;507114;809087;;</v>
      </c>
    </row>
    <row r="1095" spans="1:10">
      <c r="A1095" t="s">
        <v>2790</v>
      </c>
      <c r="B1095" t="str">
        <f>_xlfn.XLOOKUP(A1095,site1!$J$8:$J$1158,site1!$K$8:$K$1158,"")</f>
        <v>VSS</v>
      </c>
      <c r="C1095" t="str" cm="1">
        <f t="array" ref="C1095">_xlfn.TEXTJOIN(",",TRUE,_xlfn.UNIQUE(TRANSPOSE(_xlfn.MAP(_xlfn.XLOOKUP(A1095,site1!$J$8:$J$1178,site1!$C$8:$D$1178,""),_xlfn.LAMBDA(_xlpm.x,IF(_xlpm.x&lt;&gt;"",TRIM(CLEAN(LEFT(_xlpm.x,FIND(".",_xlpm.x &amp; ".")-1))),""))))))</f>
        <v/>
      </c>
      <c r="D1095">
        <v>34.04</v>
      </c>
      <c r="E1095">
        <v>34.959999999999901</v>
      </c>
      <c r="F1095" t="str">
        <f>_xlfn.LET(_xlpm.raw,_xlfn.XLOOKUP(A1095,site1!$J$8:$J$1178,site1!$A$8:$A$1178,""),_xlpm.cleanRaw,SUBSTITUTE(SUBSTITUTE(_xlpm.raw,"_PIN","."),"PIN","."),_xlpm.mainPart,MID(_xlpm.cleanRaw,2,FIND(".",_xlpm.cleanRaw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5" t="str">
        <f>_xlfn.LET(_xlpm.raw,_xlfn.XLOOKUP(A1095,site3!$J$8:$J$1178,site3!$A$8:$A$1178,""),_xlpm.cleanRaw,SUBSTITUTE(SUBSTITUTE(_xlpm.raw,"_PIN","."),"PIN","."),_xlpm.mainPart,MID(_xlpm.cleanRaw,2,FIND(".",_xlpm.cleanRaw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5" t="str">
        <f>""</f>
        <v/>
      </c>
      <c r="I1095" t="str">
        <f>""</f>
        <v/>
      </c>
      <c r="J1095" t="str">
        <f t="shared" si="17"/>
        <v>AW3;VSS;;34.04;34.9599999999999;;;;</v>
      </c>
    </row>
    <row r="1096" spans="1:10">
      <c r="A1096" t="s">
        <v>983</v>
      </c>
      <c r="B1096" t="str">
        <f>_xlfn.XLOOKUP(A1096,site1!$J$8:$J$1158,site1!$K$8:$K$1158,"")</f>
        <v>DDRDQ_IL05_NIL11[5]</v>
      </c>
      <c r="C1096" t="str" cm="1">
        <f t="array" ref="C1096">_xlfn.TEXTJOIN(",",TRUE,_xlfn.UNIQUE(TRANSPOSE(_xlfn.MAP(_xlfn.XLOOKUP(A1096,site1!$J$8:$J$1178,site1!$C$8:$D$1178,""),_xlfn.LAMBDA(_xlpm.x,IF(_xlpm.x&lt;&gt;"",TRIM(CLEAN(LEFT(_xlpm.x,FIND(".",_xlpm.x &amp; ".")-1))),""))))))</f>
        <v/>
      </c>
      <c r="D1096">
        <v>33.119999999999997</v>
      </c>
      <c r="E1096">
        <v>34.959999999999901</v>
      </c>
      <c r="F1096" t="str">
        <f>_xlfn.LET(_xlpm.raw,_xlfn.XLOOKUP(A1096,site1!$J$8:$J$1178,site1!$A$8:$A$1178,""),_xlpm.cleanRaw,SUBSTITUTE(SUBSTITUTE(_xlpm.raw,"_PIN","."),"PIN","."),_xlpm.mainPart,MID(_xlpm.cleanRaw,2,FIND(".",_xlpm.cleanRaw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607020</v>
      </c>
      <c r="G1096" t="str">
        <f>_xlfn.LET(_xlpm.raw,_xlfn.XLOOKUP(A1096,site3!$J$8:$J$1178,site3!$A$8:$A$1178,""),_xlpm.cleanRaw,SUBSTITUTE(SUBSTITUTE(_xlpm.raw,"_PIN","."),"PIN","."),_xlpm.mainPart,MID(_xlpm.cleanRaw,2,FIND(".",_xlpm.cleanRaw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803128</v>
      </c>
      <c r="H1096" t="str">
        <f>""</f>
        <v/>
      </c>
      <c r="I1096" t="str">
        <f>""</f>
        <v/>
      </c>
      <c r="J1096" t="str">
        <f t="shared" si="17"/>
        <v>AW4;DDRDQ_IL05_NIL11[5];;33.12;34.9599999999999;607020;803128;;</v>
      </c>
    </row>
    <row r="1097" spans="1:10">
      <c r="A1097" t="s">
        <v>2796</v>
      </c>
      <c r="B1097" t="str">
        <f>_xlfn.XLOOKUP(A1097,site1!$J$8:$J$1158,site1!$K$8:$K$1158,"")</f>
        <v>VSS</v>
      </c>
      <c r="C1097" t="str" cm="1">
        <f t="array" ref="C1097">_xlfn.TEXTJOIN(",",TRUE,_xlfn.UNIQUE(TRANSPOSE(_xlfn.MAP(_xlfn.XLOOKUP(A1097,site1!$J$8:$J$1178,site1!$C$8:$D$1178,""),_xlfn.LAMBDA(_xlpm.x,IF(_xlpm.x&lt;&gt;"",TRIM(CLEAN(LEFT(_xlpm.x,FIND(".",_xlpm.x &amp; ".")-1))),""))))))</f>
        <v/>
      </c>
      <c r="D1097">
        <v>32.199999999999903</v>
      </c>
      <c r="E1097">
        <v>34.959999999999901</v>
      </c>
      <c r="F1097" t="str">
        <f>_xlfn.LET(_xlpm.raw,_xlfn.XLOOKUP(A1097,site1!$J$8:$J$1178,site1!$A$8:$A$1178,""),_xlpm.cleanRaw,SUBSTITUTE(SUBSTITUTE(_xlpm.raw,"_PIN","."),"PIN","."),_xlpm.mainPart,MID(_xlpm.cleanRaw,2,FIND(".",_xlpm.cleanRaw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7" t="str">
        <f>_xlfn.LET(_xlpm.raw,_xlfn.XLOOKUP(A1097,site3!$J$8:$J$1178,site3!$A$8:$A$1178,""),_xlpm.cleanRaw,SUBSTITUTE(SUBSTITUTE(_xlpm.raw,"_PIN","."),"PIN","."),_xlpm.mainPart,MID(_xlpm.cleanRaw,2,FIND(".",_xlpm.cleanRaw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7" t="str">
        <f>""</f>
        <v/>
      </c>
      <c r="I1097" t="str">
        <f>""</f>
        <v/>
      </c>
      <c r="J1097" t="str">
        <f t="shared" si="17"/>
        <v>AW5;VSS;;32.1999999999999;34.9599999999999;;;;</v>
      </c>
    </row>
    <row r="1098" spans="1:10">
      <c r="A1098" t="s">
        <v>954</v>
      </c>
      <c r="B1098" t="str">
        <f>_xlfn.XLOOKUP(A1098,site1!$J$8:$J$1158,site1!$K$8:$K$1158,"")</f>
        <v>DDRDQ_IL04_NIL10[6]</v>
      </c>
      <c r="C1098" t="str" cm="1">
        <f t="array" ref="C1098">_xlfn.TEXTJOIN(",",TRUE,_xlfn.UNIQUE(TRANSPOSE(_xlfn.MAP(_xlfn.XLOOKUP(A1098,site1!$J$8:$J$1178,site1!$C$8:$D$1178,""),_xlfn.LAMBDA(_xlpm.x,IF(_xlpm.x&lt;&gt;"",TRIM(CLEAN(LEFT(_xlpm.x,FIND(".",_xlpm.x &amp; ".")-1))),""))))))</f>
        <v/>
      </c>
      <c r="D1098">
        <v>31.279999999999902</v>
      </c>
      <c r="E1098">
        <v>34.959999999999901</v>
      </c>
      <c r="F1098" t="str">
        <f>_xlfn.LET(_xlpm.raw,_xlfn.XLOOKUP(A1098,site1!$J$8:$J$1178,site1!$A$8:$A$1178,""),_xlpm.cleanRaw,SUBSTITUTE(SUBSTITUTE(_xlpm.raw,"_PIN","."),"PIN","."),_xlpm.mainPart,MID(_xlpm.cleanRaw,2,FIND(".",_xlpm.cleanRaw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608080</v>
      </c>
      <c r="G1098" t="str">
        <f>_xlfn.LET(_xlpm.raw,_xlfn.XLOOKUP(A1098,site3!$J$8:$J$1178,site3!$A$8:$A$1178,""),_xlpm.cleanRaw,SUBSTITUTE(SUBSTITUTE(_xlpm.raw,"_PIN","."),"PIN","."),_xlpm.mainPart,MID(_xlpm.cleanRaw,2,FIND(".",_xlpm.cleanRaw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805075</v>
      </c>
      <c r="H1098" t="str">
        <f>""</f>
        <v/>
      </c>
      <c r="I1098" t="str">
        <f>""</f>
        <v/>
      </c>
      <c r="J1098" t="str">
        <f t="shared" si="17"/>
        <v>AW6;DDRDQ_IL04_NIL10[6];;31.2799999999999;34.9599999999999;608080;805075;;</v>
      </c>
    </row>
    <row r="1099" spans="1:10">
      <c r="A1099" t="s">
        <v>1345</v>
      </c>
      <c r="B1099" t="str">
        <f>_xlfn.XLOOKUP(A1099,site1!$J$8:$J$1158,site1!$K$8:$K$1158,"")</f>
        <v>DDRDQSN_IL04_NIL10</v>
      </c>
      <c r="C1099" t="str" cm="1">
        <f t="array" ref="C1099">_xlfn.TEXTJOIN(",",TRUE,_xlfn.UNIQUE(TRANSPOSE(_xlfn.MAP(_xlfn.XLOOKUP(A1099,site1!$J$8:$J$1178,site1!$C$8:$D$1178,""),_xlfn.LAMBDA(_xlpm.x,IF(_xlpm.x&lt;&gt;"",TRIM(CLEAN(LEFT(_xlpm.x,FIND(".",_xlpm.x &amp; ".")-1))),""))))))</f>
        <v/>
      </c>
      <c r="D1099">
        <v>30.36</v>
      </c>
      <c r="E1099">
        <v>34.959999999999901</v>
      </c>
      <c r="F1099" t="str">
        <f>_xlfn.LET(_xlpm.raw,_xlfn.XLOOKUP(A1099,site1!$J$8:$J$1178,site1!$A$8:$A$1178,""),_xlpm.cleanRaw,SUBSTITUTE(SUBSTITUTE(_xlpm.raw,"_PIN","."),"PIN","."),_xlpm.mainPart,MID(_xlpm.cleanRaw,2,FIND(".",_xlpm.cleanRaw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607007</v>
      </c>
      <c r="G1099" t="str">
        <f>_xlfn.LET(_xlpm.raw,_xlfn.XLOOKUP(A1099,site3!$J$8:$J$1178,site3!$A$8:$A$1178,""),_xlpm.cleanRaw,SUBSTITUTE(SUBSTITUTE(_xlpm.raw,"_PIN","."),"PIN","."),_xlpm.mainPart,MID(_xlpm.cleanRaw,2,FIND(".",_xlpm.cleanRaw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804014</v>
      </c>
      <c r="H1099" t="str">
        <f>""</f>
        <v/>
      </c>
      <c r="I1099" t="str">
        <f>""</f>
        <v/>
      </c>
      <c r="J1099" t="str">
        <f t="shared" si="17"/>
        <v>AW7;DDRDQSN_IL04_NIL10;;30.36;34.9599999999999;607007;804014;;</v>
      </c>
    </row>
    <row r="1100" spans="1:10">
      <c r="A1100" t="s">
        <v>934</v>
      </c>
      <c r="B1100" t="str">
        <f>_xlfn.XLOOKUP(A1100,site1!$J$8:$J$1158,site1!$K$8:$K$1158,"")</f>
        <v>DDRDQ_IL04_NIL10[1]</v>
      </c>
      <c r="C1100" t="str" cm="1">
        <f t="array" ref="C1100">_xlfn.TEXTJOIN(",",TRUE,_xlfn.UNIQUE(TRANSPOSE(_xlfn.MAP(_xlfn.XLOOKUP(A1100,site1!$J$8:$J$1178,site1!$C$8:$D$1178,""),_xlfn.LAMBDA(_xlpm.x,IF(_xlpm.x&lt;&gt;"",TRIM(CLEAN(LEFT(_xlpm.x,FIND(".",_xlpm.x &amp; ".")-1))),""))))))</f>
        <v/>
      </c>
      <c r="D1100">
        <v>29.439999999999898</v>
      </c>
      <c r="E1100">
        <v>34.959999999999901</v>
      </c>
      <c r="F1100" t="str">
        <f>_xlfn.LET(_xlpm.raw,_xlfn.XLOOKUP(A1100,site1!$J$8:$J$1178,site1!$A$8:$A$1178,""),_xlpm.cleanRaw,SUBSTITUTE(SUBSTITUTE(_xlpm.raw,"_PIN","."),"PIN","."),_xlpm.mainPart,MID(_xlpm.cleanRaw,2,FIND(".",_xlpm.cleanRaw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607036</v>
      </c>
      <c r="G1100" t="str">
        <f>_xlfn.LET(_xlpm.raw,_xlfn.XLOOKUP(A1100,site3!$J$8:$J$1178,site3!$A$8:$A$1178,""),_xlpm.cleanRaw,SUBSTITUTE(SUBSTITUTE(_xlpm.raw,"_PIN","."),"PIN","."),_xlpm.mainPart,MID(_xlpm.cleanRaw,2,FIND(".",_xlpm.cleanRaw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804007</v>
      </c>
      <c r="H1100" t="str">
        <f>""</f>
        <v/>
      </c>
      <c r="I1100" t="str">
        <f>""</f>
        <v/>
      </c>
      <c r="J1100" t="str">
        <f t="shared" si="17"/>
        <v>AW8;DDRDQ_IL04_NIL10[1];;29.4399999999999;34.9599999999999;607036;804007;;</v>
      </c>
    </row>
    <row r="1101" spans="1:10">
      <c r="A1101" t="s">
        <v>2797</v>
      </c>
      <c r="B1101" t="str">
        <f>_xlfn.XLOOKUP(A1101,site1!$J$8:$J$1158,site1!$K$8:$K$1158,"")</f>
        <v>VSS</v>
      </c>
      <c r="C1101" t="str" cm="1">
        <f t="array" ref="C1101">_xlfn.TEXTJOIN(",",TRUE,_xlfn.UNIQUE(TRANSPOSE(_xlfn.MAP(_xlfn.XLOOKUP(A1101,site1!$J$8:$J$1178,site1!$C$8:$D$1178,""),_xlfn.LAMBDA(_xlpm.x,IF(_xlpm.x&lt;&gt;"",TRIM(CLEAN(LEFT(_xlpm.x,FIND(".",_xlpm.x &amp; ".")-1))),""))))))</f>
        <v/>
      </c>
      <c r="D1101">
        <v>28.5199999999999</v>
      </c>
      <c r="E1101">
        <v>34.959999999999901</v>
      </c>
      <c r="F1101" t="str">
        <f>_xlfn.LET(_xlpm.raw,_xlfn.XLOOKUP(A1101,site1!$J$8:$J$1178,site1!$A$8:$A$1178,""),_xlpm.cleanRaw,SUBSTITUTE(SUBSTITUTE(_xlpm.raw,"_PIN","."),"PIN","."),_xlpm.mainPart,MID(_xlpm.cleanRaw,2,FIND(".",_xlpm.cleanRaw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1" t="str">
        <f>_xlfn.LET(_xlpm.raw,_xlfn.XLOOKUP(A1101,site3!$J$8:$J$1178,site3!$A$8:$A$1178,""),_xlpm.cleanRaw,SUBSTITUTE(SUBSTITUTE(_xlpm.raw,"_PIN","."),"PIN","."),_xlpm.mainPart,MID(_xlpm.cleanRaw,2,FIND(".",_xlpm.cleanRaw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1" t="str">
        <f>""</f>
        <v/>
      </c>
      <c r="I1101" t="str">
        <f>""</f>
        <v/>
      </c>
      <c r="J1101" t="str">
        <f t="shared" si="17"/>
        <v>AW9;VSS;;28.5199999999999;34.9599999999999;;;;</v>
      </c>
    </row>
    <row r="1102" spans="1:10">
      <c r="A1102" t="s">
        <v>2427</v>
      </c>
      <c r="B1102" t="str">
        <f>_xlfn.XLOOKUP(A1102,site1!$J$8:$J$1158,site1!$K$8:$K$1158,"")</f>
        <v>VCCDDQ</v>
      </c>
      <c r="C1102" t="str" cm="1">
        <f t="array" ref="C1102">_xlfn.TEXTJOIN(",",TRUE,_xlfn.UNIQUE(TRANSPOSE(_xlfn.MAP(_xlfn.XLOOKUP(A1102,site1!$J$8:$J$1178,site1!$C$8:$D$1178,""),_xlfn.LAMBDA(_xlpm.x,IF(_xlpm.x&lt;&gt;"",TRIM(CLEAN(LEFT(_xlpm.x,FIND(".",_xlpm.x &amp; ".")-1))),""))))))</f>
        <v/>
      </c>
      <c r="D1102">
        <v>27.599999999999898</v>
      </c>
      <c r="E1102">
        <v>34.959999999999901</v>
      </c>
      <c r="F1102" t="str">
        <f>_xlfn.LET(_xlpm.raw,_xlfn.XLOOKUP(A1102,site1!$J$8:$J$1178,site1!$A$8:$A$1178,""),_xlpm.cleanRaw,SUBSTITUTE(SUBSTITUTE(_xlpm.raw,"_PIN","."),"PIN","."),_xlpm.mainPart,MID(_xlpm.cleanRaw,2,FIND(".",_xlpm.cleanRaw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2" t="str">
        <f>_xlfn.LET(_xlpm.raw,_xlfn.XLOOKUP(A1102,site3!$J$8:$J$1178,site3!$A$8:$A$1178,""),_xlpm.cleanRaw,SUBSTITUTE(SUBSTITUTE(_xlpm.raw,"_PIN","."),"PIN","."),_xlpm.mainPart,MID(_xlpm.cleanRaw,2,FIND(".",_xlpm.cleanRaw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2" t="str">
        <f>""</f>
        <v/>
      </c>
      <c r="I1102" t="str">
        <f>""</f>
        <v/>
      </c>
      <c r="J1102" t="str">
        <f t="shared" si="17"/>
        <v>AW10;VCCDDQ;;27.5999999999999;34.9599999999999;;;;</v>
      </c>
    </row>
    <row r="1103" spans="1:10">
      <c r="A1103" t="s">
        <v>545</v>
      </c>
      <c r="B1103" t="str">
        <f>_xlfn.XLOOKUP(A1103,site1!$J$8:$J$1158,site1!$K$8:$K$1158,"")</f>
        <v>DDR0_ODT[0]</v>
      </c>
      <c r="C1103" t="str" cm="1">
        <f t="array" ref="C1103">_xlfn.TEXTJOIN(",",TRUE,_xlfn.UNIQUE(TRANSPOSE(_xlfn.MAP(_xlfn.XLOOKUP(A1103,site1!$J$8:$J$1178,site1!$C$8:$D$1178,""),_xlfn.LAMBDA(_xlpm.x,IF(_xlpm.x&lt;&gt;"",TRIM(CLEAN(LEFT(_xlpm.x,FIND(".",_xlpm.x &amp; ".")-1))),""))))))</f>
        <v/>
      </c>
      <c r="D1103">
        <v>26.68</v>
      </c>
      <c r="E1103">
        <v>34.959999999999901</v>
      </c>
      <c r="F1103" t="str">
        <f>_xlfn.LET(_xlpm.raw,_xlfn.XLOOKUP(A1103,site1!$J$8:$J$1178,site1!$A$8:$A$1178,""),_xlpm.cleanRaw,SUBSTITUTE(SUBSTITUTE(_xlpm.raw,"_PIN","."),"PIN","."),_xlpm.mainPart,MID(_xlpm.cleanRaw,2,FIND(".",_xlpm.cleanRaw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607002</v>
      </c>
      <c r="G1103" t="str">
        <f>_xlfn.LET(_xlpm.raw,_xlfn.XLOOKUP(A1103,site3!$J$8:$J$1178,site3!$A$8:$A$1178,""),_xlpm.cleanRaw,SUBSTITUTE(SUBSTITUTE(_xlpm.raw,"_PIN","."),"PIN","."),_xlpm.mainPart,MID(_xlpm.cleanRaw,2,FIND(".",_xlpm.cleanRaw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803091</v>
      </c>
      <c r="H1103" t="str">
        <f>""</f>
        <v/>
      </c>
      <c r="I1103" t="str">
        <f>""</f>
        <v/>
      </c>
      <c r="J1103" t="str">
        <f t="shared" si="17"/>
        <v>AW11;DDR0_ODT[0];;26.68;34.9599999999999;607002;803091;;</v>
      </c>
    </row>
    <row r="1104" spans="1:10">
      <c r="A1104" t="s">
        <v>423</v>
      </c>
      <c r="B1104" t="str">
        <f>_xlfn.XLOOKUP(A1104,site1!$J$8:$J$1158,site1!$K$8:$K$1158,"")</f>
        <v>DDR0_CS_N[0]</v>
      </c>
      <c r="C1104" t="str" cm="1">
        <f t="array" ref="C1104">_xlfn.TEXTJOIN(",",TRUE,_xlfn.UNIQUE(TRANSPOSE(_xlfn.MAP(_xlfn.XLOOKUP(A1104,site1!$J$8:$J$1178,site1!$C$8:$D$1178,""),_xlfn.LAMBDA(_xlpm.x,IF(_xlpm.x&lt;&gt;"",TRIM(CLEAN(LEFT(_xlpm.x,FIND(".",_xlpm.x &amp; ".")-1))),""))))))</f>
        <v/>
      </c>
      <c r="D1104">
        <v>25.759999999999899</v>
      </c>
      <c r="E1104">
        <v>34.959999999999901</v>
      </c>
      <c r="F1104" t="str">
        <f>_xlfn.LET(_xlpm.raw,_xlfn.XLOOKUP(A1104,site1!$J$8:$J$1178,site1!$A$8:$A$1178,""),_xlpm.cleanRaw,SUBSTITUTE(SUBSTITUTE(_xlpm.raw,"_PIN","."),"PIN","."),_xlpm.mainPart,MID(_xlpm.cleanRaw,2,FIND(".",_xlpm.cleanRaw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607003</v>
      </c>
      <c r="G1104" t="str">
        <f>_xlfn.LET(_xlpm.raw,_xlfn.XLOOKUP(A1104,site3!$J$8:$J$1178,site3!$A$8:$A$1178,""),_xlpm.cleanRaw,SUBSTITUTE(SUBSTITUTE(_xlpm.raw,"_PIN","."),"PIN","."),_xlpm.mainPart,MID(_xlpm.cleanRaw,2,FIND(".",_xlpm.cleanRaw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803089</v>
      </c>
      <c r="H1104" t="str">
        <f>""</f>
        <v/>
      </c>
      <c r="I1104" t="str">
        <f>""</f>
        <v/>
      </c>
      <c r="J1104" t="str">
        <f t="shared" si="17"/>
        <v>AW12;DDR0_CS_N[0];;25.7599999999999;34.9599999999999;607003;803089;;</v>
      </c>
    </row>
    <row r="1105" spans="1:10">
      <c r="A1105" t="s">
        <v>565</v>
      </c>
      <c r="B1105" t="str">
        <f>_xlfn.XLOOKUP(A1105,site1!$J$8:$J$1158,site1!$K$8:$K$1158,"")</f>
        <v>DDR0_RAS_N_CAB3_MA16</v>
      </c>
      <c r="C1105" t="str" cm="1">
        <f t="array" ref="C1105">_xlfn.TEXTJOIN(",",TRUE,_xlfn.UNIQUE(TRANSPOSE(_xlfn.MAP(_xlfn.XLOOKUP(A1105,site1!$J$8:$J$1178,site1!$C$8:$D$1178,""),_xlfn.LAMBDA(_xlpm.x,IF(_xlpm.x&lt;&gt;"",TRIM(CLEAN(LEFT(_xlpm.x,FIND(".",_xlpm.x &amp; ".")-1))),""))))))</f>
        <v/>
      </c>
      <c r="D1105">
        <v>24.8399999999999</v>
      </c>
      <c r="E1105">
        <v>34.959999999999901</v>
      </c>
      <c r="F1105" t="str">
        <f>_xlfn.LET(_xlpm.raw,_xlfn.XLOOKUP(A1105,site1!$J$8:$J$1178,site1!$A$8:$A$1178,""),_xlpm.cleanRaw,SUBSTITUTE(SUBSTITUTE(_xlpm.raw,"_PIN","."),"PIN","."),_xlpm.mainPart,MID(_xlpm.cleanRaw,2,FIND(".",_xlpm.cleanRaw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607001</v>
      </c>
      <c r="G1105" t="str">
        <f>_xlfn.LET(_xlpm.raw,_xlfn.XLOOKUP(A1105,site3!$J$8:$J$1178,site3!$A$8:$A$1178,""),_xlpm.cleanRaw,SUBSTITUTE(SUBSTITUTE(_xlpm.raw,"_PIN","."),"PIN","."),_xlpm.mainPart,MID(_xlpm.cleanRaw,2,FIND(".",_xlpm.cleanRaw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802072</v>
      </c>
      <c r="H1105" t="str">
        <f>""</f>
        <v/>
      </c>
      <c r="I1105" t="str">
        <f>""</f>
        <v/>
      </c>
      <c r="J1105" t="str">
        <f t="shared" si="17"/>
        <v>AW13;DDR0_RAS_N_CAB3_MA16;;24.8399999999999;34.9599999999999;607001;802072;;</v>
      </c>
    </row>
    <row r="1106" spans="1:10">
      <c r="A1106" t="s">
        <v>2428</v>
      </c>
      <c r="B1106" t="str">
        <f>_xlfn.XLOOKUP(A1106,site1!$J$8:$J$1158,site1!$K$8:$K$1158,"")</f>
        <v>VCCDDQ</v>
      </c>
      <c r="C1106" t="str" cm="1">
        <f t="array" ref="C1106">_xlfn.TEXTJOIN(",",TRUE,_xlfn.UNIQUE(TRANSPOSE(_xlfn.MAP(_xlfn.XLOOKUP(A1106,site1!$J$8:$J$1178,site1!$C$8:$D$1178,""),_xlfn.LAMBDA(_xlpm.x,IF(_xlpm.x&lt;&gt;"",TRIM(CLEAN(LEFT(_xlpm.x,FIND(".",_xlpm.x &amp; ".")-1))),""))))))</f>
        <v/>
      </c>
      <c r="D1106">
        <v>23.919999999999899</v>
      </c>
      <c r="E1106">
        <v>34.959999999999901</v>
      </c>
      <c r="F1106" t="str">
        <f>_xlfn.LET(_xlpm.raw,_xlfn.XLOOKUP(A1106,site1!$J$8:$J$1178,site1!$A$8:$A$1178,""),_xlpm.cleanRaw,SUBSTITUTE(SUBSTITUTE(_xlpm.raw,"_PIN","."),"PIN","."),_xlpm.mainPart,MID(_xlpm.cleanRaw,2,FIND(".",_xlpm.cleanRaw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6" t="str">
        <f>_xlfn.LET(_xlpm.raw,_xlfn.XLOOKUP(A1106,site3!$J$8:$J$1178,site3!$A$8:$A$1178,""),_xlpm.cleanRaw,SUBSTITUTE(SUBSTITUTE(_xlpm.raw,"_PIN","."),"PIN","."),_xlpm.mainPart,MID(_xlpm.cleanRaw,2,FIND(".",_xlpm.cleanRaw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6" t="str">
        <f>""</f>
        <v/>
      </c>
      <c r="I1106" t="str">
        <f>""</f>
        <v/>
      </c>
      <c r="J1106" t="str">
        <f t="shared" si="17"/>
        <v>AW14;VCCDDQ;;23.9199999999999;34.9599999999999;;;;</v>
      </c>
    </row>
    <row r="1107" spans="1:10">
      <c r="A1107" t="s">
        <v>481</v>
      </c>
      <c r="B1107" t="str">
        <f>_xlfn.XLOOKUP(A1107,site1!$J$8:$J$1158,site1!$K$8:$K$1158,"")</f>
        <v>DDR0_MA[0]_CAB9</v>
      </c>
      <c r="C1107" t="str" cm="1">
        <f t="array" ref="C1107">_xlfn.TEXTJOIN(",",TRUE,_xlfn.UNIQUE(TRANSPOSE(_xlfn.MAP(_xlfn.XLOOKUP(A1107,site1!$J$8:$J$1178,site1!$C$8:$D$1178,""),_xlfn.LAMBDA(_xlpm.x,IF(_xlpm.x&lt;&gt;"",TRIM(CLEAN(LEFT(_xlpm.x,FIND(".",_xlpm.x &amp; ".")-1))),""))))))</f>
        <v/>
      </c>
      <c r="D1107">
        <v>22.999999999999901</v>
      </c>
      <c r="E1107">
        <v>34.959999999999901</v>
      </c>
      <c r="F1107" t="str">
        <f>_xlfn.LET(_xlpm.raw,_xlfn.XLOOKUP(A1107,site1!$J$8:$J$1178,site1!$A$8:$A$1178,""),_xlpm.cleanRaw,SUBSTITUTE(SUBSTITUTE(_xlpm.raw,"_PIN","."),"PIN","."),_xlpm.mainPart,MID(_xlpm.cleanRaw,2,FIND(".",_xlpm.cleanRaw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606093</v>
      </c>
      <c r="G1107" t="str">
        <f>_xlfn.LET(_xlpm.raw,_xlfn.XLOOKUP(A1107,site3!$J$8:$J$1178,site3!$A$8:$A$1178,""),_xlpm.cleanRaw,SUBSTITUTE(SUBSTITUTE(_xlpm.raw,"_PIN","."),"PIN","."),_xlpm.mainPart,MID(_xlpm.cleanRaw,2,FIND(".",_xlpm.cleanRaw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801016</v>
      </c>
      <c r="H1107" t="str">
        <f>""</f>
        <v/>
      </c>
      <c r="I1107" t="str">
        <f>""</f>
        <v/>
      </c>
      <c r="J1107" t="str">
        <f t="shared" si="17"/>
        <v>AW15;DDR0_MA[0]_CAB9;;22.9999999999999;34.9599999999999;606093;801016;;</v>
      </c>
    </row>
    <row r="1108" spans="1:10">
      <c r="A1108" t="s">
        <v>415</v>
      </c>
      <c r="B1108" t="str">
        <f>_xlfn.XLOOKUP(A1108,site1!$J$8:$J$1158,site1!$K$8:$K$1158,"")</f>
        <v>DDR0_CLK_P[2]</v>
      </c>
      <c r="C1108" t="str" cm="1">
        <f t="array" ref="C1108">_xlfn.TEXTJOIN(",",TRUE,_xlfn.UNIQUE(TRANSPOSE(_xlfn.MAP(_xlfn.XLOOKUP(A1108,site1!$J$8:$J$1178,site1!$C$8:$D$1178,""),_xlfn.LAMBDA(_xlpm.x,IF(_xlpm.x&lt;&gt;"",TRIM(CLEAN(LEFT(_xlpm.x,FIND(".",_xlpm.x &amp; ".")-1))),""))))))</f>
        <v/>
      </c>
      <c r="D1108">
        <v>22.08</v>
      </c>
      <c r="E1108">
        <v>34.959999999999901</v>
      </c>
      <c r="F1108" t="str">
        <f>_xlfn.LET(_xlpm.raw,_xlfn.XLOOKUP(A1108,site1!$J$8:$J$1178,site1!$A$8:$A$1178,""),_xlpm.cleanRaw,SUBSTITUTE(SUBSTITUTE(_xlpm.raw,"_PIN","."),"PIN","."),_xlpm.mainPart,MID(_xlpm.cleanRaw,2,FIND(".",_xlpm.cleanRaw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606088</v>
      </c>
      <c r="G1108" t="str">
        <f>_xlfn.LET(_xlpm.raw,_xlfn.XLOOKUP(A1108,site3!$J$8:$J$1178,site3!$A$8:$A$1178,""),_xlpm.cleanRaw,SUBSTITUTE(SUBSTITUTE(_xlpm.raw,"_PIN","."),"PIN","."),_xlpm.mainPart,MID(_xlpm.cleanRaw,2,FIND(".",_xlpm.cleanRaw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802044</v>
      </c>
      <c r="H1108" t="str">
        <f>""</f>
        <v/>
      </c>
      <c r="I1108" t="str">
        <f>""</f>
        <v/>
      </c>
      <c r="J1108" t="str">
        <f t="shared" si="17"/>
        <v>AW16;DDR0_CLK_P[2];;22.08;34.9599999999999;606088;802044;;</v>
      </c>
    </row>
    <row r="1109" spans="1:10">
      <c r="A1109" t="s">
        <v>411</v>
      </c>
      <c r="B1109" t="str">
        <f>_xlfn.XLOOKUP(A1109,site1!$J$8:$J$1158,site1!$K$8:$K$1158,"")</f>
        <v>DDR0_CLK_P[1]</v>
      </c>
      <c r="C1109" t="str" cm="1">
        <f t="array" ref="C1109">_xlfn.TEXTJOIN(",",TRUE,_xlfn.UNIQUE(TRANSPOSE(_xlfn.MAP(_xlfn.XLOOKUP(A1109,site1!$J$8:$J$1178,site1!$C$8:$D$1178,""),_xlfn.LAMBDA(_xlpm.x,IF(_xlpm.x&lt;&gt;"",TRIM(CLEAN(LEFT(_xlpm.x,FIND(".",_xlpm.x &amp; ".")-1))),""))))))</f>
        <v/>
      </c>
      <c r="D1109">
        <v>21.159999999999901</v>
      </c>
      <c r="E1109">
        <v>34.959999999999901</v>
      </c>
      <c r="F1109" t="str">
        <f>_xlfn.LET(_xlpm.raw,_xlfn.XLOOKUP(A1109,site1!$J$8:$J$1178,site1!$A$8:$A$1178,""),_xlpm.cleanRaw,SUBSTITUTE(SUBSTITUTE(_xlpm.raw,"_PIN","."),"PIN","."),_xlpm.mainPart,MID(_xlpm.cleanRaw,2,FIND(".",_xlpm.cleanRaw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609109</v>
      </c>
      <c r="G1109" t="str">
        <f>_xlfn.LET(_xlpm.raw,_xlfn.XLOOKUP(A1109,site3!$J$8:$J$1178,site3!$A$8:$A$1178,""),_xlpm.cleanRaw,SUBSTITUTE(SUBSTITUTE(_xlpm.raw,"_PIN","."),"PIN","."),_xlpm.mainPart,MID(_xlpm.cleanRaw,2,FIND(".",_xlpm.cleanRaw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805067</v>
      </c>
      <c r="H1109" t="str">
        <f>""</f>
        <v/>
      </c>
      <c r="I1109" t="str">
        <f>""</f>
        <v/>
      </c>
      <c r="J1109" t="str">
        <f t="shared" si="17"/>
        <v>AW17;DDR0_CLK_P[1];;21.1599999999999;34.9599999999999;609109;805067;;</v>
      </c>
    </row>
    <row r="1110" spans="1:10">
      <c r="A1110" t="s">
        <v>407</v>
      </c>
      <c r="B1110" t="str">
        <f>_xlfn.XLOOKUP(A1110,site1!$J$8:$J$1158,site1!$K$8:$K$1158,"")</f>
        <v>DDR0_CLK_P[0]</v>
      </c>
      <c r="C1110" t="str" cm="1">
        <f t="array" ref="C1110">_xlfn.TEXTJOIN(",",TRUE,_xlfn.UNIQUE(TRANSPOSE(_xlfn.MAP(_xlfn.XLOOKUP(A1110,site1!$J$8:$J$1178,site1!$C$8:$D$1178,""),_xlfn.LAMBDA(_xlpm.x,IF(_xlpm.x&lt;&gt;"",TRIM(CLEAN(LEFT(_xlpm.x,FIND(".",_xlpm.x &amp; ".")-1))),""))))))</f>
        <v/>
      </c>
      <c r="D1110">
        <v>20.239999999999899</v>
      </c>
      <c r="E1110">
        <v>34.959999999999901</v>
      </c>
      <c r="F1110" t="str">
        <f>_xlfn.LET(_xlpm.raw,_xlfn.XLOOKUP(A1110,site1!$J$8:$J$1178,site1!$A$8:$A$1178,""),_xlpm.cleanRaw,SUBSTITUTE(SUBSTITUTE(_xlpm.raw,"_PIN","."),"PIN","."),_xlpm.mainPart,MID(_xlpm.cleanRaw,2,FIND(".",_xlpm.cleanRaw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606089</v>
      </c>
      <c r="G1110" t="str">
        <f>_xlfn.LET(_xlpm.raw,_xlfn.XLOOKUP(A1110,site3!$J$8:$J$1178,site3!$A$8:$A$1178,""),_xlpm.cleanRaw,SUBSTITUTE(SUBSTITUTE(_xlpm.raw,"_PIN","."),"PIN","."),_xlpm.mainPart,MID(_xlpm.cleanRaw,2,FIND(".",_xlpm.cleanRaw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802045</v>
      </c>
      <c r="H1110" t="str">
        <f>""</f>
        <v/>
      </c>
      <c r="I1110" t="str">
        <f>""</f>
        <v/>
      </c>
      <c r="J1110" t="str">
        <f t="shared" si="17"/>
        <v>AW18;DDR0_CLK_P[0];;20.2399999999999;34.9599999999999;606089;802045;;</v>
      </c>
    </row>
    <row r="1111" spans="1:10">
      <c r="A1111" t="s">
        <v>360</v>
      </c>
      <c r="B1111" t="str">
        <f>_xlfn.XLOOKUP(A1111,site1!$J$8:$J$1158,site1!$K$8:$K$1158,"")</f>
        <v>DDR0_BA[2]_CAA5_BG0</v>
      </c>
      <c r="C1111" t="str" cm="1">
        <f t="array" ref="C1111">_xlfn.TEXTJOIN(",",TRUE,_xlfn.UNIQUE(TRANSPOSE(_xlfn.MAP(_xlfn.XLOOKUP(A1111,site1!$J$8:$J$1178,site1!$C$8:$D$1178,""),_xlfn.LAMBDA(_xlpm.x,IF(_xlpm.x&lt;&gt;"",TRIM(CLEAN(LEFT(_xlpm.x,FIND(".",_xlpm.x &amp; ".")-1))),""))))))</f>
        <v/>
      </c>
      <c r="D1111">
        <v>15.639999999999899</v>
      </c>
      <c r="E1111">
        <v>34.959999999999901</v>
      </c>
      <c r="F1111" t="str">
        <f>_xlfn.LET(_xlpm.raw,_xlfn.XLOOKUP(A1111,site1!$J$8:$J$1178,site1!$A$8:$A$1178,""),_xlpm.cleanRaw,SUBSTITUTE(SUBSTITUTE(_xlpm.raw,"_PIN","."),"PIN","."),_xlpm.mainPart,MID(_xlpm.cleanRaw,2,FIND(".",_xlpm.cleanRaw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607025</v>
      </c>
      <c r="G1111" t="str">
        <f>_xlfn.LET(_xlpm.raw,_xlfn.XLOOKUP(A1111,site3!$J$8:$J$1178,site3!$A$8:$A$1178,""),_xlpm.cleanRaw,SUBSTITUTE(SUBSTITUTE(_xlpm.raw,"_PIN","."),"PIN","."),_xlpm.mainPart,MID(_xlpm.cleanRaw,2,FIND(".",_xlpm.cleanRaw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803115</v>
      </c>
      <c r="H1111" t="str">
        <f>""</f>
        <v/>
      </c>
      <c r="I1111" t="str">
        <f>""</f>
        <v/>
      </c>
      <c r="J1111" t="str">
        <f t="shared" si="17"/>
        <v>AW23;DDR0_BA[2]_CAA5_BG0;;15.6399999999999;34.9599999999999;607025;803115;;</v>
      </c>
    </row>
    <row r="1112" spans="1:10">
      <c r="A1112" t="s">
        <v>373</v>
      </c>
      <c r="B1112" t="str">
        <f>_xlfn.XLOOKUP(A1112,site1!$J$8:$J$1158,site1!$K$8:$K$1158,"")</f>
        <v>DDR0_CKE[1]</v>
      </c>
      <c r="C1112" t="str" cm="1">
        <f t="array" ref="C1112">_xlfn.TEXTJOIN(",",TRUE,_xlfn.UNIQUE(TRANSPOSE(_xlfn.MAP(_xlfn.XLOOKUP(A1112,site1!$J$8:$J$1178,site1!$C$8:$D$1178,""),_xlfn.LAMBDA(_xlpm.x,IF(_xlpm.x&lt;&gt;"",TRIM(CLEAN(LEFT(_xlpm.x,FIND(".",_xlpm.x &amp; ".")-1))),""))))))</f>
        <v/>
      </c>
      <c r="D1112">
        <v>14.719999999999899</v>
      </c>
      <c r="E1112">
        <v>34.959999999999901</v>
      </c>
      <c r="F1112" t="str">
        <f>_xlfn.LET(_xlpm.raw,_xlfn.XLOOKUP(A1112,site1!$J$8:$J$1178,site1!$A$8:$A$1178,""),_xlpm.cleanRaw,SUBSTITUTE(SUBSTITUTE(_xlpm.raw,"_PIN","."),"PIN","."),_xlpm.mainPart,MID(_xlpm.cleanRaw,2,FIND(".",_xlpm.cleanRaw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607030</v>
      </c>
      <c r="G1112" t="str">
        <f>_xlfn.LET(_xlpm.raw,_xlfn.XLOOKUP(A1112,site3!$J$8:$J$1178,site3!$A$8:$A$1178,""),_xlpm.cleanRaw,SUBSTITUTE(SUBSTITUTE(_xlpm.raw,"_PIN","."),"PIN","."),_xlpm.mainPart,MID(_xlpm.cleanRaw,2,FIND(".",_xlpm.cleanRaw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803113</v>
      </c>
      <c r="H1112" t="str">
        <f>""</f>
        <v/>
      </c>
      <c r="I1112" t="str">
        <f>""</f>
        <v/>
      </c>
      <c r="J1112" t="str">
        <f t="shared" si="17"/>
        <v>AW24;DDR0_CKE[1];;14.7199999999999;34.9599999999999;607030;803113;;</v>
      </c>
    </row>
    <row r="1113" spans="1:10">
      <c r="A1113" t="s">
        <v>2429</v>
      </c>
      <c r="B1113" t="str">
        <f>_xlfn.XLOOKUP(A1113,site1!$J$8:$J$1158,site1!$K$8:$K$1158,"")</f>
        <v>VCCDDQ</v>
      </c>
      <c r="C1113" t="str" cm="1">
        <f t="array" ref="C1113">_xlfn.TEXTJOIN(",",TRUE,_xlfn.UNIQUE(TRANSPOSE(_xlfn.MAP(_xlfn.XLOOKUP(A1113,site1!$J$8:$J$1178,site1!$C$8:$D$1178,""),_xlfn.LAMBDA(_xlpm.x,IF(_xlpm.x&lt;&gt;"",TRIM(CLEAN(LEFT(_xlpm.x,FIND(".",_xlpm.x &amp; ".")-1))),""))))))</f>
        <v/>
      </c>
      <c r="D1113">
        <v>13.799999999999899</v>
      </c>
      <c r="E1113">
        <v>34.959999999999901</v>
      </c>
      <c r="F1113" t="str">
        <f>_xlfn.LET(_xlpm.raw,_xlfn.XLOOKUP(A1113,site1!$J$8:$J$1178,site1!$A$8:$A$1178,""),_xlpm.cleanRaw,SUBSTITUTE(SUBSTITUTE(_xlpm.raw,"_PIN","."),"PIN","."),_xlpm.mainPart,MID(_xlpm.cleanRaw,2,FIND(".",_xlpm.cleanRaw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13" t="str">
        <f>_xlfn.LET(_xlpm.raw,_xlfn.XLOOKUP(A1113,site3!$J$8:$J$1178,site3!$A$8:$A$1178,""),_xlpm.cleanRaw,SUBSTITUTE(SUBSTITUTE(_xlpm.raw,"_PIN","."),"PIN","."),_xlpm.mainPart,MID(_xlpm.cleanRaw,2,FIND(".",_xlpm.cleanRaw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13" t="str">
        <f>""</f>
        <v/>
      </c>
      <c r="I1113" t="str">
        <f>""</f>
        <v/>
      </c>
      <c r="J1113" t="str">
        <f t="shared" si="17"/>
        <v>AW25;VCCDDQ;;13.7999999999999;34.9599999999999;;;;</v>
      </c>
    </row>
    <row r="1114" spans="1:10">
      <c r="A1114" t="s">
        <v>752</v>
      </c>
      <c r="B1114" t="str">
        <f>_xlfn.XLOOKUP(A1114,site1!$J$8:$J$1158,site1!$K$8:$K$1158,"")</f>
        <v>DDR1_MA[6]_CAA2</v>
      </c>
      <c r="C1114" t="str" cm="1">
        <f t="array" ref="C1114">_xlfn.TEXTJOIN(",",TRUE,_xlfn.UNIQUE(TRANSPOSE(_xlfn.MAP(_xlfn.XLOOKUP(A1114,site1!$J$8:$J$1178,site1!$C$8:$D$1178,""),_xlfn.LAMBDA(_xlpm.x,IF(_xlpm.x&lt;&gt;"",TRIM(CLEAN(LEFT(_xlpm.x,FIND(".",_xlpm.x &amp; ".")-1))),""))))))</f>
        <v/>
      </c>
      <c r="D1114">
        <v>12.8799999999999</v>
      </c>
      <c r="E1114">
        <v>34.959999999999901</v>
      </c>
      <c r="F1114" t="str">
        <f>_xlfn.LET(_xlpm.raw,_xlfn.XLOOKUP(A1114,site1!$J$8:$J$1178,site1!$A$8:$A$1178,""),_xlpm.cleanRaw,SUBSTITUTE(SUBSTITUTE(_xlpm.raw,"_PIN","."),"PIN","."),_xlpm.mainPart,MID(_xlpm.cleanRaw,2,FIND(".",_xlpm.cleanRaw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605062</v>
      </c>
      <c r="G1114" t="str">
        <f>_xlfn.LET(_xlpm.raw,_xlfn.XLOOKUP(A1114,site3!$J$8:$J$1178,site3!$A$8:$A$1178,""),_xlpm.cleanRaw,SUBSTITUTE(SUBSTITUTE(_xlpm.raw,"_PIN","."),"PIN","."),_xlpm.mainPart,MID(_xlpm.cleanRaw,2,FIND(".",_xlpm.cleanRaw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802061</v>
      </c>
      <c r="H1114" t="str">
        <f>""</f>
        <v/>
      </c>
      <c r="I1114" t="str">
        <f>""</f>
        <v/>
      </c>
      <c r="J1114" t="str">
        <f t="shared" si="17"/>
        <v>AW26;DDR1_MA[6]_CAA2;;12.8799999999999;34.9599999999999;605062;802061;;</v>
      </c>
    </row>
    <row r="1115" spans="1:10">
      <c r="A1115" t="s">
        <v>764</v>
      </c>
      <c r="B1115" t="str">
        <f>_xlfn.XLOOKUP(A1115,site1!$J$8:$J$1158,site1!$K$8:$K$1158,"")</f>
        <v>DDR1_MA[9]_CAA1</v>
      </c>
      <c r="C1115" t="str" cm="1">
        <f t="array" ref="C1115">_xlfn.TEXTJOIN(",",TRUE,_xlfn.UNIQUE(TRANSPOSE(_xlfn.MAP(_xlfn.XLOOKUP(A1115,site1!$J$8:$J$1178,site1!$C$8:$D$1178,""),_xlfn.LAMBDA(_xlpm.x,IF(_xlpm.x&lt;&gt;"",TRIM(CLEAN(LEFT(_xlpm.x,FIND(".",_xlpm.x &amp; ".")-1))),""))))))</f>
        <v/>
      </c>
      <c r="D1115">
        <v>11.9599999999999</v>
      </c>
      <c r="E1115">
        <v>34.959999999999901</v>
      </c>
      <c r="F1115" t="str">
        <f>_xlfn.LET(_xlpm.raw,_xlfn.XLOOKUP(A1115,site1!$J$8:$J$1178,site1!$A$8:$A$1178,""),_xlpm.cleanRaw,SUBSTITUTE(SUBSTITUTE(_xlpm.raw,"_PIN","."),"PIN","."),_xlpm.mainPart,MID(_xlpm.cleanRaw,2,FIND(".",_xlpm.cleanRaw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605064</v>
      </c>
      <c r="G1115" t="str">
        <f>_xlfn.LET(_xlpm.raw,_xlfn.XLOOKUP(A1115,site3!$J$8:$J$1178,site3!$A$8:$A$1178,""),_xlpm.cleanRaw,SUBSTITUTE(SUBSTITUTE(_xlpm.raw,"_PIN","."),"PIN","."),_xlpm.mainPart,MID(_xlpm.cleanRaw,2,FIND(".",_xlpm.cleanRaw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802065</v>
      </c>
      <c r="H1115" t="str">
        <f>""</f>
        <v/>
      </c>
      <c r="I1115" t="str">
        <f>""</f>
        <v/>
      </c>
      <c r="J1115" t="str">
        <f t="shared" si="17"/>
        <v>AW27;DDR1_MA[9]_CAA1;;11.9599999999999;34.9599999999999;605064;802065;;</v>
      </c>
    </row>
    <row r="1116" spans="1:10">
      <c r="A1116" t="s">
        <v>586</v>
      </c>
      <c r="B1116" t="str">
        <f>_xlfn.XLOOKUP(A1116,site1!$J$8:$J$1158,site1!$K$8:$K$1158,"")</f>
        <v>DDR1_BA[2]_CAA5_BG0</v>
      </c>
      <c r="C1116" t="str" cm="1">
        <f t="array" ref="C1116">_xlfn.TEXTJOIN(",",TRUE,_xlfn.UNIQUE(TRANSPOSE(_xlfn.MAP(_xlfn.XLOOKUP(A1116,site1!$J$8:$J$1178,site1!$C$8:$D$1178,""),_xlfn.LAMBDA(_xlpm.x,IF(_xlpm.x&lt;&gt;"",TRIM(CLEAN(LEFT(_xlpm.x,FIND(".",_xlpm.x &amp; ".")-1))),""))))))</f>
        <v/>
      </c>
      <c r="D1116">
        <v>11.04</v>
      </c>
      <c r="E1116">
        <v>34.959999999999901</v>
      </c>
      <c r="F1116" t="str">
        <f>_xlfn.LET(_xlpm.raw,_xlfn.XLOOKUP(A1116,site1!$J$8:$J$1178,site1!$A$8:$A$1178,""),_xlpm.cleanRaw,SUBSTITUTE(SUBSTITUTE(_xlpm.raw,"_PIN","."),"PIN","."),_xlpm.mainPart,MID(_xlpm.cleanRaw,2,FIND(".",_xlpm.cleanRaw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605061</v>
      </c>
      <c r="G1116" t="str">
        <f>_xlfn.LET(_xlpm.raw,_xlfn.XLOOKUP(A1116,site3!$J$8:$J$1178,site3!$A$8:$A$1178,""),_xlpm.cleanRaw,SUBSTITUTE(SUBSTITUTE(_xlpm.raw,"_PIN","."),"PIN","."),_xlpm.mainPart,MID(_xlpm.cleanRaw,2,FIND(".",_xlpm.cleanRaw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802079</v>
      </c>
      <c r="H1116" t="str">
        <f>""</f>
        <v/>
      </c>
      <c r="I1116" t="str">
        <f>""</f>
        <v/>
      </c>
      <c r="J1116" t="str">
        <f t="shared" si="17"/>
        <v>AW28;DDR1_BA[2]_CAA5_BG0;;11.04;34.9599999999999;605061;802079;;</v>
      </c>
    </row>
    <row r="1117" spans="1:10">
      <c r="A1117" t="s">
        <v>602</v>
      </c>
      <c r="B1117" t="str">
        <f>_xlfn.XLOOKUP(A1117,site1!$J$8:$J$1158,site1!$K$8:$K$1158,"")</f>
        <v>DDR1_CKE[2]</v>
      </c>
      <c r="C1117" t="str" cm="1">
        <f t="array" ref="C1117">_xlfn.TEXTJOIN(",",TRUE,_xlfn.UNIQUE(TRANSPOSE(_xlfn.MAP(_xlfn.XLOOKUP(A1117,site1!$J$8:$J$1178,site1!$C$8:$D$1178,""),_xlfn.LAMBDA(_xlpm.x,IF(_xlpm.x&lt;&gt;"",TRIM(CLEAN(LEFT(_xlpm.x,FIND(".",_xlpm.x &amp; ".")-1))),""))))))</f>
        <v/>
      </c>
      <c r="D1117">
        <v>10.1199999999999</v>
      </c>
      <c r="E1117">
        <v>34.959999999999901</v>
      </c>
      <c r="F1117" t="str">
        <f>_xlfn.LET(_xlpm.raw,_xlfn.XLOOKUP(A1117,site1!$J$8:$J$1178,site1!$A$8:$A$1178,""),_xlpm.cleanRaw,SUBSTITUTE(SUBSTITUTE(_xlpm.raw,"_PIN","."),"PIN","."),_xlpm.mainPart,MID(_xlpm.cleanRaw,2,FIND(".",_xlpm.cleanRaw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605063</v>
      </c>
      <c r="G1117" t="str">
        <f>_xlfn.LET(_xlpm.raw,_xlfn.XLOOKUP(A1117,site3!$J$8:$J$1178,site3!$A$8:$A$1178,""),_xlpm.cleanRaw,SUBSTITUTE(SUBSTITUTE(_xlpm.raw,"_PIN","."),"PIN","."),_xlpm.mainPart,MID(_xlpm.cleanRaw,2,FIND(".",_xlpm.cleanRaw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802067</v>
      </c>
      <c r="H1117" t="str">
        <f>""</f>
        <v/>
      </c>
      <c r="I1117" t="str">
        <f>""</f>
        <v/>
      </c>
      <c r="J1117" t="str">
        <f t="shared" si="17"/>
        <v>AW29;DDR1_CKE[2];;10.1199999999999;34.9599999999999;605063;802067;;</v>
      </c>
    </row>
    <row r="1118" spans="1:10">
      <c r="A1118" t="s">
        <v>2791</v>
      </c>
      <c r="B1118" t="str">
        <f>_xlfn.XLOOKUP(A1118,site1!$J$8:$J$1158,site1!$K$8:$K$1158,"")</f>
        <v>VSS</v>
      </c>
      <c r="C1118" t="str" cm="1">
        <f t="array" ref="C1118">_xlfn.TEXTJOIN(",",TRUE,_xlfn.UNIQUE(TRANSPOSE(_xlfn.MAP(_xlfn.XLOOKUP(A1118,site1!$J$8:$J$1178,site1!$C$8:$D$1178,""),_xlfn.LAMBDA(_xlpm.x,IF(_xlpm.x&lt;&gt;"",TRIM(CLEAN(LEFT(_xlpm.x,FIND(".",_xlpm.x &amp; ".")-1))),""))))))</f>
        <v/>
      </c>
      <c r="D1118">
        <v>9.1999999999999904</v>
      </c>
      <c r="E1118">
        <v>34.959999999999901</v>
      </c>
      <c r="F1118" t="str">
        <f>_xlfn.LET(_xlpm.raw,_xlfn.XLOOKUP(A1118,site1!$J$8:$J$1178,site1!$A$8:$A$1178,""),_xlpm.cleanRaw,SUBSTITUTE(SUBSTITUTE(_xlpm.raw,"_PIN","."),"PIN","."),_xlpm.mainPart,MID(_xlpm.cleanRaw,2,FIND(".",_xlpm.cleanRaw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18" t="str">
        <f>_xlfn.LET(_xlpm.raw,_xlfn.XLOOKUP(A1118,site3!$J$8:$J$1178,site3!$A$8:$A$1178,""),_xlpm.cleanRaw,SUBSTITUTE(SUBSTITUTE(_xlpm.raw,"_PIN","."),"PIN","."),_xlpm.mainPart,MID(_xlpm.cleanRaw,2,FIND(".",_xlpm.cleanRaw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18" t="str">
        <f>""</f>
        <v/>
      </c>
      <c r="I1118" t="str">
        <f>""</f>
        <v/>
      </c>
      <c r="J1118" t="str">
        <f t="shared" si="17"/>
        <v>AW30;VSS;;9.19999999999999;34.9599999999999;;;;</v>
      </c>
    </row>
    <row r="1119" spans="1:10">
      <c r="A1119" t="s">
        <v>473</v>
      </c>
      <c r="B1119" t="str">
        <f>_xlfn.XLOOKUP(A1119,site1!$J$8:$J$1158,site1!$K$8:$K$1158,"")</f>
        <v>DDR0_ECC[6]</v>
      </c>
      <c r="C1119" t="str" cm="1">
        <f t="array" ref="C1119">_xlfn.TEXTJOIN(",",TRUE,_xlfn.UNIQUE(TRANSPOSE(_xlfn.MAP(_xlfn.XLOOKUP(A1119,site1!$J$8:$J$1178,site1!$C$8:$D$1178,""),_xlfn.LAMBDA(_xlpm.x,IF(_xlpm.x&lt;&gt;"",TRIM(CLEAN(LEFT(_xlpm.x,FIND(".",_xlpm.x &amp; ".")-1))),""))))))</f>
        <v/>
      </c>
      <c r="D1119">
        <v>8.2799999999999905</v>
      </c>
      <c r="E1119">
        <v>34.959999999999901</v>
      </c>
      <c r="F1119" t="str">
        <f>_xlfn.LET(_xlpm.raw,_xlfn.XLOOKUP(A1119,site1!$J$8:$J$1178,site1!$A$8:$A$1178,""),_xlpm.cleanRaw,SUBSTITUTE(SUBSTITUTE(_xlpm.raw,"_PIN","."),"PIN","."),_xlpm.mainPart,MID(_xlpm.cleanRaw,2,FIND(".",_xlpm.cleanRaw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606098</v>
      </c>
      <c r="G1119" t="str">
        <f>_xlfn.LET(_xlpm.raw,_xlfn.XLOOKUP(A1119,site3!$J$8:$J$1178,site3!$A$8:$A$1178,""),_xlpm.cleanRaw,SUBSTITUTE(SUBSTITUTE(_xlpm.raw,"_PIN","."),"PIN","."),_xlpm.mainPart,MID(_xlpm.cleanRaw,2,FIND(".",_xlpm.cleanRaw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803100</v>
      </c>
      <c r="H1119" t="str">
        <f>""</f>
        <v/>
      </c>
      <c r="I1119" t="str">
        <f>""</f>
        <v/>
      </c>
      <c r="J1119" t="str">
        <f t="shared" si="17"/>
        <v>AW31;DDR0_ECC[6];;8.27999999999999;34.9599999999999;606098;803100;;</v>
      </c>
    </row>
    <row r="1120" spans="1:10">
      <c r="A1120" t="s">
        <v>2792</v>
      </c>
      <c r="B1120" t="str">
        <f>_xlfn.XLOOKUP(A1120,site1!$J$8:$J$1158,site1!$K$8:$K$1158,"")</f>
        <v>VSS</v>
      </c>
      <c r="C1120" t="str" cm="1">
        <f t="array" ref="C1120">_xlfn.TEXTJOIN(",",TRUE,_xlfn.UNIQUE(TRANSPOSE(_xlfn.MAP(_xlfn.XLOOKUP(A1120,site1!$J$8:$J$1178,site1!$C$8:$D$1178,""),_xlfn.LAMBDA(_xlpm.x,IF(_xlpm.x&lt;&gt;"",TRIM(CLEAN(LEFT(_xlpm.x,FIND(".",_xlpm.x &amp; ".")-1))),""))))))</f>
        <v/>
      </c>
      <c r="D1120">
        <v>7.3599999999999897</v>
      </c>
      <c r="E1120">
        <v>34.959999999999901</v>
      </c>
      <c r="F1120" t="str">
        <f>_xlfn.LET(_xlpm.raw,_xlfn.XLOOKUP(A1120,site1!$J$8:$J$1178,site1!$A$8:$A$1178,""),_xlpm.cleanRaw,SUBSTITUTE(SUBSTITUTE(_xlpm.raw,"_PIN","."),"PIN","."),_xlpm.mainPart,MID(_xlpm.cleanRaw,2,FIND(".",_xlpm.cleanRaw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0" t="str">
        <f>_xlfn.LET(_xlpm.raw,_xlfn.XLOOKUP(A1120,site3!$J$8:$J$1178,site3!$A$8:$A$1178,""),_xlpm.cleanRaw,SUBSTITUTE(SUBSTITUTE(_xlpm.raw,"_PIN","."),"PIN","."),_xlpm.mainPart,MID(_xlpm.cleanRaw,2,FIND(".",_xlpm.cleanRaw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0" t="str">
        <f>""</f>
        <v/>
      </c>
      <c r="I1120" t="str">
        <f>""</f>
        <v/>
      </c>
      <c r="J1120" t="str">
        <f t="shared" si="17"/>
        <v>AW32;VSS;;7.35999999999999;34.9599999999999;;;;</v>
      </c>
    </row>
    <row r="1121" spans="1:10">
      <c r="A1121" t="s">
        <v>457</v>
      </c>
      <c r="B1121" t="str">
        <f>_xlfn.XLOOKUP(A1121,site1!$J$8:$J$1158,site1!$K$8:$K$1158,"")</f>
        <v>DDR0_ECC[2]</v>
      </c>
      <c r="C1121" t="str" cm="1">
        <f t="array" ref="C1121">_xlfn.TEXTJOIN(",",TRUE,_xlfn.UNIQUE(TRANSPOSE(_xlfn.MAP(_xlfn.XLOOKUP(A1121,site1!$J$8:$J$1178,site1!$C$8:$D$1178,""),_xlfn.LAMBDA(_xlpm.x,IF(_xlpm.x&lt;&gt;"",TRIM(CLEAN(LEFT(_xlpm.x,FIND(".",_xlpm.x &amp; ".")-1))),""))))))</f>
        <v/>
      </c>
      <c r="D1121">
        <v>6.4399999999999897</v>
      </c>
      <c r="E1121">
        <v>34.959999999999901</v>
      </c>
      <c r="F1121" t="str">
        <f>_xlfn.LET(_xlpm.raw,_xlfn.XLOOKUP(A1121,site1!$J$8:$J$1178,site1!$A$8:$A$1178,""),_xlpm.cleanRaw,SUBSTITUTE(SUBSTITUTE(_xlpm.raw,"_PIN","."),"PIN","."),_xlpm.mainPart,MID(_xlpm.cleanRaw,2,FIND(".",_xlpm.cleanRaw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605054</v>
      </c>
      <c r="G1121" t="str">
        <f>_xlfn.LET(_xlpm.raw,_xlfn.XLOOKUP(A1121,site3!$J$8:$J$1178,site3!$A$8:$A$1178,""),_xlpm.cleanRaw,SUBSTITUTE(SUBSTITUTE(_xlpm.raw,"_PIN","."),"PIN","."),_xlpm.mainPart,MID(_xlpm.cleanRaw,2,FIND(".",_xlpm.cleanRaw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803121</v>
      </c>
      <c r="H1121" t="str">
        <f>""</f>
        <v/>
      </c>
      <c r="I1121" t="str">
        <f>""</f>
        <v/>
      </c>
      <c r="J1121" t="str">
        <f t="shared" si="17"/>
        <v>AW33;DDR0_ECC[2];;6.43999999999999;34.9599999999999;605054;803121;;</v>
      </c>
    </row>
    <row r="1122" spans="1:10">
      <c r="A1122" t="s">
        <v>2793</v>
      </c>
      <c r="B1122" t="str">
        <f>_xlfn.XLOOKUP(A1122,site1!$J$8:$J$1158,site1!$K$8:$K$1158,"")</f>
        <v>VSS</v>
      </c>
      <c r="C1122" t="str" cm="1">
        <f t="array" ref="C1122">_xlfn.TEXTJOIN(",",TRUE,_xlfn.UNIQUE(TRANSPOSE(_xlfn.MAP(_xlfn.XLOOKUP(A1122,site1!$J$8:$J$1178,site1!$C$8:$D$1178,""),_xlfn.LAMBDA(_xlpm.x,IF(_xlpm.x&lt;&gt;"",TRIM(CLEAN(LEFT(_xlpm.x,FIND(".",_xlpm.x &amp; ".")-1))),""))))))</f>
        <v/>
      </c>
      <c r="D1122">
        <v>5.5199999999999898</v>
      </c>
      <c r="E1122">
        <v>34.959999999999901</v>
      </c>
      <c r="F1122" t="str">
        <f>_xlfn.LET(_xlpm.raw,_xlfn.XLOOKUP(A1122,site1!$J$8:$J$1178,site1!$A$8:$A$1178,""),_xlpm.cleanRaw,SUBSTITUTE(SUBSTITUTE(_xlpm.raw,"_PIN","."),"PIN","."),_xlpm.mainPart,MID(_xlpm.cleanRaw,2,FIND(".",_xlpm.cleanRaw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2" t="str">
        <f>_xlfn.LET(_xlpm.raw,_xlfn.XLOOKUP(A1122,site3!$J$8:$J$1178,site3!$A$8:$A$1178,""),_xlpm.cleanRaw,SUBSTITUTE(SUBSTITUTE(_xlpm.raw,"_PIN","."),"PIN","."),_xlpm.mainPart,MID(_xlpm.cleanRaw,2,FIND(".",_xlpm.cleanRaw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2" t="str">
        <f>""</f>
        <v/>
      </c>
      <c r="I1122" t="str">
        <f>""</f>
        <v/>
      </c>
      <c r="J1122" t="str">
        <f t="shared" si="17"/>
        <v>AW34;VSS;;5.51999999999999;34.9599999999999;;;;</v>
      </c>
    </row>
    <row r="1123" spans="1:10">
      <c r="A1123" t="s">
        <v>909</v>
      </c>
      <c r="B1123" t="str">
        <f>_xlfn.XLOOKUP(A1123,site1!$J$8:$J$1158,site1!$K$8:$K$1158,"")</f>
        <v>DDRDQ_IL03_NIL05[3]</v>
      </c>
      <c r="C1123" t="str" cm="1">
        <f t="array" ref="C1123">_xlfn.TEXTJOIN(",",TRUE,_xlfn.UNIQUE(TRANSPOSE(_xlfn.MAP(_xlfn.XLOOKUP(A1123,site1!$J$8:$J$1178,site1!$C$8:$D$1178,""),_xlfn.LAMBDA(_xlpm.x,IF(_xlpm.x&lt;&gt;"",TRIM(CLEAN(LEFT(_xlpm.x,FIND(".",_xlpm.x &amp; ".")-1))),""))))))</f>
        <v/>
      </c>
      <c r="D1123">
        <v>4.5999999999999899</v>
      </c>
      <c r="E1123">
        <v>34.959999999999901</v>
      </c>
      <c r="F1123" t="str">
        <f>_xlfn.LET(_xlpm.raw,_xlfn.XLOOKUP(A1123,site1!$J$8:$J$1178,site1!$A$8:$A$1178,""),_xlpm.cleanRaw,SUBSTITUTE(SUBSTITUTE(_xlpm.raw,"_PIN","."),"PIN","."),_xlpm.mainPart,MID(_xlpm.cleanRaw,2,FIND(".",_xlpm.cleanRaw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606101</v>
      </c>
      <c r="G1123" t="str">
        <f>_xlfn.LET(_xlpm.raw,_xlfn.XLOOKUP(A1123,site3!$J$8:$J$1178,site3!$A$8:$A$1178,""),_xlpm.cleanRaw,SUBSTITUTE(SUBSTITUTE(_xlpm.raw,"_PIN","."),"PIN","."),_xlpm.mainPart,MID(_xlpm.cleanRaw,2,FIND(".",_xlpm.cleanRaw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802054</v>
      </c>
      <c r="H1123" t="str">
        <f>""</f>
        <v/>
      </c>
      <c r="I1123" t="str">
        <f>""</f>
        <v/>
      </c>
      <c r="J1123" t="str">
        <f t="shared" si="17"/>
        <v>AW35;DDRDQ_IL03_NIL05[3];;4.59999999999999;34.9599999999999;606101;802054;;</v>
      </c>
    </row>
    <row r="1124" spans="1:10">
      <c r="A1124" t="s">
        <v>2794</v>
      </c>
      <c r="B1124" t="str">
        <f>_xlfn.XLOOKUP(A1124,site1!$J$8:$J$1158,site1!$K$8:$K$1158,"")</f>
        <v>VSS</v>
      </c>
      <c r="C1124" t="str" cm="1">
        <f t="array" ref="C1124">_xlfn.TEXTJOIN(",",TRUE,_xlfn.UNIQUE(TRANSPOSE(_xlfn.MAP(_xlfn.XLOOKUP(A1124,site1!$J$8:$J$1178,site1!$C$8:$D$1178,""),_xlfn.LAMBDA(_xlpm.x,IF(_xlpm.x&lt;&gt;"",TRIM(CLEAN(LEFT(_xlpm.x,FIND(".",_xlpm.x &amp; ".")-1))),""))))))</f>
        <v/>
      </c>
      <c r="D1124">
        <v>3.6799999999999899</v>
      </c>
      <c r="E1124">
        <v>34.959999999999901</v>
      </c>
      <c r="F1124" t="str">
        <f>_xlfn.LET(_xlpm.raw,_xlfn.XLOOKUP(A1124,site1!$J$8:$J$1178,site1!$A$8:$A$1178,""),_xlpm.cleanRaw,SUBSTITUTE(SUBSTITUTE(_xlpm.raw,"_PIN","."),"PIN","."),_xlpm.mainPart,MID(_xlpm.cleanRaw,2,FIND(".",_xlpm.cleanRaw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4" t="str">
        <f>_xlfn.LET(_xlpm.raw,_xlfn.XLOOKUP(A1124,site3!$J$8:$J$1178,site3!$A$8:$A$1178,""),_xlpm.cleanRaw,SUBSTITUTE(SUBSTITUTE(_xlpm.raw,"_PIN","."),"PIN","."),_xlpm.mainPart,MID(_xlpm.cleanRaw,2,FIND(".",_xlpm.cleanRaw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4" t="str">
        <f>""</f>
        <v/>
      </c>
      <c r="I1124" t="str">
        <f>""</f>
        <v/>
      </c>
      <c r="J1124" t="str">
        <f t="shared" si="17"/>
        <v>AW36;VSS;;3.67999999999999;34.9599999999999;;;;</v>
      </c>
    </row>
    <row r="1125" spans="1:10">
      <c r="A1125" t="s">
        <v>896</v>
      </c>
      <c r="B1125" t="str">
        <f>_xlfn.XLOOKUP(A1125,site1!$J$8:$J$1158,site1!$K$8:$K$1158,"")</f>
        <v>DDRDQ_IL03_NIL05[0]</v>
      </c>
      <c r="C1125" t="str" cm="1">
        <f t="array" ref="C1125">_xlfn.TEXTJOIN(",",TRUE,_xlfn.UNIQUE(TRANSPOSE(_xlfn.MAP(_xlfn.XLOOKUP(A1125,site1!$J$8:$J$1178,site1!$C$8:$D$1178,""),_xlfn.LAMBDA(_xlpm.x,IF(_xlpm.x&lt;&gt;"",TRIM(CLEAN(LEFT(_xlpm.x,FIND(".",_xlpm.x &amp; ".")-1))),""))))))</f>
        <v/>
      </c>
      <c r="D1125">
        <v>2.75999999999999</v>
      </c>
      <c r="E1125">
        <v>34.959999999999901</v>
      </c>
      <c r="F1125" t="str">
        <f>_xlfn.LET(_xlpm.raw,_xlfn.XLOOKUP(A1125,site1!$J$8:$J$1178,site1!$A$8:$A$1178,""),_xlpm.cleanRaw,SUBSTITUTE(SUBSTITUTE(_xlpm.raw,"_PIN","."),"PIN","."),_xlpm.mainPart,MID(_xlpm.cleanRaw,2,FIND(".",_xlpm.cleanRaw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605052</v>
      </c>
      <c r="G1125" t="str">
        <f>_xlfn.LET(_xlpm.raw,_xlfn.XLOOKUP(A1125,site3!$J$8:$J$1178,site3!$A$8:$A$1178,""),_xlpm.cleanRaw,SUBSTITUTE(SUBSTITUTE(_xlpm.raw,"_PIN","."),"PIN","."),_xlpm.mainPart,MID(_xlpm.cleanRaw,2,FIND(".",_xlpm.cleanRaw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802081</v>
      </c>
      <c r="H1125" t="str">
        <f>""</f>
        <v/>
      </c>
      <c r="I1125" t="str">
        <f>""</f>
        <v/>
      </c>
      <c r="J1125" t="str">
        <f t="shared" si="17"/>
        <v>AW37;DDRDQ_IL03_NIL05[0];;2.75999999999999;34.9599999999999;605052;802081;;</v>
      </c>
    </row>
    <row r="1126" spans="1:10">
      <c r="A1126" t="s">
        <v>2795</v>
      </c>
      <c r="B1126" t="str">
        <f>_xlfn.XLOOKUP(A1126,site1!$J$8:$J$1158,site1!$K$8:$K$1158,"")</f>
        <v>VSS</v>
      </c>
      <c r="C1126" t="str" cm="1">
        <f t="array" ref="C1126">_xlfn.TEXTJOIN(",",TRUE,_xlfn.UNIQUE(TRANSPOSE(_xlfn.MAP(_xlfn.XLOOKUP(A1126,site1!$J$8:$J$1178,site1!$C$8:$D$1178,""),_xlfn.LAMBDA(_xlpm.x,IF(_xlpm.x&lt;&gt;"",TRIM(CLEAN(LEFT(_xlpm.x,FIND(".",_xlpm.x &amp; ".")-1))),""))))))</f>
        <v/>
      </c>
      <c r="D1126">
        <v>1.8399999999999901</v>
      </c>
      <c r="E1126">
        <v>34.959999999999901</v>
      </c>
      <c r="F1126" t="str">
        <f>_xlfn.LET(_xlpm.raw,_xlfn.XLOOKUP(A1126,site1!$J$8:$J$1178,site1!$A$8:$A$1178,""),_xlpm.cleanRaw,SUBSTITUTE(SUBSTITUTE(_xlpm.raw,"_PIN","."),"PIN","."),_xlpm.mainPart,MID(_xlpm.cleanRaw,2,FIND(".",_xlpm.cleanRaw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6" t="str">
        <f>_xlfn.LET(_xlpm.raw,_xlfn.XLOOKUP(A1126,site3!$J$8:$J$1178,site3!$A$8:$A$1178,""),_xlpm.cleanRaw,SUBSTITUTE(SUBSTITUTE(_xlpm.raw,"_PIN","."),"PIN","."),_xlpm.mainPart,MID(_xlpm.cleanRaw,2,FIND(".",_xlpm.cleanRaw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6" t="str">
        <f>""</f>
        <v/>
      </c>
      <c r="I1126" t="str">
        <f>""</f>
        <v/>
      </c>
      <c r="J1126" t="str">
        <f t="shared" si="17"/>
        <v>AW38;VSS;;1.83999999999999;34.9599999999999;;;;</v>
      </c>
    </row>
    <row r="1127" spans="1:10">
      <c r="A1127" t="s">
        <v>84</v>
      </c>
      <c r="B1127" t="str">
        <f>_xlfn.XLOOKUP(A1127,site1!$J$8:$J$1158,site1!$K$8:$K$1158,"")</f>
        <v>CPU_EDM[1]</v>
      </c>
      <c r="C1127" t="str" cm="1">
        <f t="array" ref="C1127">_xlfn.TEXTJOIN(",",TRUE,_xlfn.UNIQUE(TRANSPOSE(_xlfn.MAP(_xlfn.XLOOKUP(A1127,site1!$J$8:$J$1178,site1!$C$8:$D$1178,""),_xlfn.LAMBDA(_xlpm.x,IF(_xlpm.x&lt;&gt;"",TRIM(CLEAN(LEFT(_xlpm.x,FIND(".",_xlpm.x &amp; ".")-1))),""))))))</f>
        <v/>
      </c>
      <c r="D1127">
        <v>34.04</v>
      </c>
      <c r="E1127">
        <v>35.879999999999903</v>
      </c>
      <c r="F1127" t="str">
        <f>_xlfn.LET(_xlpm.raw,_xlfn.XLOOKUP(A1127,site1!$J$8:$J$1178,site1!$A$8:$A$1178,""),_xlpm.cleanRaw,SUBSTITUTE(SUBSTITUTE(_xlpm.raw,"_PIN","."),"PIN","."),_xlpm.mainPart,MID(_xlpm.cleanRaw,2,FIND(".",_xlpm.cleanRaw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508079</v>
      </c>
      <c r="G1127" t="str">
        <f>_xlfn.LET(_xlpm.raw,_xlfn.XLOOKUP(A1127,site3!$J$8:$J$1178,site3!$A$8:$A$1178,""),_xlpm.cleanRaw,SUBSTITUTE(SUBSTITUTE(_xlpm.raw,"_PIN","."),"PIN","."),_xlpm.mainPart,MID(_xlpm.cleanRaw,2,FIND(".",_xlpm.cleanRaw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809127</v>
      </c>
      <c r="H1127" t="str">
        <f>""</f>
        <v/>
      </c>
      <c r="I1127" t="str">
        <f>""</f>
        <v/>
      </c>
      <c r="J1127" t="str">
        <f t="shared" si="17"/>
        <v>AY3;CPU_EDM[1];;34.04;35.8799999999999;508079;809127;;</v>
      </c>
    </row>
    <row r="1128" spans="1:10">
      <c r="A1128" t="s">
        <v>962</v>
      </c>
      <c r="B1128" t="str">
        <f>_xlfn.XLOOKUP(A1128,site1!$J$8:$J$1158,site1!$K$8:$K$1158,"")</f>
        <v>DDRDQ_IL05_NIL11[0]</v>
      </c>
      <c r="C1128" t="str" cm="1">
        <f t="array" ref="C1128">_xlfn.TEXTJOIN(",",TRUE,_xlfn.UNIQUE(TRANSPOSE(_xlfn.MAP(_xlfn.XLOOKUP(A1128,site1!$J$8:$J$1178,site1!$C$8:$D$1178,""),_xlfn.LAMBDA(_xlpm.x,IF(_xlpm.x&lt;&gt;"",TRIM(CLEAN(LEFT(_xlpm.x,FIND(".",_xlpm.x &amp; ".")-1))),""))))))</f>
        <v/>
      </c>
      <c r="D1128">
        <v>33.119999999999997</v>
      </c>
      <c r="E1128">
        <v>35.879999999999903</v>
      </c>
      <c r="F1128" t="str">
        <f>_xlfn.LET(_xlpm.raw,_xlfn.XLOOKUP(A1128,site1!$J$8:$J$1178,site1!$A$8:$A$1178,""),_xlpm.cleanRaw,SUBSTITUTE(SUBSTITUTE(_xlpm.raw,"_PIN","."),"PIN","."),_xlpm.mainPart,MID(_xlpm.cleanRaw,2,FIND(".",_xlpm.cleanRaw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608047</v>
      </c>
      <c r="G1128" t="str">
        <f>_xlfn.LET(_xlpm.raw,_xlfn.XLOOKUP(A1128,site3!$J$8:$J$1178,site3!$A$8:$A$1178,""),_xlpm.cleanRaw,SUBSTITUTE(SUBSTITUTE(_xlpm.raw,"_PIN","."),"PIN","."),_xlpm.mainPart,MID(_xlpm.cleanRaw,2,FIND(".",_xlpm.cleanRaw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803127</v>
      </c>
      <c r="H1128" t="str">
        <f>""</f>
        <v/>
      </c>
      <c r="I1128" t="str">
        <f>""</f>
        <v/>
      </c>
      <c r="J1128" t="str">
        <f t="shared" si="17"/>
        <v>AY4;DDRDQ_IL05_NIL11[0];;33.12;35.8799999999999;608047;803127;;</v>
      </c>
    </row>
    <row r="1129" spans="1:10">
      <c r="A1129" t="s">
        <v>2800</v>
      </c>
      <c r="B1129" t="str">
        <f>_xlfn.XLOOKUP(A1129,site1!$J$8:$J$1158,site1!$K$8:$K$1158,"")</f>
        <v>VSS</v>
      </c>
      <c r="C1129" t="str" cm="1">
        <f t="array" ref="C1129">_xlfn.TEXTJOIN(",",TRUE,_xlfn.UNIQUE(TRANSPOSE(_xlfn.MAP(_xlfn.XLOOKUP(A1129,site1!$J$8:$J$1178,site1!$C$8:$D$1178,""),_xlfn.LAMBDA(_xlpm.x,IF(_xlpm.x&lt;&gt;"",TRIM(CLEAN(LEFT(_xlpm.x,FIND(".",_xlpm.x &amp; ".")-1))),""))))))</f>
        <v/>
      </c>
      <c r="D1129">
        <v>32.199999999999903</v>
      </c>
      <c r="E1129">
        <v>35.879999999999903</v>
      </c>
      <c r="F1129" t="str">
        <f>_xlfn.LET(_xlpm.raw,_xlfn.XLOOKUP(A1129,site1!$J$8:$J$1178,site1!$A$8:$A$1178,""),_xlpm.cleanRaw,SUBSTITUTE(SUBSTITUTE(_xlpm.raw,"_PIN","."),"PIN","."),_xlpm.mainPart,MID(_xlpm.cleanRaw,2,FIND(".",_xlpm.cleanRaw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9" t="str">
        <f>_xlfn.LET(_xlpm.raw,_xlfn.XLOOKUP(A1129,site3!$J$8:$J$1178,site3!$A$8:$A$1178,""),_xlpm.cleanRaw,SUBSTITUTE(SUBSTITUTE(_xlpm.raw,"_PIN","."),"PIN","."),_xlpm.mainPart,MID(_xlpm.cleanRaw,2,FIND(".",_xlpm.cleanRaw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9" t="str">
        <f>""</f>
        <v/>
      </c>
      <c r="I1129" t="str">
        <f>""</f>
        <v/>
      </c>
      <c r="J1129" t="str">
        <f t="shared" si="17"/>
        <v>AY5;VSS;;32.1999999999999;35.8799999999999;;;;</v>
      </c>
    </row>
    <row r="1130" spans="1:10">
      <c r="A1130" t="s">
        <v>958</v>
      </c>
      <c r="B1130" t="str">
        <f>_xlfn.XLOOKUP(A1130,site1!$J$8:$J$1158,site1!$K$8:$K$1158,"")</f>
        <v>DDRDQ_IL04_NIL10[7]</v>
      </c>
      <c r="C1130" t="str" cm="1">
        <f t="array" ref="C1130">_xlfn.TEXTJOIN(",",TRUE,_xlfn.UNIQUE(TRANSPOSE(_xlfn.MAP(_xlfn.XLOOKUP(A1130,site1!$J$8:$J$1178,site1!$C$8:$D$1178,""),_xlfn.LAMBDA(_xlpm.x,IF(_xlpm.x&lt;&gt;"",TRIM(CLEAN(LEFT(_xlpm.x,FIND(".",_xlpm.x &amp; ".")-1))),""))))))</f>
        <v/>
      </c>
      <c r="D1130">
        <v>31.279999999999902</v>
      </c>
      <c r="E1130">
        <v>35.879999999999903</v>
      </c>
      <c r="F1130" t="str">
        <f>_xlfn.LET(_xlpm.raw,_xlfn.XLOOKUP(A1130,site1!$J$8:$J$1178,site1!$A$8:$A$1178,""),_xlpm.cleanRaw,SUBSTITUTE(SUBSTITUTE(_xlpm.raw,"_PIN","."),"PIN","."),_xlpm.mainPart,MID(_xlpm.cleanRaw,2,FIND(".",_xlpm.cleanRaw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608082</v>
      </c>
      <c r="G1130" t="str">
        <f>_xlfn.LET(_xlpm.raw,_xlfn.XLOOKUP(A1130,site3!$J$8:$J$1178,site3!$A$8:$A$1178,""),_xlpm.cleanRaw,SUBSTITUTE(SUBSTITUTE(_xlpm.raw,"_PIN","."),"PIN","."),_xlpm.mainPart,MID(_xlpm.cleanRaw,2,FIND(".",_xlpm.cleanRaw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805077</v>
      </c>
      <c r="H1130" t="str">
        <f>""</f>
        <v/>
      </c>
      <c r="I1130" t="str">
        <f>""</f>
        <v/>
      </c>
      <c r="J1130" t="str">
        <f t="shared" si="17"/>
        <v>AY6;DDRDQ_IL04_NIL10[7];;31.2799999999999;35.8799999999999;608082;805077;;</v>
      </c>
    </row>
    <row r="1131" spans="1:10">
      <c r="A1131" t="s">
        <v>2801</v>
      </c>
      <c r="B1131" t="str">
        <f>_xlfn.XLOOKUP(A1131,site1!$J$8:$J$1158,site1!$K$8:$K$1158,"")</f>
        <v>VSS</v>
      </c>
      <c r="C1131" t="str" cm="1">
        <f t="array" ref="C1131">_xlfn.TEXTJOIN(",",TRUE,_xlfn.UNIQUE(TRANSPOSE(_xlfn.MAP(_xlfn.XLOOKUP(A1131,site1!$J$8:$J$1178,site1!$C$8:$D$1178,""),_xlfn.LAMBDA(_xlpm.x,IF(_xlpm.x&lt;&gt;"",TRIM(CLEAN(LEFT(_xlpm.x,FIND(".",_xlpm.x &amp; ".")-1))),""))))))</f>
        <v/>
      </c>
      <c r="D1131">
        <v>30.36</v>
      </c>
      <c r="E1131">
        <v>35.879999999999903</v>
      </c>
      <c r="F1131" t="str">
        <f>_xlfn.LET(_xlpm.raw,_xlfn.XLOOKUP(A1131,site1!$J$8:$J$1178,site1!$A$8:$A$1178,""),_xlpm.cleanRaw,SUBSTITUTE(SUBSTITUTE(_xlpm.raw,"_PIN","."),"PIN","."),_xlpm.mainPart,MID(_xlpm.cleanRaw,2,FIND(".",_xlpm.cleanRaw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1" t="str">
        <f>_xlfn.LET(_xlpm.raw,_xlfn.XLOOKUP(A1131,site3!$J$8:$J$1178,site3!$A$8:$A$1178,""),_xlpm.cleanRaw,SUBSTITUTE(SUBSTITUTE(_xlpm.raw,"_PIN","."),"PIN","."),_xlpm.mainPart,MID(_xlpm.cleanRaw,2,FIND(".",_xlpm.cleanRaw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1" t="str">
        <f>""</f>
        <v/>
      </c>
      <c r="I1131" t="str">
        <f>""</f>
        <v/>
      </c>
      <c r="J1131" t="str">
        <f t="shared" si="17"/>
        <v>AY7;VSS;;30.36;35.8799999999999;;;;</v>
      </c>
    </row>
    <row r="1132" spans="1:10">
      <c r="A1132" t="s">
        <v>929</v>
      </c>
      <c r="B1132" t="str">
        <f>_xlfn.XLOOKUP(A1132,site1!$J$8:$J$1158,site1!$K$8:$K$1158,"")</f>
        <v>DDRDQ_IL04_NIL10[0]</v>
      </c>
      <c r="C1132" t="str" cm="1">
        <f t="array" ref="C1132">_xlfn.TEXTJOIN(",",TRUE,_xlfn.UNIQUE(TRANSPOSE(_xlfn.MAP(_xlfn.XLOOKUP(A1132,site1!$J$8:$J$1178,site1!$C$8:$D$1178,""),_xlfn.LAMBDA(_xlpm.x,IF(_xlpm.x&lt;&gt;"",TRIM(CLEAN(LEFT(_xlpm.x,FIND(".",_xlpm.x &amp; ".")-1))),""))))))</f>
        <v/>
      </c>
      <c r="D1132">
        <v>29.439999999999898</v>
      </c>
      <c r="E1132">
        <v>35.879999999999903</v>
      </c>
      <c r="F1132" t="str">
        <f>_xlfn.LET(_xlpm.raw,_xlfn.XLOOKUP(A1132,site1!$J$8:$J$1178,site1!$A$8:$A$1178,""),_xlpm.cleanRaw,SUBSTITUTE(SUBSTITUTE(_xlpm.raw,"_PIN","."),"PIN","."),_xlpm.mainPart,MID(_xlpm.cleanRaw,2,FIND(".",_xlpm.cleanRaw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607035</v>
      </c>
      <c r="G1132" t="str">
        <f>_xlfn.LET(_xlpm.raw,_xlfn.XLOOKUP(A1132,site3!$J$8:$J$1178,site3!$A$8:$A$1178,""),_xlpm.cleanRaw,SUBSTITUTE(SUBSTITUTE(_xlpm.raw,"_PIN","."),"PIN","."),_xlpm.mainPart,MID(_xlpm.cleanRaw,2,FIND(".",_xlpm.cleanRaw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804009</v>
      </c>
      <c r="H1132" t="str">
        <f>""</f>
        <v/>
      </c>
      <c r="I1132" t="str">
        <f>""</f>
        <v/>
      </c>
      <c r="J1132" t="str">
        <f t="shared" si="17"/>
        <v>AY8;DDRDQ_IL04_NIL10[0];;29.4399999999999;35.8799999999999;607035;804009;;</v>
      </c>
    </row>
    <row r="1133" spans="1:10">
      <c r="A1133" t="s">
        <v>2802</v>
      </c>
      <c r="B1133" t="str">
        <f>_xlfn.XLOOKUP(A1133,site1!$J$8:$J$1158,site1!$K$8:$K$1158,"")</f>
        <v>VSS</v>
      </c>
      <c r="C1133" t="str" cm="1">
        <f t="array" ref="C1133">_xlfn.TEXTJOIN(",",TRUE,_xlfn.UNIQUE(TRANSPOSE(_xlfn.MAP(_xlfn.XLOOKUP(A1133,site1!$J$8:$J$1178,site1!$C$8:$D$1178,""),_xlfn.LAMBDA(_xlpm.x,IF(_xlpm.x&lt;&gt;"",TRIM(CLEAN(LEFT(_xlpm.x,FIND(".",_xlpm.x &amp; ".")-1))),""))))))</f>
        <v/>
      </c>
      <c r="D1133">
        <v>28.5199999999999</v>
      </c>
      <c r="E1133">
        <v>35.879999999999903</v>
      </c>
      <c r="F1133" t="str">
        <f>_xlfn.LET(_xlpm.raw,_xlfn.XLOOKUP(A1133,site1!$J$8:$J$1178,site1!$A$8:$A$1178,""),_xlpm.cleanRaw,SUBSTITUTE(SUBSTITUTE(_xlpm.raw,"_PIN","."),"PIN","."),_xlpm.mainPart,MID(_xlpm.cleanRaw,2,FIND(".",_xlpm.cleanRaw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3" t="str">
        <f>_xlfn.LET(_xlpm.raw,_xlfn.XLOOKUP(A1133,site3!$J$8:$J$1178,site3!$A$8:$A$1178,""),_xlpm.cleanRaw,SUBSTITUTE(SUBSTITUTE(_xlpm.raw,"_PIN","."),"PIN","."),_xlpm.mainPart,MID(_xlpm.cleanRaw,2,FIND(".",_xlpm.cleanRaw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3" t="str">
        <f>""</f>
        <v/>
      </c>
      <c r="I1133" t="str">
        <f>""</f>
        <v/>
      </c>
      <c r="J1133" t="str">
        <f t="shared" si="17"/>
        <v>AY9;VSS;;28.5199999999999;35.8799999999999;;;;</v>
      </c>
    </row>
    <row r="1134" spans="1:10">
      <c r="A1134" t="s">
        <v>557</v>
      </c>
      <c r="B1134" t="str">
        <f>_xlfn.XLOOKUP(A1134,site1!$J$8:$J$1158,site1!$K$8:$K$1158,"")</f>
        <v>DDR0_ODT[3]</v>
      </c>
      <c r="C1134" t="str" cm="1">
        <f t="array" ref="C1134">_xlfn.TEXTJOIN(",",TRUE,_xlfn.UNIQUE(TRANSPOSE(_xlfn.MAP(_xlfn.XLOOKUP(A1134,site1!$J$8:$J$1178,site1!$C$8:$D$1178,""),_xlfn.LAMBDA(_xlpm.x,IF(_xlpm.x&lt;&gt;"",TRIM(CLEAN(LEFT(_xlpm.x,FIND(".",_xlpm.x &amp; ".")-1))),""))))))</f>
        <v/>
      </c>
      <c r="D1134">
        <v>27.599999999999898</v>
      </c>
      <c r="E1134">
        <v>35.879999999999903</v>
      </c>
      <c r="F1134" t="str">
        <f>_xlfn.LET(_xlpm.raw,_xlfn.XLOOKUP(A1134,site1!$J$8:$J$1178,site1!$A$8:$A$1178,""),_xlpm.cleanRaw,SUBSTITUTE(SUBSTITUTE(_xlpm.raw,"_PIN","."),"PIN","."),_xlpm.mainPart,MID(_xlpm.cleanRaw,2,FIND(".",_xlpm.cleanRaw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609112</v>
      </c>
      <c r="G1134" t="str">
        <f>_xlfn.LET(_xlpm.raw,_xlfn.XLOOKUP(A1134,site3!$J$8:$J$1178,site3!$A$8:$A$1178,""),_xlpm.cleanRaw,SUBSTITUTE(SUBSTITUTE(_xlpm.raw,"_PIN","."),"PIN","."),_xlpm.mainPart,MID(_xlpm.cleanRaw,2,FIND(".",_xlpm.cleanRaw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805080</v>
      </c>
      <c r="H1134" t="str">
        <f>""</f>
        <v/>
      </c>
      <c r="I1134" t="str">
        <f>""</f>
        <v/>
      </c>
      <c r="J1134" t="str">
        <f t="shared" si="17"/>
        <v>AY10;DDR0_ODT[3];;27.5999999999999;35.8799999999999;609112;805080;;</v>
      </c>
    </row>
    <row r="1135" spans="1:10">
      <c r="A1135" t="s">
        <v>365</v>
      </c>
      <c r="B1135" t="str">
        <f>_xlfn.XLOOKUP(A1135,site1!$J$8:$J$1158,site1!$K$8:$K$1158,"")</f>
        <v>DDR0_CAS_N_CAB1_MA15</v>
      </c>
      <c r="C1135" t="str" cm="1">
        <f t="array" ref="C1135">_xlfn.TEXTJOIN(",",TRUE,_xlfn.UNIQUE(TRANSPOSE(_xlfn.MAP(_xlfn.XLOOKUP(A1135,site1!$J$8:$J$1178,site1!$C$8:$D$1178,""),_xlfn.LAMBDA(_xlpm.x,IF(_xlpm.x&lt;&gt;"",TRIM(CLEAN(LEFT(_xlpm.x,FIND(".",_xlpm.x &amp; ".")-1))),""))))))</f>
        <v/>
      </c>
      <c r="D1135">
        <v>26.68</v>
      </c>
      <c r="E1135">
        <v>35.879999999999903</v>
      </c>
      <c r="F1135" t="str">
        <f>_xlfn.LET(_xlpm.raw,_xlfn.XLOOKUP(A1135,site1!$J$8:$J$1178,site1!$A$8:$A$1178,""),_xlpm.cleanRaw,SUBSTITUTE(SUBSTITUTE(_xlpm.raw,"_PIN","."),"PIN","."),_xlpm.mainPart,MID(_xlpm.cleanRaw,2,FIND(".",_xlpm.cleanRaw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609114</v>
      </c>
      <c r="G1135" t="str">
        <f>_xlfn.LET(_xlpm.raw,_xlfn.XLOOKUP(A1135,site3!$J$8:$J$1178,site3!$A$8:$A$1178,""),_xlpm.cleanRaw,SUBSTITUTE(SUBSTITUTE(_xlpm.raw,"_PIN","."),"PIN","."),_xlpm.mainPart,MID(_xlpm.cleanRaw,2,FIND(".",_xlpm.cleanRaw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805084</v>
      </c>
      <c r="H1135" t="str">
        <f>""</f>
        <v/>
      </c>
      <c r="I1135" t="str">
        <f>""</f>
        <v/>
      </c>
      <c r="J1135" t="str">
        <f t="shared" si="17"/>
        <v>AY11;DDR0_CAS_N_CAB1_MA15;;26.68;35.8799999999999;609114;805084;;</v>
      </c>
    </row>
    <row r="1136" spans="1:10">
      <c r="A1136" t="s">
        <v>2430</v>
      </c>
      <c r="B1136" t="str">
        <f>_xlfn.XLOOKUP(A1136,site1!$J$8:$J$1158,site1!$K$8:$K$1158,"")</f>
        <v>VCCDDQ</v>
      </c>
      <c r="C1136" t="str" cm="1">
        <f t="array" ref="C1136">_xlfn.TEXTJOIN(",",TRUE,_xlfn.UNIQUE(TRANSPOSE(_xlfn.MAP(_xlfn.XLOOKUP(A1136,site1!$J$8:$J$1178,site1!$C$8:$D$1178,""),_xlfn.LAMBDA(_xlpm.x,IF(_xlpm.x&lt;&gt;"",TRIM(CLEAN(LEFT(_xlpm.x,FIND(".",_xlpm.x &amp; ".")-1))),""))))))</f>
        <v/>
      </c>
      <c r="D1136">
        <v>25.759999999999899</v>
      </c>
      <c r="E1136">
        <v>35.879999999999903</v>
      </c>
      <c r="F1136" t="str">
        <f>_xlfn.LET(_xlpm.raw,_xlfn.XLOOKUP(A1136,site1!$J$8:$J$1178,site1!$A$8:$A$1178,""),_xlpm.cleanRaw,SUBSTITUTE(SUBSTITUTE(_xlpm.raw,"_PIN","."),"PIN","."),_xlpm.mainPart,MID(_xlpm.cleanRaw,2,FIND(".",_xlpm.cleanRaw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6" t="str">
        <f>_xlfn.LET(_xlpm.raw,_xlfn.XLOOKUP(A1136,site3!$J$8:$J$1178,site3!$A$8:$A$1178,""),_xlpm.cleanRaw,SUBSTITUTE(SUBSTITUTE(_xlpm.raw,"_PIN","."),"PIN","."),_xlpm.mainPart,MID(_xlpm.cleanRaw,2,FIND(".",_xlpm.cleanRaw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6" t="str">
        <f>""</f>
        <v/>
      </c>
      <c r="I1136" t="str">
        <f>""</f>
        <v/>
      </c>
      <c r="J1136" t="str">
        <f t="shared" si="17"/>
        <v>AY12;VCCDDQ;;25.7599999999999;35.8799999999999;;;;</v>
      </c>
    </row>
    <row r="1137" spans="1:10">
      <c r="A1137" t="s">
        <v>350</v>
      </c>
      <c r="B1137" t="str">
        <f>_xlfn.XLOOKUP(A1137,site1!$J$8:$J$1158,site1!$K$8:$K$1158,"")</f>
        <v>DDR0_BA[0]_CAB4</v>
      </c>
      <c r="C1137" t="str" cm="1">
        <f t="array" ref="C1137">_xlfn.TEXTJOIN(",",TRUE,_xlfn.UNIQUE(TRANSPOSE(_xlfn.MAP(_xlfn.XLOOKUP(A1137,site1!$J$8:$J$1178,site1!$C$8:$D$1178,""),_xlfn.LAMBDA(_xlpm.x,IF(_xlpm.x&lt;&gt;"",TRIM(CLEAN(LEFT(_xlpm.x,FIND(".",_xlpm.x &amp; ".")-1))),""))))))</f>
        <v/>
      </c>
      <c r="D1137">
        <v>24.8399999999999</v>
      </c>
      <c r="E1137">
        <v>35.879999999999903</v>
      </c>
      <c r="F1137" t="str">
        <f>_xlfn.LET(_xlpm.raw,_xlfn.XLOOKUP(A1137,site1!$J$8:$J$1178,site1!$A$8:$A$1178,""),_xlpm.cleanRaw,SUBSTITUTE(SUBSTITUTE(_xlpm.raw,"_PIN","."),"PIN","."),_xlpm.mainPart,MID(_xlpm.cleanRaw,2,FIND(".",_xlpm.cleanRaw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609116</v>
      </c>
      <c r="G1137" t="str">
        <f>_xlfn.LET(_xlpm.raw,_xlfn.XLOOKUP(A1137,site3!$J$8:$J$1178,site3!$A$8:$A$1178,""),_xlpm.cleanRaw,SUBSTITUTE(SUBSTITUTE(_xlpm.raw,"_PIN","."),"PIN","."),_xlpm.mainPart,MID(_xlpm.cleanRaw,2,FIND(".",_xlpm.cleanRaw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804004</v>
      </c>
      <c r="H1137" t="str">
        <f>""</f>
        <v/>
      </c>
      <c r="I1137" t="str">
        <f>""</f>
        <v/>
      </c>
      <c r="J1137" t="str">
        <f t="shared" si="17"/>
        <v>AY13;DDR0_BA[0]_CAB4;;24.8399999999999;35.8799999999999;609116;804004;;</v>
      </c>
    </row>
    <row r="1138" spans="1:10">
      <c r="A1138" t="s">
        <v>489</v>
      </c>
      <c r="B1138" t="str">
        <f>_xlfn.XLOOKUP(A1138,site1!$J$8:$J$1158,site1!$K$8:$K$1158,"")</f>
        <v>DDR0_MA[10]_CAB7</v>
      </c>
      <c r="C1138" t="str" cm="1">
        <f t="array" ref="C1138">_xlfn.TEXTJOIN(",",TRUE,_xlfn.UNIQUE(TRANSPOSE(_xlfn.MAP(_xlfn.XLOOKUP(A1138,site1!$J$8:$J$1178,site1!$C$8:$D$1178,""),_xlfn.LAMBDA(_xlpm.x,IF(_xlpm.x&lt;&gt;"",TRIM(CLEAN(LEFT(_xlpm.x,FIND(".",_xlpm.x &amp; ".")-1))),""))))))</f>
        <v/>
      </c>
      <c r="D1138">
        <v>23.919999999999899</v>
      </c>
      <c r="E1138">
        <v>35.879999999999903</v>
      </c>
      <c r="F1138" t="str">
        <f>_xlfn.LET(_xlpm.raw,_xlfn.XLOOKUP(A1138,site1!$J$8:$J$1178,site1!$A$8:$A$1178,""),_xlpm.cleanRaw,SUBSTITUTE(SUBSTITUTE(_xlpm.raw,"_PIN","."),"PIN","."),_xlpm.mainPart,MID(_xlpm.cleanRaw,2,FIND(".",_xlpm.cleanRaw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608063</v>
      </c>
      <c r="G1138" t="str">
        <f>_xlfn.LET(_xlpm.raw,_xlfn.XLOOKUP(A1138,site3!$J$8:$J$1178,site3!$A$8:$A$1178,""),_xlpm.cleanRaw,SUBSTITUTE(SUBSTITUTE(_xlpm.raw,"_PIN","."),"PIN","."),_xlpm.mainPart,MID(_xlpm.cleanRaw,2,FIND(".",_xlpm.cleanRaw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804003</v>
      </c>
      <c r="H1138" t="str">
        <f>""</f>
        <v/>
      </c>
      <c r="I1138" t="str">
        <f>""</f>
        <v/>
      </c>
      <c r="J1138" t="str">
        <f t="shared" si="17"/>
        <v>AY14;DDR0_MA[10]_CAB7;;23.9199999999999;35.8799999999999;608063;804003;;</v>
      </c>
    </row>
    <row r="1139" spans="1:10">
      <c r="A1139" t="s">
        <v>561</v>
      </c>
      <c r="B1139" t="str">
        <f>_xlfn.XLOOKUP(A1139,site1!$J$8:$J$1158,site1!$K$8:$K$1158,"")</f>
        <v>DDR0_PARITY</v>
      </c>
      <c r="C1139" t="str" cm="1">
        <f t="array" ref="C1139">_xlfn.TEXTJOIN(",",TRUE,_xlfn.UNIQUE(TRANSPOSE(_xlfn.MAP(_xlfn.XLOOKUP(A1139,site1!$J$8:$J$1178,site1!$C$8:$D$1178,""),_xlfn.LAMBDA(_xlpm.x,IF(_xlpm.x&lt;&gt;"",TRIM(CLEAN(LEFT(_xlpm.x,FIND(".",_xlpm.x &amp; ".")-1))),""))))))</f>
        <v/>
      </c>
      <c r="D1139">
        <v>22.999999999999901</v>
      </c>
      <c r="E1139">
        <v>35.879999999999903</v>
      </c>
      <c r="F1139" t="str">
        <f>_xlfn.LET(_xlpm.raw,_xlfn.XLOOKUP(A1139,site1!$J$8:$J$1178,site1!$A$8:$A$1178,""),_xlpm.cleanRaw,SUBSTITUTE(SUBSTITUTE(_xlpm.raw,"_PIN","."),"PIN","."),_xlpm.mainPart,MID(_xlpm.cleanRaw,2,FIND(".",_xlpm.cleanRaw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608061</v>
      </c>
      <c r="G1139" t="str">
        <f>_xlfn.LET(_xlpm.raw,_xlfn.XLOOKUP(A1139,site3!$J$8:$J$1178,site3!$A$8:$A$1178,""),_xlpm.cleanRaw,SUBSTITUTE(SUBSTITUTE(_xlpm.raw,"_PIN","."),"PIN","."),_xlpm.mainPart,MID(_xlpm.cleanRaw,2,FIND(".",_xlpm.cleanRaw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804039</v>
      </c>
      <c r="H1139" t="str">
        <f>""</f>
        <v/>
      </c>
      <c r="I1139" t="str">
        <f>""</f>
        <v/>
      </c>
      <c r="J1139" t="str">
        <f t="shared" si="17"/>
        <v>AY15;DDR0_PARITY;;22.9999999999999;35.8799999999999;608061;804039;;</v>
      </c>
    </row>
    <row r="1140" spans="1:10">
      <c r="A1140" t="s">
        <v>2431</v>
      </c>
      <c r="B1140" t="str">
        <f>_xlfn.XLOOKUP(A1140,site1!$J$8:$J$1158,site1!$K$8:$K$1158,"")</f>
        <v>VCCDDQ</v>
      </c>
      <c r="C1140" t="str" cm="1">
        <f t="array" ref="C1140">_xlfn.TEXTJOIN(",",TRUE,_xlfn.UNIQUE(TRANSPOSE(_xlfn.MAP(_xlfn.XLOOKUP(A1140,site1!$J$8:$J$1178,site1!$C$8:$D$1178,""),_xlfn.LAMBDA(_xlpm.x,IF(_xlpm.x&lt;&gt;"",TRIM(CLEAN(LEFT(_xlpm.x,FIND(".",_xlpm.x &amp; ".")-1))),""))))))</f>
        <v/>
      </c>
      <c r="D1140">
        <v>22.08</v>
      </c>
      <c r="E1140">
        <v>35.879999999999903</v>
      </c>
      <c r="F1140" t="str">
        <f>_xlfn.LET(_xlpm.raw,_xlfn.XLOOKUP(A1140,site1!$J$8:$J$1178,site1!$A$8:$A$1178,""),_xlpm.cleanRaw,SUBSTITUTE(SUBSTITUTE(_xlpm.raw,"_PIN","."),"PIN","."),_xlpm.mainPart,MID(_xlpm.cleanRaw,2,FIND(".",_xlpm.cleanRaw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0" t="str">
        <f>_xlfn.LET(_xlpm.raw,_xlfn.XLOOKUP(A1140,site3!$J$8:$J$1178,site3!$A$8:$A$1178,""),_xlpm.cleanRaw,SUBSTITUTE(SUBSTITUTE(_xlpm.raw,"_PIN","."),"PIN","."),_xlpm.mainPart,MID(_xlpm.cleanRaw,2,FIND(".",_xlpm.cleanRaw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0" t="str">
        <f>""</f>
        <v/>
      </c>
      <c r="I1140" t="str">
        <f>""</f>
        <v/>
      </c>
      <c r="J1140" t="str">
        <f t="shared" si="17"/>
        <v>AY16;VCCDDQ;;22.08;35.8799999999999;;;;</v>
      </c>
    </row>
    <row r="1141" spans="1:10">
      <c r="A1141" t="s">
        <v>391</v>
      </c>
      <c r="B1141" t="str">
        <f>_xlfn.XLOOKUP(A1141,site1!$J$8:$J$1158,site1!$K$8:$K$1158,"")</f>
        <v>DDR0_CLK_N[1]</v>
      </c>
      <c r="C1141" t="str" cm="1">
        <f t="array" ref="C1141">_xlfn.TEXTJOIN(",",TRUE,_xlfn.UNIQUE(TRANSPOSE(_xlfn.MAP(_xlfn.XLOOKUP(A1141,site1!$J$8:$J$1178,site1!$C$8:$D$1178,""),_xlfn.LAMBDA(_xlpm.x,IF(_xlpm.x&lt;&gt;"",TRIM(CLEAN(LEFT(_xlpm.x,FIND(".",_xlpm.x &amp; ".")-1))),""))))))</f>
        <v/>
      </c>
      <c r="D1141">
        <v>21.159999999999901</v>
      </c>
      <c r="E1141">
        <v>35.879999999999903</v>
      </c>
      <c r="F1141" t="str">
        <f>_xlfn.LET(_xlpm.raw,_xlfn.XLOOKUP(A1141,site1!$J$8:$J$1178,site1!$A$8:$A$1178,""),_xlpm.cleanRaw,SUBSTITUTE(SUBSTITUTE(_xlpm.raw,"_PIN","."),"PIN","."),_xlpm.mainPart,MID(_xlpm.cleanRaw,2,FIND(".",_xlpm.cleanRaw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609107</v>
      </c>
      <c r="G1141" t="str">
        <f>_xlfn.LET(_xlpm.raw,_xlfn.XLOOKUP(A1141,site3!$J$8:$J$1178,site3!$A$8:$A$1178,""),_xlpm.cleanRaw,SUBSTITUTE(SUBSTITUTE(_xlpm.raw,"_PIN","."),"PIN","."),_xlpm.mainPart,MID(_xlpm.cleanRaw,2,FIND(".",_xlpm.cleanRaw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805068</v>
      </c>
      <c r="H1141" t="str">
        <f>""</f>
        <v/>
      </c>
      <c r="I1141" t="str">
        <f>""</f>
        <v/>
      </c>
      <c r="J1141" t="str">
        <f t="shared" si="17"/>
        <v>AY17;DDR0_CLK_N[1];;21.1599999999999;35.8799999999999;609107;805068;;</v>
      </c>
    </row>
    <row r="1142" spans="1:10">
      <c r="A1142" t="s">
        <v>2432</v>
      </c>
      <c r="B1142" t="str">
        <f>_xlfn.XLOOKUP(A1142,site1!$J$8:$J$1158,site1!$K$8:$K$1158,"")</f>
        <v>VCCDDQ</v>
      </c>
      <c r="C1142" t="str" cm="1">
        <f t="array" ref="C1142">_xlfn.TEXTJOIN(",",TRUE,_xlfn.UNIQUE(TRANSPOSE(_xlfn.MAP(_xlfn.XLOOKUP(A1142,site1!$J$8:$J$1178,site1!$C$8:$D$1178,""),_xlfn.LAMBDA(_xlpm.x,IF(_xlpm.x&lt;&gt;"",TRIM(CLEAN(LEFT(_xlpm.x,FIND(".",_xlpm.x &amp; ".")-1))),""))))))</f>
        <v/>
      </c>
      <c r="D1142">
        <v>20.239999999999899</v>
      </c>
      <c r="E1142">
        <v>35.879999999999903</v>
      </c>
      <c r="F1142" t="str">
        <f>_xlfn.LET(_xlpm.raw,_xlfn.XLOOKUP(A1142,site1!$J$8:$J$1178,site1!$A$8:$A$1178,""),_xlpm.cleanRaw,SUBSTITUTE(SUBSTITUTE(_xlpm.raw,"_PIN","."),"PIN","."),_xlpm.mainPart,MID(_xlpm.cleanRaw,2,FIND(".",_xlpm.cleanRaw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2" t="str">
        <f>_xlfn.LET(_xlpm.raw,_xlfn.XLOOKUP(A1142,site3!$J$8:$J$1178,site3!$A$8:$A$1178,""),_xlpm.cleanRaw,SUBSTITUTE(SUBSTITUTE(_xlpm.raw,"_PIN","."),"PIN","."),_xlpm.mainPart,MID(_xlpm.cleanRaw,2,FIND(".",_xlpm.cleanRaw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2" t="str">
        <f>""</f>
        <v/>
      </c>
      <c r="I1142" t="str">
        <f>""</f>
        <v/>
      </c>
      <c r="J1142" t="str">
        <f t="shared" si="17"/>
        <v>AY18;VCCDDQ;;20.2399999999999;35.8799999999999;;;;</v>
      </c>
    </row>
    <row r="1143" spans="1:10">
      <c r="A1143" t="s">
        <v>2433</v>
      </c>
      <c r="B1143" t="str">
        <f>_xlfn.XLOOKUP(A1143,site1!$J$8:$J$1158,site1!$K$8:$K$1158,"")</f>
        <v>VCCDDQ</v>
      </c>
      <c r="C1143" t="str" cm="1">
        <f t="array" ref="C1143">_xlfn.TEXTJOIN(",",TRUE,_xlfn.UNIQUE(TRANSPOSE(_xlfn.MAP(_xlfn.XLOOKUP(A1143,site1!$J$8:$J$1178,site1!$C$8:$D$1178,""),_xlfn.LAMBDA(_xlpm.x,IF(_xlpm.x&lt;&gt;"",TRIM(CLEAN(LEFT(_xlpm.x,FIND(".",_xlpm.x &amp; ".")-1))),""))))))</f>
        <v/>
      </c>
      <c r="D1143">
        <v>15.639999999999899</v>
      </c>
      <c r="E1143">
        <v>35.879999999999903</v>
      </c>
      <c r="F1143" t="str">
        <f>_xlfn.LET(_xlpm.raw,_xlfn.XLOOKUP(A1143,site1!$J$8:$J$1178,site1!$A$8:$A$1178,""),_xlpm.cleanRaw,SUBSTITUTE(SUBSTITUTE(_xlpm.raw,"_PIN","."),"PIN","."),_xlpm.mainPart,MID(_xlpm.cleanRaw,2,FIND(".",_xlpm.cleanRaw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3" t="str">
        <f>_xlfn.LET(_xlpm.raw,_xlfn.XLOOKUP(A1143,site3!$J$8:$J$1178,site3!$A$8:$A$1178,""),_xlpm.cleanRaw,SUBSTITUTE(SUBSTITUTE(_xlpm.raw,"_PIN","."),"PIN","."),_xlpm.mainPart,MID(_xlpm.cleanRaw,2,FIND(".",_xlpm.cleanRaw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3" t="str">
        <f>""</f>
        <v/>
      </c>
      <c r="I1143" t="str">
        <f>""</f>
        <v/>
      </c>
      <c r="J1143" t="str">
        <f t="shared" si="17"/>
        <v>AY23;VCCDDQ;;15.6399999999999;35.8799999999999;;;;</v>
      </c>
    </row>
    <row r="1144" spans="1:10">
      <c r="A1144" t="s">
        <v>369</v>
      </c>
      <c r="B1144" t="str">
        <f>_xlfn.XLOOKUP(A1144,site1!$J$8:$J$1158,site1!$K$8:$K$1158,"")</f>
        <v>DDR0_CKE[0]</v>
      </c>
      <c r="C1144" t="str" cm="1">
        <f t="array" ref="C1144">_xlfn.TEXTJOIN(",",TRUE,_xlfn.UNIQUE(TRANSPOSE(_xlfn.MAP(_xlfn.XLOOKUP(A1144,site1!$J$8:$J$1178,site1!$C$8:$D$1178,""),_xlfn.LAMBDA(_xlpm.x,IF(_xlpm.x&lt;&gt;"",TRIM(CLEAN(LEFT(_xlpm.x,FIND(".",_xlpm.x &amp; ".")-1))),""))))))</f>
        <v/>
      </c>
      <c r="D1144">
        <v>14.719999999999899</v>
      </c>
      <c r="E1144">
        <v>35.879999999999903</v>
      </c>
      <c r="F1144" t="str">
        <f>_xlfn.LET(_xlpm.raw,_xlfn.XLOOKUP(A1144,site1!$J$8:$J$1178,site1!$A$8:$A$1178,""),_xlpm.cleanRaw,SUBSTITUTE(SUBSTITUTE(_xlpm.raw,"_PIN","."),"PIN","."),_xlpm.mainPart,MID(_xlpm.cleanRaw,2,FIND(".",_xlpm.cleanRaw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607032</v>
      </c>
      <c r="G1144" t="str">
        <f>_xlfn.LET(_xlpm.raw,_xlfn.XLOOKUP(A1144,site3!$J$8:$J$1178,site3!$A$8:$A$1178,""),_xlpm.cleanRaw,SUBSTITUTE(SUBSTITUTE(_xlpm.raw,"_PIN","."),"PIN","."),_xlpm.mainPart,MID(_xlpm.cleanRaw,2,FIND(".",_xlpm.cleanRaw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802066</v>
      </c>
      <c r="H1144" t="str">
        <f>""</f>
        <v/>
      </c>
      <c r="I1144" t="str">
        <f>""</f>
        <v/>
      </c>
      <c r="J1144" t="str">
        <f t="shared" si="17"/>
        <v>AY24;DDR0_CKE[0];;14.7199999999999;35.8799999999999;607032;802066;;</v>
      </c>
    </row>
    <row r="1145" spans="1:10">
      <c r="A1145" t="s">
        <v>573</v>
      </c>
      <c r="B1145" t="str">
        <f>_xlfn.XLOOKUP(A1145,site1!$J$8:$J$1158,site1!$K$8:$K$1158,"")</f>
        <v>DDR1_ALERT_N</v>
      </c>
      <c r="C1145" t="str" cm="1">
        <f t="array" ref="C1145">_xlfn.TEXTJOIN(",",TRUE,_xlfn.UNIQUE(TRANSPOSE(_xlfn.MAP(_xlfn.XLOOKUP(A1145,site1!$J$8:$J$1178,site1!$C$8:$D$1178,""),_xlfn.LAMBDA(_xlpm.x,IF(_xlpm.x&lt;&gt;"",TRIM(CLEAN(LEFT(_xlpm.x,FIND(".",_xlpm.x &amp; ".")-1))),""))))))</f>
        <v/>
      </c>
      <c r="D1145">
        <v>13.799999999999899</v>
      </c>
      <c r="E1145">
        <v>35.879999999999903</v>
      </c>
      <c r="F1145" t="str">
        <f>_xlfn.LET(_xlpm.raw,_xlfn.XLOOKUP(A1145,site1!$J$8:$J$1178,site1!$A$8:$A$1178,""),_xlpm.cleanRaw,SUBSTITUTE(SUBSTITUTE(_xlpm.raw,"_PIN","."),"PIN","."),_xlpm.mainPart,MID(_xlpm.cleanRaw,2,FIND(".",_xlpm.cleanRaw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606102</v>
      </c>
      <c r="G1145" t="str">
        <f>_xlfn.LET(_xlpm.raw,_xlfn.XLOOKUP(A1145,site3!$J$8:$J$1178,site3!$A$8:$A$1178,""),_xlpm.cleanRaw,SUBSTITUTE(SUBSTITUTE(_xlpm.raw,"_PIN","."),"PIN","."),_xlpm.mainPart,MID(_xlpm.cleanRaw,2,FIND(".",_xlpm.cleanRaw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802063</v>
      </c>
      <c r="H1145" t="str">
        <f>""</f>
        <v/>
      </c>
      <c r="I1145" t="str">
        <f>""</f>
        <v/>
      </c>
      <c r="J1145" t="str">
        <f t="shared" si="17"/>
        <v>AY25;DDR1_ALERT_N;;13.7999999999999;35.8799999999999;606102;802063;;</v>
      </c>
    </row>
    <row r="1146" spans="1:10">
      <c r="A1146" t="s">
        <v>756</v>
      </c>
      <c r="B1146" t="str">
        <f>_xlfn.XLOOKUP(A1146,site1!$J$8:$J$1158,site1!$K$8:$K$1158,"")</f>
        <v>DDR1_MA[7]_CAA4</v>
      </c>
      <c r="C1146" t="str" cm="1">
        <f t="array" ref="C1146">_xlfn.TEXTJOIN(",",TRUE,_xlfn.UNIQUE(TRANSPOSE(_xlfn.MAP(_xlfn.XLOOKUP(A1146,site1!$J$8:$J$1178,site1!$C$8:$D$1178,""),_xlfn.LAMBDA(_xlpm.x,IF(_xlpm.x&lt;&gt;"",TRIM(CLEAN(LEFT(_xlpm.x,FIND(".",_xlpm.x &amp; ".")-1))),""))))))</f>
        <v/>
      </c>
      <c r="D1146">
        <v>12.8799999999999</v>
      </c>
      <c r="E1146">
        <v>35.879999999999903</v>
      </c>
      <c r="F1146" t="str">
        <f>_xlfn.LET(_xlpm.raw,_xlfn.XLOOKUP(A1146,site1!$J$8:$J$1178,site1!$A$8:$A$1178,""),_xlpm.cleanRaw,SUBSTITUTE(SUBSTITUTE(_xlpm.raw,"_PIN","."),"PIN","."),_xlpm.mainPart,MID(_xlpm.cleanRaw,2,FIND(".",_xlpm.cleanRaw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605068</v>
      </c>
      <c r="G1146" t="str">
        <f>_xlfn.LET(_xlpm.raw,_xlfn.XLOOKUP(A1146,site3!$J$8:$J$1178,site3!$A$8:$A$1178,""),_xlpm.cleanRaw,SUBSTITUTE(SUBSTITUTE(_xlpm.raw,"_PIN","."),"PIN","."),_xlpm.mainPart,MID(_xlpm.cleanRaw,2,FIND(".",_xlpm.cleanRaw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501125</v>
      </c>
      <c r="H1146" t="str">
        <f>""</f>
        <v/>
      </c>
      <c r="I1146" t="str">
        <f>""</f>
        <v/>
      </c>
      <c r="J1146" t="str">
        <f t="shared" si="17"/>
        <v>AY26;DDR1_MA[7]_CAA4;;12.8799999999999;35.8799999999999;605068;501125;;</v>
      </c>
    </row>
    <row r="1147" spans="1:10">
      <c r="A1147" t="s">
        <v>2798</v>
      </c>
      <c r="B1147" t="str">
        <f>_xlfn.XLOOKUP(A1147,site1!$J$8:$J$1158,site1!$K$8:$K$1158,"")</f>
        <v>VSS</v>
      </c>
      <c r="C1147" t="str" cm="1">
        <f t="array" ref="C1147">_xlfn.TEXTJOIN(",",TRUE,_xlfn.UNIQUE(TRANSPOSE(_xlfn.MAP(_xlfn.XLOOKUP(A1147,site1!$J$8:$J$1178,site1!$C$8:$D$1178,""),_xlfn.LAMBDA(_xlpm.x,IF(_xlpm.x&lt;&gt;"",TRIM(CLEAN(LEFT(_xlpm.x,FIND(".",_xlpm.x &amp; ".")-1))),""))))))</f>
        <v/>
      </c>
      <c r="D1147">
        <v>11.9599999999999</v>
      </c>
      <c r="E1147">
        <v>35.879999999999903</v>
      </c>
      <c r="F1147" t="str">
        <f>_xlfn.LET(_xlpm.raw,_xlfn.XLOOKUP(A1147,site1!$J$8:$J$1178,site1!$A$8:$A$1178,""),_xlpm.cleanRaw,SUBSTITUTE(SUBSTITUTE(_xlpm.raw,"_PIN","."),"PIN","."),_xlpm.mainPart,MID(_xlpm.cleanRaw,2,FIND(".",_xlpm.cleanRaw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7" t="str">
        <f>_xlfn.LET(_xlpm.raw,_xlfn.XLOOKUP(A1147,site3!$J$8:$J$1178,site3!$A$8:$A$1178,""),_xlpm.cleanRaw,SUBSTITUTE(SUBSTITUTE(_xlpm.raw,"_PIN","."),"PIN","."),_xlpm.mainPart,MID(_xlpm.cleanRaw,2,FIND(".",_xlpm.cleanRaw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7" t="str">
        <f>""</f>
        <v/>
      </c>
      <c r="I1147" t="str">
        <f>""</f>
        <v/>
      </c>
      <c r="J1147" t="str">
        <f t="shared" si="17"/>
        <v>AY27;VSS;;11.9599999999999;35.8799999999999;;;;</v>
      </c>
    </row>
    <row r="1148" spans="1:10">
      <c r="A1148" t="s">
        <v>728</v>
      </c>
      <c r="B1148" t="str">
        <f>_xlfn.XLOOKUP(A1148,site1!$J$8:$J$1158,site1!$K$8:$K$1158,"")</f>
        <v>DDR1_MA[14]_CAA9_BG1</v>
      </c>
      <c r="C1148" t="str" cm="1">
        <f t="array" ref="C1148">_xlfn.TEXTJOIN(",",TRUE,_xlfn.UNIQUE(TRANSPOSE(_xlfn.MAP(_xlfn.XLOOKUP(A1148,site1!$J$8:$J$1178,site1!$C$8:$D$1178,""),_xlfn.LAMBDA(_xlpm.x,IF(_xlpm.x&lt;&gt;"",TRIM(CLEAN(LEFT(_xlpm.x,FIND(".",_xlpm.x &amp; ".")-1))),""))))))</f>
        <v/>
      </c>
      <c r="D1148">
        <v>11.04</v>
      </c>
      <c r="E1148">
        <v>35.879999999999903</v>
      </c>
      <c r="F1148" t="str">
        <f>_xlfn.LET(_xlpm.raw,_xlfn.XLOOKUP(A1148,site1!$J$8:$J$1178,site1!$A$8:$A$1178,""),_xlpm.cleanRaw,SUBSTITUTE(SUBSTITUTE(_xlpm.raw,"_PIN","."),"PIN","."),_xlpm.mainPart,MID(_xlpm.cleanRaw,2,FIND(".",_xlpm.cleanRaw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604021</v>
      </c>
      <c r="G1148" t="str">
        <f>_xlfn.LET(_xlpm.raw,_xlfn.XLOOKUP(A1148,site3!$J$8:$J$1178,site3!$A$8:$A$1178,""),_xlpm.cleanRaw,SUBSTITUTE(SUBSTITUTE(_xlpm.raw,"_PIN","."),"PIN","."),_xlpm.mainPart,MID(_xlpm.cleanRaw,2,FIND(".",_xlpm.cleanRaw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501124</v>
      </c>
      <c r="H1148" t="str">
        <f>""</f>
        <v/>
      </c>
      <c r="I1148" t="str">
        <f>""</f>
        <v/>
      </c>
      <c r="J1148" t="str">
        <f t="shared" si="17"/>
        <v>AY28;DDR1_MA[14]_CAA9_BG1;;11.04;35.8799999999999;604021;501124;;</v>
      </c>
    </row>
    <row r="1149" spans="1:10">
      <c r="A1149" t="s">
        <v>594</v>
      </c>
      <c r="B1149" t="str">
        <f>_xlfn.XLOOKUP(A1149,site1!$J$8:$J$1158,site1!$K$8:$K$1158,"")</f>
        <v>DDR1_CKE[0]</v>
      </c>
      <c r="C1149" t="str" cm="1">
        <f t="array" ref="C1149">_xlfn.TEXTJOIN(",",TRUE,_xlfn.UNIQUE(TRANSPOSE(_xlfn.MAP(_xlfn.XLOOKUP(A1149,site1!$J$8:$J$1178,site1!$C$8:$D$1178,""),_xlfn.LAMBDA(_xlpm.x,IF(_xlpm.x&lt;&gt;"",TRIM(CLEAN(LEFT(_xlpm.x,FIND(".",_xlpm.x &amp; ".")-1))),""))))))</f>
        <v/>
      </c>
      <c r="D1149">
        <v>10.1199999999999</v>
      </c>
      <c r="E1149">
        <v>35.879999999999903</v>
      </c>
      <c r="F1149" t="str">
        <f>_xlfn.LET(_xlpm.raw,_xlfn.XLOOKUP(A1149,site1!$J$8:$J$1178,site1!$A$8:$A$1178,""),_xlpm.cleanRaw,SUBSTITUTE(SUBSTITUTE(_xlpm.raw,"_PIN","."),"PIN","."),_xlpm.mainPart,MID(_xlpm.cleanRaw,2,FIND(".",_xlpm.cleanRaw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604019</v>
      </c>
      <c r="G1149" t="str">
        <f>_xlfn.LET(_xlpm.raw,_xlfn.XLOOKUP(A1149,site3!$J$8:$J$1178,site3!$A$8:$A$1178,""),_xlpm.cleanRaw,SUBSTITUTE(SUBSTITUTE(_xlpm.raw,"_PIN","."),"PIN","."),_xlpm.mainPart,MID(_xlpm.cleanRaw,2,FIND(".",_xlpm.cleanRaw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501126</v>
      </c>
      <c r="H1149" t="str">
        <f>""</f>
        <v/>
      </c>
      <c r="I1149" t="str">
        <f>""</f>
        <v/>
      </c>
      <c r="J1149" t="str">
        <f t="shared" si="17"/>
        <v>AY29;DDR1_CKE[0];;10.1199999999999;35.8799999999999;604019;501126;;</v>
      </c>
    </row>
    <row r="1150" spans="1:10">
      <c r="A1150" t="s">
        <v>2799</v>
      </c>
      <c r="B1150" t="str">
        <f>_xlfn.XLOOKUP(A1150,site1!$J$8:$J$1158,site1!$K$8:$K$1158,"")</f>
        <v>VSS</v>
      </c>
      <c r="C1150" t="str" cm="1">
        <f t="array" ref="C1150">_xlfn.TEXTJOIN(",",TRUE,_xlfn.UNIQUE(TRANSPOSE(_xlfn.MAP(_xlfn.XLOOKUP(A1150,site1!$J$8:$J$1178,site1!$C$8:$D$1178,""),_xlfn.LAMBDA(_xlpm.x,IF(_xlpm.x&lt;&gt;"",TRIM(CLEAN(LEFT(_xlpm.x,FIND(".",_xlpm.x &amp; ".")-1))),""))))))</f>
        <v/>
      </c>
      <c r="D1150">
        <v>9.1999999999999904</v>
      </c>
      <c r="E1150">
        <v>35.879999999999903</v>
      </c>
      <c r="F1150" t="str">
        <f>_xlfn.LET(_xlpm.raw,_xlfn.XLOOKUP(A1150,site1!$J$8:$J$1178,site1!$A$8:$A$1178,""),_xlpm.cleanRaw,SUBSTITUTE(SUBSTITUTE(_xlpm.raw,"_PIN","."),"PIN","."),_xlpm.mainPart,MID(_xlpm.cleanRaw,2,FIND(".",_xlpm.cleanRaw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0" t="str">
        <f>_xlfn.LET(_xlpm.raw,_xlfn.XLOOKUP(A1150,site3!$J$8:$J$1178,site3!$A$8:$A$1178,""),_xlpm.cleanRaw,SUBSTITUTE(SUBSTITUTE(_xlpm.raw,"_PIN","."),"PIN","."),_xlpm.mainPart,MID(_xlpm.cleanRaw,2,FIND(".",_xlpm.cleanRaw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0" t="str">
        <f>""</f>
        <v/>
      </c>
      <c r="I1150" t="str">
        <f>""</f>
        <v/>
      </c>
      <c r="J1150" t="str">
        <f t="shared" si="17"/>
        <v>AY30;VSS;;9.19999999999999;35.8799999999999;;;;</v>
      </c>
    </row>
    <row r="1151" spans="1:10">
      <c r="A1151" t="s">
        <v>477</v>
      </c>
      <c r="B1151" t="str">
        <f>_xlfn.XLOOKUP(A1151,site1!$J$8:$J$1158,site1!$K$8:$K$1158,"")</f>
        <v>DDR0_ECC[7]</v>
      </c>
      <c r="C1151" t="str" cm="1">
        <f t="array" ref="C1151">_xlfn.TEXTJOIN(",",TRUE,_xlfn.UNIQUE(TRANSPOSE(_xlfn.MAP(_xlfn.XLOOKUP(A1151,site1!$J$8:$J$1178,site1!$C$8:$D$1178,""),_xlfn.LAMBDA(_xlpm.x,IF(_xlpm.x&lt;&gt;"",TRIM(CLEAN(LEFT(_xlpm.x,FIND(".",_xlpm.x &amp; ".")-1))),""))))))</f>
        <v/>
      </c>
      <c r="D1151">
        <v>8.2799999999999905</v>
      </c>
      <c r="E1151">
        <v>35.879999999999903</v>
      </c>
      <c r="F1151" t="str">
        <f>_xlfn.LET(_xlpm.raw,_xlfn.XLOOKUP(A1151,site1!$J$8:$J$1178,site1!$A$8:$A$1178,""),_xlpm.cleanRaw,SUBSTITUTE(SUBSTITUTE(_xlpm.raw,"_PIN","."),"PIN","."),_xlpm.mainPart,MID(_xlpm.cleanRaw,2,FIND(".",_xlpm.cleanRaw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606095</v>
      </c>
      <c r="G1151" t="str">
        <f>_xlfn.LET(_xlpm.raw,_xlfn.XLOOKUP(A1151,site3!$J$8:$J$1178,site3!$A$8:$A$1178,""),_xlpm.cleanRaw,SUBSTITUTE(SUBSTITUTE(_xlpm.raw,"_PIN","."),"PIN","."),_xlpm.mainPart,MID(_xlpm.cleanRaw,2,FIND(".",_xlpm.cleanRaw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803097</v>
      </c>
      <c r="H1151" t="str">
        <f>""</f>
        <v/>
      </c>
      <c r="I1151" t="str">
        <f>""</f>
        <v/>
      </c>
      <c r="J1151" t="str">
        <f t="shared" si="17"/>
        <v>AY31;DDR0_ECC[7];;8.27999999999999;35.8799999999999;606095;803097;;</v>
      </c>
    </row>
    <row r="1152" spans="1:10">
      <c r="A1152" t="s">
        <v>4385</v>
      </c>
      <c r="B1152" t="str">
        <f>_xlfn.XLOOKUP(A1152,site1!$J$8:$J$1158,site1!$K$8:$K$1158,"")</f>
        <v/>
      </c>
      <c r="C1152" t="str" cm="1">
        <f t="array" ref="C1152">_xlfn.TEXTJOIN(",",TRUE,_xlfn.UNIQUE(TRANSPOSE(_xlfn.MAP(_xlfn.XLOOKUP(A1152,site1!$J$8:$J$1178,site1!$C$8:$D$1178,""),_xlfn.LAMBDA(_xlpm.x,IF(_xlpm.x&lt;&gt;"",TRIM(CLEAN(LEFT(_xlpm.x,FIND(".",_xlpm.x &amp; ".")-1))),""))))))</f>
        <v/>
      </c>
      <c r="D1152">
        <v>16.559999999999999</v>
      </c>
      <c r="E1152">
        <v>35.879999999999903</v>
      </c>
      <c r="F1152" t="str">
        <f>_xlfn.LET(_xlpm.raw,_xlfn.XLOOKUP(A1152,site1!$J$8:$J$1178,site1!$A$8:$A$1178,""),_xlpm.cleanRaw,SUBSTITUTE(SUBSTITUTE(_xlpm.raw,"_PIN","."),"PIN","."),_xlpm.mainPart,MID(_xlpm.cleanRaw,2,FIND(".",_xlpm.cleanRaw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2" t="str">
        <f>_xlfn.LET(_xlpm.raw,_xlfn.XLOOKUP(A1152,site3!$J$8:$J$1178,site3!$A$8:$A$1178,""),_xlpm.cleanRaw,SUBSTITUTE(SUBSTITUTE(_xlpm.raw,"_PIN","."),"PIN","."),_xlpm.mainPart,MID(_xlpm.cleanRaw,2,FIND(".",_xlpm.cleanRaw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2" t="str">
        <f>""</f>
        <v/>
      </c>
      <c r="I1152" t="str">
        <f>""</f>
        <v/>
      </c>
      <c r="J1152" t="str">
        <f t="shared" si="17"/>
        <v>AY22;;;16.56;35.8799999999999;;;;</v>
      </c>
    </row>
    <row r="1153" spans="1:10">
      <c r="A1153" t="s">
        <v>4386</v>
      </c>
      <c r="B1153" t="str">
        <f>_xlfn.XLOOKUP(A1153,site1!$J$8:$J$1158,site1!$K$8:$K$1158,"")</f>
        <v/>
      </c>
      <c r="C1153" t="str" cm="1">
        <f t="array" ref="C1153">_xlfn.TEXTJOIN(",",TRUE,_xlfn.UNIQUE(TRANSPOSE(_xlfn.MAP(_xlfn.XLOOKUP(A1153,site1!$J$8:$J$1178,site1!$C$8:$D$1178,""),_xlfn.LAMBDA(_xlpm.x,IF(_xlpm.x&lt;&gt;"",TRIM(CLEAN(LEFT(_xlpm.x,FIND(".",_xlpm.x &amp; ".")-1))),""))))))</f>
        <v/>
      </c>
      <c r="D1153">
        <v>17.479999999999901</v>
      </c>
      <c r="E1153">
        <v>35.879999999999903</v>
      </c>
      <c r="F1153" t="str">
        <f>_xlfn.LET(_xlpm.raw,_xlfn.XLOOKUP(A1153,site1!$J$8:$J$1178,site1!$A$8:$A$1178,""),_xlpm.cleanRaw,SUBSTITUTE(SUBSTITUTE(_xlpm.raw,"_PIN","."),"PIN","."),_xlpm.mainPart,MID(_xlpm.cleanRaw,2,FIND(".",_xlpm.cleanRaw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3" t="str">
        <f>_xlfn.LET(_xlpm.raw,_xlfn.XLOOKUP(A1153,site3!$J$8:$J$1178,site3!$A$8:$A$1178,""),_xlpm.cleanRaw,SUBSTITUTE(SUBSTITUTE(_xlpm.raw,"_PIN","."),"PIN","."),_xlpm.mainPart,MID(_xlpm.cleanRaw,2,FIND(".",_xlpm.cleanRaw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3" t="str">
        <f>""</f>
        <v/>
      </c>
      <c r="I1153" t="str">
        <f>""</f>
        <v/>
      </c>
      <c r="J1153" t="str">
        <f t="shared" si="17"/>
        <v>AY21;;;17.4799999999999;35.8799999999999;;;;</v>
      </c>
    </row>
    <row r="1154" spans="1:10">
      <c r="A1154" t="s">
        <v>4387</v>
      </c>
      <c r="B1154" t="str">
        <f>_xlfn.XLOOKUP(A1154,site1!$J$8:$J$1158,site1!$K$8:$K$1158,"")</f>
        <v/>
      </c>
      <c r="C1154" t="str" cm="1">
        <f t="array" ref="C1154">_xlfn.TEXTJOIN(",",TRUE,_xlfn.UNIQUE(TRANSPOSE(_xlfn.MAP(_xlfn.XLOOKUP(A1154,site1!$J$8:$J$1178,site1!$C$8:$D$1178,""),_xlfn.LAMBDA(_xlpm.x,IF(_xlpm.x&lt;&gt;"",TRIM(CLEAN(LEFT(_xlpm.x,FIND(".",_xlpm.x &amp; ".")-1))),""))))))</f>
        <v/>
      </c>
      <c r="D1154">
        <v>18.399999999999999</v>
      </c>
      <c r="E1154">
        <v>35.879999999999903</v>
      </c>
      <c r="F1154" t="str">
        <f>_xlfn.LET(_xlpm.raw,_xlfn.XLOOKUP(A1154,site1!$J$8:$J$1178,site1!$A$8:$A$1178,""),_xlpm.cleanRaw,SUBSTITUTE(SUBSTITUTE(_xlpm.raw,"_PIN","."),"PIN","."),_xlpm.mainPart,MID(_xlpm.cleanRaw,2,FIND(".",_xlpm.cleanRaw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4" t="str">
        <f>_xlfn.LET(_xlpm.raw,_xlfn.XLOOKUP(A1154,site3!$J$8:$J$1178,site3!$A$8:$A$1178,""),_xlpm.cleanRaw,SUBSTITUTE(SUBSTITUTE(_xlpm.raw,"_PIN","."),"PIN","."),_xlpm.mainPart,MID(_xlpm.cleanRaw,2,FIND(".",_xlpm.cleanRaw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4" t="str">
        <f>""</f>
        <v/>
      </c>
      <c r="I1154" t="str">
        <f>""</f>
        <v/>
      </c>
      <c r="J1154" t="str">
        <f t="shared" ref="J1154:J1171" si="18">A1154&amp;";"&amp;B1154&amp;";"&amp;C1154&amp;";"&amp;D1154&amp;";"&amp;E1154&amp;";"&amp;F1154&amp;";"&amp;G1154&amp;";"&amp;H1154&amp;";"&amp;I1154</f>
        <v>AY20;;;18.4;35.8799999999999;;;;</v>
      </c>
    </row>
    <row r="1155" spans="1:10">
      <c r="A1155" t="s">
        <v>4388</v>
      </c>
      <c r="B1155" t="str">
        <f>_xlfn.XLOOKUP(A1155,site1!$J$8:$J$1158,site1!$K$8:$K$1158,"")</f>
        <v/>
      </c>
      <c r="C1155" t="str" cm="1">
        <f t="array" ref="C1155">_xlfn.TEXTJOIN(",",TRUE,_xlfn.UNIQUE(TRANSPOSE(_xlfn.MAP(_xlfn.XLOOKUP(A1155,site1!$J$8:$J$1178,site1!$C$8:$D$1178,""),_xlfn.LAMBDA(_xlpm.x,IF(_xlpm.x&lt;&gt;"",TRIM(CLEAN(LEFT(_xlpm.x,FIND(".",_xlpm.x &amp; ".")-1))),""))))))</f>
        <v/>
      </c>
      <c r="D1155">
        <v>19.319999999999901</v>
      </c>
      <c r="E1155">
        <v>35.879999999999903</v>
      </c>
      <c r="F1155" t="str">
        <f>_xlfn.LET(_xlpm.raw,_xlfn.XLOOKUP(A1155,site1!$J$8:$J$1178,site1!$A$8:$A$1178,""),_xlpm.cleanRaw,SUBSTITUTE(SUBSTITUTE(_xlpm.raw,"_PIN","."),"PIN","."),_xlpm.mainPart,MID(_xlpm.cleanRaw,2,FIND(".",_xlpm.cleanRaw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5" t="str">
        <f>_xlfn.LET(_xlpm.raw,_xlfn.XLOOKUP(A1155,site3!$J$8:$J$1178,site3!$A$8:$A$1178,""),_xlpm.cleanRaw,SUBSTITUTE(SUBSTITUTE(_xlpm.raw,"_PIN","."),"PIN","."),_xlpm.mainPart,MID(_xlpm.cleanRaw,2,FIND(".",_xlpm.cleanRaw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5" t="str">
        <f>""</f>
        <v/>
      </c>
      <c r="I1155" t="str">
        <f>""</f>
        <v/>
      </c>
      <c r="J1155" t="str">
        <f t="shared" si="18"/>
        <v>AY19;;;19.3199999999999;35.8799999999999;;;;</v>
      </c>
    </row>
    <row r="1156" spans="1:10">
      <c r="A1156" t="s">
        <v>4389</v>
      </c>
      <c r="B1156" t="str">
        <f>_xlfn.XLOOKUP(A1156,site1!$J$8:$J$1158,site1!$K$8:$K$1158,"")</f>
        <v/>
      </c>
      <c r="C1156" t="str" cm="1">
        <f t="array" ref="C1156">_xlfn.TEXTJOIN(",",TRUE,_xlfn.UNIQUE(TRANSPOSE(_xlfn.MAP(_xlfn.XLOOKUP(A1156,site1!$J$8:$J$1178,site1!$C$8:$D$1178,""),_xlfn.LAMBDA(_xlpm.x,IF(_xlpm.x&lt;&gt;"",TRIM(CLEAN(LEFT(_xlpm.x,FIND(".",_xlpm.x &amp; ".")-1))),""))))))</f>
        <v/>
      </c>
      <c r="D1156">
        <v>35.879999999999903</v>
      </c>
      <c r="E1156">
        <v>19.319999999999901</v>
      </c>
      <c r="F1156" t="str">
        <f>_xlfn.LET(_xlpm.raw,_xlfn.XLOOKUP(A1156,site1!$J$8:$J$1178,site1!$A$8:$A$1178,""),_xlpm.cleanRaw,SUBSTITUTE(SUBSTITUTE(_xlpm.raw,"_PIN","."),"PIN","."),_xlpm.mainPart,MID(_xlpm.cleanRaw,2,FIND(".",_xlpm.cleanRaw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6" t="str">
        <f>_xlfn.LET(_xlpm.raw,_xlfn.XLOOKUP(A1156,site3!$J$8:$J$1178,site3!$A$8:$A$1178,""),_xlpm.cleanRaw,SUBSTITUTE(SUBSTITUTE(_xlpm.raw,"_PIN","."),"PIN","."),_xlpm.mainPart,MID(_xlpm.cleanRaw,2,FIND(".",_xlpm.cleanRaw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6" t="str">
        <f>""</f>
        <v/>
      </c>
      <c r="I1156" t="str">
        <f>""</f>
        <v/>
      </c>
      <c r="J1156" t="str">
        <f t="shared" si="18"/>
        <v>AB1;;;35.8799999999999;19.3199999999999;;;;</v>
      </c>
    </row>
    <row r="1157" spans="1:10">
      <c r="A1157" t="s">
        <v>4390</v>
      </c>
      <c r="B1157" t="str">
        <f>_xlfn.XLOOKUP(A1157,site1!$J$8:$J$1158,site1!$K$8:$K$1158,"")</f>
        <v/>
      </c>
      <c r="C1157" t="str" cm="1">
        <f t="array" ref="C1157">_xlfn.TEXTJOIN(",",TRUE,_xlfn.UNIQUE(TRANSPOSE(_xlfn.MAP(_xlfn.XLOOKUP(A1157,site1!$J$8:$J$1178,site1!$C$8:$D$1178,""),_xlfn.LAMBDA(_xlpm.x,IF(_xlpm.x&lt;&gt;"",TRIM(CLEAN(LEFT(_xlpm.x,FIND(".",_xlpm.x &amp; ".")-1))),""))))))</f>
        <v/>
      </c>
      <c r="D1157">
        <v>35.879999999999903</v>
      </c>
      <c r="E1157">
        <v>18.399999999999999</v>
      </c>
      <c r="F1157" t="str">
        <f>_xlfn.LET(_xlpm.raw,_xlfn.XLOOKUP(A1157,site1!$J$8:$J$1178,site1!$A$8:$A$1178,""),_xlpm.cleanRaw,SUBSTITUTE(SUBSTITUTE(_xlpm.raw,"_PIN","."),"PIN","."),_xlpm.mainPart,MID(_xlpm.cleanRaw,2,FIND(".",_xlpm.cleanRaw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7" t="str">
        <f>_xlfn.LET(_xlpm.raw,_xlfn.XLOOKUP(A1157,site3!$J$8:$J$1178,site3!$A$8:$A$1178,""),_xlpm.cleanRaw,SUBSTITUTE(SUBSTITUTE(_xlpm.raw,"_PIN","."),"PIN","."),_xlpm.mainPart,MID(_xlpm.cleanRaw,2,FIND(".",_xlpm.cleanRaw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7" t="str">
        <f>""</f>
        <v/>
      </c>
      <c r="I1157" t="str">
        <f>""</f>
        <v/>
      </c>
      <c r="J1157" t="str">
        <f t="shared" si="18"/>
        <v>AA1;;;35.8799999999999;18.4;;;;</v>
      </c>
    </row>
    <row r="1158" spans="1:10">
      <c r="A1158" t="s">
        <v>4391</v>
      </c>
      <c r="B1158" t="str">
        <f>_xlfn.XLOOKUP(A1158,site1!$J$8:$J$1158,site1!$K$8:$K$1158,"")</f>
        <v/>
      </c>
      <c r="C1158" t="str" cm="1">
        <f t="array" ref="C1158">_xlfn.TEXTJOIN(",",TRUE,_xlfn.UNIQUE(TRANSPOSE(_xlfn.MAP(_xlfn.XLOOKUP(A1158,site1!$J$8:$J$1178,site1!$C$8:$D$1178,""),_xlfn.LAMBDA(_xlpm.x,IF(_xlpm.x&lt;&gt;"",TRIM(CLEAN(LEFT(_xlpm.x,FIND(".",_xlpm.x &amp; ".")-1))),""))))))</f>
        <v/>
      </c>
      <c r="D1158">
        <v>35.879999999999903</v>
      </c>
      <c r="E1158">
        <v>17.479999999999901</v>
      </c>
      <c r="F1158" t="str">
        <f>_xlfn.LET(_xlpm.raw,_xlfn.XLOOKUP(A1158,site1!$J$8:$J$1178,site1!$A$8:$A$1178,""),_xlpm.cleanRaw,SUBSTITUTE(SUBSTITUTE(_xlpm.raw,"_PIN","."),"PIN","."),_xlpm.mainPart,MID(_xlpm.cleanRaw,2,FIND(".",_xlpm.cleanRaw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8" t="str">
        <f>_xlfn.LET(_xlpm.raw,_xlfn.XLOOKUP(A1158,site3!$J$8:$J$1178,site3!$A$8:$A$1178,""),_xlpm.cleanRaw,SUBSTITUTE(SUBSTITUTE(_xlpm.raw,"_PIN","."),"PIN","."),_xlpm.mainPart,MID(_xlpm.cleanRaw,2,FIND(".",_xlpm.cleanRaw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8" t="str">
        <f>""</f>
        <v/>
      </c>
      <c r="I1158" t="str">
        <f>""</f>
        <v/>
      </c>
      <c r="J1158" t="str">
        <f t="shared" si="18"/>
        <v>Y1;;;35.8799999999999;17.4799999999999;;;;</v>
      </c>
    </row>
    <row r="1159" spans="1:10">
      <c r="A1159" t="s">
        <v>4392</v>
      </c>
      <c r="B1159" t="str">
        <f>_xlfn.XLOOKUP(A1159,site1!$J$8:$J$1158,site1!$K$8:$K$1158,"")</f>
        <v/>
      </c>
      <c r="C1159" t="str" cm="1">
        <f t="array" ref="C1159">_xlfn.TEXTJOIN(",",TRUE,_xlfn.UNIQUE(TRANSPOSE(_xlfn.MAP(_xlfn.XLOOKUP(A1159,site1!$J$8:$J$1178,site1!$C$8:$D$1178,""),_xlfn.LAMBDA(_xlpm.x,IF(_xlpm.x&lt;&gt;"",TRIM(CLEAN(LEFT(_xlpm.x,FIND(".",_xlpm.x &amp; ".")-1))),""))))))</f>
        <v/>
      </c>
      <c r="D1159">
        <v>29.439999999999898</v>
      </c>
      <c r="E1159">
        <v>0</v>
      </c>
      <c r="F1159" t="str">
        <f>_xlfn.LET(_xlpm.raw,_xlfn.XLOOKUP(A1159,site1!$J$8:$J$1178,site1!$A$8:$A$1178,""),_xlpm.cleanRaw,SUBSTITUTE(SUBSTITUTE(_xlpm.raw,"_PIN","."),"PIN","."),_xlpm.mainPart,MID(_xlpm.cleanRaw,2,FIND(".",_xlpm.cleanRaw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9" t="str">
        <f>_xlfn.LET(_xlpm.raw,_xlfn.XLOOKUP(A1159,site3!$J$8:$J$1178,site3!$A$8:$A$1178,""),_xlpm.cleanRaw,SUBSTITUTE(SUBSTITUTE(_xlpm.raw,"_PIN","."),"PIN","."),_xlpm.mainPart,MID(_xlpm.cleanRaw,2,FIND(".",_xlpm.cleanRaw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9" t="str">
        <f>""</f>
        <v/>
      </c>
      <c r="I1159" t="str">
        <f>""</f>
        <v/>
      </c>
      <c r="J1159" t="str">
        <f t="shared" si="18"/>
        <v>A8;;;29.4399999999999;0;;;;</v>
      </c>
    </row>
    <row r="1160" spans="1:10">
      <c r="A1160" t="s">
        <v>4393</v>
      </c>
      <c r="B1160" t="str">
        <f>_xlfn.XLOOKUP(A1160,site1!$J$8:$J$1158,site1!$K$8:$K$1158,"")</f>
        <v/>
      </c>
      <c r="C1160" t="str" cm="1">
        <f t="array" ref="C1160">_xlfn.TEXTJOIN(",",TRUE,_xlfn.UNIQUE(TRANSPOSE(_xlfn.MAP(_xlfn.XLOOKUP(A1160,site1!$J$8:$J$1178,site1!$C$8:$D$1178,""),_xlfn.LAMBDA(_xlpm.x,IF(_xlpm.x&lt;&gt;"",TRIM(CLEAN(LEFT(_xlpm.x,FIND(".",_xlpm.x &amp; ".")-1))),""))))))</f>
        <v/>
      </c>
      <c r="D1160">
        <v>28.5199999999999</v>
      </c>
      <c r="E1160">
        <v>0</v>
      </c>
      <c r="F1160" t="str">
        <f>_xlfn.LET(_xlpm.raw,_xlfn.XLOOKUP(A1160,site1!$J$8:$J$1178,site1!$A$8:$A$1178,""),_xlpm.cleanRaw,SUBSTITUTE(SUBSTITUTE(_xlpm.raw,"_PIN","."),"PIN","."),_xlpm.mainPart,MID(_xlpm.cleanRaw,2,FIND(".",_xlpm.cleanRaw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0" t="str">
        <f>_xlfn.LET(_xlpm.raw,_xlfn.XLOOKUP(A1160,site3!$J$8:$J$1178,site3!$A$8:$A$1178,""),_xlpm.cleanRaw,SUBSTITUTE(SUBSTITUTE(_xlpm.raw,"_PIN","."),"PIN","."),_xlpm.mainPart,MID(_xlpm.cleanRaw,2,FIND(".",_xlpm.cleanRaw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0" t="str">
        <f>""</f>
        <v/>
      </c>
      <c r="I1160" t="str">
        <f>""</f>
        <v/>
      </c>
      <c r="J1160" t="str">
        <f t="shared" si="18"/>
        <v>A9;;;28.5199999999999;0;;;;</v>
      </c>
    </row>
    <row r="1161" spans="1:10">
      <c r="A1161" t="s">
        <v>4394</v>
      </c>
      <c r="B1161" t="str">
        <f>_xlfn.XLOOKUP(A1161,site1!$J$8:$J$1158,site1!$K$8:$K$1158,"")</f>
        <v/>
      </c>
      <c r="C1161" t="str" cm="1">
        <f t="array" ref="C1161">_xlfn.TEXTJOIN(",",TRUE,_xlfn.UNIQUE(TRANSPOSE(_xlfn.MAP(_xlfn.XLOOKUP(A1161,site1!$J$8:$J$1178,site1!$C$8:$D$1178,""),_xlfn.LAMBDA(_xlpm.x,IF(_xlpm.x&lt;&gt;"",TRIM(CLEAN(LEFT(_xlpm.x,FIND(".",_xlpm.x &amp; ".")-1))),""))))))</f>
        <v/>
      </c>
      <c r="D1161">
        <v>27.599999999999898</v>
      </c>
      <c r="E1161">
        <v>0</v>
      </c>
      <c r="F1161" t="str">
        <f>_xlfn.LET(_xlpm.raw,_xlfn.XLOOKUP(A1161,site1!$J$8:$J$1178,site1!$A$8:$A$1178,""),_xlpm.cleanRaw,SUBSTITUTE(SUBSTITUTE(_xlpm.raw,"_PIN","."),"PIN","."),_xlpm.mainPart,MID(_xlpm.cleanRaw,2,FIND(".",_xlpm.cleanRaw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1" t="str">
        <f>_xlfn.LET(_xlpm.raw,_xlfn.XLOOKUP(A1161,site3!$J$8:$J$1178,site3!$A$8:$A$1178,""),_xlpm.cleanRaw,SUBSTITUTE(SUBSTITUTE(_xlpm.raw,"_PIN","."),"PIN","."),_xlpm.mainPart,MID(_xlpm.cleanRaw,2,FIND(".",_xlpm.cleanRaw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1" t="str">
        <f>""</f>
        <v/>
      </c>
      <c r="I1161" t="str">
        <f>""</f>
        <v/>
      </c>
      <c r="J1161" t="str">
        <f t="shared" si="18"/>
        <v>A10;;;27.5999999999999;0;;;;</v>
      </c>
    </row>
    <row r="1162" spans="1:10">
      <c r="A1162" t="s">
        <v>4395</v>
      </c>
      <c r="B1162" t="str">
        <f>_xlfn.XLOOKUP(A1162,site1!$J$8:$J$1158,site1!$K$8:$K$1158,"")</f>
        <v/>
      </c>
      <c r="C1162" t="str" cm="1">
        <f t="array" ref="C1162">_xlfn.TEXTJOIN(",",TRUE,_xlfn.UNIQUE(TRANSPOSE(_xlfn.MAP(_xlfn.XLOOKUP(A1162,site1!$J$8:$J$1178,site1!$C$8:$D$1178,""),_xlfn.LAMBDA(_xlpm.x,IF(_xlpm.x&lt;&gt;"",TRIM(CLEAN(LEFT(_xlpm.x,FIND(".",_xlpm.x &amp; ".")-1))),""))))))</f>
        <v/>
      </c>
      <c r="D1162">
        <v>19.319999999999901</v>
      </c>
      <c r="E1162">
        <v>0</v>
      </c>
      <c r="F1162" t="str">
        <f>_xlfn.LET(_xlpm.raw,_xlfn.XLOOKUP(A1162,site1!$J$8:$J$1178,site1!$A$8:$A$1178,""),_xlpm.cleanRaw,SUBSTITUTE(SUBSTITUTE(_xlpm.raw,"_PIN","."),"PIN","."),_xlpm.mainPart,MID(_xlpm.cleanRaw,2,FIND(".",_xlpm.cleanRaw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2" t="str">
        <f>_xlfn.LET(_xlpm.raw,_xlfn.XLOOKUP(A1162,site3!$J$8:$J$1178,site3!$A$8:$A$1178,""),_xlpm.cleanRaw,SUBSTITUTE(SUBSTITUTE(_xlpm.raw,"_PIN","."),"PIN","."),_xlpm.mainPart,MID(_xlpm.cleanRaw,2,FIND(".",_xlpm.cleanRaw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2" t="str">
        <f>""</f>
        <v/>
      </c>
      <c r="I1162" t="str">
        <f>""</f>
        <v/>
      </c>
      <c r="J1162" t="str">
        <f t="shared" si="18"/>
        <v>A19;;;19.3199999999999;0;;;;</v>
      </c>
    </row>
    <row r="1163" spans="1:10">
      <c r="A1163" t="s">
        <v>4396</v>
      </c>
      <c r="B1163" t="str">
        <f>_xlfn.XLOOKUP(A1163,site1!$J$8:$J$1158,site1!$K$8:$K$1158,"")</f>
        <v/>
      </c>
      <c r="C1163" t="str" cm="1">
        <f t="array" ref="C1163">_xlfn.TEXTJOIN(",",TRUE,_xlfn.UNIQUE(TRANSPOSE(_xlfn.MAP(_xlfn.XLOOKUP(A1163,site1!$J$8:$J$1178,site1!$C$8:$D$1178,""),_xlfn.LAMBDA(_xlpm.x,IF(_xlpm.x&lt;&gt;"",TRIM(CLEAN(LEFT(_xlpm.x,FIND(".",_xlpm.x &amp; ".")-1))),""))))))</f>
        <v/>
      </c>
      <c r="D1163">
        <v>18.399999999999999</v>
      </c>
      <c r="E1163">
        <v>0</v>
      </c>
      <c r="F1163" t="str">
        <f>_xlfn.LET(_xlpm.raw,_xlfn.XLOOKUP(A1163,site1!$J$8:$J$1178,site1!$A$8:$A$1178,""),_xlpm.cleanRaw,SUBSTITUTE(SUBSTITUTE(_xlpm.raw,"_PIN","."),"PIN","."),_xlpm.mainPart,MID(_xlpm.cleanRaw,2,FIND(".",_xlpm.cleanRaw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3" t="str">
        <f>_xlfn.LET(_xlpm.raw,_xlfn.XLOOKUP(A1163,site3!$J$8:$J$1178,site3!$A$8:$A$1178,""),_xlpm.cleanRaw,SUBSTITUTE(SUBSTITUTE(_xlpm.raw,"_PIN","."),"PIN","."),_xlpm.mainPart,MID(_xlpm.cleanRaw,2,FIND(".",_xlpm.cleanRaw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3" t="str">
        <f>""</f>
        <v/>
      </c>
      <c r="I1163" t="str">
        <f>""</f>
        <v/>
      </c>
      <c r="J1163" t="str">
        <f t="shared" si="18"/>
        <v>A20;;;18.4;0;;;;</v>
      </c>
    </row>
    <row r="1164" spans="1:10">
      <c r="A1164" t="s">
        <v>4397</v>
      </c>
      <c r="B1164" t="str">
        <f>_xlfn.XLOOKUP(A1164,site1!$J$8:$J$1158,site1!$K$8:$K$1158,"")</f>
        <v/>
      </c>
      <c r="C1164" t="str" cm="1">
        <f t="array" ref="C1164">_xlfn.TEXTJOIN(",",TRUE,_xlfn.UNIQUE(TRANSPOSE(_xlfn.MAP(_xlfn.XLOOKUP(A1164,site1!$J$8:$J$1178,site1!$C$8:$D$1178,""),_xlfn.LAMBDA(_xlpm.x,IF(_xlpm.x&lt;&gt;"",TRIM(CLEAN(LEFT(_xlpm.x,FIND(".",_xlpm.x &amp; ".")-1))),""))))))</f>
        <v/>
      </c>
      <c r="D1164">
        <v>17.479999999999901</v>
      </c>
      <c r="E1164">
        <v>0</v>
      </c>
      <c r="F1164" t="str">
        <f>_xlfn.LET(_xlpm.raw,_xlfn.XLOOKUP(A1164,site1!$J$8:$J$1178,site1!$A$8:$A$1178,""),_xlpm.cleanRaw,SUBSTITUTE(SUBSTITUTE(_xlpm.raw,"_PIN","."),"PIN","."),_xlpm.mainPart,MID(_xlpm.cleanRaw,2,FIND(".",_xlpm.cleanRaw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4" t="str">
        <f>_xlfn.LET(_xlpm.raw,_xlfn.XLOOKUP(A1164,site3!$J$8:$J$1178,site3!$A$8:$A$1178,""),_xlpm.cleanRaw,SUBSTITUTE(SUBSTITUTE(_xlpm.raw,"_PIN","."),"PIN","."),_xlpm.mainPart,MID(_xlpm.cleanRaw,2,FIND(".",_xlpm.cleanRaw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4" t="str">
        <f>""</f>
        <v/>
      </c>
      <c r="I1164" t="str">
        <f>""</f>
        <v/>
      </c>
      <c r="J1164" t="str">
        <f t="shared" si="18"/>
        <v>A21;;;17.4799999999999;0;;;;</v>
      </c>
    </row>
    <row r="1165" spans="1:10">
      <c r="A1165" t="s">
        <v>4398</v>
      </c>
      <c r="B1165" t="str">
        <f>_xlfn.XLOOKUP(A1165,site1!$J$8:$J$1158,site1!$K$8:$K$1158,"")</f>
        <v/>
      </c>
      <c r="C1165" t="str" cm="1">
        <f t="array" ref="C1165">_xlfn.TEXTJOIN(",",TRUE,_xlfn.UNIQUE(TRANSPOSE(_xlfn.MAP(_xlfn.XLOOKUP(A1165,site1!$J$8:$J$1178,site1!$C$8:$D$1178,""),_xlfn.LAMBDA(_xlpm.x,IF(_xlpm.x&lt;&gt;"",TRIM(CLEAN(LEFT(_xlpm.x,FIND(".",_xlpm.x &amp; ".")-1))),""))))))</f>
        <v/>
      </c>
      <c r="D1165">
        <v>16.559999999999999</v>
      </c>
      <c r="E1165">
        <v>0</v>
      </c>
      <c r="F1165" t="str">
        <f>_xlfn.LET(_xlpm.raw,_xlfn.XLOOKUP(A1165,site1!$J$8:$J$1178,site1!$A$8:$A$1178,""),_xlpm.cleanRaw,SUBSTITUTE(SUBSTITUTE(_xlpm.raw,"_PIN","."),"PIN","."),_xlpm.mainPart,MID(_xlpm.cleanRaw,2,FIND(".",_xlpm.cleanRaw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5" t="str">
        <f>_xlfn.LET(_xlpm.raw,_xlfn.XLOOKUP(A1165,site3!$J$8:$J$1178,site3!$A$8:$A$1178,""),_xlpm.cleanRaw,SUBSTITUTE(SUBSTITUTE(_xlpm.raw,"_PIN","."),"PIN","."),_xlpm.mainPart,MID(_xlpm.cleanRaw,2,FIND(".",_xlpm.cleanRaw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5" t="str">
        <f>""</f>
        <v/>
      </c>
      <c r="I1165" t="str">
        <f>""</f>
        <v/>
      </c>
      <c r="J1165" t="str">
        <f t="shared" si="18"/>
        <v>A22;;;16.56;0;;;;</v>
      </c>
    </row>
    <row r="1166" spans="1:10">
      <c r="A1166" t="s">
        <v>4399</v>
      </c>
      <c r="B1166" t="str">
        <f>_xlfn.XLOOKUP(A1166,site1!$J$8:$J$1158,site1!$K$8:$K$1158,"")</f>
        <v/>
      </c>
      <c r="C1166" t="str" cm="1">
        <f t="array" ref="C1166">_xlfn.TEXTJOIN(",",TRUE,_xlfn.UNIQUE(TRANSPOSE(_xlfn.MAP(_xlfn.XLOOKUP(A1166,site1!$J$8:$J$1178,site1!$C$8:$D$1178,""),_xlfn.LAMBDA(_xlpm.x,IF(_xlpm.x&lt;&gt;"",TRIM(CLEAN(LEFT(_xlpm.x,FIND(".",_xlpm.x &amp; ".")-1))),""))))))</f>
        <v/>
      </c>
      <c r="D1166">
        <v>0</v>
      </c>
      <c r="E1166">
        <v>16.559999999999999</v>
      </c>
      <c r="F1166" t="str">
        <f>_xlfn.LET(_xlpm.raw,_xlfn.XLOOKUP(A1166,site1!$J$8:$J$1178,site1!$A$8:$A$1178,""),_xlpm.cleanRaw,SUBSTITUTE(SUBSTITUTE(_xlpm.raw,"_PIN","."),"PIN","."),_xlpm.mainPart,MID(_xlpm.cleanRaw,2,FIND(".",_xlpm.cleanRaw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6" t="str">
        <f>_xlfn.LET(_xlpm.raw,_xlfn.XLOOKUP(A1166,site3!$J$8:$J$1178,site3!$A$8:$A$1178,""),_xlpm.cleanRaw,SUBSTITUTE(SUBSTITUTE(_xlpm.raw,"_PIN","."),"PIN","."),_xlpm.mainPart,MID(_xlpm.cleanRaw,2,FIND(".",_xlpm.cleanRaw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6" t="str">
        <f>""</f>
        <v/>
      </c>
      <c r="I1166" t="str">
        <f>""</f>
        <v/>
      </c>
      <c r="J1166" t="str">
        <f t="shared" si="18"/>
        <v>W40;;;0;16.56;;;;</v>
      </c>
    </row>
    <row r="1167" spans="1:10">
      <c r="A1167" t="s">
        <v>4400</v>
      </c>
      <c r="B1167" t="str">
        <f>_xlfn.XLOOKUP(A1167,site1!$J$8:$J$1158,site1!$K$8:$K$1158,"")</f>
        <v/>
      </c>
      <c r="C1167" t="str" cm="1">
        <f t="array" ref="C1167">_xlfn.TEXTJOIN(",",TRUE,_xlfn.UNIQUE(TRANSPOSE(_xlfn.MAP(_xlfn.XLOOKUP(A1167,site1!$J$8:$J$1178,site1!$C$8:$D$1178,""),_xlfn.LAMBDA(_xlpm.x,IF(_xlpm.x&lt;&gt;"",TRIM(CLEAN(LEFT(_xlpm.x,FIND(".",_xlpm.x &amp; ".")-1))),""))))))</f>
        <v/>
      </c>
      <c r="D1167">
        <v>0</v>
      </c>
      <c r="E1167">
        <v>17.479999999999901</v>
      </c>
      <c r="F1167" t="str">
        <f>_xlfn.LET(_xlpm.raw,_xlfn.XLOOKUP(A1167,site1!$J$8:$J$1178,site1!$A$8:$A$1178,""),_xlpm.cleanRaw,SUBSTITUTE(SUBSTITUTE(_xlpm.raw,"_PIN","."),"PIN","."),_xlpm.mainPart,MID(_xlpm.cleanRaw,2,FIND(".",_xlpm.cleanRaw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7" t="str">
        <f>_xlfn.LET(_xlpm.raw,_xlfn.XLOOKUP(A1167,site3!$J$8:$J$1178,site3!$A$8:$A$1178,""),_xlpm.cleanRaw,SUBSTITUTE(SUBSTITUTE(_xlpm.raw,"_PIN","."),"PIN","."),_xlpm.mainPart,MID(_xlpm.cleanRaw,2,FIND(".",_xlpm.cleanRaw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7" t="str">
        <f>""</f>
        <v/>
      </c>
      <c r="I1167" t="str">
        <f>""</f>
        <v/>
      </c>
      <c r="J1167" t="str">
        <f t="shared" si="18"/>
        <v>Y40;;;0;17.4799999999999;;;;</v>
      </c>
    </row>
    <row r="1168" spans="1:10">
      <c r="A1168" t="s">
        <v>4401</v>
      </c>
      <c r="B1168" t="str">
        <f>_xlfn.XLOOKUP(A1168,site1!$J$8:$J$1158,site1!$K$8:$K$1158,"")</f>
        <v/>
      </c>
      <c r="C1168" t="str" cm="1">
        <f t="array" ref="C1168">_xlfn.TEXTJOIN(",",TRUE,_xlfn.UNIQUE(TRANSPOSE(_xlfn.MAP(_xlfn.XLOOKUP(A1168,site1!$J$8:$J$1178,site1!$C$8:$D$1178,""),_xlfn.LAMBDA(_xlpm.x,IF(_xlpm.x&lt;&gt;"",TRIM(CLEAN(LEFT(_xlpm.x,FIND(".",_xlpm.x &amp; ".")-1))),""))))))</f>
        <v/>
      </c>
      <c r="D1168">
        <v>0</v>
      </c>
      <c r="E1168">
        <v>18.399999999999999</v>
      </c>
      <c r="F1168" t="str">
        <f>_xlfn.LET(_xlpm.raw,_xlfn.XLOOKUP(A1168,site1!$J$8:$J$1178,site1!$A$8:$A$1178,""),_xlpm.cleanRaw,SUBSTITUTE(SUBSTITUTE(_xlpm.raw,"_PIN","."),"PIN","."),_xlpm.mainPart,MID(_xlpm.cleanRaw,2,FIND(".",_xlpm.cleanRaw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8" t="str">
        <f>_xlfn.LET(_xlpm.raw,_xlfn.XLOOKUP(A1168,site3!$J$8:$J$1178,site3!$A$8:$A$1178,""),_xlpm.cleanRaw,SUBSTITUTE(SUBSTITUTE(_xlpm.raw,"_PIN","."),"PIN","."),_xlpm.mainPart,MID(_xlpm.cleanRaw,2,FIND(".",_xlpm.cleanRaw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8" t="str">
        <f>""</f>
        <v/>
      </c>
      <c r="I1168" t="str">
        <f>""</f>
        <v/>
      </c>
      <c r="J1168" t="str">
        <f t="shared" si="18"/>
        <v>AA40;;;0;18.4;;;;</v>
      </c>
    </row>
    <row r="1169" spans="1:10">
      <c r="A1169" t="s">
        <v>4402</v>
      </c>
      <c r="B1169" t="str">
        <f>_xlfn.XLOOKUP(A1169,site1!$J$8:$J$1158,site1!$K$8:$K$1158,"")</f>
        <v/>
      </c>
      <c r="C1169" t="str" cm="1">
        <f t="array" ref="C1169">_xlfn.TEXTJOIN(",",TRUE,_xlfn.UNIQUE(TRANSPOSE(_xlfn.MAP(_xlfn.XLOOKUP(A1169,site1!$J$8:$J$1178,site1!$C$8:$D$1178,""),_xlfn.LAMBDA(_xlpm.x,IF(_xlpm.x&lt;&gt;"",TRIM(CLEAN(LEFT(_xlpm.x,FIND(".",_xlpm.x &amp; ".")-1))),""))))))</f>
        <v/>
      </c>
      <c r="D1169">
        <v>34.959999999999901</v>
      </c>
      <c r="E1169">
        <v>19.319999999999901</v>
      </c>
      <c r="F1169" t="str">
        <f>_xlfn.LET(_xlpm.raw,_xlfn.XLOOKUP(A1169,site1!$J$8:$J$1178,site1!$A$8:$A$1178,""),_xlpm.cleanRaw,SUBSTITUTE(SUBSTITUTE(_xlpm.raw,"_PIN","."),"PIN","."),_xlpm.mainPart,MID(_xlpm.cleanRaw,2,FIND(".",_xlpm.cleanRaw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9" t="str">
        <f>_xlfn.LET(_xlpm.raw,_xlfn.XLOOKUP(A1169,site3!$J$8:$J$1178,site3!$A$8:$A$1178,""),_xlpm.cleanRaw,SUBSTITUTE(SUBSTITUTE(_xlpm.raw,"_PIN","."),"PIN","."),_xlpm.mainPart,MID(_xlpm.cleanRaw,2,FIND(".",_xlpm.cleanRaw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9" t="str">
        <f>""</f>
        <v/>
      </c>
      <c r="I1169" t="str">
        <f>""</f>
        <v/>
      </c>
      <c r="J1169" t="str">
        <f t="shared" si="18"/>
        <v>AB2;;;34.9599999999999;19.3199999999999;;;;</v>
      </c>
    </row>
    <row r="1170" spans="1:10">
      <c r="A1170" t="s">
        <v>4403</v>
      </c>
      <c r="B1170" t="str">
        <f>_xlfn.XLOOKUP(A1170,site1!$J$8:$J$1158,site1!$K$8:$K$1158,"")</f>
        <v/>
      </c>
      <c r="C1170" t="str" cm="1">
        <f t="array" ref="C1170">_xlfn.TEXTJOIN(",",TRUE,_xlfn.UNIQUE(TRANSPOSE(_xlfn.MAP(_xlfn.XLOOKUP(A1170,site1!$J$8:$J$1178,site1!$C$8:$D$1178,""),_xlfn.LAMBDA(_xlpm.x,IF(_xlpm.x&lt;&gt;"",TRIM(CLEAN(LEFT(_xlpm.x,FIND(".",_xlpm.x &amp; ".")-1))),""))))))</f>
        <v/>
      </c>
      <c r="D1170">
        <v>34.959999999999901</v>
      </c>
      <c r="E1170">
        <v>18.399999999999999</v>
      </c>
      <c r="F1170" t="str">
        <f>_xlfn.LET(_xlpm.raw,_xlfn.XLOOKUP(A1170,site1!$J$8:$J$1178,site1!$A$8:$A$1178,""),_xlpm.cleanRaw,SUBSTITUTE(SUBSTITUTE(_xlpm.raw,"_PIN","."),"PIN","."),_xlpm.mainPart,MID(_xlpm.cleanRaw,2,FIND(".",_xlpm.cleanRaw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0" t="str">
        <f>_xlfn.LET(_xlpm.raw,_xlfn.XLOOKUP(A1170,site3!$J$8:$J$1178,site3!$A$8:$A$1178,""),_xlpm.cleanRaw,SUBSTITUTE(SUBSTITUTE(_xlpm.raw,"_PIN","."),"PIN","."),_xlpm.mainPart,MID(_xlpm.cleanRaw,2,FIND(".",_xlpm.cleanRaw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0" t="str">
        <f>""</f>
        <v/>
      </c>
      <c r="I1170" t="str">
        <f>""</f>
        <v/>
      </c>
      <c r="J1170" t="str">
        <f t="shared" si="18"/>
        <v>AA2;;;34.9599999999999;18.4;;;;</v>
      </c>
    </row>
    <row r="1171" spans="1:10">
      <c r="A1171" t="s">
        <v>4404</v>
      </c>
      <c r="B1171" t="str">
        <f>_xlfn.XLOOKUP(A1171,site1!$J$8:$J$1158,site1!$K$8:$K$1158,"")</f>
        <v/>
      </c>
      <c r="C1171" t="str" cm="1">
        <f t="array" ref="C1171">_xlfn.TEXTJOIN(",",TRUE,_xlfn.UNIQUE(TRANSPOSE(_xlfn.MAP(_xlfn.XLOOKUP(A1171,site1!$J$8:$J$1178,site1!$C$8:$D$1178,""),_xlfn.LAMBDA(_xlpm.x,IF(_xlpm.x&lt;&gt;"",TRIM(CLEAN(LEFT(_xlpm.x,FIND(".",_xlpm.x &amp; ".")-1))),""))))))</f>
        <v/>
      </c>
      <c r="D1171">
        <v>34.959999999999901</v>
      </c>
      <c r="E1171">
        <v>17.479999999999901</v>
      </c>
      <c r="F1171" t="str">
        <f>_xlfn.LET(_xlpm.raw,_xlfn.XLOOKUP(A1171,site1!$J$8:$J$1178,site1!$A$8:$A$1178,""),_xlpm.cleanRaw,SUBSTITUTE(SUBSTITUTE(_xlpm.raw,"_PIN","."),"PIN","."),_xlpm.mainPart,MID(_xlpm.cleanRaw,2,FIND(".",_xlpm.cleanRaw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1" t="str">
        <f>_xlfn.LET(_xlpm.raw,_xlfn.XLOOKUP(A1171,site3!$J$8:$J$1178,site3!$A$8:$A$1178,""),_xlpm.cleanRaw,SUBSTITUTE(SUBSTITUTE(_xlpm.raw,"_PIN","."),"PIN","."),_xlpm.mainPart,MID(_xlpm.cleanRaw,2,FIND(".",_xlpm.cleanRaw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1" t="str">
        <f>""</f>
        <v/>
      </c>
      <c r="I1171" t="str">
        <f>""</f>
        <v/>
      </c>
      <c r="J1171" t="str">
        <f t="shared" si="18"/>
        <v>Y2;;;34.9599999999999;17.4799999999999;;;;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EAD0-AF67-4223-BBF8-7F43D2855E51}">
  <sheetPr>
    <pageSetUpPr fitToPage="1"/>
  </sheetPr>
  <dimension ref="A1:AO1160"/>
  <sheetViews>
    <sheetView topLeftCell="A1108" zoomScale="70" zoomScaleNormal="70" workbookViewId="0">
      <selection activeCell="J1158" sqref="J1158"/>
    </sheetView>
  </sheetViews>
  <sheetFormatPr defaultRowHeight="15"/>
  <cols>
    <col min="1" max="1" width="17.85546875" style="2" bestFit="1" customWidth="1"/>
    <col min="2" max="2" width="11.42578125" bestFit="1" customWidth="1"/>
    <col min="3" max="4" width="11.85546875" bestFit="1" customWidth="1"/>
    <col min="5" max="5" width="12.28515625" style="3" bestFit="1" customWidth="1"/>
    <col min="6" max="7" width="12.140625" style="3" bestFit="1" customWidth="1"/>
    <col min="8" max="8" width="35.5703125" customWidth="1"/>
    <col min="11" max="11" width="27.5703125" customWidth="1"/>
    <col min="12" max="12" width="9" hidden="1" customWidth="1"/>
    <col min="13" max="13" width="0" hidden="1" customWidth="1"/>
    <col min="14" max="14" width="9" customWidth="1"/>
    <col min="15" max="15" width="9" hidden="1" customWidth="1"/>
    <col min="19" max="19" width="9" customWidth="1"/>
    <col min="20" max="20" width="9" hidden="1" customWidth="1"/>
    <col min="21" max="22" width="0" hidden="1" customWidth="1"/>
    <col min="29" max="30" width="0" hidden="1" customWidth="1"/>
    <col min="31" max="32" width="9" hidden="1" customWidth="1"/>
    <col min="33" max="33" width="0" hidden="1" customWidth="1"/>
    <col min="35" max="35" width="9" customWidth="1"/>
    <col min="36" max="36" width="9" hidden="1" customWidth="1"/>
    <col min="38" max="38" width="0" hidden="1" customWidth="1"/>
    <col min="39" max="40" width="9" hidden="1" customWidth="1"/>
    <col min="41" max="41" width="26.7109375" bestFit="1" customWidth="1"/>
  </cols>
  <sheetData>
    <row r="1" spans="1:41" ht="18.75">
      <c r="I1" s="1" t="s">
        <v>4206</v>
      </c>
      <c r="J1" s="1"/>
    </row>
    <row r="6" spans="1:41" ht="23.25">
      <c r="A6" s="4" t="s">
        <v>4068</v>
      </c>
      <c r="G6" s="3" t="s">
        <v>1</v>
      </c>
      <c r="H6" s="5">
        <v>43077</v>
      </c>
    </row>
    <row r="7" spans="1:41" ht="89.25">
      <c r="A7" s="20" t="s">
        <v>4357</v>
      </c>
      <c r="B7" s="21"/>
      <c r="C7" s="21" t="s">
        <v>4358</v>
      </c>
      <c r="D7" s="21" t="s">
        <v>4358</v>
      </c>
      <c r="E7" s="22" t="s">
        <v>4359</v>
      </c>
      <c r="F7" s="22" t="s">
        <v>4360</v>
      </c>
      <c r="G7" s="22" t="s">
        <v>4361</v>
      </c>
      <c r="H7" s="23" t="s">
        <v>4362</v>
      </c>
      <c r="I7" s="340">
        <v>1</v>
      </c>
      <c r="J7" s="6" t="s">
        <v>2</v>
      </c>
      <c r="K7" s="6" t="s">
        <v>3</v>
      </c>
      <c r="L7" s="7" t="s">
        <v>4</v>
      </c>
      <c r="M7" s="7" t="s">
        <v>5</v>
      </c>
      <c r="N7" s="8" t="s">
        <v>6</v>
      </c>
      <c r="O7" s="9" t="s">
        <v>7</v>
      </c>
      <c r="P7" s="10" t="s">
        <v>8</v>
      </c>
      <c r="Q7" s="11" t="s">
        <v>9</v>
      </c>
      <c r="R7" s="6" t="s">
        <v>10</v>
      </c>
      <c r="S7" s="12" t="s">
        <v>11</v>
      </c>
      <c r="T7" s="13" t="s">
        <v>12</v>
      </c>
      <c r="U7" s="14" t="s">
        <v>13</v>
      </c>
      <c r="V7" s="10" t="s">
        <v>14</v>
      </c>
      <c r="W7" s="15" t="s">
        <v>15</v>
      </c>
      <c r="X7" s="8" t="s">
        <v>16</v>
      </c>
      <c r="Y7" s="8" t="s">
        <v>17</v>
      </c>
      <c r="Z7" s="8" t="s">
        <v>18</v>
      </c>
      <c r="AA7" s="16" t="s">
        <v>19</v>
      </c>
      <c r="AB7" s="16" t="s">
        <v>20</v>
      </c>
      <c r="AC7" s="16" t="s">
        <v>21</v>
      </c>
      <c r="AD7" s="13" t="s">
        <v>22</v>
      </c>
      <c r="AE7" s="13" t="s">
        <v>23</v>
      </c>
      <c r="AF7" s="12" t="s">
        <v>24</v>
      </c>
      <c r="AG7" s="12" t="s">
        <v>25</v>
      </c>
      <c r="AH7" s="6" t="s">
        <v>26</v>
      </c>
      <c r="AI7" s="14" t="s">
        <v>27</v>
      </c>
      <c r="AJ7" s="9" t="s">
        <v>28</v>
      </c>
      <c r="AK7" s="17" t="s">
        <v>29</v>
      </c>
      <c r="AL7" s="6" t="s">
        <v>30</v>
      </c>
      <c r="AM7" s="10" t="s">
        <v>31</v>
      </c>
      <c r="AN7" s="18" t="s">
        <v>32</v>
      </c>
      <c r="AO7" s="19" t="s">
        <v>33</v>
      </c>
    </row>
    <row r="8" spans="1:41">
      <c r="A8" s="45" t="s">
        <v>40</v>
      </c>
      <c r="B8" s="46" t="s">
        <v>41</v>
      </c>
      <c r="C8" s="46" t="s">
        <v>42</v>
      </c>
      <c r="D8" s="46" t="s">
        <v>42</v>
      </c>
      <c r="E8" s="47" t="s">
        <v>42</v>
      </c>
      <c r="F8" s="47">
        <v>7284.2165354330718</v>
      </c>
      <c r="G8" s="47">
        <f>SUM(E8:F8)</f>
        <v>7284.2165354330718</v>
      </c>
      <c r="H8" s="48" t="s">
        <v>43</v>
      </c>
      <c r="I8" s="24">
        <v>2</v>
      </c>
      <c r="J8" s="25" t="s">
        <v>34</v>
      </c>
      <c r="K8" s="26" t="s">
        <v>4268</v>
      </c>
      <c r="L8" s="27">
        <v>6858</v>
      </c>
      <c r="M8" s="27">
        <v>-15087.6</v>
      </c>
      <c r="N8" s="28" t="s">
        <v>35</v>
      </c>
      <c r="O8" s="29" t="s">
        <v>36</v>
      </c>
      <c r="P8" s="30" t="s">
        <v>37</v>
      </c>
      <c r="Q8" s="31"/>
      <c r="R8" s="32">
        <v>1</v>
      </c>
      <c r="S8" s="33" t="s">
        <v>38</v>
      </c>
      <c r="T8" s="34"/>
      <c r="U8" s="35"/>
      <c r="V8" s="36"/>
      <c r="W8" s="37"/>
      <c r="X8" s="38"/>
      <c r="Y8" s="38"/>
      <c r="Z8" s="38"/>
      <c r="AA8" s="39"/>
      <c r="AB8" s="39"/>
      <c r="AC8" s="39"/>
      <c r="AD8" s="40"/>
      <c r="AE8" s="40"/>
      <c r="AF8" s="41"/>
      <c r="AG8" s="41"/>
      <c r="AH8" s="42"/>
      <c r="AI8" s="35"/>
      <c r="AJ8" s="43"/>
      <c r="AK8" s="31"/>
      <c r="AL8" s="44"/>
      <c r="AM8" s="39"/>
      <c r="AN8" s="28"/>
      <c r="AO8" s="39" t="s">
        <v>39</v>
      </c>
    </row>
    <row r="9" spans="1:41">
      <c r="A9" s="45" t="s">
        <v>49</v>
      </c>
      <c r="B9" s="46" t="s">
        <v>50</v>
      </c>
      <c r="C9" s="46" t="s">
        <v>42</v>
      </c>
      <c r="D9" s="46" t="s">
        <v>42</v>
      </c>
      <c r="E9" s="47" t="s">
        <v>42</v>
      </c>
      <c r="F9" s="47">
        <v>8338.6535433070858</v>
      </c>
      <c r="G9" s="47">
        <f t="shared" ref="G9:G72" si="0">SUM(E9:F9)</f>
        <v>8338.6535433070858</v>
      </c>
      <c r="H9" s="48" t="s">
        <v>43</v>
      </c>
      <c r="I9" s="24">
        <v>3</v>
      </c>
      <c r="J9" s="25" t="s">
        <v>44</v>
      </c>
      <c r="K9" s="26" t="s">
        <v>4269</v>
      </c>
      <c r="L9" s="27">
        <v>15087.6</v>
      </c>
      <c r="M9" s="27">
        <v>-1371.6</v>
      </c>
      <c r="N9" s="28" t="s">
        <v>35</v>
      </c>
      <c r="O9" s="42" t="s">
        <v>36</v>
      </c>
      <c r="P9" s="30" t="s">
        <v>37</v>
      </c>
      <c r="Q9" s="31"/>
      <c r="R9" s="32">
        <v>1</v>
      </c>
      <c r="S9" s="33" t="s">
        <v>38</v>
      </c>
      <c r="T9" s="34"/>
      <c r="U9" s="35"/>
      <c r="V9" s="36"/>
      <c r="W9" s="37"/>
      <c r="X9" s="49" t="s">
        <v>46</v>
      </c>
      <c r="Y9" s="50">
        <v>5.0799999999999998E-2</v>
      </c>
      <c r="Z9" s="51">
        <v>100</v>
      </c>
      <c r="AA9" s="39"/>
      <c r="AB9" s="39"/>
      <c r="AC9" s="39"/>
      <c r="AD9" s="40"/>
      <c r="AE9" s="40"/>
      <c r="AF9" s="41"/>
      <c r="AG9" s="41"/>
      <c r="AH9" s="42"/>
      <c r="AI9" s="35"/>
      <c r="AJ9" s="43"/>
      <c r="AK9" s="52" t="s">
        <v>47</v>
      </c>
      <c r="AL9" s="44"/>
      <c r="AM9" s="39"/>
      <c r="AN9" s="28"/>
      <c r="AO9" s="39" t="s">
        <v>48</v>
      </c>
    </row>
    <row r="10" spans="1:41">
      <c r="A10" s="45" t="s">
        <v>53</v>
      </c>
      <c r="B10" s="46" t="s">
        <v>54</v>
      </c>
      <c r="C10" s="46" t="s">
        <v>42</v>
      </c>
      <c r="D10" s="46" t="s">
        <v>42</v>
      </c>
      <c r="E10" s="47" t="s">
        <v>42</v>
      </c>
      <c r="F10" s="47">
        <v>8337.677165354331</v>
      </c>
      <c r="G10" s="47">
        <f t="shared" si="0"/>
        <v>8337.677165354331</v>
      </c>
      <c r="H10" s="48" t="s">
        <v>43</v>
      </c>
      <c r="I10" s="24">
        <v>4</v>
      </c>
      <c r="J10" s="25" t="s">
        <v>51</v>
      </c>
      <c r="K10" s="26" t="s">
        <v>4270</v>
      </c>
      <c r="L10" s="27">
        <v>14173.2</v>
      </c>
      <c r="M10" s="27">
        <v>-1371.6</v>
      </c>
      <c r="N10" s="28" t="s">
        <v>35</v>
      </c>
      <c r="O10" s="42" t="s">
        <v>36</v>
      </c>
      <c r="P10" s="30" t="s">
        <v>37</v>
      </c>
      <c r="Q10" s="31"/>
      <c r="R10" s="32">
        <v>1</v>
      </c>
      <c r="S10" s="33" t="s">
        <v>38</v>
      </c>
      <c r="T10" s="34"/>
      <c r="U10" s="35"/>
      <c r="V10" s="36"/>
      <c r="W10" s="37"/>
      <c r="X10" s="49" t="s">
        <v>46</v>
      </c>
      <c r="Y10" s="50">
        <v>5.0799999999999998E-2</v>
      </c>
      <c r="Z10" s="51">
        <v>100</v>
      </c>
      <c r="AA10" s="39"/>
      <c r="AB10" s="39"/>
      <c r="AC10" s="39"/>
      <c r="AD10" s="40"/>
      <c r="AE10" s="40"/>
      <c r="AF10" s="41"/>
      <c r="AG10" s="41"/>
      <c r="AH10" s="42"/>
      <c r="AI10" s="35"/>
      <c r="AJ10" s="43"/>
      <c r="AK10" s="31" t="s">
        <v>47</v>
      </c>
      <c r="AL10" s="44"/>
      <c r="AM10" s="39"/>
      <c r="AN10" s="28"/>
      <c r="AO10" s="39" t="s">
        <v>48</v>
      </c>
    </row>
    <row r="11" spans="1:41">
      <c r="A11" s="45" t="s">
        <v>58</v>
      </c>
      <c r="B11" s="46" t="s">
        <v>59</v>
      </c>
      <c r="C11" s="46" t="s">
        <v>42</v>
      </c>
      <c r="D11" s="46" t="s">
        <v>42</v>
      </c>
      <c r="E11" s="47" t="s">
        <v>42</v>
      </c>
      <c r="F11" s="47">
        <v>8433.0551181102364</v>
      </c>
      <c r="G11" s="47">
        <f>SUM(E11:F11)</f>
        <v>8433.0551181102364</v>
      </c>
      <c r="H11" s="48" t="s">
        <v>60</v>
      </c>
      <c r="I11" s="24">
        <v>5</v>
      </c>
      <c r="J11" s="25" t="s">
        <v>55</v>
      </c>
      <c r="K11" s="26" t="s">
        <v>4271</v>
      </c>
      <c r="L11" s="27">
        <v>10515.6</v>
      </c>
      <c r="M11" s="27">
        <v>-10515.6</v>
      </c>
      <c r="N11" s="28" t="s">
        <v>35</v>
      </c>
      <c r="O11" s="42" t="s">
        <v>36</v>
      </c>
      <c r="P11" s="30" t="s">
        <v>37</v>
      </c>
      <c r="Q11" s="31"/>
      <c r="R11" s="32">
        <v>1</v>
      </c>
      <c r="S11" s="33" t="s">
        <v>38</v>
      </c>
      <c r="T11" s="34"/>
      <c r="U11" s="35"/>
      <c r="V11" s="36"/>
      <c r="W11" s="37"/>
      <c r="X11" s="49" t="s">
        <v>57</v>
      </c>
      <c r="Y11" s="50">
        <v>5.0799999999999998E-2</v>
      </c>
      <c r="Z11" s="51">
        <v>100</v>
      </c>
      <c r="AA11" s="39"/>
      <c r="AB11" s="39"/>
      <c r="AC11" s="39"/>
      <c r="AD11" s="40"/>
      <c r="AE11" s="40"/>
      <c r="AF11" s="41"/>
      <c r="AG11" s="41"/>
      <c r="AH11" s="42"/>
      <c r="AI11" s="35"/>
      <c r="AJ11" s="43"/>
      <c r="AK11" s="52" t="s">
        <v>47</v>
      </c>
      <c r="AL11" s="44"/>
      <c r="AM11" s="39"/>
      <c r="AN11" s="28"/>
      <c r="AO11" s="39" t="s">
        <v>48</v>
      </c>
    </row>
    <row r="12" spans="1:41">
      <c r="A12" s="45" t="s">
        <v>63</v>
      </c>
      <c r="B12" s="46" t="s">
        <v>64</v>
      </c>
      <c r="C12" s="46" t="s">
        <v>42</v>
      </c>
      <c r="D12" s="46" t="s">
        <v>42</v>
      </c>
      <c r="E12" s="47" t="s">
        <v>42</v>
      </c>
      <c r="F12" s="47">
        <v>8432.9488188976375</v>
      </c>
      <c r="G12" s="47">
        <f t="shared" si="0"/>
        <v>8432.9488188976375</v>
      </c>
      <c r="H12" s="48" t="s">
        <v>60</v>
      </c>
      <c r="I12" s="24">
        <v>6</v>
      </c>
      <c r="J12" s="25" t="s">
        <v>61</v>
      </c>
      <c r="K12" s="26" t="s">
        <v>4272</v>
      </c>
      <c r="L12" s="27">
        <v>10515.6</v>
      </c>
      <c r="M12" s="27">
        <v>-9601.2000000000007</v>
      </c>
      <c r="N12" s="28" t="s">
        <v>35</v>
      </c>
      <c r="O12" s="42" t="s">
        <v>36</v>
      </c>
      <c r="P12" s="30" t="s">
        <v>37</v>
      </c>
      <c r="Q12" s="31"/>
      <c r="R12" s="32">
        <v>1</v>
      </c>
      <c r="S12" s="33" t="s">
        <v>38</v>
      </c>
      <c r="T12" s="34"/>
      <c r="U12" s="35"/>
      <c r="V12" s="36"/>
      <c r="W12" s="37"/>
      <c r="X12" s="49" t="s">
        <v>57</v>
      </c>
      <c r="Y12" s="50">
        <v>5.0799999999999998E-2</v>
      </c>
      <c r="Z12" s="51">
        <v>100</v>
      </c>
      <c r="AA12" s="39"/>
      <c r="AB12" s="39"/>
      <c r="AC12" s="39"/>
      <c r="AD12" s="40"/>
      <c r="AE12" s="40"/>
      <c r="AF12" s="41"/>
      <c r="AG12" s="41"/>
      <c r="AH12" s="42"/>
      <c r="AI12" s="35"/>
      <c r="AJ12" s="43"/>
      <c r="AK12" s="31" t="s">
        <v>47</v>
      </c>
      <c r="AL12" s="44"/>
      <c r="AM12" s="39"/>
      <c r="AN12" s="28"/>
      <c r="AO12" s="39" t="s">
        <v>48</v>
      </c>
    </row>
    <row r="13" spans="1:41">
      <c r="A13" s="45" t="s">
        <v>69</v>
      </c>
      <c r="B13" s="46" t="s">
        <v>70</v>
      </c>
      <c r="C13" s="46" t="s">
        <v>42</v>
      </c>
      <c r="D13" s="46" t="s">
        <v>42</v>
      </c>
      <c r="E13" s="47" t="s">
        <v>42</v>
      </c>
      <c r="F13" s="47">
        <v>8911.3897637795271</v>
      </c>
      <c r="G13" s="47">
        <f t="shared" si="0"/>
        <v>8911.3897637795271</v>
      </c>
      <c r="H13" s="48" t="s">
        <v>71</v>
      </c>
      <c r="I13" s="24">
        <v>7</v>
      </c>
      <c r="J13" s="25" t="s">
        <v>65</v>
      </c>
      <c r="K13" s="26" t="s">
        <v>4273</v>
      </c>
      <c r="L13" s="27">
        <v>16002</v>
      </c>
      <c r="M13" s="27">
        <v>-2286</v>
      </c>
      <c r="N13" s="28" t="s">
        <v>35</v>
      </c>
      <c r="O13" s="42" t="s">
        <v>36</v>
      </c>
      <c r="P13" s="30" t="s">
        <v>37</v>
      </c>
      <c r="Q13" s="31"/>
      <c r="R13" s="32">
        <v>1</v>
      </c>
      <c r="S13" s="33" t="s">
        <v>67</v>
      </c>
      <c r="T13" s="34"/>
      <c r="U13" s="35"/>
      <c r="V13" s="36"/>
      <c r="W13" s="37"/>
      <c r="X13" s="38"/>
      <c r="Y13" s="38"/>
      <c r="Z13" s="38"/>
      <c r="AA13" s="39"/>
      <c r="AB13" s="39"/>
      <c r="AC13" s="39"/>
      <c r="AD13" s="40"/>
      <c r="AE13" s="40"/>
      <c r="AF13" s="41"/>
      <c r="AG13" s="41"/>
      <c r="AH13" s="42"/>
      <c r="AI13" s="35"/>
      <c r="AJ13" s="43"/>
      <c r="AK13" s="31"/>
      <c r="AL13" s="44"/>
      <c r="AM13" s="39"/>
      <c r="AN13" s="28"/>
      <c r="AO13" s="39" t="s">
        <v>68</v>
      </c>
    </row>
    <row r="14" spans="1:41">
      <c r="A14" s="45" t="s">
        <v>74</v>
      </c>
      <c r="B14" s="46" t="s">
        <v>75</v>
      </c>
      <c r="C14" s="46" t="s">
        <v>42</v>
      </c>
      <c r="D14" s="46" t="s">
        <v>42</v>
      </c>
      <c r="E14" s="47" t="s">
        <v>42</v>
      </c>
      <c r="F14" s="47">
        <v>8909.6968503937005</v>
      </c>
      <c r="G14" s="47">
        <f t="shared" si="0"/>
        <v>8909.6968503937005</v>
      </c>
      <c r="H14" s="48" t="s">
        <v>71</v>
      </c>
      <c r="I14" s="24">
        <v>8</v>
      </c>
      <c r="J14" s="25" t="s">
        <v>72</v>
      </c>
      <c r="K14" s="26" t="s">
        <v>4274</v>
      </c>
      <c r="L14" s="27">
        <v>16916.400000000001</v>
      </c>
      <c r="M14" s="27">
        <v>-2286</v>
      </c>
      <c r="N14" s="28" t="s">
        <v>35</v>
      </c>
      <c r="O14" s="42" t="s">
        <v>36</v>
      </c>
      <c r="P14" s="30" t="s">
        <v>37</v>
      </c>
      <c r="Q14" s="31"/>
      <c r="R14" s="32">
        <v>1</v>
      </c>
      <c r="S14" s="33" t="s">
        <v>67</v>
      </c>
      <c r="T14" s="34"/>
      <c r="U14" s="35"/>
      <c r="V14" s="36"/>
      <c r="W14" s="37"/>
      <c r="X14" s="38"/>
      <c r="Y14" s="38"/>
      <c r="Z14" s="38"/>
      <c r="AA14" s="39"/>
      <c r="AB14" s="39"/>
      <c r="AC14" s="39"/>
      <c r="AD14" s="40"/>
      <c r="AE14" s="40"/>
      <c r="AF14" s="41"/>
      <c r="AG14" s="41"/>
      <c r="AH14" s="42"/>
      <c r="AI14" s="35"/>
      <c r="AJ14" s="43"/>
      <c r="AK14" s="31"/>
      <c r="AL14" s="44"/>
      <c r="AM14" s="39"/>
      <c r="AN14" s="28"/>
      <c r="AO14" s="39" t="s">
        <v>68</v>
      </c>
    </row>
    <row r="15" spans="1:41">
      <c r="A15" s="45" t="s">
        <v>78</v>
      </c>
      <c r="B15" s="46" t="s">
        <v>79</v>
      </c>
      <c r="C15" s="46" t="s">
        <v>42</v>
      </c>
      <c r="D15" s="46" t="s">
        <v>42</v>
      </c>
      <c r="E15" s="47" t="s">
        <v>42</v>
      </c>
      <c r="F15" s="47">
        <v>8904.3858267716532</v>
      </c>
      <c r="G15" s="47">
        <f t="shared" si="0"/>
        <v>8904.3858267716532</v>
      </c>
      <c r="H15" s="48" t="s">
        <v>71</v>
      </c>
      <c r="I15" s="24">
        <v>9</v>
      </c>
      <c r="J15" s="25" t="s">
        <v>76</v>
      </c>
      <c r="K15" s="26" t="s">
        <v>4275</v>
      </c>
      <c r="L15" s="27">
        <v>17830.8</v>
      </c>
      <c r="M15" s="27">
        <v>-3200.4</v>
      </c>
      <c r="N15" s="28" t="s">
        <v>35</v>
      </c>
      <c r="O15" s="42" t="s">
        <v>36</v>
      </c>
      <c r="P15" s="30" t="s">
        <v>37</v>
      </c>
      <c r="Q15" s="31"/>
      <c r="R15" s="32">
        <v>1</v>
      </c>
      <c r="S15" s="33" t="s">
        <v>67</v>
      </c>
      <c r="T15" s="34"/>
      <c r="U15" s="35"/>
      <c r="V15" s="36"/>
      <c r="W15" s="37"/>
      <c r="X15" s="38"/>
      <c r="Y15" s="38"/>
      <c r="Z15" s="38"/>
      <c r="AA15" s="39"/>
      <c r="AB15" s="39"/>
      <c r="AC15" s="39"/>
      <c r="AD15" s="40"/>
      <c r="AE15" s="40"/>
      <c r="AF15" s="41"/>
      <c r="AG15" s="41"/>
      <c r="AH15" s="42"/>
      <c r="AI15" s="35"/>
      <c r="AJ15" s="43"/>
      <c r="AK15" s="31"/>
      <c r="AL15" s="44"/>
      <c r="AM15" s="39"/>
      <c r="AN15" s="28"/>
      <c r="AO15" s="39" t="s">
        <v>68</v>
      </c>
    </row>
    <row r="16" spans="1:41">
      <c r="A16" s="45" t="s">
        <v>82</v>
      </c>
      <c r="B16" s="46" t="s">
        <v>83</v>
      </c>
      <c r="C16" s="46" t="s">
        <v>42</v>
      </c>
      <c r="D16" s="46" t="s">
        <v>42</v>
      </c>
      <c r="E16" s="47" t="s">
        <v>42</v>
      </c>
      <c r="F16" s="47">
        <v>7707.641732283465</v>
      </c>
      <c r="G16" s="47">
        <f t="shared" si="0"/>
        <v>7707.641732283465</v>
      </c>
      <c r="H16" s="48" t="s">
        <v>43</v>
      </c>
      <c r="I16" s="24">
        <v>10</v>
      </c>
      <c r="J16" s="25" t="s">
        <v>80</v>
      </c>
      <c r="K16" s="26" t="s">
        <v>81</v>
      </c>
      <c r="L16" s="27">
        <v>11430</v>
      </c>
      <c r="M16" s="27">
        <v>-12344.4</v>
      </c>
      <c r="N16" s="28" t="s">
        <v>35</v>
      </c>
      <c r="O16" s="42" t="s">
        <v>36</v>
      </c>
      <c r="P16" s="30" t="s">
        <v>37</v>
      </c>
      <c r="Q16" s="31"/>
      <c r="R16" s="32">
        <v>1</v>
      </c>
      <c r="S16" s="33" t="s">
        <v>38</v>
      </c>
      <c r="T16" s="34"/>
      <c r="U16" s="35"/>
      <c r="V16" s="36"/>
      <c r="W16" s="37"/>
      <c r="X16" s="38"/>
      <c r="Y16" s="38"/>
      <c r="Z16" s="38"/>
      <c r="AA16" s="39"/>
      <c r="AB16" s="39"/>
      <c r="AC16" s="39"/>
      <c r="AD16" s="40"/>
      <c r="AE16" s="40"/>
      <c r="AF16" s="41"/>
      <c r="AG16" s="41"/>
      <c r="AH16" s="42"/>
      <c r="AI16" s="35"/>
      <c r="AJ16" s="43"/>
      <c r="AK16" s="31"/>
      <c r="AL16" s="44"/>
      <c r="AM16" s="39"/>
      <c r="AN16" s="28"/>
      <c r="AO16" s="39" t="s">
        <v>39</v>
      </c>
    </row>
    <row r="17" spans="1:41">
      <c r="A17" s="45" t="s">
        <v>86</v>
      </c>
      <c r="B17" s="46" t="s">
        <v>87</v>
      </c>
      <c r="C17" s="46" t="s">
        <v>42</v>
      </c>
      <c r="D17" s="46" t="s">
        <v>42</v>
      </c>
      <c r="E17" s="47" t="s">
        <v>42</v>
      </c>
      <c r="F17" s="47">
        <v>11789.011811023622</v>
      </c>
      <c r="G17" s="47">
        <f t="shared" si="0"/>
        <v>11789.011811023622</v>
      </c>
      <c r="H17" s="48" t="s">
        <v>88</v>
      </c>
      <c r="I17" s="24">
        <v>11</v>
      </c>
      <c r="J17" s="25" t="s">
        <v>84</v>
      </c>
      <c r="K17" s="26" t="s">
        <v>85</v>
      </c>
      <c r="L17" s="27">
        <v>16002</v>
      </c>
      <c r="M17" s="27">
        <v>17830.8</v>
      </c>
      <c r="N17" s="28" t="s">
        <v>35</v>
      </c>
      <c r="O17" s="42" t="s">
        <v>36</v>
      </c>
      <c r="P17" s="30" t="s">
        <v>37</v>
      </c>
      <c r="Q17" s="31"/>
      <c r="R17" s="32">
        <v>1</v>
      </c>
      <c r="S17" s="33" t="s">
        <v>38</v>
      </c>
      <c r="T17" s="34"/>
      <c r="U17" s="35"/>
      <c r="V17" s="36"/>
      <c r="W17" s="37"/>
      <c r="X17" s="38"/>
      <c r="Y17" s="38"/>
      <c r="Z17" s="38"/>
      <c r="AA17" s="39"/>
      <c r="AB17" s="39"/>
      <c r="AC17" s="39"/>
      <c r="AD17" s="40"/>
      <c r="AE17" s="40"/>
      <c r="AF17" s="41"/>
      <c r="AG17" s="41"/>
      <c r="AH17" s="42"/>
      <c r="AI17" s="35"/>
      <c r="AJ17" s="43"/>
      <c r="AK17" s="31"/>
      <c r="AL17" s="44"/>
      <c r="AM17" s="39"/>
      <c r="AN17" s="28"/>
      <c r="AO17" s="39" t="s">
        <v>39</v>
      </c>
    </row>
    <row r="18" spans="1:41">
      <c r="A18" s="45" t="s">
        <v>93</v>
      </c>
      <c r="B18" s="46" t="s">
        <v>94</v>
      </c>
      <c r="C18" s="46" t="s">
        <v>95</v>
      </c>
      <c r="D18" s="46" t="s">
        <v>96</v>
      </c>
      <c r="E18" s="47">
        <v>6528.7913385826778</v>
      </c>
      <c r="F18" s="47">
        <v>10942.417322834646</v>
      </c>
      <c r="G18" s="47">
        <f>SUM(E18:F18)</f>
        <v>17471.208661417324</v>
      </c>
      <c r="H18" s="48" t="s">
        <v>3865</v>
      </c>
      <c r="I18" s="24">
        <v>12</v>
      </c>
      <c r="J18" s="25" t="s">
        <v>89</v>
      </c>
      <c r="K18" s="26" t="s">
        <v>90</v>
      </c>
      <c r="L18" s="27">
        <v>8686.7999999999993</v>
      </c>
      <c r="M18" s="27">
        <v>-13258.8</v>
      </c>
      <c r="N18" s="28" t="s">
        <v>35</v>
      </c>
      <c r="O18" s="42" t="s">
        <v>36</v>
      </c>
      <c r="P18" s="30" t="s">
        <v>37</v>
      </c>
      <c r="Q18" s="31"/>
      <c r="R18" s="32">
        <v>1</v>
      </c>
      <c r="S18" s="33" t="s">
        <v>38</v>
      </c>
      <c r="T18" s="34"/>
      <c r="U18" s="35"/>
      <c r="V18" s="36"/>
      <c r="W18" s="37"/>
      <c r="X18" s="38"/>
      <c r="Y18" s="38"/>
      <c r="Z18" s="38"/>
      <c r="AA18" s="53" t="s">
        <v>91</v>
      </c>
      <c r="AB18" s="53">
        <v>0.50800000000000001</v>
      </c>
      <c r="AC18" s="39"/>
      <c r="AD18" s="40"/>
      <c r="AE18" s="40"/>
      <c r="AF18" s="41"/>
      <c r="AG18" s="41"/>
      <c r="AH18" s="42"/>
      <c r="AI18" s="35"/>
      <c r="AJ18" s="43"/>
      <c r="AK18" s="52" t="s">
        <v>47</v>
      </c>
      <c r="AL18" s="44"/>
      <c r="AM18" s="39"/>
      <c r="AN18" s="28"/>
      <c r="AO18" s="39" t="s">
        <v>92</v>
      </c>
    </row>
    <row r="19" spans="1:41">
      <c r="A19" s="45" t="s">
        <v>99</v>
      </c>
      <c r="B19" s="46" t="s">
        <v>100</v>
      </c>
      <c r="C19" s="46" t="s">
        <v>101</v>
      </c>
      <c r="D19" s="46" t="s">
        <v>102</v>
      </c>
      <c r="E19" s="47">
        <v>6528.3307086614177</v>
      </c>
      <c r="F19" s="47">
        <v>10942.543307086615</v>
      </c>
      <c r="G19" s="47">
        <f t="shared" si="0"/>
        <v>17470.874015748032</v>
      </c>
      <c r="H19" s="48" t="s">
        <v>3865</v>
      </c>
      <c r="I19" s="24">
        <v>13</v>
      </c>
      <c r="J19" s="25" t="s">
        <v>97</v>
      </c>
      <c r="K19" s="26" t="s">
        <v>98</v>
      </c>
      <c r="L19" s="27">
        <v>7772.4</v>
      </c>
      <c r="M19" s="27">
        <v>-12344.4</v>
      </c>
      <c r="N19" s="28" t="s">
        <v>35</v>
      </c>
      <c r="O19" s="42" t="s">
        <v>36</v>
      </c>
      <c r="P19" s="30" t="s">
        <v>37</v>
      </c>
      <c r="Q19" s="31"/>
      <c r="R19" s="32">
        <v>1</v>
      </c>
      <c r="S19" s="33" t="s">
        <v>38</v>
      </c>
      <c r="T19" s="34"/>
      <c r="U19" s="35"/>
      <c r="V19" s="36"/>
      <c r="W19" s="37"/>
      <c r="X19" s="38"/>
      <c r="Y19" s="38"/>
      <c r="Z19" s="38"/>
      <c r="AA19" s="53" t="s">
        <v>91</v>
      </c>
      <c r="AB19" s="53">
        <v>0.50800000000000001</v>
      </c>
      <c r="AC19" s="39"/>
      <c r="AD19" s="40"/>
      <c r="AE19" s="40"/>
      <c r="AF19" s="41"/>
      <c r="AG19" s="41"/>
      <c r="AH19" s="42"/>
      <c r="AI19" s="35"/>
      <c r="AJ19" s="43"/>
      <c r="AK19" s="31" t="s">
        <v>47</v>
      </c>
      <c r="AL19" s="44"/>
      <c r="AM19" s="39"/>
      <c r="AN19" s="28"/>
      <c r="AO19" s="39" t="s">
        <v>92</v>
      </c>
    </row>
    <row r="20" spans="1:41">
      <c r="A20" s="45" t="s">
        <v>105</v>
      </c>
      <c r="B20" s="46" t="s">
        <v>106</v>
      </c>
      <c r="C20" s="46" t="s">
        <v>107</v>
      </c>
      <c r="D20" s="46" t="s">
        <v>108</v>
      </c>
      <c r="E20" s="47">
        <v>6528.2086614173231</v>
      </c>
      <c r="F20" s="47">
        <v>10941.814960629921</v>
      </c>
      <c r="G20" s="47">
        <f t="shared" si="0"/>
        <v>17470.023622047243</v>
      </c>
      <c r="H20" s="48" t="s">
        <v>3865</v>
      </c>
      <c r="I20" s="24">
        <v>14</v>
      </c>
      <c r="J20" s="25" t="s">
        <v>103</v>
      </c>
      <c r="K20" s="26" t="s">
        <v>104</v>
      </c>
      <c r="L20" s="27">
        <v>6858</v>
      </c>
      <c r="M20" s="27">
        <v>-11430</v>
      </c>
      <c r="N20" s="28" t="s">
        <v>35</v>
      </c>
      <c r="O20" s="42" t="s">
        <v>36</v>
      </c>
      <c r="P20" s="30" t="s">
        <v>37</v>
      </c>
      <c r="Q20" s="31"/>
      <c r="R20" s="32">
        <v>1</v>
      </c>
      <c r="S20" s="33" t="s">
        <v>38</v>
      </c>
      <c r="T20" s="34"/>
      <c r="U20" s="35"/>
      <c r="V20" s="36"/>
      <c r="W20" s="37"/>
      <c r="X20" s="38"/>
      <c r="Y20" s="38"/>
      <c r="Z20" s="38"/>
      <c r="AA20" s="53" t="s">
        <v>91</v>
      </c>
      <c r="AB20" s="53">
        <v>0.50800000000000001</v>
      </c>
      <c r="AC20" s="39"/>
      <c r="AD20" s="40"/>
      <c r="AE20" s="40"/>
      <c r="AF20" s="41"/>
      <c r="AG20" s="41"/>
      <c r="AH20" s="42"/>
      <c r="AI20" s="35"/>
      <c r="AJ20" s="43"/>
      <c r="AK20" s="52" t="s">
        <v>47</v>
      </c>
      <c r="AL20" s="44"/>
      <c r="AM20" s="39"/>
      <c r="AN20" s="28"/>
      <c r="AO20" s="39" t="s">
        <v>92</v>
      </c>
    </row>
    <row r="21" spans="1:41">
      <c r="A21" s="45" t="s">
        <v>111</v>
      </c>
      <c r="B21" s="46" t="s">
        <v>112</v>
      </c>
      <c r="C21" s="46" t="s">
        <v>113</v>
      </c>
      <c r="D21" s="46" t="s">
        <v>114</v>
      </c>
      <c r="E21" s="47">
        <v>6528.2244094488196</v>
      </c>
      <c r="F21" s="47">
        <v>10941.767716535434</v>
      </c>
      <c r="G21" s="47">
        <f t="shared" si="0"/>
        <v>17469.992125984252</v>
      </c>
      <c r="H21" s="48" t="s">
        <v>3865</v>
      </c>
      <c r="I21" s="24">
        <v>15</v>
      </c>
      <c r="J21" s="25" t="s">
        <v>109</v>
      </c>
      <c r="K21" s="26" t="s">
        <v>110</v>
      </c>
      <c r="L21" s="27">
        <v>6858</v>
      </c>
      <c r="M21" s="27">
        <v>-13258.8</v>
      </c>
      <c r="N21" s="28" t="s">
        <v>35</v>
      </c>
      <c r="O21" s="42" t="s">
        <v>36</v>
      </c>
      <c r="P21" s="30" t="s">
        <v>37</v>
      </c>
      <c r="Q21" s="31"/>
      <c r="R21" s="32">
        <v>1</v>
      </c>
      <c r="S21" s="33" t="s">
        <v>38</v>
      </c>
      <c r="T21" s="34"/>
      <c r="U21" s="35"/>
      <c r="V21" s="36"/>
      <c r="W21" s="37"/>
      <c r="X21" s="38"/>
      <c r="Y21" s="38"/>
      <c r="Z21" s="38"/>
      <c r="AA21" s="53" t="s">
        <v>91</v>
      </c>
      <c r="AB21" s="53">
        <v>0.50800000000000001</v>
      </c>
      <c r="AC21" s="39"/>
      <c r="AD21" s="40"/>
      <c r="AE21" s="40"/>
      <c r="AF21" s="41"/>
      <c r="AG21" s="41"/>
      <c r="AH21" s="42"/>
      <c r="AI21" s="35"/>
      <c r="AJ21" s="43"/>
      <c r="AK21" s="31" t="s">
        <v>47</v>
      </c>
      <c r="AL21" s="44"/>
      <c r="AM21" s="39"/>
      <c r="AN21" s="28"/>
      <c r="AO21" s="39" t="s">
        <v>92</v>
      </c>
    </row>
    <row r="22" spans="1:41">
      <c r="A22" s="45" t="s">
        <v>117</v>
      </c>
      <c r="B22" s="46" t="s">
        <v>118</v>
      </c>
      <c r="C22" s="46" t="s">
        <v>119</v>
      </c>
      <c r="D22" s="46" t="s">
        <v>120</v>
      </c>
      <c r="E22" s="47">
        <v>6528.2913385826778</v>
      </c>
      <c r="F22" s="47">
        <v>10941.200787401574</v>
      </c>
      <c r="G22" s="47">
        <f t="shared" si="0"/>
        <v>17469.492125984252</v>
      </c>
      <c r="H22" s="48" t="s">
        <v>3865</v>
      </c>
      <c r="I22" s="24">
        <v>16</v>
      </c>
      <c r="J22" s="25" t="s">
        <v>115</v>
      </c>
      <c r="K22" s="26" t="s">
        <v>116</v>
      </c>
      <c r="L22" s="27">
        <v>7772.4</v>
      </c>
      <c r="M22" s="27">
        <v>-13258.8</v>
      </c>
      <c r="N22" s="28" t="s">
        <v>35</v>
      </c>
      <c r="O22" s="42" t="s">
        <v>36</v>
      </c>
      <c r="P22" s="30" t="s">
        <v>37</v>
      </c>
      <c r="Q22" s="31"/>
      <c r="R22" s="32">
        <v>1</v>
      </c>
      <c r="S22" s="33" t="s">
        <v>38</v>
      </c>
      <c r="T22" s="34"/>
      <c r="U22" s="35"/>
      <c r="V22" s="36"/>
      <c r="W22" s="37"/>
      <c r="X22" s="38"/>
      <c r="Y22" s="38"/>
      <c r="Z22" s="38"/>
      <c r="AA22" s="53" t="s">
        <v>91</v>
      </c>
      <c r="AB22" s="53">
        <v>0.50800000000000001</v>
      </c>
      <c r="AC22" s="39"/>
      <c r="AD22" s="40"/>
      <c r="AE22" s="40"/>
      <c r="AF22" s="41"/>
      <c r="AG22" s="41"/>
      <c r="AH22" s="42"/>
      <c r="AI22" s="35"/>
      <c r="AJ22" s="43"/>
      <c r="AK22" s="31" t="s">
        <v>47</v>
      </c>
      <c r="AL22" s="44"/>
      <c r="AM22" s="39"/>
      <c r="AN22" s="28"/>
      <c r="AO22" s="39" t="s">
        <v>92</v>
      </c>
    </row>
    <row r="23" spans="1:41">
      <c r="A23" s="45" t="s">
        <v>123</v>
      </c>
      <c r="B23" s="46" t="s">
        <v>124</v>
      </c>
      <c r="C23" s="46" t="s">
        <v>42</v>
      </c>
      <c r="D23" s="46" t="s">
        <v>42</v>
      </c>
      <c r="E23" s="47" t="s">
        <v>42</v>
      </c>
      <c r="F23" s="47">
        <v>7395.9173228346463</v>
      </c>
      <c r="G23" s="47">
        <f t="shared" si="0"/>
        <v>7395.9173228346463</v>
      </c>
      <c r="H23" s="48" t="s">
        <v>43</v>
      </c>
      <c r="I23" s="24">
        <v>17</v>
      </c>
      <c r="J23" s="25" t="s">
        <v>121</v>
      </c>
      <c r="K23" s="26" t="s">
        <v>122</v>
      </c>
      <c r="L23" s="27">
        <v>11430</v>
      </c>
      <c r="M23" s="27">
        <v>-13258.8</v>
      </c>
      <c r="N23" s="28" t="s">
        <v>35</v>
      </c>
      <c r="O23" s="42" t="s">
        <v>36</v>
      </c>
      <c r="P23" s="30" t="s">
        <v>37</v>
      </c>
      <c r="Q23" s="31"/>
      <c r="R23" s="32">
        <v>1</v>
      </c>
      <c r="S23" s="33" t="s">
        <v>38</v>
      </c>
      <c r="T23" s="34"/>
      <c r="U23" s="35"/>
      <c r="V23" s="36"/>
      <c r="W23" s="37"/>
      <c r="X23" s="38"/>
      <c r="Y23" s="38"/>
      <c r="Z23" s="38"/>
      <c r="AA23" s="39"/>
      <c r="AB23" s="39"/>
      <c r="AC23" s="39"/>
      <c r="AD23" s="40"/>
      <c r="AE23" s="40"/>
      <c r="AF23" s="41"/>
      <c r="AG23" s="41"/>
      <c r="AH23" s="42"/>
      <c r="AI23" s="35"/>
      <c r="AJ23" s="43"/>
      <c r="AK23" s="31"/>
      <c r="AL23" s="44"/>
      <c r="AM23" s="39"/>
      <c r="AN23" s="28"/>
      <c r="AO23" s="39" t="s">
        <v>39</v>
      </c>
    </row>
    <row r="24" spans="1:41">
      <c r="A24" s="45" t="s">
        <v>130</v>
      </c>
      <c r="B24" s="46" t="s">
        <v>131</v>
      </c>
      <c r="C24" s="46" t="s">
        <v>42</v>
      </c>
      <c r="D24" s="46" t="s">
        <v>42</v>
      </c>
      <c r="E24" s="47" t="s">
        <v>42</v>
      </c>
      <c r="F24" s="47">
        <v>10544.417322834646</v>
      </c>
      <c r="G24" s="47">
        <f t="shared" si="0"/>
        <v>10544.417322834646</v>
      </c>
      <c r="H24" s="48" t="s">
        <v>132</v>
      </c>
      <c r="I24" s="24">
        <v>18</v>
      </c>
      <c r="J24" s="25" t="s">
        <v>125</v>
      </c>
      <c r="K24" s="26" t="s">
        <v>126</v>
      </c>
      <c r="L24" s="27">
        <v>6858</v>
      </c>
      <c r="M24" s="27">
        <v>-16002</v>
      </c>
      <c r="N24" s="28" t="s">
        <v>35</v>
      </c>
      <c r="O24" s="42" t="s">
        <v>36</v>
      </c>
      <c r="P24" s="30" t="s">
        <v>37</v>
      </c>
      <c r="Q24" s="31"/>
      <c r="R24" s="32">
        <v>1</v>
      </c>
      <c r="S24" s="33" t="s">
        <v>38</v>
      </c>
      <c r="T24" s="34"/>
      <c r="U24" s="35"/>
      <c r="V24" s="36"/>
      <c r="W24" s="37">
        <v>50.8</v>
      </c>
      <c r="X24" s="49" t="s">
        <v>127</v>
      </c>
      <c r="Y24" s="50">
        <v>5.0799999999999998E-2</v>
      </c>
      <c r="Z24" s="54">
        <v>100</v>
      </c>
      <c r="AA24" s="55" t="s">
        <v>128</v>
      </c>
      <c r="AB24" s="55">
        <v>0.254</v>
      </c>
      <c r="AC24" s="39"/>
      <c r="AD24" s="40"/>
      <c r="AE24" s="40"/>
      <c r="AF24" s="41"/>
      <c r="AG24" s="41"/>
      <c r="AH24" s="42"/>
      <c r="AI24" s="35"/>
      <c r="AJ24" s="43"/>
      <c r="AK24" s="31"/>
      <c r="AL24" s="44"/>
      <c r="AM24" s="39"/>
      <c r="AN24" s="28"/>
      <c r="AO24" s="39" t="s">
        <v>129</v>
      </c>
    </row>
    <row r="25" spans="1:41">
      <c r="A25" s="45" t="s">
        <v>135</v>
      </c>
      <c r="B25" s="46" t="s">
        <v>136</v>
      </c>
      <c r="C25" s="46" t="s">
        <v>42</v>
      </c>
      <c r="D25" s="46" t="s">
        <v>42</v>
      </c>
      <c r="E25" s="47" t="s">
        <v>42</v>
      </c>
      <c r="F25" s="47">
        <v>10544.937007874018</v>
      </c>
      <c r="G25" s="47">
        <f t="shared" si="0"/>
        <v>10544.937007874018</v>
      </c>
      <c r="H25" s="48" t="s">
        <v>132</v>
      </c>
      <c r="I25" s="24">
        <v>19</v>
      </c>
      <c r="J25" s="25" t="s">
        <v>133</v>
      </c>
      <c r="K25" s="26" t="s">
        <v>134</v>
      </c>
      <c r="L25" s="27">
        <v>6858</v>
      </c>
      <c r="M25" s="27">
        <v>-16916.400000000001</v>
      </c>
      <c r="N25" s="28" t="s">
        <v>35</v>
      </c>
      <c r="O25" s="42" t="s">
        <v>36</v>
      </c>
      <c r="P25" s="30" t="s">
        <v>37</v>
      </c>
      <c r="Q25" s="31"/>
      <c r="R25" s="32">
        <v>1</v>
      </c>
      <c r="S25" s="33" t="s">
        <v>38</v>
      </c>
      <c r="T25" s="34"/>
      <c r="U25" s="35"/>
      <c r="V25" s="36"/>
      <c r="W25" s="37">
        <v>50.8</v>
      </c>
      <c r="X25" s="49" t="s">
        <v>127</v>
      </c>
      <c r="Y25" s="50">
        <v>5.0799999999999998E-2</v>
      </c>
      <c r="Z25" s="54">
        <v>100</v>
      </c>
      <c r="AA25" s="55" t="s">
        <v>128</v>
      </c>
      <c r="AB25" s="55">
        <v>0.254</v>
      </c>
      <c r="AC25" s="39"/>
      <c r="AD25" s="40"/>
      <c r="AE25" s="40"/>
      <c r="AF25" s="41"/>
      <c r="AG25" s="41"/>
      <c r="AH25" s="42"/>
      <c r="AI25" s="35"/>
      <c r="AJ25" s="43"/>
      <c r="AK25" s="31"/>
      <c r="AL25" s="44"/>
      <c r="AM25" s="39"/>
      <c r="AN25" s="28"/>
      <c r="AO25" s="39" t="s">
        <v>129</v>
      </c>
    </row>
    <row r="26" spans="1:41">
      <c r="A26" s="45" t="s">
        <v>140</v>
      </c>
      <c r="B26" s="46" t="s">
        <v>141</v>
      </c>
      <c r="C26" s="46" t="s">
        <v>142</v>
      </c>
      <c r="D26" s="46" t="s">
        <v>143</v>
      </c>
      <c r="E26" s="47">
        <v>1363.98031496063</v>
      </c>
      <c r="F26" s="47">
        <v>9185.0551181102364</v>
      </c>
      <c r="G26" s="47">
        <f t="shared" si="0"/>
        <v>10549.035433070867</v>
      </c>
      <c r="H26" s="48" t="s">
        <v>144</v>
      </c>
      <c r="I26" s="24">
        <v>20</v>
      </c>
      <c r="J26" s="25" t="s">
        <v>137</v>
      </c>
      <c r="K26" s="26" t="s">
        <v>138</v>
      </c>
      <c r="L26" s="27">
        <v>-457.2</v>
      </c>
      <c r="M26" s="27">
        <v>-15087.6</v>
      </c>
      <c r="N26" s="28" t="s">
        <v>35</v>
      </c>
      <c r="O26" s="42" t="s">
        <v>36</v>
      </c>
      <c r="P26" s="30" t="s">
        <v>37</v>
      </c>
      <c r="Q26" s="31"/>
      <c r="R26" s="32">
        <v>1</v>
      </c>
      <c r="S26" s="33" t="s">
        <v>38</v>
      </c>
      <c r="T26" s="34"/>
      <c r="U26" s="35"/>
      <c r="V26" s="36"/>
      <c r="W26" s="37">
        <v>50.8</v>
      </c>
      <c r="X26" s="49" t="s">
        <v>139</v>
      </c>
      <c r="Y26" s="50">
        <v>5.0799999999999998E-2</v>
      </c>
      <c r="Z26" s="54">
        <v>100</v>
      </c>
      <c r="AA26" s="55" t="s">
        <v>128</v>
      </c>
      <c r="AB26" s="55">
        <v>0.254</v>
      </c>
      <c r="AC26" s="39"/>
      <c r="AD26" s="40"/>
      <c r="AE26" s="40"/>
      <c r="AF26" s="41"/>
      <c r="AG26" s="41"/>
      <c r="AH26" s="42"/>
      <c r="AI26" s="35"/>
      <c r="AJ26" s="43"/>
      <c r="AK26" s="31"/>
      <c r="AL26" s="44"/>
      <c r="AM26" s="39"/>
      <c r="AN26" s="28"/>
      <c r="AO26" s="39" t="s">
        <v>129</v>
      </c>
    </row>
    <row r="27" spans="1:41">
      <c r="A27" s="45" t="s">
        <v>148</v>
      </c>
      <c r="B27" s="46" t="s">
        <v>149</v>
      </c>
      <c r="C27" s="46" t="s">
        <v>150</v>
      </c>
      <c r="D27" s="46" t="s">
        <v>151</v>
      </c>
      <c r="E27" s="47">
        <v>945.87401574803164</v>
      </c>
      <c r="F27" s="47">
        <v>9602.7401574803152</v>
      </c>
      <c r="G27" s="47">
        <f t="shared" si="0"/>
        <v>10548.614173228347</v>
      </c>
      <c r="H27" s="48" t="s">
        <v>152</v>
      </c>
      <c r="I27" s="24">
        <v>21</v>
      </c>
      <c r="J27" s="25" t="s">
        <v>145</v>
      </c>
      <c r="K27" s="26" t="s">
        <v>146</v>
      </c>
      <c r="L27" s="27">
        <v>-1371.6</v>
      </c>
      <c r="M27" s="27">
        <v>-14173.2</v>
      </c>
      <c r="N27" s="28" t="s">
        <v>35</v>
      </c>
      <c r="O27" s="42" t="s">
        <v>36</v>
      </c>
      <c r="P27" s="30" t="s">
        <v>37</v>
      </c>
      <c r="Q27" s="31"/>
      <c r="R27" s="32">
        <v>1</v>
      </c>
      <c r="S27" s="33" t="s">
        <v>38</v>
      </c>
      <c r="T27" s="34"/>
      <c r="U27" s="35"/>
      <c r="V27" s="36"/>
      <c r="W27" s="37">
        <v>50.8</v>
      </c>
      <c r="X27" s="49" t="s">
        <v>147</v>
      </c>
      <c r="Y27" s="50">
        <v>5.0799999999999998E-2</v>
      </c>
      <c r="Z27" s="54">
        <v>100</v>
      </c>
      <c r="AA27" s="55" t="s">
        <v>128</v>
      </c>
      <c r="AB27" s="55">
        <v>0.254</v>
      </c>
      <c r="AC27" s="39"/>
      <c r="AD27" s="40"/>
      <c r="AE27" s="40"/>
      <c r="AF27" s="41"/>
      <c r="AG27" s="41"/>
      <c r="AH27" s="42"/>
      <c r="AI27" s="35"/>
      <c r="AJ27" s="43"/>
      <c r="AK27" s="31"/>
      <c r="AL27" s="44"/>
      <c r="AM27" s="39"/>
      <c r="AN27" s="28"/>
      <c r="AO27" s="39" t="s">
        <v>129</v>
      </c>
    </row>
    <row r="28" spans="1:41">
      <c r="A28" s="45" t="s">
        <v>156</v>
      </c>
      <c r="B28" s="46" t="s">
        <v>157</v>
      </c>
      <c r="C28" s="46" t="s">
        <v>158</v>
      </c>
      <c r="D28" s="46" t="s">
        <v>159</v>
      </c>
      <c r="E28" s="47">
        <v>1362.8582677165355</v>
      </c>
      <c r="F28" s="47">
        <v>9185.5905511811034</v>
      </c>
      <c r="G28" s="47">
        <f t="shared" si="0"/>
        <v>10548.448818897639</v>
      </c>
      <c r="H28" s="48" t="s">
        <v>160</v>
      </c>
      <c r="I28" s="24">
        <v>22</v>
      </c>
      <c r="J28" s="25" t="s">
        <v>153</v>
      </c>
      <c r="K28" s="26" t="s">
        <v>154</v>
      </c>
      <c r="L28" s="27">
        <v>-2286</v>
      </c>
      <c r="M28" s="27">
        <v>-17830.8</v>
      </c>
      <c r="N28" s="28" t="s">
        <v>35</v>
      </c>
      <c r="O28" s="42" t="s">
        <v>36</v>
      </c>
      <c r="P28" s="30" t="s">
        <v>37</v>
      </c>
      <c r="Q28" s="31"/>
      <c r="R28" s="32">
        <v>1</v>
      </c>
      <c r="S28" s="33" t="s">
        <v>38</v>
      </c>
      <c r="T28" s="34"/>
      <c r="U28" s="35"/>
      <c r="V28" s="36"/>
      <c r="W28" s="37">
        <v>50.8</v>
      </c>
      <c r="X28" s="49" t="s">
        <v>155</v>
      </c>
      <c r="Y28" s="50">
        <v>5.0799999999999998E-2</v>
      </c>
      <c r="Z28" s="54">
        <v>100</v>
      </c>
      <c r="AA28" s="55" t="s">
        <v>128</v>
      </c>
      <c r="AB28" s="55">
        <v>0.254</v>
      </c>
      <c r="AC28" s="39"/>
      <c r="AD28" s="40"/>
      <c r="AE28" s="40"/>
      <c r="AF28" s="41"/>
      <c r="AG28" s="41"/>
      <c r="AH28" s="42"/>
      <c r="AI28" s="35"/>
      <c r="AJ28" s="43"/>
      <c r="AK28" s="31"/>
      <c r="AL28" s="44"/>
      <c r="AM28" s="39"/>
      <c r="AN28" s="28"/>
      <c r="AO28" s="39" t="s">
        <v>129</v>
      </c>
    </row>
    <row r="29" spans="1:41">
      <c r="A29" s="45" t="s">
        <v>164</v>
      </c>
      <c r="B29" s="46" t="s">
        <v>165</v>
      </c>
      <c r="C29" s="46" t="s">
        <v>166</v>
      </c>
      <c r="D29" s="46" t="s">
        <v>167</v>
      </c>
      <c r="E29" s="47">
        <v>947.05118110236219</v>
      </c>
      <c r="F29" s="47">
        <v>9602.645669291338</v>
      </c>
      <c r="G29" s="47">
        <f t="shared" si="0"/>
        <v>10549.696850393701</v>
      </c>
      <c r="H29" s="48" t="s">
        <v>168</v>
      </c>
      <c r="I29" s="24">
        <v>23</v>
      </c>
      <c r="J29" s="25" t="s">
        <v>161</v>
      </c>
      <c r="K29" s="26" t="s">
        <v>162</v>
      </c>
      <c r="L29" s="27">
        <v>-2286</v>
      </c>
      <c r="M29" s="27">
        <v>-15087.6</v>
      </c>
      <c r="N29" s="28" t="s">
        <v>35</v>
      </c>
      <c r="O29" s="42" t="s">
        <v>36</v>
      </c>
      <c r="P29" s="30" t="s">
        <v>37</v>
      </c>
      <c r="Q29" s="31"/>
      <c r="R29" s="32">
        <v>1</v>
      </c>
      <c r="S29" s="33" t="s">
        <v>38</v>
      </c>
      <c r="T29" s="34"/>
      <c r="U29" s="35"/>
      <c r="V29" s="36"/>
      <c r="W29" s="37">
        <v>50.8</v>
      </c>
      <c r="X29" s="49" t="s">
        <v>163</v>
      </c>
      <c r="Y29" s="50">
        <v>5.0799999999999998E-2</v>
      </c>
      <c r="Z29" s="54">
        <v>100</v>
      </c>
      <c r="AA29" s="55" t="s">
        <v>128</v>
      </c>
      <c r="AB29" s="55">
        <v>0.254</v>
      </c>
      <c r="AC29" s="39"/>
      <c r="AD29" s="40"/>
      <c r="AE29" s="40"/>
      <c r="AF29" s="41"/>
      <c r="AG29" s="41"/>
      <c r="AH29" s="42"/>
      <c r="AI29" s="35"/>
      <c r="AJ29" s="43"/>
      <c r="AK29" s="31"/>
      <c r="AL29" s="44"/>
      <c r="AM29" s="39"/>
      <c r="AN29" s="28"/>
      <c r="AO29" s="39" t="s">
        <v>129</v>
      </c>
    </row>
    <row r="30" spans="1:41">
      <c r="A30" s="45" t="s">
        <v>171</v>
      </c>
      <c r="B30" s="46" t="s">
        <v>172</v>
      </c>
      <c r="C30" s="46" t="s">
        <v>173</v>
      </c>
      <c r="D30" s="46" t="s">
        <v>174</v>
      </c>
      <c r="E30" s="47">
        <v>1363.9842519685042</v>
      </c>
      <c r="F30" s="47">
        <v>9184.9448818897636</v>
      </c>
      <c r="G30" s="47">
        <f t="shared" si="0"/>
        <v>10548.929133858268</v>
      </c>
      <c r="H30" s="48" t="s">
        <v>144</v>
      </c>
      <c r="I30" s="24">
        <v>24</v>
      </c>
      <c r="J30" s="25" t="s">
        <v>169</v>
      </c>
      <c r="K30" s="26" t="s">
        <v>170</v>
      </c>
      <c r="L30" s="27">
        <v>-457.2</v>
      </c>
      <c r="M30" s="27">
        <v>-16002</v>
      </c>
      <c r="N30" s="28" t="s">
        <v>35</v>
      </c>
      <c r="O30" s="42" t="s">
        <v>36</v>
      </c>
      <c r="P30" s="30" t="s">
        <v>37</v>
      </c>
      <c r="Q30" s="31"/>
      <c r="R30" s="32">
        <v>1</v>
      </c>
      <c r="S30" s="33" t="s">
        <v>38</v>
      </c>
      <c r="T30" s="34"/>
      <c r="U30" s="35"/>
      <c r="V30" s="36"/>
      <c r="W30" s="37">
        <v>50.8</v>
      </c>
      <c r="X30" s="49" t="s">
        <v>139</v>
      </c>
      <c r="Y30" s="50">
        <v>5.0799999999999998E-2</v>
      </c>
      <c r="Z30" s="54">
        <v>100</v>
      </c>
      <c r="AA30" s="55" t="s">
        <v>128</v>
      </c>
      <c r="AB30" s="55">
        <v>0.254</v>
      </c>
      <c r="AC30" s="39"/>
      <c r="AD30" s="40"/>
      <c r="AE30" s="40"/>
      <c r="AF30" s="41"/>
      <c r="AG30" s="41"/>
      <c r="AH30" s="42"/>
      <c r="AI30" s="35"/>
      <c r="AJ30" s="43"/>
      <c r="AK30" s="31"/>
      <c r="AL30" s="44"/>
      <c r="AM30" s="39"/>
      <c r="AN30" s="28"/>
      <c r="AO30" s="39" t="s">
        <v>129</v>
      </c>
    </row>
    <row r="31" spans="1:41">
      <c r="A31" s="45" t="s">
        <v>177</v>
      </c>
      <c r="B31" s="46" t="s">
        <v>178</v>
      </c>
      <c r="C31" s="46" t="s">
        <v>179</v>
      </c>
      <c r="D31" s="46" t="s">
        <v>180</v>
      </c>
      <c r="E31" s="47">
        <v>946.32677165354335</v>
      </c>
      <c r="F31" s="47">
        <v>9602.7677165354344</v>
      </c>
      <c r="G31" s="47">
        <f t="shared" si="0"/>
        <v>10549.094488188977</v>
      </c>
      <c r="H31" s="48" t="s">
        <v>152</v>
      </c>
      <c r="I31" s="24">
        <v>25</v>
      </c>
      <c r="J31" s="25" t="s">
        <v>175</v>
      </c>
      <c r="K31" s="26" t="s">
        <v>176</v>
      </c>
      <c r="L31" s="27">
        <v>-1371.6</v>
      </c>
      <c r="M31" s="27">
        <v>-15087.6</v>
      </c>
      <c r="N31" s="28" t="s">
        <v>35</v>
      </c>
      <c r="O31" s="42" t="s">
        <v>36</v>
      </c>
      <c r="P31" s="30" t="s">
        <v>37</v>
      </c>
      <c r="Q31" s="31"/>
      <c r="R31" s="32">
        <v>1</v>
      </c>
      <c r="S31" s="33" t="s">
        <v>38</v>
      </c>
      <c r="T31" s="34"/>
      <c r="U31" s="35"/>
      <c r="V31" s="36"/>
      <c r="W31" s="37">
        <v>50.8</v>
      </c>
      <c r="X31" s="49" t="s">
        <v>147</v>
      </c>
      <c r="Y31" s="50">
        <v>5.0799999999999998E-2</v>
      </c>
      <c r="Z31" s="54">
        <v>100</v>
      </c>
      <c r="AA31" s="55" t="s">
        <v>128</v>
      </c>
      <c r="AB31" s="55">
        <v>0.254</v>
      </c>
      <c r="AC31" s="39"/>
      <c r="AD31" s="40"/>
      <c r="AE31" s="40"/>
      <c r="AF31" s="41"/>
      <c r="AG31" s="41"/>
      <c r="AH31" s="42"/>
      <c r="AI31" s="35"/>
      <c r="AJ31" s="43"/>
      <c r="AK31" s="31"/>
      <c r="AL31" s="44"/>
      <c r="AM31" s="39"/>
      <c r="AN31" s="28"/>
      <c r="AO31" s="39" t="s">
        <v>129</v>
      </c>
    </row>
    <row r="32" spans="1:41">
      <c r="A32" s="45" t="s">
        <v>183</v>
      </c>
      <c r="B32" s="46" t="s">
        <v>184</v>
      </c>
      <c r="C32" s="46" t="s">
        <v>185</v>
      </c>
      <c r="D32" s="46" t="s">
        <v>186</v>
      </c>
      <c r="E32" s="47">
        <v>1362.9488188976377</v>
      </c>
      <c r="F32" s="47">
        <v>9185.7637795275587</v>
      </c>
      <c r="G32" s="47">
        <f t="shared" si="0"/>
        <v>10548.712598425196</v>
      </c>
      <c r="H32" s="48" t="s">
        <v>160</v>
      </c>
      <c r="I32" s="24">
        <v>26</v>
      </c>
      <c r="J32" s="25" t="s">
        <v>181</v>
      </c>
      <c r="K32" s="26" t="s">
        <v>182</v>
      </c>
      <c r="L32" s="27">
        <v>-2286</v>
      </c>
      <c r="M32" s="27">
        <v>-16916.400000000001</v>
      </c>
      <c r="N32" s="28" t="s">
        <v>35</v>
      </c>
      <c r="O32" s="42" t="s">
        <v>36</v>
      </c>
      <c r="P32" s="30" t="s">
        <v>37</v>
      </c>
      <c r="Q32" s="31"/>
      <c r="R32" s="32">
        <v>1</v>
      </c>
      <c r="S32" s="33" t="s">
        <v>38</v>
      </c>
      <c r="T32" s="34"/>
      <c r="U32" s="35"/>
      <c r="V32" s="36"/>
      <c r="W32" s="37">
        <v>50.8</v>
      </c>
      <c r="X32" s="49" t="s">
        <v>155</v>
      </c>
      <c r="Y32" s="50">
        <v>5.0799999999999998E-2</v>
      </c>
      <c r="Z32" s="54">
        <v>100</v>
      </c>
      <c r="AA32" s="55" t="s">
        <v>128</v>
      </c>
      <c r="AB32" s="55">
        <v>0.254</v>
      </c>
      <c r="AC32" s="39"/>
      <c r="AD32" s="40"/>
      <c r="AE32" s="40"/>
      <c r="AF32" s="41"/>
      <c r="AG32" s="41"/>
      <c r="AH32" s="42"/>
      <c r="AI32" s="35"/>
      <c r="AJ32" s="43"/>
      <c r="AK32" s="31"/>
      <c r="AL32" s="44"/>
      <c r="AM32" s="39"/>
      <c r="AN32" s="28"/>
      <c r="AO32" s="39" t="s">
        <v>129</v>
      </c>
    </row>
    <row r="33" spans="1:41">
      <c r="A33" s="45" t="s">
        <v>189</v>
      </c>
      <c r="B33" s="46" t="s">
        <v>190</v>
      </c>
      <c r="C33" s="46" t="s">
        <v>191</v>
      </c>
      <c r="D33" s="46" t="s">
        <v>192</v>
      </c>
      <c r="E33" s="47">
        <v>947.18897637795271</v>
      </c>
      <c r="F33" s="47">
        <v>9603.1496062992119</v>
      </c>
      <c r="G33" s="47">
        <f t="shared" si="0"/>
        <v>10550.338582677165</v>
      </c>
      <c r="H33" s="48" t="s">
        <v>168</v>
      </c>
      <c r="I33" s="24">
        <v>27</v>
      </c>
      <c r="J33" s="25" t="s">
        <v>187</v>
      </c>
      <c r="K33" s="26" t="s">
        <v>188</v>
      </c>
      <c r="L33" s="27">
        <v>-2286</v>
      </c>
      <c r="M33" s="27">
        <v>-16002</v>
      </c>
      <c r="N33" s="28" t="s">
        <v>35</v>
      </c>
      <c r="O33" s="42" t="s">
        <v>36</v>
      </c>
      <c r="P33" s="30" t="s">
        <v>37</v>
      </c>
      <c r="Q33" s="31"/>
      <c r="R33" s="32">
        <v>1</v>
      </c>
      <c r="S33" s="33" t="s">
        <v>38</v>
      </c>
      <c r="T33" s="34"/>
      <c r="U33" s="35"/>
      <c r="V33" s="36"/>
      <c r="W33" s="37">
        <v>50.8</v>
      </c>
      <c r="X33" s="49" t="s">
        <v>163</v>
      </c>
      <c r="Y33" s="50">
        <v>5.0799999999999998E-2</v>
      </c>
      <c r="Z33" s="54">
        <v>100</v>
      </c>
      <c r="AA33" s="55" t="s">
        <v>128</v>
      </c>
      <c r="AB33" s="55">
        <v>0.254</v>
      </c>
      <c r="AC33" s="39"/>
      <c r="AD33" s="40"/>
      <c r="AE33" s="40"/>
      <c r="AF33" s="41"/>
      <c r="AG33" s="41"/>
      <c r="AH33" s="42"/>
      <c r="AI33" s="35"/>
      <c r="AJ33" s="43"/>
      <c r="AK33" s="31"/>
      <c r="AL33" s="44"/>
      <c r="AM33" s="39"/>
      <c r="AN33" s="28"/>
      <c r="AO33" s="39" t="s">
        <v>129</v>
      </c>
    </row>
    <row r="34" spans="1:41">
      <c r="A34" s="45" t="s">
        <v>197</v>
      </c>
      <c r="B34" s="46" t="s">
        <v>198</v>
      </c>
      <c r="C34" s="46" t="s">
        <v>42</v>
      </c>
      <c r="D34" s="46" t="s">
        <v>42</v>
      </c>
      <c r="E34" s="47" t="s">
        <v>42</v>
      </c>
      <c r="F34" s="47">
        <v>10547.476377952755</v>
      </c>
      <c r="G34" s="47">
        <f t="shared" si="0"/>
        <v>10547.476377952755</v>
      </c>
      <c r="H34" s="48" t="s">
        <v>71</v>
      </c>
      <c r="I34" s="24">
        <v>28</v>
      </c>
      <c r="J34" s="25" t="s">
        <v>193</v>
      </c>
      <c r="K34" s="26" t="s">
        <v>194</v>
      </c>
      <c r="L34" s="27">
        <v>7772.4</v>
      </c>
      <c r="M34" s="27">
        <v>-16916.400000000001</v>
      </c>
      <c r="N34" s="28" t="s">
        <v>35</v>
      </c>
      <c r="O34" s="42" t="s">
        <v>36</v>
      </c>
      <c r="P34" s="30" t="s">
        <v>37</v>
      </c>
      <c r="Q34" s="31"/>
      <c r="R34" s="32">
        <v>1</v>
      </c>
      <c r="S34" s="33" t="s">
        <v>38</v>
      </c>
      <c r="T34" s="34"/>
      <c r="U34" s="35"/>
      <c r="V34" s="36"/>
      <c r="W34" s="37">
        <v>50.8</v>
      </c>
      <c r="X34" s="49" t="s">
        <v>195</v>
      </c>
      <c r="Y34" s="50">
        <v>5.0799999999999998E-2</v>
      </c>
      <c r="Z34" s="54">
        <v>100</v>
      </c>
      <c r="AA34" s="55" t="s">
        <v>196</v>
      </c>
      <c r="AB34" s="55">
        <v>0.254</v>
      </c>
      <c r="AC34" s="39"/>
      <c r="AD34" s="40"/>
      <c r="AE34" s="40"/>
      <c r="AF34" s="41"/>
      <c r="AG34" s="41"/>
      <c r="AH34" s="42"/>
      <c r="AI34" s="35"/>
      <c r="AJ34" s="43"/>
      <c r="AK34" s="31"/>
      <c r="AL34" s="44"/>
      <c r="AM34" s="39"/>
      <c r="AN34" s="28"/>
      <c r="AO34" s="39" t="s">
        <v>129</v>
      </c>
    </row>
    <row r="35" spans="1:41">
      <c r="A35" s="45" t="s">
        <v>201</v>
      </c>
      <c r="B35" s="46" t="s">
        <v>202</v>
      </c>
      <c r="C35" s="46" t="s">
        <v>42</v>
      </c>
      <c r="D35" s="46" t="s">
        <v>42</v>
      </c>
      <c r="E35" s="47" t="s">
        <v>42</v>
      </c>
      <c r="F35" s="47">
        <v>10546.582677165354</v>
      </c>
      <c r="G35" s="47">
        <f t="shared" si="0"/>
        <v>10546.582677165354</v>
      </c>
      <c r="H35" s="48" t="s">
        <v>71</v>
      </c>
      <c r="I35" s="24">
        <v>29</v>
      </c>
      <c r="J35" s="25" t="s">
        <v>199</v>
      </c>
      <c r="K35" s="26" t="s">
        <v>200</v>
      </c>
      <c r="L35" s="27">
        <v>7772.4</v>
      </c>
      <c r="M35" s="27">
        <v>-17830.8</v>
      </c>
      <c r="N35" s="28" t="s">
        <v>35</v>
      </c>
      <c r="O35" s="42" t="s">
        <v>36</v>
      </c>
      <c r="P35" s="30" t="s">
        <v>37</v>
      </c>
      <c r="Q35" s="31"/>
      <c r="R35" s="32">
        <v>1</v>
      </c>
      <c r="S35" s="33" t="s">
        <v>38</v>
      </c>
      <c r="T35" s="34"/>
      <c r="U35" s="35"/>
      <c r="V35" s="36"/>
      <c r="W35" s="37">
        <v>50.8</v>
      </c>
      <c r="X35" s="49" t="s">
        <v>195</v>
      </c>
      <c r="Y35" s="50">
        <v>5.0799999999999998E-2</v>
      </c>
      <c r="Z35" s="54">
        <v>100</v>
      </c>
      <c r="AA35" s="55" t="s">
        <v>196</v>
      </c>
      <c r="AB35" s="55">
        <v>0.254</v>
      </c>
      <c r="AC35" s="39"/>
      <c r="AD35" s="40"/>
      <c r="AE35" s="40"/>
      <c r="AF35" s="41"/>
      <c r="AG35" s="41"/>
      <c r="AH35" s="42"/>
      <c r="AI35" s="35"/>
      <c r="AJ35" s="43"/>
      <c r="AK35" s="31"/>
      <c r="AL35" s="44"/>
      <c r="AM35" s="39"/>
      <c r="AN35" s="28"/>
      <c r="AO35" s="39" t="s">
        <v>129</v>
      </c>
    </row>
    <row r="36" spans="1:41">
      <c r="A36" s="45" t="s">
        <v>206</v>
      </c>
      <c r="B36" s="46" t="s">
        <v>207</v>
      </c>
      <c r="C36" s="46" t="s">
        <v>208</v>
      </c>
      <c r="D36" s="46" t="s">
        <v>209</v>
      </c>
      <c r="E36" s="47">
        <v>1362.9055118110239</v>
      </c>
      <c r="F36" s="47">
        <v>9182.2047244094501</v>
      </c>
      <c r="G36" s="47">
        <f t="shared" si="0"/>
        <v>10545.110236220475</v>
      </c>
      <c r="H36" s="48" t="s">
        <v>160</v>
      </c>
      <c r="I36" s="24">
        <v>30</v>
      </c>
      <c r="J36" s="25" t="s">
        <v>203</v>
      </c>
      <c r="K36" s="26" t="s">
        <v>204</v>
      </c>
      <c r="L36" s="27">
        <v>2286</v>
      </c>
      <c r="M36" s="27">
        <v>-17830.8</v>
      </c>
      <c r="N36" s="28" t="s">
        <v>35</v>
      </c>
      <c r="O36" s="42" t="s">
        <v>36</v>
      </c>
      <c r="P36" s="30" t="s">
        <v>37</v>
      </c>
      <c r="Q36" s="31"/>
      <c r="R36" s="32">
        <v>1</v>
      </c>
      <c r="S36" s="33" t="s">
        <v>38</v>
      </c>
      <c r="T36" s="34"/>
      <c r="U36" s="35"/>
      <c r="V36" s="36"/>
      <c r="W36" s="37">
        <v>50.8</v>
      </c>
      <c r="X36" s="49" t="s">
        <v>205</v>
      </c>
      <c r="Y36" s="50">
        <v>5.0799999999999998E-2</v>
      </c>
      <c r="Z36" s="54">
        <v>100</v>
      </c>
      <c r="AA36" s="55" t="s">
        <v>196</v>
      </c>
      <c r="AB36" s="55">
        <v>0.254</v>
      </c>
      <c r="AC36" s="39"/>
      <c r="AD36" s="40"/>
      <c r="AE36" s="40"/>
      <c r="AF36" s="41"/>
      <c r="AG36" s="41"/>
      <c r="AH36" s="42"/>
      <c r="AI36" s="35"/>
      <c r="AJ36" s="43"/>
      <c r="AK36" s="31"/>
      <c r="AL36" s="44"/>
      <c r="AM36" s="39"/>
      <c r="AN36" s="28"/>
      <c r="AO36" s="39" t="s">
        <v>129</v>
      </c>
    </row>
    <row r="37" spans="1:41">
      <c r="A37" s="45" t="s">
        <v>213</v>
      </c>
      <c r="B37" s="46" t="s">
        <v>214</v>
      </c>
      <c r="C37" s="46" t="s">
        <v>215</v>
      </c>
      <c r="D37" s="46" t="s">
        <v>216</v>
      </c>
      <c r="E37" s="47">
        <v>946.53149606299212</v>
      </c>
      <c r="F37" s="47">
        <v>9602.6653543307093</v>
      </c>
      <c r="G37" s="47">
        <f t="shared" si="0"/>
        <v>10549.196850393702</v>
      </c>
      <c r="H37" s="48" t="s">
        <v>217</v>
      </c>
      <c r="I37" s="24">
        <v>31</v>
      </c>
      <c r="J37" s="25" t="s">
        <v>210</v>
      </c>
      <c r="K37" s="26" t="s">
        <v>211</v>
      </c>
      <c r="L37" s="27">
        <v>2286</v>
      </c>
      <c r="M37" s="27">
        <v>-14173.2</v>
      </c>
      <c r="N37" s="28" t="s">
        <v>35</v>
      </c>
      <c r="O37" s="42" t="s">
        <v>36</v>
      </c>
      <c r="P37" s="30" t="s">
        <v>37</v>
      </c>
      <c r="Q37" s="31"/>
      <c r="R37" s="32">
        <v>1</v>
      </c>
      <c r="S37" s="33" t="s">
        <v>38</v>
      </c>
      <c r="T37" s="34"/>
      <c r="U37" s="35"/>
      <c r="V37" s="36"/>
      <c r="W37" s="37">
        <v>50.8</v>
      </c>
      <c r="X37" s="49" t="s">
        <v>212</v>
      </c>
      <c r="Y37" s="50">
        <v>5.0799999999999998E-2</v>
      </c>
      <c r="Z37" s="54">
        <v>100</v>
      </c>
      <c r="AA37" s="55" t="s">
        <v>196</v>
      </c>
      <c r="AB37" s="55">
        <v>0.254</v>
      </c>
      <c r="AC37" s="39"/>
      <c r="AD37" s="40"/>
      <c r="AE37" s="40"/>
      <c r="AF37" s="41"/>
      <c r="AG37" s="41"/>
      <c r="AH37" s="42"/>
      <c r="AI37" s="35"/>
      <c r="AJ37" s="43"/>
      <c r="AK37" s="31"/>
      <c r="AL37" s="44"/>
      <c r="AM37" s="39"/>
      <c r="AN37" s="28"/>
      <c r="AO37" s="39" t="s">
        <v>129</v>
      </c>
    </row>
    <row r="38" spans="1:41">
      <c r="A38" s="45" t="s">
        <v>221</v>
      </c>
      <c r="B38" s="46" t="s">
        <v>222</v>
      </c>
      <c r="C38" s="46" t="s">
        <v>223</v>
      </c>
      <c r="D38" s="46" t="s">
        <v>224</v>
      </c>
      <c r="E38" s="47">
        <v>1363.429133858268</v>
      </c>
      <c r="F38" s="47">
        <v>9183.6181102362207</v>
      </c>
      <c r="G38" s="47">
        <f t="shared" si="0"/>
        <v>10547.047244094489</v>
      </c>
      <c r="H38" s="48" t="s">
        <v>144</v>
      </c>
      <c r="I38" s="24">
        <v>32</v>
      </c>
      <c r="J38" s="25" t="s">
        <v>218</v>
      </c>
      <c r="K38" s="26" t="s">
        <v>219</v>
      </c>
      <c r="L38" s="27">
        <v>1371.6</v>
      </c>
      <c r="M38" s="27">
        <v>-15087.6</v>
      </c>
      <c r="N38" s="28" t="s">
        <v>35</v>
      </c>
      <c r="O38" s="42" t="s">
        <v>36</v>
      </c>
      <c r="P38" s="30" t="s">
        <v>37</v>
      </c>
      <c r="Q38" s="31"/>
      <c r="R38" s="32">
        <v>1</v>
      </c>
      <c r="S38" s="33" t="s">
        <v>38</v>
      </c>
      <c r="T38" s="34"/>
      <c r="U38" s="35"/>
      <c r="V38" s="36"/>
      <c r="W38" s="37">
        <v>50.8</v>
      </c>
      <c r="X38" s="49" t="s">
        <v>220</v>
      </c>
      <c r="Y38" s="50">
        <v>5.0799999999999998E-2</v>
      </c>
      <c r="Z38" s="54">
        <v>100</v>
      </c>
      <c r="AA38" s="55" t="s">
        <v>196</v>
      </c>
      <c r="AB38" s="55">
        <v>0.254</v>
      </c>
      <c r="AC38" s="39"/>
      <c r="AD38" s="40"/>
      <c r="AE38" s="40"/>
      <c r="AF38" s="41"/>
      <c r="AG38" s="41"/>
      <c r="AH38" s="42"/>
      <c r="AI38" s="35"/>
      <c r="AJ38" s="43"/>
      <c r="AK38" s="31"/>
      <c r="AL38" s="44"/>
      <c r="AM38" s="39"/>
      <c r="AN38" s="28"/>
      <c r="AO38" s="39" t="s">
        <v>129</v>
      </c>
    </row>
    <row r="39" spans="1:41">
      <c r="A39" s="45" t="s">
        <v>228</v>
      </c>
      <c r="B39" s="46" t="s">
        <v>229</v>
      </c>
      <c r="C39" s="46" t="s">
        <v>230</v>
      </c>
      <c r="D39" s="46" t="s">
        <v>231</v>
      </c>
      <c r="E39" s="47">
        <v>946.67322834645677</v>
      </c>
      <c r="F39" s="47">
        <v>9602.4251968503941</v>
      </c>
      <c r="G39" s="47">
        <f t="shared" si="0"/>
        <v>10549.098425196851</v>
      </c>
      <c r="H39" s="48" t="s">
        <v>152</v>
      </c>
      <c r="I39" s="24">
        <v>33</v>
      </c>
      <c r="J39" s="25" t="s">
        <v>225</v>
      </c>
      <c r="K39" s="26" t="s">
        <v>226</v>
      </c>
      <c r="L39" s="27">
        <v>457.2</v>
      </c>
      <c r="M39" s="27">
        <v>-14173.2</v>
      </c>
      <c r="N39" s="28" t="s">
        <v>35</v>
      </c>
      <c r="O39" s="42" t="s">
        <v>36</v>
      </c>
      <c r="P39" s="30" t="s">
        <v>37</v>
      </c>
      <c r="Q39" s="31"/>
      <c r="R39" s="32">
        <v>1</v>
      </c>
      <c r="S39" s="33" t="s">
        <v>38</v>
      </c>
      <c r="T39" s="34"/>
      <c r="U39" s="35"/>
      <c r="V39" s="36"/>
      <c r="W39" s="37">
        <v>50.8</v>
      </c>
      <c r="X39" s="49" t="s">
        <v>227</v>
      </c>
      <c r="Y39" s="50">
        <v>5.0799999999999998E-2</v>
      </c>
      <c r="Z39" s="54">
        <v>100</v>
      </c>
      <c r="AA39" s="55" t="s">
        <v>196</v>
      </c>
      <c r="AB39" s="55">
        <v>0.254</v>
      </c>
      <c r="AC39" s="39"/>
      <c r="AD39" s="40"/>
      <c r="AE39" s="40"/>
      <c r="AF39" s="41"/>
      <c r="AG39" s="41"/>
      <c r="AH39" s="42"/>
      <c r="AI39" s="35"/>
      <c r="AJ39" s="43"/>
      <c r="AK39" s="31"/>
      <c r="AL39" s="44"/>
      <c r="AM39" s="39"/>
      <c r="AN39" s="28"/>
      <c r="AO39" s="39" t="s">
        <v>129</v>
      </c>
    </row>
    <row r="40" spans="1:41">
      <c r="A40" s="45" t="s">
        <v>234</v>
      </c>
      <c r="B40" s="46" t="s">
        <v>235</v>
      </c>
      <c r="C40" s="46" t="s">
        <v>236</v>
      </c>
      <c r="D40" s="46" t="s">
        <v>237</v>
      </c>
      <c r="E40" s="47">
        <v>1363.0393700787404</v>
      </c>
      <c r="F40" s="47">
        <v>9181.7165354330718</v>
      </c>
      <c r="G40" s="47">
        <f t="shared" si="0"/>
        <v>10544.755905511813</v>
      </c>
      <c r="H40" s="48" t="s">
        <v>160</v>
      </c>
      <c r="I40" s="24">
        <v>34</v>
      </c>
      <c r="J40" s="25" t="s">
        <v>232</v>
      </c>
      <c r="K40" s="26" t="s">
        <v>233</v>
      </c>
      <c r="L40" s="27">
        <v>2286</v>
      </c>
      <c r="M40" s="27">
        <v>-16916.400000000001</v>
      </c>
      <c r="N40" s="28" t="s">
        <v>35</v>
      </c>
      <c r="O40" s="42" t="s">
        <v>36</v>
      </c>
      <c r="P40" s="30" t="s">
        <v>37</v>
      </c>
      <c r="Q40" s="31"/>
      <c r="R40" s="32">
        <v>1</v>
      </c>
      <c r="S40" s="33" t="s">
        <v>38</v>
      </c>
      <c r="T40" s="34"/>
      <c r="U40" s="35"/>
      <c r="V40" s="36"/>
      <c r="W40" s="37">
        <v>50.8</v>
      </c>
      <c r="X40" s="49" t="s">
        <v>205</v>
      </c>
      <c r="Y40" s="50">
        <v>5.0799999999999998E-2</v>
      </c>
      <c r="Z40" s="54">
        <v>100</v>
      </c>
      <c r="AA40" s="55" t="s">
        <v>196</v>
      </c>
      <c r="AB40" s="55">
        <v>0.254</v>
      </c>
      <c r="AC40" s="39"/>
      <c r="AD40" s="40"/>
      <c r="AE40" s="40"/>
      <c r="AF40" s="41"/>
      <c r="AG40" s="41"/>
      <c r="AH40" s="42"/>
      <c r="AI40" s="35"/>
      <c r="AJ40" s="43"/>
      <c r="AK40" s="31"/>
      <c r="AL40" s="44"/>
      <c r="AM40" s="39"/>
      <c r="AN40" s="28"/>
      <c r="AO40" s="39" t="s">
        <v>129</v>
      </c>
    </row>
    <row r="41" spans="1:41">
      <c r="A41" s="45" t="s">
        <v>240</v>
      </c>
      <c r="B41" s="46" t="s">
        <v>241</v>
      </c>
      <c r="C41" s="46" t="s">
        <v>242</v>
      </c>
      <c r="D41" s="46" t="s">
        <v>243</v>
      </c>
      <c r="E41" s="47">
        <v>946.87401574803152</v>
      </c>
      <c r="F41" s="47">
        <v>9603.1220472440946</v>
      </c>
      <c r="G41" s="47">
        <f t="shared" si="0"/>
        <v>10549.996062992126</v>
      </c>
      <c r="H41" s="48" t="s">
        <v>217</v>
      </c>
      <c r="I41" s="24">
        <v>35</v>
      </c>
      <c r="J41" s="25" t="s">
        <v>238</v>
      </c>
      <c r="K41" s="26" t="s">
        <v>239</v>
      </c>
      <c r="L41" s="27">
        <v>2286</v>
      </c>
      <c r="M41" s="27">
        <v>-15087.6</v>
      </c>
      <c r="N41" s="28" t="s">
        <v>35</v>
      </c>
      <c r="O41" s="42" t="s">
        <v>36</v>
      </c>
      <c r="P41" s="30" t="s">
        <v>37</v>
      </c>
      <c r="Q41" s="31"/>
      <c r="R41" s="32">
        <v>1</v>
      </c>
      <c r="S41" s="33" t="s">
        <v>38</v>
      </c>
      <c r="T41" s="34"/>
      <c r="U41" s="35"/>
      <c r="V41" s="36"/>
      <c r="W41" s="37">
        <v>50.8</v>
      </c>
      <c r="X41" s="49" t="s">
        <v>212</v>
      </c>
      <c r="Y41" s="50">
        <v>5.0799999999999998E-2</v>
      </c>
      <c r="Z41" s="54">
        <v>100</v>
      </c>
      <c r="AA41" s="55" t="s">
        <v>196</v>
      </c>
      <c r="AB41" s="55">
        <v>0.254</v>
      </c>
      <c r="AC41" s="39"/>
      <c r="AD41" s="40"/>
      <c r="AE41" s="40"/>
      <c r="AF41" s="41"/>
      <c r="AG41" s="41"/>
      <c r="AH41" s="42"/>
      <c r="AI41" s="35"/>
      <c r="AJ41" s="43"/>
      <c r="AK41" s="31"/>
      <c r="AL41" s="44"/>
      <c r="AM41" s="39"/>
      <c r="AN41" s="28"/>
      <c r="AO41" s="39" t="s">
        <v>129</v>
      </c>
    </row>
    <row r="42" spans="1:41">
      <c r="A42" s="45" t="s">
        <v>246</v>
      </c>
      <c r="B42" s="46" t="s">
        <v>247</v>
      </c>
      <c r="C42" s="46" t="s">
        <v>248</v>
      </c>
      <c r="D42" s="46" t="s">
        <v>249</v>
      </c>
      <c r="E42" s="47">
        <v>1363.6574803149606</v>
      </c>
      <c r="F42" s="47">
        <v>9184.145669291338</v>
      </c>
      <c r="G42" s="47">
        <f t="shared" si="0"/>
        <v>10547.803149606298</v>
      </c>
      <c r="H42" s="48" t="s">
        <v>144</v>
      </c>
      <c r="I42" s="24">
        <v>36</v>
      </c>
      <c r="J42" s="25" t="s">
        <v>244</v>
      </c>
      <c r="K42" s="26" t="s">
        <v>245</v>
      </c>
      <c r="L42" s="27">
        <v>1371.6</v>
      </c>
      <c r="M42" s="27">
        <v>-16002</v>
      </c>
      <c r="N42" s="28" t="s">
        <v>35</v>
      </c>
      <c r="O42" s="42" t="s">
        <v>36</v>
      </c>
      <c r="P42" s="30" t="s">
        <v>37</v>
      </c>
      <c r="Q42" s="31"/>
      <c r="R42" s="32">
        <v>1</v>
      </c>
      <c r="S42" s="33" t="s">
        <v>38</v>
      </c>
      <c r="T42" s="34"/>
      <c r="U42" s="35"/>
      <c r="V42" s="36"/>
      <c r="W42" s="37">
        <v>50.8</v>
      </c>
      <c r="X42" s="49" t="s">
        <v>220</v>
      </c>
      <c r="Y42" s="50">
        <v>5.0799999999999998E-2</v>
      </c>
      <c r="Z42" s="54">
        <v>100</v>
      </c>
      <c r="AA42" s="55" t="s">
        <v>196</v>
      </c>
      <c r="AB42" s="55">
        <v>0.254</v>
      </c>
      <c r="AC42" s="39"/>
      <c r="AD42" s="40"/>
      <c r="AE42" s="40"/>
      <c r="AF42" s="41"/>
      <c r="AG42" s="41"/>
      <c r="AH42" s="42"/>
      <c r="AI42" s="35"/>
      <c r="AJ42" s="43"/>
      <c r="AK42" s="31"/>
      <c r="AL42" s="44"/>
      <c r="AM42" s="39"/>
      <c r="AN42" s="28"/>
      <c r="AO42" s="39" t="s">
        <v>129</v>
      </c>
    </row>
    <row r="43" spans="1:41">
      <c r="A43" s="45" t="s">
        <v>252</v>
      </c>
      <c r="B43" s="46" t="s">
        <v>253</v>
      </c>
      <c r="C43" s="46" t="s">
        <v>254</v>
      </c>
      <c r="D43" s="46" t="s">
        <v>255</v>
      </c>
      <c r="E43" s="47">
        <v>946.55511811023632</v>
      </c>
      <c r="F43" s="47">
        <v>9603.1732283464571</v>
      </c>
      <c r="G43" s="47">
        <f t="shared" si="0"/>
        <v>10549.728346456694</v>
      </c>
      <c r="H43" s="48" t="s">
        <v>152</v>
      </c>
      <c r="I43" s="24">
        <v>37</v>
      </c>
      <c r="J43" s="25" t="s">
        <v>250</v>
      </c>
      <c r="K43" s="26" t="s">
        <v>251</v>
      </c>
      <c r="L43" s="27">
        <v>457.2</v>
      </c>
      <c r="M43" s="27">
        <v>-15087.6</v>
      </c>
      <c r="N43" s="28" t="s">
        <v>35</v>
      </c>
      <c r="O43" s="42" t="s">
        <v>36</v>
      </c>
      <c r="P43" s="30" t="s">
        <v>37</v>
      </c>
      <c r="Q43" s="31"/>
      <c r="R43" s="32">
        <v>1</v>
      </c>
      <c r="S43" s="33" t="s">
        <v>38</v>
      </c>
      <c r="T43" s="34"/>
      <c r="U43" s="35"/>
      <c r="V43" s="36"/>
      <c r="W43" s="37">
        <v>50.8</v>
      </c>
      <c r="X43" s="49" t="s">
        <v>227</v>
      </c>
      <c r="Y43" s="50">
        <v>5.0799999999999998E-2</v>
      </c>
      <c r="Z43" s="54">
        <v>100</v>
      </c>
      <c r="AA43" s="55" t="s">
        <v>196</v>
      </c>
      <c r="AB43" s="55">
        <v>0.254</v>
      </c>
      <c r="AC43" s="39"/>
      <c r="AD43" s="40"/>
      <c r="AE43" s="40"/>
      <c r="AF43" s="41"/>
      <c r="AG43" s="41"/>
      <c r="AH43" s="42"/>
      <c r="AI43" s="35"/>
      <c r="AJ43" s="43"/>
      <c r="AK43" s="31"/>
      <c r="AL43" s="44"/>
      <c r="AM43" s="39"/>
      <c r="AN43" s="28"/>
      <c r="AO43" s="39" t="s">
        <v>129</v>
      </c>
    </row>
    <row r="44" spans="1:41">
      <c r="A44" s="45" t="s">
        <v>260</v>
      </c>
      <c r="B44" s="46" t="s">
        <v>261</v>
      </c>
      <c r="C44" s="46" t="s">
        <v>42</v>
      </c>
      <c r="D44" s="46" t="s">
        <v>42</v>
      </c>
      <c r="E44" s="47" t="s">
        <v>42</v>
      </c>
      <c r="F44" s="47">
        <v>10541.098425196851</v>
      </c>
      <c r="G44" s="47">
        <f t="shared" si="0"/>
        <v>10541.098425196851</v>
      </c>
      <c r="H44" s="48" t="s">
        <v>43</v>
      </c>
      <c r="I44" s="24">
        <v>38</v>
      </c>
      <c r="J44" s="25" t="s">
        <v>256</v>
      </c>
      <c r="K44" s="26" t="s">
        <v>257</v>
      </c>
      <c r="L44" s="27">
        <v>8686.7999999999993</v>
      </c>
      <c r="M44" s="27">
        <v>-16002</v>
      </c>
      <c r="N44" s="28" t="s">
        <v>35</v>
      </c>
      <c r="O44" s="42" t="s">
        <v>36</v>
      </c>
      <c r="P44" s="30" t="s">
        <v>37</v>
      </c>
      <c r="Q44" s="31"/>
      <c r="R44" s="32">
        <v>1</v>
      </c>
      <c r="S44" s="33" t="s">
        <v>38</v>
      </c>
      <c r="T44" s="34"/>
      <c r="U44" s="35"/>
      <c r="V44" s="36"/>
      <c r="W44" s="37">
        <v>50.8</v>
      </c>
      <c r="X44" s="49" t="s">
        <v>258</v>
      </c>
      <c r="Y44" s="50">
        <v>5.0799999999999998E-2</v>
      </c>
      <c r="Z44" s="54">
        <v>100</v>
      </c>
      <c r="AA44" s="55" t="s">
        <v>259</v>
      </c>
      <c r="AB44" s="55">
        <v>0.254</v>
      </c>
      <c r="AC44" s="39"/>
      <c r="AD44" s="40"/>
      <c r="AE44" s="40"/>
      <c r="AF44" s="41"/>
      <c r="AG44" s="41"/>
      <c r="AH44" s="42"/>
      <c r="AI44" s="35"/>
      <c r="AJ44" s="43"/>
      <c r="AK44" s="31"/>
      <c r="AL44" s="44"/>
      <c r="AM44" s="39"/>
      <c r="AN44" s="28"/>
      <c r="AO44" s="39" t="s">
        <v>129</v>
      </c>
    </row>
    <row r="45" spans="1:41">
      <c r="A45" s="45" t="s">
        <v>264</v>
      </c>
      <c r="B45" s="46" t="s">
        <v>265</v>
      </c>
      <c r="C45" s="46" t="s">
        <v>42</v>
      </c>
      <c r="D45" s="46" t="s">
        <v>42</v>
      </c>
      <c r="E45" s="47" t="s">
        <v>42</v>
      </c>
      <c r="F45" s="47">
        <v>10542.06692913386</v>
      </c>
      <c r="G45" s="47">
        <f t="shared" si="0"/>
        <v>10542.06692913386</v>
      </c>
      <c r="H45" s="48" t="s">
        <v>43</v>
      </c>
      <c r="I45" s="24">
        <v>39</v>
      </c>
      <c r="J45" s="25" t="s">
        <v>262</v>
      </c>
      <c r="K45" s="26" t="s">
        <v>263</v>
      </c>
      <c r="L45" s="27">
        <v>8686.7999999999993</v>
      </c>
      <c r="M45" s="27">
        <v>-16916.400000000001</v>
      </c>
      <c r="N45" s="28" t="s">
        <v>35</v>
      </c>
      <c r="O45" s="42" t="s">
        <v>36</v>
      </c>
      <c r="P45" s="30" t="s">
        <v>37</v>
      </c>
      <c r="Q45" s="31"/>
      <c r="R45" s="32">
        <v>1</v>
      </c>
      <c r="S45" s="33" t="s">
        <v>38</v>
      </c>
      <c r="T45" s="34"/>
      <c r="U45" s="35"/>
      <c r="V45" s="36"/>
      <c r="W45" s="37">
        <v>50.8</v>
      </c>
      <c r="X45" s="49" t="s">
        <v>258</v>
      </c>
      <c r="Y45" s="50">
        <v>5.0799999999999998E-2</v>
      </c>
      <c r="Z45" s="54">
        <v>100</v>
      </c>
      <c r="AA45" s="55" t="s">
        <v>259</v>
      </c>
      <c r="AB45" s="55">
        <v>0.254</v>
      </c>
      <c r="AC45" s="39"/>
      <c r="AD45" s="40"/>
      <c r="AE45" s="40"/>
      <c r="AF45" s="41"/>
      <c r="AG45" s="41"/>
      <c r="AH45" s="42"/>
      <c r="AI45" s="35"/>
      <c r="AJ45" s="43"/>
      <c r="AK45" s="31"/>
      <c r="AL45" s="44"/>
      <c r="AM45" s="39"/>
      <c r="AN45" s="28"/>
      <c r="AO45" s="39" t="s">
        <v>129</v>
      </c>
    </row>
    <row r="46" spans="1:41">
      <c r="A46" s="45" t="s">
        <v>269</v>
      </c>
      <c r="B46" s="46" t="s">
        <v>270</v>
      </c>
      <c r="C46" s="46" t="s">
        <v>271</v>
      </c>
      <c r="D46" s="46" t="s">
        <v>272</v>
      </c>
      <c r="E46" s="47">
        <v>1363.9842519685042</v>
      </c>
      <c r="F46" s="47">
        <v>9178.2165354330718</v>
      </c>
      <c r="G46" s="47">
        <f t="shared" si="0"/>
        <v>10542.200787401576</v>
      </c>
      <c r="H46" s="48" t="s">
        <v>160</v>
      </c>
      <c r="I46" s="24">
        <v>40</v>
      </c>
      <c r="J46" s="25" t="s">
        <v>266</v>
      </c>
      <c r="K46" s="26" t="s">
        <v>267</v>
      </c>
      <c r="L46" s="27">
        <v>5943.6</v>
      </c>
      <c r="M46" s="27">
        <v>-17830.8</v>
      </c>
      <c r="N46" s="28" t="s">
        <v>35</v>
      </c>
      <c r="O46" s="42" t="s">
        <v>36</v>
      </c>
      <c r="P46" s="30" t="s">
        <v>37</v>
      </c>
      <c r="Q46" s="31"/>
      <c r="R46" s="32">
        <v>1</v>
      </c>
      <c r="S46" s="33" t="s">
        <v>38</v>
      </c>
      <c r="T46" s="34"/>
      <c r="U46" s="35"/>
      <c r="V46" s="36"/>
      <c r="W46" s="37">
        <v>50.8</v>
      </c>
      <c r="X46" s="49" t="s">
        <v>268</v>
      </c>
      <c r="Y46" s="50">
        <v>5.0799999999999998E-2</v>
      </c>
      <c r="Z46" s="54">
        <v>100</v>
      </c>
      <c r="AA46" s="55" t="s">
        <v>259</v>
      </c>
      <c r="AB46" s="55">
        <v>0.254</v>
      </c>
      <c r="AC46" s="39"/>
      <c r="AD46" s="40"/>
      <c r="AE46" s="40"/>
      <c r="AF46" s="41"/>
      <c r="AG46" s="41"/>
      <c r="AH46" s="42"/>
      <c r="AI46" s="35"/>
      <c r="AJ46" s="43"/>
      <c r="AK46" s="31"/>
      <c r="AL46" s="44"/>
      <c r="AM46" s="39"/>
      <c r="AN46" s="28"/>
      <c r="AO46" s="39" t="s">
        <v>129</v>
      </c>
    </row>
    <row r="47" spans="1:41">
      <c r="A47" s="45" t="s">
        <v>276</v>
      </c>
      <c r="B47" s="46" t="s">
        <v>277</v>
      </c>
      <c r="C47" s="46" t="s">
        <v>278</v>
      </c>
      <c r="D47" s="46" t="s">
        <v>279</v>
      </c>
      <c r="E47" s="47">
        <v>946.87007874015751</v>
      </c>
      <c r="F47" s="47">
        <v>9603.0354330708669</v>
      </c>
      <c r="G47" s="47">
        <f t="shared" si="0"/>
        <v>10549.905511811025</v>
      </c>
      <c r="H47" s="48" t="s">
        <v>217</v>
      </c>
      <c r="I47" s="24">
        <v>41</v>
      </c>
      <c r="J47" s="25" t="s">
        <v>273</v>
      </c>
      <c r="K47" s="26" t="s">
        <v>274</v>
      </c>
      <c r="L47" s="27">
        <v>5029.2</v>
      </c>
      <c r="M47" s="27">
        <v>-16916.400000000001</v>
      </c>
      <c r="N47" s="28" t="s">
        <v>35</v>
      </c>
      <c r="O47" s="42" t="s">
        <v>36</v>
      </c>
      <c r="P47" s="30" t="s">
        <v>37</v>
      </c>
      <c r="Q47" s="31"/>
      <c r="R47" s="32">
        <v>1</v>
      </c>
      <c r="S47" s="33" t="s">
        <v>38</v>
      </c>
      <c r="T47" s="34"/>
      <c r="U47" s="35"/>
      <c r="V47" s="36"/>
      <c r="W47" s="37">
        <v>50.8</v>
      </c>
      <c r="X47" s="49" t="s">
        <v>275</v>
      </c>
      <c r="Y47" s="50">
        <v>5.0799999999999998E-2</v>
      </c>
      <c r="Z47" s="54">
        <v>100</v>
      </c>
      <c r="AA47" s="55" t="s">
        <v>259</v>
      </c>
      <c r="AB47" s="55">
        <v>0.254</v>
      </c>
      <c r="AC47" s="39"/>
      <c r="AD47" s="40"/>
      <c r="AE47" s="40"/>
      <c r="AF47" s="41"/>
      <c r="AG47" s="41"/>
      <c r="AH47" s="42"/>
      <c r="AI47" s="35"/>
      <c r="AJ47" s="43"/>
      <c r="AK47" s="31"/>
      <c r="AL47" s="44"/>
      <c r="AM47" s="39"/>
      <c r="AN47" s="28"/>
      <c r="AO47" s="39" t="s">
        <v>129</v>
      </c>
    </row>
    <row r="48" spans="1:41">
      <c r="A48" s="45" t="s">
        <v>283</v>
      </c>
      <c r="B48" s="46" t="s">
        <v>284</v>
      </c>
      <c r="C48" s="46" t="s">
        <v>285</v>
      </c>
      <c r="D48" s="46" t="s">
        <v>286</v>
      </c>
      <c r="E48" s="47">
        <v>1362.6850393700788</v>
      </c>
      <c r="F48" s="47">
        <v>9182.3070866141734</v>
      </c>
      <c r="G48" s="47">
        <f t="shared" si="0"/>
        <v>10544.992125984252</v>
      </c>
      <c r="H48" s="48" t="s">
        <v>287</v>
      </c>
      <c r="I48" s="24">
        <v>42</v>
      </c>
      <c r="J48" s="25" t="s">
        <v>280</v>
      </c>
      <c r="K48" s="26" t="s">
        <v>281</v>
      </c>
      <c r="L48" s="27">
        <v>4114.8</v>
      </c>
      <c r="M48" s="27">
        <v>-17830.8</v>
      </c>
      <c r="N48" s="28" t="s">
        <v>35</v>
      </c>
      <c r="O48" s="42" t="s">
        <v>36</v>
      </c>
      <c r="P48" s="30" t="s">
        <v>37</v>
      </c>
      <c r="Q48" s="31"/>
      <c r="R48" s="32">
        <v>1</v>
      </c>
      <c r="S48" s="33" t="s">
        <v>38</v>
      </c>
      <c r="T48" s="34"/>
      <c r="U48" s="35"/>
      <c r="V48" s="36"/>
      <c r="W48" s="37">
        <v>50.8</v>
      </c>
      <c r="X48" s="49" t="s">
        <v>282</v>
      </c>
      <c r="Y48" s="50">
        <v>5.0799999999999998E-2</v>
      </c>
      <c r="Z48" s="54">
        <v>100</v>
      </c>
      <c r="AA48" s="55" t="s">
        <v>259</v>
      </c>
      <c r="AB48" s="55">
        <v>0.254</v>
      </c>
      <c r="AC48" s="39"/>
      <c r="AD48" s="40"/>
      <c r="AE48" s="40"/>
      <c r="AF48" s="41"/>
      <c r="AG48" s="41"/>
      <c r="AH48" s="42"/>
      <c r="AI48" s="35"/>
      <c r="AJ48" s="43"/>
      <c r="AK48" s="31"/>
      <c r="AL48" s="44"/>
      <c r="AM48" s="39"/>
      <c r="AN48" s="28"/>
      <c r="AO48" s="39" t="s">
        <v>129</v>
      </c>
    </row>
    <row r="49" spans="1:41">
      <c r="A49" s="45" t="s">
        <v>291</v>
      </c>
      <c r="B49" s="46" t="s">
        <v>292</v>
      </c>
      <c r="C49" s="46" t="s">
        <v>293</v>
      </c>
      <c r="D49" s="46" t="s">
        <v>294</v>
      </c>
      <c r="E49" s="47">
        <v>945.55905511811022</v>
      </c>
      <c r="F49" s="47">
        <v>9602.5944881889773</v>
      </c>
      <c r="G49" s="47">
        <f t="shared" si="0"/>
        <v>10548.153543307088</v>
      </c>
      <c r="H49" s="48" t="s">
        <v>152</v>
      </c>
      <c r="I49" s="24">
        <v>43</v>
      </c>
      <c r="J49" s="25" t="s">
        <v>288</v>
      </c>
      <c r="K49" s="26" t="s">
        <v>289</v>
      </c>
      <c r="L49" s="27">
        <v>3200.4</v>
      </c>
      <c r="M49" s="27">
        <v>-16916.400000000001</v>
      </c>
      <c r="N49" s="28" t="s">
        <v>35</v>
      </c>
      <c r="O49" s="42" t="s">
        <v>36</v>
      </c>
      <c r="P49" s="30" t="s">
        <v>37</v>
      </c>
      <c r="Q49" s="31"/>
      <c r="R49" s="32">
        <v>1</v>
      </c>
      <c r="S49" s="33" t="s">
        <v>38</v>
      </c>
      <c r="T49" s="34"/>
      <c r="U49" s="35"/>
      <c r="V49" s="36"/>
      <c r="W49" s="37">
        <v>50.8</v>
      </c>
      <c r="X49" s="49" t="s">
        <v>290</v>
      </c>
      <c r="Y49" s="50">
        <v>5.0799999999999998E-2</v>
      </c>
      <c r="Z49" s="54">
        <v>100</v>
      </c>
      <c r="AA49" s="55" t="s">
        <v>259</v>
      </c>
      <c r="AB49" s="55">
        <v>0.254</v>
      </c>
      <c r="AC49" s="39"/>
      <c r="AD49" s="40"/>
      <c r="AE49" s="40"/>
      <c r="AF49" s="41"/>
      <c r="AG49" s="41"/>
      <c r="AH49" s="42"/>
      <c r="AI49" s="35"/>
      <c r="AJ49" s="43"/>
      <c r="AK49" s="31"/>
      <c r="AL49" s="44"/>
      <c r="AM49" s="39"/>
      <c r="AN49" s="28"/>
      <c r="AO49" s="39" t="s">
        <v>129</v>
      </c>
    </row>
    <row r="50" spans="1:41">
      <c r="A50" s="45" t="s">
        <v>297</v>
      </c>
      <c r="B50" s="46" t="s">
        <v>298</v>
      </c>
      <c r="C50" s="46" t="s">
        <v>299</v>
      </c>
      <c r="D50" s="46" t="s">
        <v>300</v>
      </c>
      <c r="E50" s="47">
        <v>1364.1456692913384</v>
      </c>
      <c r="F50" s="47">
        <v>9178.3897637795289</v>
      </c>
      <c r="G50" s="47">
        <f t="shared" si="0"/>
        <v>10542.535433070867</v>
      </c>
      <c r="H50" s="48" t="s">
        <v>160</v>
      </c>
      <c r="I50" s="24">
        <v>44</v>
      </c>
      <c r="J50" s="25" t="s">
        <v>295</v>
      </c>
      <c r="K50" s="26" t="s">
        <v>296</v>
      </c>
      <c r="L50" s="27">
        <v>5943.6</v>
      </c>
      <c r="M50" s="27">
        <v>-16916.400000000001</v>
      </c>
      <c r="N50" s="28" t="s">
        <v>35</v>
      </c>
      <c r="O50" s="42" t="s">
        <v>36</v>
      </c>
      <c r="P50" s="30" t="s">
        <v>37</v>
      </c>
      <c r="Q50" s="31"/>
      <c r="R50" s="32">
        <v>1</v>
      </c>
      <c r="S50" s="33" t="s">
        <v>38</v>
      </c>
      <c r="T50" s="34"/>
      <c r="U50" s="35"/>
      <c r="V50" s="36"/>
      <c r="W50" s="37">
        <v>50.8</v>
      </c>
      <c r="X50" s="49" t="s">
        <v>268</v>
      </c>
      <c r="Y50" s="50">
        <v>5.0799999999999998E-2</v>
      </c>
      <c r="Z50" s="54">
        <v>100</v>
      </c>
      <c r="AA50" s="55" t="s">
        <v>259</v>
      </c>
      <c r="AB50" s="55">
        <v>0.254</v>
      </c>
      <c r="AC50" s="39"/>
      <c r="AD50" s="40"/>
      <c r="AE50" s="40"/>
      <c r="AF50" s="41"/>
      <c r="AG50" s="41"/>
      <c r="AH50" s="42"/>
      <c r="AI50" s="35"/>
      <c r="AJ50" s="43"/>
      <c r="AK50" s="31"/>
      <c r="AL50" s="44"/>
      <c r="AM50" s="39"/>
      <c r="AN50" s="28"/>
      <c r="AO50" s="39" t="s">
        <v>129</v>
      </c>
    </row>
    <row r="51" spans="1:41">
      <c r="A51" s="45" t="s">
        <v>303</v>
      </c>
      <c r="B51" s="46" t="s">
        <v>304</v>
      </c>
      <c r="C51" s="46" t="s">
        <v>305</v>
      </c>
      <c r="D51" s="46" t="s">
        <v>306</v>
      </c>
      <c r="E51" s="47">
        <v>946.47244094488201</v>
      </c>
      <c r="F51" s="47">
        <v>9602.4330708661419</v>
      </c>
      <c r="G51" s="47">
        <f t="shared" si="0"/>
        <v>10548.905511811025</v>
      </c>
      <c r="H51" s="48" t="s">
        <v>217</v>
      </c>
      <c r="I51" s="24">
        <v>45</v>
      </c>
      <c r="J51" s="25" t="s">
        <v>301</v>
      </c>
      <c r="K51" s="26" t="s">
        <v>302</v>
      </c>
      <c r="L51" s="27">
        <v>5029.2</v>
      </c>
      <c r="M51" s="27">
        <v>-16002</v>
      </c>
      <c r="N51" s="28" t="s">
        <v>35</v>
      </c>
      <c r="O51" s="42" t="s">
        <v>36</v>
      </c>
      <c r="P51" s="30" t="s">
        <v>37</v>
      </c>
      <c r="Q51" s="31"/>
      <c r="R51" s="32">
        <v>1</v>
      </c>
      <c r="S51" s="33" t="s">
        <v>38</v>
      </c>
      <c r="T51" s="34"/>
      <c r="U51" s="35"/>
      <c r="V51" s="36"/>
      <c r="W51" s="37">
        <v>50.8</v>
      </c>
      <c r="X51" s="49" t="s">
        <v>275</v>
      </c>
      <c r="Y51" s="50">
        <v>5.0799999999999998E-2</v>
      </c>
      <c r="Z51" s="54">
        <v>100</v>
      </c>
      <c r="AA51" s="55" t="s">
        <v>259</v>
      </c>
      <c r="AB51" s="55">
        <v>0.254</v>
      </c>
      <c r="AC51" s="39"/>
      <c r="AD51" s="40"/>
      <c r="AE51" s="40"/>
      <c r="AF51" s="41"/>
      <c r="AG51" s="41"/>
      <c r="AH51" s="42"/>
      <c r="AI51" s="35"/>
      <c r="AJ51" s="43"/>
      <c r="AK51" s="31"/>
      <c r="AL51" s="44"/>
      <c r="AM51" s="39"/>
      <c r="AN51" s="28"/>
      <c r="AO51" s="39" t="s">
        <v>129</v>
      </c>
    </row>
    <row r="52" spans="1:41">
      <c r="A52" s="45" t="s">
        <v>309</v>
      </c>
      <c r="B52" s="46" t="s">
        <v>310</v>
      </c>
      <c r="C52" s="46" t="s">
        <v>311</v>
      </c>
      <c r="D52" s="46" t="s">
        <v>312</v>
      </c>
      <c r="E52" s="47">
        <v>1362.6732283464567</v>
      </c>
      <c r="F52" s="47">
        <v>9182.1417322834659</v>
      </c>
      <c r="G52" s="47">
        <f t="shared" si="0"/>
        <v>10544.814960629923</v>
      </c>
      <c r="H52" s="48" t="s">
        <v>287</v>
      </c>
      <c r="I52" s="24">
        <v>46</v>
      </c>
      <c r="J52" s="25" t="s">
        <v>307</v>
      </c>
      <c r="K52" s="26" t="s">
        <v>308</v>
      </c>
      <c r="L52" s="27">
        <v>4114.8</v>
      </c>
      <c r="M52" s="27">
        <v>-16916.400000000001</v>
      </c>
      <c r="N52" s="28" t="s">
        <v>35</v>
      </c>
      <c r="O52" s="42" t="s">
        <v>36</v>
      </c>
      <c r="P52" s="30" t="s">
        <v>37</v>
      </c>
      <c r="Q52" s="31"/>
      <c r="R52" s="32">
        <v>1</v>
      </c>
      <c r="S52" s="33" t="s">
        <v>38</v>
      </c>
      <c r="T52" s="34"/>
      <c r="U52" s="35"/>
      <c r="V52" s="36"/>
      <c r="W52" s="37">
        <v>50.8</v>
      </c>
      <c r="X52" s="49" t="s">
        <v>282</v>
      </c>
      <c r="Y52" s="50">
        <v>5.0799999999999998E-2</v>
      </c>
      <c r="Z52" s="54">
        <v>100</v>
      </c>
      <c r="AA52" s="55" t="s">
        <v>259</v>
      </c>
      <c r="AB52" s="55">
        <v>0.254</v>
      </c>
      <c r="AC52" s="39"/>
      <c r="AD52" s="40"/>
      <c r="AE52" s="40"/>
      <c r="AF52" s="41"/>
      <c r="AG52" s="41"/>
      <c r="AH52" s="42"/>
      <c r="AI52" s="35"/>
      <c r="AJ52" s="43"/>
      <c r="AK52" s="31"/>
      <c r="AL52" s="44"/>
      <c r="AM52" s="39"/>
      <c r="AN52" s="28"/>
      <c r="AO52" s="39" t="s">
        <v>129</v>
      </c>
    </row>
    <row r="53" spans="1:41">
      <c r="A53" s="45" t="s">
        <v>315</v>
      </c>
      <c r="B53" s="46" t="s">
        <v>316</v>
      </c>
      <c r="C53" s="46" t="s">
        <v>317</v>
      </c>
      <c r="D53" s="46" t="s">
        <v>318</v>
      </c>
      <c r="E53" s="47">
        <v>945.62598425196848</v>
      </c>
      <c r="F53" s="47">
        <v>9603.3307086614168</v>
      </c>
      <c r="G53" s="47">
        <f t="shared" si="0"/>
        <v>10548.956692913385</v>
      </c>
      <c r="H53" s="48" t="s">
        <v>152</v>
      </c>
      <c r="I53" s="24">
        <v>47</v>
      </c>
      <c r="J53" s="25" t="s">
        <v>313</v>
      </c>
      <c r="K53" s="26" t="s">
        <v>314</v>
      </c>
      <c r="L53" s="27">
        <v>3200.4</v>
      </c>
      <c r="M53" s="27">
        <v>-16002</v>
      </c>
      <c r="N53" s="28" t="s">
        <v>35</v>
      </c>
      <c r="O53" s="42" t="s">
        <v>36</v>
      </c>
      <c r="P53" s="30" t="s">
        <v>37</v>
      </c>
      <c r="Q53" s="31"/>
      <c r="R53" s="32">
        <v>1</v>
      </c>
      <c r="S53" s="33" t="s">
        <v>38</v>
      </c>
      <c r="T53" s="34"/>
      <c r="U53" s="35"/>
      <c r="V53" s="36"/>
      <c r="W53" s="37">
        <v>50.8</v>
      </c>
      <c r="X53" s="49" t="s">
        <v>290</v>
      </c>
      <c r="Y53" s="50">
        <v>5.0799999999999998E-2</v>
      </c>
      <c r="Z53" s="54">
        <v>100</v>
      </c>
      <c r="AA53" s="55" t="s">
        <v>259</v>
      </c>
      <c r="AB53" s="55">
        <v>0.254</v>
      </c>
      <c r="AC53" s="39"/>
      <c r="AD53" s="40"/>
      <c r="AE53" s="40"/>
      <c r="AF53" s="41"/>
      <c r="AG53" s="41"/>
      <c r="AH53" s="42"/>
      <c r="AI53" s="35"/>
      <c r="AJ53" s="43"/>
      <c r="AK53" s="31"/>
      <c r="AL53" s="44"/>
      <c r="AM53" s="39"/>
      <c r="AN53" s="28"/>
      <c r="AO53" s="39" t="s">
        <v>129</v>
      </c>
    </row>
    <row r="54" spans="1:41">
      <c r="A54" s="45" t="s">
        <v>323</v>
      </c>
      <c r="B54" s="46" t="s">
        <v>324</v>
      </c>
      <c r="C54" s="46" t="s">
        <v>42</v>
      </c>
      <c r="D54" s="46" t="s">
        <v>42</v>
      </c>
      <c r="E54" s="47" t="s">
        <v>42</v>
      </c>
      <c r="F54" s="47">
        <v>11052.291338582678</v>
      </c>
      <c r="G54" s="47">
        <f t="shared" si="0"/>
        <v>11052.291338582678</v>
      </c>
      <c r="H54" s="48" t="s">
        <v>88</v>
      </c>
      <c r="I54" s="24">
        <v>48</v>
      </c>
      <c r="J54" s="25" t="s">
        <v>319</v>
      </c>
      <c r="K54" s="26" t="s">
        <v>320</v>
      </c>
      <c r="L54" s="27">
        <v>17830.8</v>
      </c>
      <c r="M54" s="27">
        <v>16002</v>
      </c>
      <c r="N54" s="28" t="s">
        <v>35</v>
      </c>
      <c r="O54" s="42" t="s">
        <v>36</v>
      </c>
      <c r="P54" s="30" t="s">
        <v>37</v>
      </c>
      <c r="Q54" s="31"/>
      <c r="R54" s="32">
        <v>1</v>
      </c>
      <c r="S54" s="33" t="s">
        <v>38</v>
      </c>
      <c r="T54" s="34"/>
      <c r="U54" s="35"/>
      <c r="V54" s="36"/>
      <c r="W54" s="37"/>
      <c r="X54" s="38"/>
      <c r="Y54" s="38"/>
      <c r="Z54" s="38"/>
      <c r="AA54" s="56" t="s">
        <v>321</v>
      </c>
      <c r="AB54" s="56">
        <v>2.54</v>
      </c>
      <c r="AC54" s="39"/>
      <c r="AD54" s="40"/>
      <c r="AE54" s="40"/>
      <c r="AF54" s="41"/>
      <c r="AG54" s="41"/>
      <c r="AH54" s="42"/>
      <c r="AI54" s="35"/>
      <c r="AJ54" s="43"/>
      <c r="AK54" s="31" t="s">
        <v>47</v>
      </c>
      <c r="AL54" s="44"/>
      <c r="AM54" s="39"/>
      <c r="AN54" s="28"/>
      <c r="AO54" s="39" t="s">
        <v>322</v>
      </c>
    </row>
    <row r="55" spans="1:41">
      <c r="A55" s="45" t="s">
        <v>327</v>
      </c>
      <c r="B55" s="46" t="s">
        <v>328</v>
      </c>
      <c r="C55" s="46" t="s">
        <v>42</v>
      </c>
      <c r="D55" s="46" t="s">
        <v>42</v>
      </c>
      <c r="E55" s="47" t="s">
        <v>42</v>
      </c>
      <c r="F55" s="47">
        <v>11097.740157480317</v>
      </c>
      <c r="G55" s="47">
        <f t="shared" si="0"/>
        <v>11097.740157480317</v>
      </c>
      <c r="H55" s="48" t="s">
        <v>88</v>
      </c>
      <c r="I55" s="24">
        <v>49</v>
      </c>
      <c r="J55" s="25" t="s">
        <v>325</v>
      </c>
      <c r="K55" s="26" t="s">
        <v>326</v>
      </c>
      <c r="L55" s="27">
        <v>16916.400000000001</v>
      </c>
      <c r="M55" s="27">
        <v>16916.400000000001</v>
      </c>
      <c r="N55" s="28" t="s">
        <v>35</v>
      </c>
      <c r="O55" s="42" t="s">
        <v>36</v>
      </c>
      <c r="P55" s="30" t="s">
        <v>37</v>
      </c>
      <c r="Q55" s="31"/>
      <c r="R55" s="32">
        <v>1</v>
      </c>
      <c r="S55" s="33" t="s">
        <v>38</v>
      </c>
      <c r="T55" s="34"/>
      <c r="U55" s="35"/>
      <c r="V55" s="36"/>
      <c r="W55" s="37"/>
      <c r="X55" s="38"/>
      <c r="Y55" s="38"/>
      <c r="Z55" s="38"/>
      <c r="AA55" s="56" t="s">
        <v>321</v>
      </c>
      <c r="AB55" s="56">
        <v>2.54</v>
      </c>
      <c r="AC55" s="39"/>
      <c r="AD55" s="40"/>
      <c r="AE55" s="40"/>
      <c r="AF55" s="41"/>
      <c r="AG55" s="41"/>
      <c r="AH55" s="42"/>
      <c r="AI55" s="35"/>
      <c r="AJ55" s="43"/>
      <c r="AK55" s="31" t="s">
        <v>47</v>
      </c>
      <c r="AL55" s="44"/>
      <c r="AM55" s="39"/>
      <c r="AN55" s="28"/>
      <c r="AO55" s="39" t="s">
        <v>322</v>
      </c>
    </row>
    <row r="56" spans="1:41">
      <c r="A56" s="45" t="s">
        <v>331</v>
      </c>
      <c r="B56" s="46" t="s">
        <v>332</v>
      </c>
      <c r="C56" s="46" t="s">
        <v>42</v>
      </c>
      <c r="D56" s="46" t="s">
        <v>42</v>
      </c>
      <c r="E56" s="47" t="s">
        <v>42</v>
      </c>
      <c r="F56" s="47">
        <v>10689.468503937007</v>
      </c>
      <c r="G56" s="47">
        <f t="shared" si="0"/>
        <v>10689.468503937007</v>
      </c>
      <c r="H56" s="48" t="s">
        <v>88</v>
      </c>
      <c r="I56" s="24">
        <v>50</v>
      </c>
      <c r="J56" s="25" t="s">
        <v>329</v>
      </c>
      <c r="K56" s="26" t="s">
        <v>330</v>
      </c>
      <c r="L56" s="27">
        <v>-17830.8</v>
      </c>
      <c r="M56" s="27">
        <v>1371.6</v>
      </c>
      <c r="N56" s="28" t="s">
        <v>35</v>
      </c>
      <c r="O56" s="42" t="s">
        <v>36</v>
      </c>
      <c r="P56" s="30" t="s">
        <v>37</v>
      </c>
      <c r="Q56" s="31"/>
      <c r="R56" s="32">
        <v>1</v>
      </c>
      <c r="S56" s="33" t="s">
        <v>38</v>
      </c>
      <c r="T56" s="34"/>
      <c r="U56" s="35"/>
      <c r="V56" s="36"/>
      <c r="W56" s="37"/>
      <c r="X56" s="38"/>
      <c r="Y56" s="38"/>
      <c r="Z56" s="38"/>
      <c r="AA56" s="39"/>
      <c r="AB56" s="39"/>
      <c r="AC56" s="39"/>
      <c r="AD56" s="40"/>
      <c r="AE56" s="40"/>
      <c r="AF56" s="41"/>
      <c r="AG56" s="41"/>
      <c r="AH56" s="42"/>
      <c r="AI56" s="35"/>
      <c r="AJ56" s="43"/>
      <c r="AK56" s="31"/>
      <c r="AL56" s="44"/>
      <c r="AM56" s="39"/>
      <c r="AN56" s="28"/>
      <c r="AO56" s="39" t="s">
        <v>39</v>
      </c>
    </row>
    <row r="57" spans="1:41">
      <c r="A57" s="45" t="s">
        <v>335</v>
      </c>
      <c r="B57" s="46" t="s">
        <v>336</v>
      </c>
      <c r="C57" s="46" t="s">
        <v>42</v>
      </c>
      <c r="D57" s="46" t="s">
        <v>42</v>
      </c>
      <c r="E57" s="47" t="s">
        <v>42</v>
      </c>
      <c r="F57" s="47">
        <v>11325.696850393702</v>
      </c>
      <c r="G57" s="47">
        <f t="shared" si="0"/>
        <v>11325.696850393702</v>
      </c>
      <c r="H57" s="48" t="s">
        <v>88</v>
      </c>
      <c r="I57" s="24">
        <v>51</v>
      </c>
      <c r="J57" s="25" t="s">
        <v>333</v>
      </c>
      <c r="K57" s="26" t="s">
        <v>334</v>
      </c>
      <c r="L57" s="27">
        <v>-17830.8</v>
      </c>
      <c r="M57" s="27">
        <v>2286</v>
      </c>
      <c r="N57" s="28" t="s">
        <v>35</v>
      </c>
      <c r="O57" s="42" t="s">
        <v>36</v>
      </c>
      <c r="P57" s="30" t="s">
        <v>37</v>
      </c>
      <c r="Q57" s="31"/>
      <c r="R57" s="32">
        <v>1</v>
      </c>
      <c r="S57" s="33" t="s">
        <v>38</v>
      </c>
      <c r="T57" s="34"/>
      <c r="U57" s="35"/>
      <c r="V57" s="36"/>
      <c r="W57" s="37"/>
      <c r="X57" s="38"/>
      <c r="Y57" s="38"/>
      <c r="Z57" s="38"/>
      <c r="AA57" s="39"/>
      <c r="AB57" s="39"/>
      <c r="AC57" s="39"/>
      <c r="AD57" s="40"/>
      <c r="AE57" s="40"/>
      <c r="AF57" s="41"/>
      <c r="AG57" s="41"/>
      <c r="AH57" s="42"/>
      <c r="AI57" s="35"/>
      <c r="AJ57" s="43"/>
      <c r="AK57" s="31"/>
      <c r="AL57" s="44"/>
      <c r="AM57" s="39"/>
      <c r="AN57" s="28"/>
      <c r="AO57" s="39" t="s">
        <v>39</v>
      </c>
    </row>
    <row r="58" spans="1:41">
      <c r="A58" s="45" t="s">
        <v>339</v>
      </c>
      <c r="B58" s="46" t="s">
        <v>340</v>
      </c>
      <c r="C58" s="46" t="s">
        <v>42</v>
      </c>
      <c r="D58" s="46" t="s">
        <v>42</v>
      </c>
      <c r="E58" s="47" t="s">
        <v>42</v>
      </c>
      <c r="F58" s="47">
        <v>12133.381889763781</v>
      </c>
      <c r="G58" s="47">
        <f t="shared" si="0"/>
        <v>12133.381889763781</v>
      </c>
      <c r="H58" s="48" t="s">
        <v>88</v>
      </c>
      <c r="I58" s="24">
        <v>52</v>
      </c>
      <c r="J58" s="25" t="s">
        <v>337</v>
      </c>
      <c r="K58" s="26" t="s">
        <v>338</v>
      </c>
      <c r="L58" s="27">
        <v>-16916.400000000001</v>
      </c>
      <c r="M58" s="27">
        <v>2286</v>
      </c>
      <c r="N58" s="28" t="s">
        <v>35</v>
      </c>
      <c r="O58" s="42" t="s">
        <v>36</v>
      </c>
      <c r="P58" s="30" t="s">
        <v>37</v>
      </c>
      <c r="Q58" s="31"/>
      <c r="R58" s="32">
        <v>1</v>
      </c>
      <c r="S58" s="33" t="s">
        <v>38</v>
      </c>
      <c r="T58" s="34"/>
      <c r="U58" s="35"/>
      <c r="V58" s="36"/>
      <c r="W58" s="37"/>
      <c r="X58" s="38"/>
      <c r="Y58" s="38"/>
      <c r="Z58" s="38"/>
      <c r="AA58" s="39"/>
      <c r="AB58" s="39"/>
      <c r="AC58" s="39"/>
      <c r="AD58" s="40"/>
      <c r="AE58" s="40"/>
      <c r="AF58" s="41"/>
      <c r="AG58" s="41"/>
      <c r="AH58" s="42"/>
      <c r="AI58" s="35"/>
      <c r="AJ58" s="43"/>
      <c r="AK58" s="31"/>
      <c r="AL58" s="44"/>
      <c r="AM58" s="39"/>
      <c r="AN58" s="28"/>
      <c r="AO58" s="39" t="s">
        <v>39</v>
      </c>
    </row>
    <row r="59" spans="1:41">
      <c r="A59" s="45" t="s">
        <v>342</v>
      </c>
      <c r="B59" s="46" t="s">
        <v>343</v>
      </c>
      <c r="C59" s="46" t="s">
        <v>42</v>
      </c>
      <c r="D59" s="46" t="s">
        <v>42</v>
      </c>
      <c r="E59" s="47" t="s">
        <v>42</v>
      </c>
      <c r="F59" s="47">
        <v>4471.5157480314965</v>
      </c>
      <c r="G59" s="47">
        <f t="shared" si="0"/>
        <v>4471.5157480314965</v>
      </c>
      <c r="H59" s="48" t="s">
        <v>344</v>
      </c>
      <c r="I59" s="24">
        <v>53</v>
      </c>
      <c r="J59" s="25" t="s">
        <v>341</v>
      </c>
      <c r="K59" s="26" t="s">
        <v>4276</v>
      </c>
      <c r="L59" s="27">
        <v>-14173.2</v>
      </c>
      <c r="M59" s="27">
        <v>2286</v>
      </c>
      <c r="N59" s="28" t="s">
        <v>35</v>
      </c>
      <c r="O59" s="42" t="s">
        <v>36</v>
      </c>
      <c r="P59" s="30" t="s">
        <v>37</v>
      </c>
      <c r="Q59" s="31"/>
      <c r="R59" s="32">
        <v>1</v>
      </c>
      <c r="S59" s="33" t="s">
        <v>67</v>
      </c>
      <c r="T59" s="34"/>
      <c r="U59" s="35"/>
      <c r="V59" s="36"/>
      <c r="W59" s="37"/>
      <c r="X59" s="38"/>
      <c r="Y59" s="38"/>
      <c r="Z59" s="38"/>
      <c r="AA59" s="39"/>
      <c r="AB59" s="39"/>
      <c r="AC59" s="39"/>
      <c r="AD59" s="40"/>
      <c r="AE59" s="40"/>
      <c r="AF59" s="41"/>
      <c r="AG59" s="41"/>
      <c r="AH59" s="42"/>
      <c r="AI59" s="35"/>
      <c r="AJ59" s="43"/>
      <c r="AK59" s="31"/>
      <c r="AL59" s="44"/>
      <c r="AM59" s="39"/>
      <c r="AN59" s="28"/>
      <c r="AO59" s="39" t="s">
        <v>39</v>
      </c>
    </row>
    <row r="60" spans="1:41">
      <c r="A60" s="45" t="s">
        <v>348</v>
      </c>
      <c r="B60" s="46" t="s">
        <v>349</v>
      </c>
      <c r="C60" s="46" t="s">
        <v>42</v>
      </c>
      <c r="D60" s="46" t="s">
        <v>42</v>
      </c>
      <c r="E60" s="47" t="s">
        <v>42</v>
      </c>
      <c r="F60" s="47">
        <v>5521.1181102362207</v>
      </c>
      <c r="G60" s="47">
        <f t="shared" si="0"/>
        <v>5521.1181102362207</v>
      </c>
      <c r="H60" s="48" t="s">
        <v>60</v>
      </c>
      <c r="I60" s="24">
        <v>54</v>
      </c>
      <c r="J60" s="25" t="s">
        <v>345</v>
      </c>
      <c r="K60" s="26" t="s">
        <v>346</v>
      </c>
      <c r="L60" s="27">
        <v>-2286</v>
      </c>
      <c r="M60" s="27">
        <v>14173.2</v>
      </c>
      <c r="N60" s="28" t="s">
        <v>35</v>
      </c>
      <c r="O60" s="42" t="s">
        <v>36</v>
      </c>
      <c r="P60" s="30" t="s">
        <v>37</v>
      </c>
      <c r="Q60" s="31"/>
      <c r="R60" s="32">
        <v>1</v>
      </c>
      <c r="S60" s="33" t="s">
        <v>67</v>
      </c>
      <c r="T60" s="34"/>
      <c r="U60" s="35"/>
      <c r="V60" s="36"/>
      <c r="W60" s="37"/>
      <c r="X60" s="38"/>
      <c r="Y60" s="38"/>
      <c r="Z60" s="38"/>
      <c r="AA60" s="57" t="s">
        <v>347</v>
      </c>
      <c r="AB60" s="57">
        <v>2.54</v>
      </c>
      <c r="AC60" s="39"/>
      <c r="AD60" s="40"/>
      <c r="AE60" s="40"/>
      <c r="AF60" s="41"/>
      <c r="AG60" s="41"/>
      <c r="AH60" s="42"/>
      <c r="AI60" s="35"/>
      <c r="AJ60" s="43"/>
      <c r="AK60" s="31"/>
      <c r="AL60" s="44"/>
      <c r="AM60" s="39"/>
      <c r="AN60" s="28"/>
      <c r="AO60" s="39" t="s">
        <v>39</v>
      </c>
    </row>
    <row r="61" spans="1:41">
      <c r="A61" s="45" t="s">
        <v>353</v>
      </c>
      <c r="B61" s="46" t="s">
        <v>354</v>
      </c>
      <c r="C61" s="46" t="s">
        <v>42</v>
      </c>
      <c r="D61" s="46" t="s">
        <v>42</v>
      </c>
      <c r="E61" s="47" t="s">
        <v>42</v>
      </c>
      <c r="F61" s="47">
        <v>5567.4763779527566</v>
      </c>
      <c r="G61" s="47">
        <f t="shared" si="0"/>
        <v>5567.4763779527566</v>
      </c>
      <c r="H61" s="48" t="s">
        <v>355</v>
      </c>
      <c r="I61" s="24">
        <v>55</v>
      </c>
      <c r="J61" s="25" t="s">
        <v>350</v>
      </c>
      <c r="K61" s="26" t="s">
        <v>351</v>
      </c>
      <c r="L61" s="27">
        <v>6858</v>
      </c>
      <c r="M61" s="27">
        <v>17830.8</v>
      </c>
      <c r="N61" s="28" t="s">
        <v>35</v>
      </c>
      <c r="O61" s="42" t="s">
        <v>36</v>
      </c>
      <c r="P61" s="30" t="s">
        <v>37</v>
      </c>
      <c r="Q61" s="31"/>
      <c r="R61" s="32">
        <v>1</v>
      </c>
      <c r="S61" s="33" t="s">
        <v>67</v>
      </c>
      <c r="T61" s="34"/>
      <c r="U61" s="35"/>
      <c r="V61" s="36"/>
      <c r="W61" s="37"/>
      <c r="X61" s="38"/>
      <c r="Y61" s="38"/>
      <c r="Z61" s="38"/>
      <c r="AA61" s="57" t="s">
        <v>347</v>
      </c>
      <c r="AB61" s="57">
        <v>2.54</v>
      </c>
      <c r="AC61" s="39"/>
      <c r="AD61" s="40"/>
      <c r="AE61" s="40"/>
      <c r="AF61" s="41"/>
      <c r="AG61" s="41"/>
      <c r="AH61" s="42"/>
      <c r="AI61" s="35"/>
      <c r="AJ61" s="43"/>
      <c r="AK61" s="31"/>
      <c r="AL61" s="44"/>
      <c r="AM61" s="39"/>
      <c r="AN61" s="28"/>
      <c r="AO61" s="39" t="s">
        <v>352</v>
      </c>
    </row>
    <row r="62" spans="1:41">
      <c r="A62" s="45" t="s">
        <v>358</v>
      </c>
      <c r="B62" s="46" t="s">
        <v>359</v>
      </c>
      <c r="C62" s="46" t="s">
        <v>42</v>
      </c>
      <c r="D62" s="46" t="s">
        <v>42</v>
      </c>
      <c r="E62" s="47" t="s">
        <v>42</v>
      </c>
      <c r="F62" s="47">
        <v>5515.1889763779536</v>
      </c>
      <c r="G62" s="47">
        <f t="shared" si="0"/>
        <v>5515.1889763779536</v>
      </c>
      <c r="H62" s="48" t="s">
        <v>344</v>
      </c>
      <c r="I62" s="24">
        <v>56</v>
      </c>
      <c r="J62" s="25" t="s">
        <v>356</v>
      </c>
      <c r="K62" s="26" t="s">
        <v>357</v>
      </c>
      <c r="L62" s="27">
        <v>5029.2</v>
      </c>
      <c r="M62" s="27">
        <v>16002</v>
      </c>
      <c r="N62" s="28" t="s">
        <v>35</v>
      </c>
      <c r="O62" s="42" t="s">
        <v>36</v>
      </c>
      <c r="P62" s="30" t="s">
        <v>37</v>
      </c>
      <c r="Q62" s="31"/>
      <c r="R62" s="32">
        <v>1</v>
      </c>
      <c r="S62" s="33" t="s">
        <v>67</v>
      </c>
      <c r="T62" s="34"/>
      <c r="U62" s="35"/>
      <c r="V62" s="36"/>
      <c r="W62" s="37"/>
      <c r="X62" s="38"/>
      <c r="Y62" s="38"/>
      <c r="Z62" s="38"/>
      <c r="AA62" s="57" t="s">
        <v>347</v>
      </c>
      <c r="AB62" s="57">
        <v>2.54</v>
      </c>
      <c r="AC62" s="39"/>
      <c r="AD62" s="40"/>
      <c r="AE62" s="40"/>
      <c r="AF62" s="41"/>
      <c r="AG62" s="41"/>
      <c r="AH62" s="42"/>
      <c r="AI62" s="35"/>
      <c r="AJ62" s="43"/>
      <c r="AK62" s="31"/>
      <c r="AL62" s="44"/>
      <c r="AM62" s="39"/>
      <c r="AN62" s="28"/>
      <c r="AO62" s="39" t="s">
        <v>352</v>
      </c>
    </row>
    <row r="63" spans="1:41">
      <c r="A63" s="45" t="s">
        <v>362</v>
      </c>
      <c r="B63" s="46" t="s">
        <v>363</v>
      </c>
      <c r="C63" s="46" t="s">
        <v>42</v>
      </c>
      <c r="D63" s="46" t="s">
        <v>42</v>
      </c>
      <c r="E63" s="47" t="s">
        <v>42</v>
      </c>
      <c r="F63" s="47">
        <v>5568.429133858268</v>
      </c>
      <c r="G63" s="47">
        <f t="shared" si="0"/>
        <v>5568.429133858268</v>
      </c>
      <c r="H63" s="48" t="s">
        <v>364</v>
      </c>
      <c r="I63" s="24">
        <v>57</v>
      </c>
      <c r="J63" s="25" t="s">
        <v>360</v>
      </c>
      <c r="K63" s="26" t="s">
        <v>361</v>
      </c>
      <c r="L63" s="27">
        <v>-2286</v>
      </c>
      <c r="M63" s="27">
        <v>16916.400000000001</v>
      </c>
      <c r="N63" s="28" t="s">
        <v>35</v>
      </c>
      <c r="O63" s="42" t="s">
        <v>36</v>
      </c>
      <c r="P63" s="30" t="s">
        <v>37</v>
      </c>
      <c r="Q63" s="31"/>
      <c r="R63" s="32">
        <v>1</v>
      </c>
      <c r="S63" s="33" t="s">
        <v>67</v>
      </c>
      <c r="T63" s="34"/>
      <c r="U63" s="35"/>
      <c r="V63" s="36"/>
      <c r="W63" s="37"/>
      <c r="X63" s="38"/>
      <c r="Y63" s="38"/>
      <c r="Z63" s="38"/>
      <c r="AA63" s="57" t="s">
        <v>347</v>
      </c>
      <c r="AB63" s="57">
        <v>2.54</v>
      </c>
      <c r="AC63" s="39"/>
      <c r="AD63" s="40"/>
      <c r="AE63" s="40"/>
      <c r="AF63" s="41"/>
      <c r="AG63" s="41"/>
      <c r="AH63" s="42"/>
      <c r="AI63" s="35"/>
      <c r="AJ63" s="43"/>
      <c r="AK63" s="31"/>
      <c r="AL63" s="44"/>
      <c r="AM63" s="39"/>
      <c r="AN63" s="28"/>
      <c r="AO63" s="39" t="s">
        <v>352</v>
      </c>
    </row>
    <row r="64" spans="1:41">
      <c r="A64" s="45" t="s">
        <v>367</v>
      </c>
      <c r="B64" s="46" t="s">
        <v>368</v>
      </c>
      <c r="C64" s="46" t="s">
        <v>42</v>
      </c>
      <c r="D64" s="46" t="s">
        <v>42</v>
      </c>
      <c r="E64" s="47" t="s">
        <v>42</v>
      </c>
      <c r="F64" s="47">
        <v>5535.6259842519685</v>
      </c>
      <c r="G64" s="47">
        <f t="shared" si="0"/>
        <v>5535.6259842519685</v>
      </c>
      <c r="H64" s="48" t="s">
        <v>355</v>
      </c>
      <c r="I64" s="24">
        <v>58</v>
      </c>
      <c r="J64" s="25" t="s">
        <v>365</v>
      </c>
      <c r="K64" s="26" t="s">
        <v>366</v>
      </c>
      <c r="L64" s="27">
        <v>8686.7999999999993</v>
      </c>
      <c r="M64" s="27">
        <v>17830.8</v>
      </c>
      <c r="N64" s="28" t="s">
        <v>35</v>
      </c>
      <c r="O64" s="42" t="s">
        <v>36</v>
      </c>
      <c r="P64" s="30" t="s">
        <v>37</v>
      </c>
      <c r="Q64" s="31"/>
      <c r="R64" s="32">
        <v>1</v>
      </c>
      <c r="S64" s="33" t="s">
        <v>67</v>
      </c>
      <c r="T64" s="34"/>
      <c r="U64" s="35"/>
      <c r="V64" s="36"/>
      <c r="W64" s="37"/>
      <c r="X64" s="38"/>
      <c r="Y64" s="38"/>
      <c r="Z64" s="38"/>
      <c r="AA64" s="57" t="s">
        <v>347</v>
      </c>
      <c r="AB64" s="57">
        <v>2.54</v>
      </c>
      <c r="AC64" s="39"/>
      <c r="AD64" s="40"/>
      <c r="AE64" s="40"/>
      <c r="AF64" s="41"/>
      <c r="AG64" s="41"/>
      <c r="AH64" s="42"/>
      <c r="AI64" s="35"/>
      <c r="AJ64" s="43"/>
      <c r="AK64" s="31"/>
      <c r="AL64" s="44"/>
      <c r="AM64" s="39"/>
      <c r="AN64" s="28"/>
      <c r="AO64" s="39" t="s">
        <v>352</v>
      </c>
    </row>
    <row r="65" spans="1:41">
      <c r="A65" s="45" t="s">
        <v>371</v>
      </c>
      <c r="B65" s="46" t="s">
        <v>372</v>
      </c>
      <c r="C65" s="46" t="s">
        <v>42</v>
      </c>
      <c r="D65" s="46" t="s">
        <v>42</v>
      </c>
      <c r="E65" s="47" t="s">
        <v>42</v>
      </c>
      <c r="F65" s="47">
        <v>5514.606299212599</v>
      </c>
      <c r="G65" s="47">
        <f t="shared" si="0"/>
        <v>5514.606299212599</v>
      </c>
      <c r="H65" s="48" t="s">
        <v>364</v>
      </c>
      <c r="I65" s="24">
        <v>59</v>
      </c>
      <c r="J65" s="25" t="s">
        <v>369</v>
      </c>
      <c r="K65" s="26" t="s">
        <v>370</v>
      </c>
      <c r="L65" s="27">
        <v>-3200.4</v>
      </c>
      <c r="M65" s="27">
        <v>17830.8</v>
      </c>
      <c r="N65" s="28" t="s">
        <v>35</v>
      </c>
      <c r="O65" s="42" t="s">
        <v>36</v>
      </c>
      <c r="P65" s="30" t="s">
        <v>37</v>
      </c>
      <c r="Q65" s="31"/>
      <c r="R65" s="32">
        <v>1</v>
      </c>
      <c r="S65" s="33" t="s">
        <v>67</v>
      </c>
      <c r="T65" s="34"/>
      <c r="U65" s="35"/>
      <c r="V65" s="36"/>
      <c r="W65" s="37"/>
      <c r="X65" s="38"/>
      <c r="Y65" s="38"/>
      <c r="Z65" s="38"/>
      <c r="AA65" s="57" t="s">
        <v>347</v>
      </c>
      <c r="AB65" s="57">
        <v>2.54</v>
      </c>
      <c r="AC65" s="39"/>
      <c r="AD65" s="40"/>
      <c r="AE65" s="40"/>
      <c r="AF65" s="41"/>
      <c r="AG65" s="41"/>
      <c r="AH65" s="42"/>
      <c r="AI65" s="35"/>
      <c r="AJ65" s="43"/>
      <c r="AK65" s="31"/>
      <c r="AL65" s="44"/>
      <c r="AM65" s="39"/>
      <c r="AN65" s="28"/>
      <c r="AO65" s="39" t="s">
        <v>352</v>
      </c>
    </row>
    <row r="66" spans="1:41">
      <c r="A66" s="45" t="s">
        <v>375</v>
      </c>
      <c r="B66" s="46" t="s">
        <v>376</v>
      </c>
      <c r="C66" s="46" t="s">
        <v>42</v>
      </c>
      <c r="D66" s="46" t="s">
        <v>42</v>
      </c>
      <c r="E66" s="47" t="s">
        <v>42</v>
      </c>
      <c r="F66" s="47">
        <v>5567.1535433070867</v>
      </c>
      <c r="G66" s="47">
        <f t="shared" si="0"/>
        <v>5567.1535433070867</v>
      </c>
      <c r="H66" s="48" t="s">
        <v>364</v>
      </c>
      <c r="I66" s="24">
        <v>60</v>
      </c>
      <c r="J66" s="25" t="s">
        <v>373</v>
      </c>
      <c r="K66" s="26" t="s">
        <v>374</v>
      </c>
      <c r="L66" s="27">
        <v>-3200.4</v>
      </c>
      <c r="M66" s="27">
        <v>16916.400000000001</v>
      </c>
      <c r="N66" s="28" t="s">
        <v>35</v>
      </c>
      <c r="O66" s="42" t="s">
        <v>36</v>
      </c>
      <c r="P66" s="30" t="s">
        <v>37</v>
      </c>
      <c r="Q66" s="31"/>
      <c r="R66" s="32">
        <v>1</v>
      </c>
      <c r="S66" s="33" t="s">
        <v>67</v>
      </c>
      <c r="T66" s="34"/>
      <c r="U66" s="35"/>
      <c r="V66" s="36"/>
      <c r="W66" s="37"/>
      <c r="X66" s="38"/>
      <c r="Y66" s="38"/>
      <c r="Z66" s="38"/>
      <c r="AA66" s="57" t="s">
        <v>347</v>
      </c>
      <c r="AB66" s="57">
        <v>2.54</v>
      </c>
      <c r="AC66" s="39"/>
      <c r="AD66" s="40"/>
      <c r="AE66" s="40"/>
      <c r="AF66" s="41"/>
      <c r="AG66" s="41"/>
      <c r="AH66" s="42"/>
      <c r="AI66" s="35"/>
      <c r="AJ66" s="43"/>
      <c r="AK66" s="31"/>
      <c r="AL66" s="44"/>
      <c r="AM66" s="39"/>
      <c r="AN66" s="28"/>
      <c r="AO66" s="39" t="s">
        <v>352</v>
      </c>
    </row>
    <row r="67" spans="1:41">
      <c r="A67" s="45" t="s">
        <v>379</v>
      </c>
      <c r="B67" s="46" t="s">
        <v>380</v>
      </c>
      <c r="C67" s="46" t="s">
        <v>42</v>
      </c>
      <c r="D67" s="46" t="s">
        <v>42</v>
      </c>
      <c r="E67" s="47" t="s">
        <v>42</v>
      </c>
      <c r="F67" s="47">
        <v>5533.4763779527557</v>
      </c>
      <c r="G67" s="47">
        <f t="shared" si="0"/>
        <v>5533.4763779527557</v>
      </c>
      <c r="H67" s="48" t="s">
        <v>381</v>
      </c>
      <c r="I67" s="24">
        <v>61</v>
      </c>
      <c r="J67" s="25" t="s">
        <v>377</v>
      </c>
      <c r="K67" s="26" t="s">
        <v>378</v>
      </c>
      <c r="L67" s="27">
        <v>-3200.4</v>
      </c>
      <c r="M67" s="27">
        <v>16002</v>
      </c>
      <c r="N67" s="28" t="s">
        <v>35</v>
      </c>
      <c r="O67" s="42" t="s">
        <v>36</v>
      </c>
      <c r="P67" s="30" t="s">
        <v>37</v>
      </c>
      <c r="Q67" s="31"/>
      <c r="R67" s="32">
        <v>1</v>
      </c>
      <c r="S67" s="33" t="s">
        <v>67</v>
      </c>
      <c r="T67" s="34"/>
      <c r="U67" s="35"/>
      <c r="V67" s="36"/>
      <c r="W67" s="37"/>
      <c r="X67" s="38"/>
      <c r="Y67" s="38"/>
      <c r="Z67" s="38"/>
      <c r="AA67" s="57" t="s">
        <v>347</v>
      </c>
      <c r="AB67" s="57">
        <v>2.54</v>
      </c>
      <c r="AC67" s="39"/>
      <c r="AD67" s="40"/>
      <c r="AE67" s="40"/>
      <c r="AF67" s="41"/>
      <c r="AG67" s="41"/>
      <c r="AH67" s="42"/>
      <c r="AI67" s="35"/>
      <c r="AJ67" s="43"/>
      <c r="AK67" s="31"/>
      <c r="AL67" s="44"/>
      <c r="AM67" s="39"/>
      <c r="AN67" s="28"/>
      <c r="AO67" s="39" t="s">
        <v>352</v>
      </c>
    </row>
    <row r="68" spans="1:41">
      <c r="A68" s="45" t="s">
        <v>384</v>
      </c>
      <c r="B68" s="46" t="s">
        <v>385</v>
      </c>
      <c r="C68" s="46" t="s">
        <v>42</v>
      </c>
      <c r="D68" s="46" t="s">
        <v>42</v>
      </c>
      <c r="E68" s="47" t="s">
        <v>42</v>
      </c>
      <c r="F68" s="47">
        <v>5519.8503937007872</v>
      </c>
      <c r="G68" s="47">
        <f t="shared" si="0"/>
        <v>5519.8503937007872</v>
      </c>
      <c r="H68" s="48" t="s">
        <v>381</v>
      </c>
      <c r="I68" s="24">
        <v>62</v>
      </c>
      <c r="J68" s="25" t="s">
        <v>382</v>
      </c>
      <c r="K68" s="26" t="s">
        <v>383</v>
      </c>
      <c r="L68" s="27">
        <v>-4114.8</v>
      </c>
      <c r="M68" s="27">
        <v>16002</v>
      </c>
      <c r="N68" s="28" t="s">
        <v>35</v>
      </c>
      <c r="O68" s="42" t="s">
        <v>36</v>
      </c>
      <c r="P68" s="30" t="s">
        <v>37</v>
      </c>
      <c r="Q68" s="31"/>
      <c r="R68" s="32">
        <v>1</v>
      </c>
      <c r="S68" s="33" t="s">
        <v>67</v>
      </c>
      <c r="T68" s="34"/>
      <c r="U68" s="35"/>
      <c r="V68" s="36"/>
      <c r="W68" s="37"/>
      <c r="X68" s="38"/>
      <c r="Y68" s="38"/>
      <c r="Z68" s="38"/>
      <c r="AA68" s="57" t="s">
        <v>347</v>
      </c>
      <c r="AB68" s="57">
        <v>2.54</v>
      </c>
      <c r="AC68" s="39"/>
      <c r="AD68" s="40"/>
      <c r="AE68" s="40"/>
      <c r="AF68" s="41"/>
      <c r="AG68" s="41"/>
      <c r="AH68" s="42"/>
      <c r="AI68" s="35"/>
      <c r="AJ68" s="43"/>
      <c r="AK68" s="31"/>
      <c r="AL68" s="44"/>
      <c r="AM68" s="39"/>
      <c r="AN68" s="28"/>
      <c r="AO68" s="39" t="s">
        <v>352</v>
      </c>
    </row>
    <row r="69" spans="1:41">
      <c r="A69" s="45" t="s">
        <v>389</v>
      </c>
      <c r="B69" s="46" t="s">
        <v>390</v>
      </c>
      <c r="C69" s="46" t="s">
        <v>42</v>
      </c>
      <c r="D69" s="46" t="s">
        <v>42</v>
      </c>
      <c r="E69" s="47" t="s">
        <v>42</v>
      </c>
      <c r="F69" s="47">
        <v>5547.3622047244089</v>
      </c>
      <c r="G69" s="47">
        <f t="shared" si="0"/>
        <v>5547.3622047244089</v>
      </c>
      <c r="H69" s="48" t="s">
        <v>344</v>
      </c>
      <c r="I69" s="24">
        <v>63</v>
      </c>
      <c r="J69" s="25" t="s">
        <v>386</v>
      </c>
      <c r="K69" s="26" t="s">
        <v>387</v>
      </c>
      <c r="L69" s="27">
        <v>2286</v>
      </c>
      <c r="M69" s="27">
        <v>16002</v>
      </c>
      <c r="N69" s="28" t="s">
        <v>35</v>
      </c>
      <c r="O69" s="42" t="s">
        <v>36</v>
      </c>
      <c r="P69" s="30" t="s">
        <v>37</v>
      </c>
      <c r="Q69" s="31"/>
      <c r="R69" s="32">
        <v>1</v>
      </c>
      <c r="S69" s="33" t="s">
        <v>67</v>
      </c>
      <c r="T69" s="34"/>
      <c r="U69" s="35"/>
      <c r="V69" s="36"/>
      <c r="W69" s="37"/>
      <c r="X69" s="49" t="s">
        <v>388</v>
      </c>
      <c r="Y69" s="50">
        <v>5.0799999999999998E-2</v>
      </c>
      <c r="Z69" s="58">
        <v>100</v>
      </c>
      <c r="AA69" s="57" t="s">
        <v>347</v>
      </c>
      <c r="AB69" s="57">
        <v>2.54</v>
      </c>
      <c r="AC69" s="39"/>
      <c r="AD69" s="40"/>
      <c r="AE69" s="40"/>
      <c r="AF69" s="41"/>
      <c r="AG69" s="41"/>
      <c r="AH69" s="42"/>
      <c r="AI69" s="35"/>
      <c r="AJ69" s="43"/>
      <c r="AK69" s="31"/>
      <c r="AL69" s="44"/>
      <c r="AM69" s="39"/>
      <c r="AN69" s="28"/>
      <c r="AO69" s="39" t="s">
        <v>48</v>
      </c>
    </row>
    <row r="70" spans="1:41">
      <c r="A70" s="45" t="s">
        <v>394</v>
      </c>
      <c r="B70" s="46" t="s">
        <v>395</v>
      </c>
      <c r="C70" s="46" t="s">
        <v>42</v>
      </c>
      <c r="D70" s="46" t="s">
        <v>42</v>
      </c>
      <c r="E70" s="47" t="s">
        <v>42</v>
      </c>
      <c r="F70" s="47">
        <v>5533.6889763779527</v>
      </c>
      <c r="G70" s="47">
        <f t="shared" si="0"/>
        <v>5533.6889763779527</v>
      </c>
      <c r="H70" s="48" t="s">
        <v>396</v>
      </c>
      <c r="I70" s="24">
        <v>64</v>
      </c>
      <c r="J70" s="25" t="s">
        <v>391</v>
      </c>
      <c r="K70" s="26" t="s">
        <v>392</v>
      </c>
      <c r="L70" s="27">
        <v>3200.4</v>
      </c>
      <c r="M70" s="27">
        <v>17830.8</v>
      </c>
      <c r="N70" s="28" t="s">
        <v>35</v>
      </c>
      <c r="O70" s="42" t="s">
        <v>36</v>
      </c>
      <c r="P70" s="30" t="s">
        <v>37</v>
      </c>
      <c r="Q70" s="31"/>
      <c r="R70" s="32">
        <v>1</v>
      </c>
      <c r="S70" s="33" t="s">
        <v>67</v>
      </c>
      <c r="T70" s="34"/>
      <c r="U70" s="35"/>
      <c r="V70" s="36"/>
      <c r="W70" s="37"/>
      <c r="X70" s="49" t="s">
        <v>393</v>
      </c>
      <c r="Y70" s="50">
        <v>5.0799999999999998E-2</v>
      </c>
      <c r="Z70" s="58">
        <v>100</v>
      </c>
      <c r="AA70" s="57" t="s">
        <v>347</v>
      </c>
      <c r="AB70" s="57">
        <v>2.54</v>
      </c>
      <c r="AC70" s="39"/>
      <c r="AD70" s="40"/>
      <c r="AE70" s="40"/>
      <c r="AF70" s="41"/>
      <c r="AG70" s="41"/>
      <c r="AH70" s="42"/>
      <c r="AI70" s="35"/>
      <c r="AJ70" s="43"/>
      <c r="AK70" s="31"/>
      <c r="AL70" s="44"/>
      <c r="AM70" s="39"/>
      <c r="AN70" s="28"/>
      <c r="AO70" s="39" t="s">
        <v>48</v>
      </c>
    </row>
    <row r="71" spans="1:41">
      <c r="A71" s="45" t="s">
        <v>400</v>
      </c>
      <c r="B71" s="46" t="s">
        <v>401</v>
      </c>
      <c r="C71" s="46" t="s">
        <v>42</v>
      </c>
      <c r="D71" s="46" t="s">
        <v>42</v>
      </c>
      <c r="E71" s="47" t="s">
        <v>42</v>
      </c>
      <c r="F71" s="47">
        <v>5527.2047244094483</v>
      </c>
      <c r="G71" s="47">
        <f t="shared" si="0"/>
        <v>5527.2047244094483</v>
      </c>
      <c r="H71" s="48" t="s">
        <v>344</v>
      </c>
      <c r="I71" s="24">
        <v>65</v>
      </c>
      <c r="J71" s="25" t="s">
        <v>397</v>
      </c>
      <c r="K71" s="26" t="s">
        <v>398</v>
      </c>
      <c r="L71" s="27">
        <v>4114.8</v>
      </c>
      <c r="M71" s="27">
        <v>16002</v>
      </c>
      <c r="N71" s="28" t="s">
        <v>35</v>
      </c>
      <c r="O71" s="42" t="s">
        <v>36</v>
      </c>
      <c r="P71" s="30" t="s">
        <v>37</v>
      </c>
      <c r="Q71" s="31"/>
      <c r="R71" s="32">
        <v>1</v>
      </c>
      <c r="S71" s="33" t="s">
        <v>67</v>
      </c>
      <c r="T71" s="34"/>
      <c r="U71" s="35"/>
      <c r="V71" s="36"/>
      <c r="W71" s="37"/>
      <c r="X71" s="49" t="s">
        <v>399</v>
      </c>
      <c r="Y71" s="50">
        <v>5.0799999999999998E-2</v>
      </c>
      <c r="Z71" s="58">
        <v>100</v>
      </c>
      <c r="AA71" s="57" t="s">
        <v>347</v>
      </c>
      <c r="AB71" s="57">
        <v>2.54</v>
      </c>
      <c r="AC71" s="39"/>
      <c r="AD71" s="40"/>
      <c r="AE71" s="40"/>
      <c r="AF71" s="41"/>
      <c r="AG71" s="41"/>
      <c r="AH71" s="42"/>
      <c r="AI71" s="35"/>
      <c r="AJ71" s="43"/>
      <c r="AK71" s="31"/>
      <c r="AL71" s="44"/>
      <c r="AM71" s="39"/>
      <c r="AN71" s="28"/>
      <c r="AO71" s="39" t="s">
        <v>48</v>
      </c>
    </row>
    <row r="72" spans="1:41">
      <c r="A72" s="45" t="s">
        <v>405</v>
      </c>
      <c r="B72" s="46" t="s">
        <v>406</v>
      </c>
      <c r="C72" s="46" t="s">
        <v>42</v>
      </c>
      <c r="D72" s="46" t="s">
        <v>42</v>
      </c>
      <c r="E72" s="47" t="s">
        <v>42</v>
      </c>
      <c r="F72" s="47">
        <v>5552.0944881889764</v>
      </c>
      <c r="G72" s="47">
        <f t="shared" si="0"/>
        <v>5552.0944881889764</v>
      </c>
      <c r="H72" s="48" t="s">
        <v>396</v>
      </c>
      <c r="I72" s="24">
        <v>66</v>
      </c>
      <c r="J72" s="25" t="s">
        <v>402</v>
      </c>
      <c r="K72" s="26" t="s">
        <v>403</v>
      </c>
      <c r="L72" s="27">
        <v>4114.8</v>
      </c>
      <c r="M72" s="27">
        <v>15087.6</v>
      </c>
      <c r="N72" s="28" t="s">
        <v>35</v>
      </c>
      <c r="O72" s="42" t="s">
        <v>36</v>
      </c>
      <c r="P72" s="30" t="s">
        <v>37</v>
      </c>
      <c r="Q72" s="31"/>
      <c r="R72" s="32">
        <v>1</v>
      </c>
      <c r="S72" s="33" t="s">
        <v>67</v>
      </c>
      <c r="T72" s="34"/>
      <c r="U72" s="35"/>
      <c r="V72" s="36"/>
      <c r="W72" s="37"/>
      <c r="X72" s="49" t="s">
        <v>404</v>
      </c>
      <c r="Y72" s="50">
        <v>5.0799999999999998E-2</v>
      </c>
      <c r="Z72" s="58">
        <v>100</v>
      </c>
      <c r="AA72" s="57" t="s">
        <v>347</v>
      </c>
      <c r="AB72" s="57">
        <v>2.54</v>
      </c>
      <c r="AC72" s="39"/>
      <c r="AD72" s="40"/>
      <c r="AE72" s="40"/>
      <c r="AF72" s="41"/>
      <c r="AG72" s="41"/>
      <c r="AH72" s="42"/>
      <c r="AI72" s="35"/>
      <c r="AJ72" s="43"/>
      <c r="AK72" s="31"/>
      <c r="AL72" s="44"/>
      <c r="AM72" s="39"/>
      <c r="AN72" s="28"/>
      <c r="AO72" s="39" t="s">
        <v>48</v>
      </c>
    </row>
    <row r="73" spans="1:41">
      <c r="A73" s="45" t="s">
        <v>409</v>
      </c>
      <c r="B73" s="46" t="s">
        <v>410</v>
      </c>
      <c r="C73" s="46" t="s">
        <v>42</v>
      </c>
      <c r="D73" s="46" t="s">
        <v>42</v>
      </c>
      <c r="E73" s="47" t="s">
        <v>42</v>
      </c>
      <c r="F73" s="47">
        <v>5547.1496062992137</v>
      </c>
      <c r="G73" s="47">
        <f t="shared" ref="G73:G136" si="1">SUM(E73:F73)</f>
        <v>5547.1496062992137</v>
      </c>
      <c r="H73" s="48" t="s">
        <v>344</v>
      </c>
      <c r="I73" s="24">
        <v>67</v>
      </c>
      <c r="J73" s="25" t="s">
        <v>407</v>
      </c>
      <c r="K73" s="26" t="s">
        <v>408</v>
      </c>
      <c r="L73" s="27">
        <v>2286</v>
      </c>
      <c r="M73" s="27">
        <v>16916.400000000001</v>
      </c>
      <c r="N73" s="28" t="s">
        <v>35</v>
      </c>
      <c r="O73" s="42" t="s">
        <v>36</v>
      </c>
      <c r="P73" s="30" t="s">
        <v>37</v>
      </c>
      <c r="Q73" s="31"/>
      <c r="R73" s="32">
        <v>1</v>
      </c>
      <c r="S73" s="33" t="s">
        <v>67</v>
      </c>
      <c r="T73" s="34"/>
      <c r="U73" s="35"/>
      <c r="V73" s="36"/>
      <c r="W73" s="37"/>
      <c r="X73" s="49" t="s">
        <v>388</v>
      </c>
      <c r="Y73" s="50">
        <v>5.0799999999999998E-2</v>
      </c>
      <c r="Z73" s="58">
        <v>100</v>
      </c>
      <c r="AA73" s="57" t="s">
        <v>347</v>
      </c>
      <c r="AB73" s="57">
        <v>2.54</v>
      </c>
      <c r="AC73" s="39"/>
      <c r="AD73" s="40"/>
      <c r="AE73" s="40"/>
      <c r="AF73" s="41"/>
      <c r="AG73" s="41"/>
      <c r="AH73" s="42"/>
      <c r="AI73" s="35"/>
      <c r="AJ73" s="43"/>
      <c r="AK73" s="31"/>
      <c r="AL73" s="44"/>
      <c r="AM73" s="39"/>
      <c r="AN73" s="28"/>
      <c r="AO73" s="39" t="s">
        <v>48</v>
      </c>
    </row>
    <row r="74" spans="1:41">
      <c r="A74" s="45" t="s">
        <v>413</v>
      </c>
      <c r="B74" s="46" t="s">
        <v>414</v>
      </c>
      <c r="C74" s="46" t="s">
        <v>42</v>
      </c>
      <c r="D74" s="46" t="s">
        <v>42</v>
      </c>
      <c r="E74" s="47" t="s">
        <v>42</v>
      </c>
      <c r="F74" s="47">
        <v>5532.9330708661419</v>
      </c>
      <c r="G74" s="47">
        <f t="shared" si="1"/>
        <v>5532.9330708661419</v>
      </c>
      <c r="H74" s="48" t="s">
        <v>396</v>
      </c>
      <c r="I74" s="24">
        <v>68</v>
      </c>
      <c r="J74" s="25" t="s">
        <v>411</v>
      </c>
      <c r="K74" s="26" t="s">
        <v>412</v>
      </c>
      <c r="L74" s="27">
        <v>3200.4</v>
      </c>
      <c r="M74" s="27">
        <v>16916.400000000001</v>
      </c>
      <c r="N74" s="28" t="s">
        <v>35</v>
      </c>
      <c r="O74" s="42" t="s">
        <v>36</v>
      </c>
      <c r="P74" s="30" t="s">
        <v>37</v>
      </c>
      <c r="Q74" s="31"/>
      <c r="R74" s="32">
        <v>1</v>
      </c>
      <c r="S74" s="33" t="s">
        <v>67</v>
      </c>
      <c r="T74" s="34"/>
      <c r="U74" s="35"/>
      <c r="V74" s="36"/>
      <c r="W74" s="37"/>
      <c r="X74" s="49" t="s">
        <v>393</v>
      </c>
      <c r="Y74" s="50">
        <v>5.0799999999999998E-2</v>
      </c>
      <c r="Z74" s="58">
        <v>100</v>
      </c>
      <c r="AA74" s="57" t="s">
        <v>347</v>
      </c>
      <c r="AB74" s="57">
        <v>2.54</v>
      </c>
      <c r="AC74" s="39"/>
      <c r="AD74" s="40"/>
      <c r="AE74" s="40"/>
      <c r="AF74" s="41"/>
      <c r="AG74" s="41"/>
      <c r="AH74" s="42"/>
      <c r="AI74" s="35"/>
      <c r="AJ74" s="43"/>
      <c r="AK74" s="31"/>
      <c r="AL74" s="44"/>
      <c r="AM74" s="39"/>
      <c r="AN74" s="28"/>
      <c r="AO74" s="39" t="s">
        <v>48</v>
      </c>
    </row>
    <row r="75" spans="1:41">
      <c r="A75" s="45" t="s">
        <v>417</v>
      </c>
      <c r="B75" s="46" t="s">
        <v>418</v>
      </c>
      <c r="C75" s="46" t="s">
        <v>42</v>
      </c>
      <c r="D75" s="46" t="s">
        <v>42</v>
      </c>
      <c r="E75" s="47" t="s">
        <v>42</v>
      </c>
      <c r="F75" s="47">
        <v>5526.889763779528</v>
      </c>
      <c r="G75" s="47">
        <f t="shared" si="1"/>
        <v>5526.889763779528</v>
      </c>
      <c r="H75" s="48" t="s">
        <v>344</v>
      </c>
      <c r="I75" s="24">
        <v>69</v>
      </c>
      <c r="J75" s="25" t="s">
        <v>415</v>
      </c>
      <c r="K75" s="26" t="s">
        <v>416</v>
      </c>
      <c r="L75" s="27">
        <v>4114.8</v>
      </c>
      <c r="M75" s="27">
        <v>16916.400000000001</v>
      </c>
      <c r="N75" s="28" t="s">
        <v>35</v>
      </c>
      <c r="O75" s="42" t="s">
        <v>36</v>
      </c>
      <c r="P75" s="30" t="s">
        <v>37</v>
      </c>
      <c r="Q75" s="31"/>
      <c r="R75" s="32">
        <v>1</v>
      </c>
      <c r="S75" s="33" t="s">
        <v>67</v>
      </c>
      <c r="T75" s="34"/>
      <c r="U75" s="35"/>
      <c r="V75" s="36"/>
      <c r="W75" s="37"/>
      <c r="X75" s="49" t="s">
        <v>399</v>
      </c>
      <c r="Y75" s="50">
        <v>5.0799999999999998E-2</v>
      </c>
      <c r="Z75" s="58">
        <v>100</v>
      </c>
      <c r="AA75" s="57" t="s">
        <v>347</v>
      </c>
      <c r="AB75" s="57">
        <v>2.54</v>
      </c>
      <c r="AC75" s="39"/>
      <c r="AD75" s="40"/>
      <c r="AE75" s="40"/>
      <c r="AF75" s="41"/>
      <c r="AG75" s="41"/>
      <c r="AH75" s="42"/>
      <c r="AI75" s="35"/>
      <c r="AJ75" s="43"/>
      <c r="AK75" s="31"/>
      <c r="AL75" s="44"/>
      <c r="AM75" s="39"/>
      <c r="AN75" s="28"/>
      <c r="AO75" s="39" t="s">
        <v>48</v>
      </c>
    </row>
    <row r="76" spans="1:41">
      <c r="A76" s="45" t="s">
        <v>421</v>
      </c>
      <c r="B76" s="46" t="s">
        <v>422</v>
      </c>
      <c r="C76" s="46" t="s">
        <v>42</v>
      </c>
      <c r="D76" s="46" t="s">
        <v>42</v>
      </c>
      <c r="E76" s="47" t="s">
        <v>42</v>
      </c>
      <c r="F76" s="47">
        <v>5552.2401574803152</v>
      </c>
      <c r="G76" s="47">
        <f t="shared" si="1"/>
        <v>5552.2401574803152</v>
      </c>
      <c r="H76" s="48" t="s">
        <v>396</v>
      </c>
      <c r="I76" s="24">
        <v>70</v>
      </c>
      <c r="J76" s="25" t="s">
        <v>419</v>
      </c>
      <c r="K76" s="26" t="s">
        <v>420</v>
      </c>
      <c r="L76" s="27">
        <v>4114.8</v>
      </c>
      <c r="M76" s="27">
        <v>14173.2</v>
      </c>
      <c r="N76" s="28" t="s">
        <v>35</v>
      </c>
      <c r="O76" s="42" t="s">
        <v>36</v>
      </c>
      <c r="P76" s="30" t="s">
        <v>37</v>
      </c>
      <c r="Q76" s="31"/>
      <c r="R76" s="32">
        <v>1</v>
      </c>
      <c r="S76" s="33" t="s">
        <v>67</v>
      </c>
      <c r="T76" s="34"/>
      <c r="U76" s="35"/>
      <c r="V76" s="36"/>
      <c r="W76" s="37"/>
      <c r="X76" s="49" t="s">
        <v>404</v>
      </c>
      <c r="Y76" s="50">
        <v>5.0799999999999998E-2</v>
      </c>
      <c r="Z76" s="58">
        <v>100</v>
      </c>
      <c r="AA76" s="57" t="s">
        <v>347</v>
      </c>
      <c r="AB76" s="57">
        <v>2.54</v>
      </c>
      <c r="AC76" s="39"/>
      <c r="AD76" s="40"/>
      <c r="AE76" s="40"/>
      <c r="AF76" s="41"/>
      <c r="AG76" s="41"/>
      <c r="AH76" s="42"/>
      <c r="AI76" s="35"/>
      <c r="AJ76" s="43"/>
      <c r="AK76" s="31"/>
      <c r="AL76" s="44"/>
      <c r="AM76" s="39"/>
      <c r="AN76" s="28"/>
      <c r="AO76" s="39" t="s">
        <v>48</v>
      </c>
    </row>
    <row r="77" spans="1:41">
      <c r="A77" s="45" t="s">
        <v>425</v>
      </c>
      <c r="B77" s="46" t="s">
        <v>426</v>
      </c>
      <c r="C77" s="46" t="s">
        <v>42</v>
      </c>
      <c r="D77" s="46" t="s">
        <v>42</v>
      </c>
      <c r="E77" s="47" t="s">
        <v>42</v>
      </c>
      <c r="F77" s="47">
        <v>5534.6535433070867</v>
      </c>
      <c r="G77" s="47">
        <f t="shared" si="1"/>
        <v>5534.6535433070867</v>
      </c>
      <c r="H77" s="48" t="s">
        <v>60</v>
      </c>
      <c r="I77" s="24">
        <v>71</v>
      </c>
      <c r="J77" s="25" t="s">
        <v>423</v>
      </c>
      <c r="K77" s="26" t="s">
        <v>424</v>
      </c>
      <c r="L77" s="27">
        <v>7772.4</v>
      </c>
      <c r="M77" s="27">
        <v>16916.400000000001</v>
      </c>
      <c r="N77" s="28" t="s">
        <v>35</v>
      </c>
      <c r="O77" s="42" t="s">
        <v>36</v>
      </c>
      <c r="P77" s="30" t="s">
        <v>37</v>
      </c>
      <c r="Q77" s="31"/>
      <c r="R77" s="32">
        <v>1</v>
      </c>
      <c r="S77" s="33" t="s">
        <v>67</v>
      </c>
      <c r="T77" s="34"/>
      <c r="U77" s="35"/>
      <c r="V77" s="36"/>
      <c r="W77" s="37"/>
      <c r="X77" s="49"/>
      <c r="Y77" s="50"/>
      <c r="Z77" s="58"/>
      <c r="AA77" s="57" t="s">
        <v>347</v>
      </c>
      <c r="AB77" s="57">
        <v>2.54</v>
      </c>
      <c r="AC77" s="39"/>
      <c r="AD77" s="40"/>
      <c r="AE77" s="40"/>
      <c r="AF77" s="41"/>
      <c r="AG77" s="41"/>
      <c r="AH77" s="42"/>
      <c r="AI77" s="35"/>
      <c r="AJ77" s="43"/>
      <c r="AK77" s="31"/>
      <c r="AL77" s="44"/>
      <c r="AM77" s="39"/>
      <c r="AN77" s="28"/>
      <c r="AO77" s="39" t="s">
        <v>352</v>
      </c>
    </row>
    <row r="78" spans="1:41">
      <c r="A78" s="45" t="s">
        <v>429</v>
      </c>
      <c r="B78" s="46" t="s">
        <v>430</v>
      </c>
      <c r="C78" s="46" t="s">
        <v>42</v>
      </c>
      <c r="D78" s="46" t="s">
        <v>42</v>
      </c>
      <c r="E78" s="47" t="s">
        <v>42</v>
      </c>
      <c r="F78" s="47">
        <v>5543.1732283464571</v>
      </c>
      <c r="G78" s="47">
        <f t="shared" si="1"/>
        <v>5543.1732283464571</v>
      </c>
      <c r="H78" s="48" t="s">
        <v>381</v>
      </c>
      <c r="I78" s="24">
        <v>72</v>
      </c>
      <c r="J78" s="25" t="s">
        <v>427</v>
      </c>
      <c r="K78" s="26" t="s">
        <v>428</v>
      </c>
      <c r="L78" s="27">
        <v>8686.7999999999993</v>
      </c>
      <c r="M78" s="27">
        <v>15087.6</v>
      </c>
      <c r="N78" s="28" t="s">
        <v>35</v>
      </c>
      <c r="O78" s="42" t="s">
        <v>36</v>
      </c>
      <c r="P78" s="30" t="s">
        <v>37</v>
      </c>
      <c r="Q78" s="31"/>
      <c r="R78" s="32">
        <v>1</v>
      </c>
      <c r="S78" s="33" t="s">
        <v>67</v>
      </c>
      <c r="T78" s="34"/>
      <c r="U78" s="35"/>
      <c r="V78" s="36"/>
      <c r="W78" s="37"/>
      <c r="X78" s="49"/>
      <c r="Y78" s="50"/>
      <c r="Z78" s="58"/>
      <c r="AA78" s="57" t="s">
        <v>347</v>
      </c>
      <c r="AB78" s="57">
        <v>2.54</v>
      </c>
      <c r="AC78" s="39"/>
      <c r="AD78" s="40"/>
      <c r="AE78" s="40"/>
      <c r="AF78" s="41"/>
      <c r="AG78" s="41"/>
      <c r="AH78" s="42"/>
      <c r="AI78" s="35"/>
      <c r="AJ78" s="43"/>
      <c r="AK78" s="31"/>
      <c r="AL78" s="44"/>
      <c r="AM78" s="39"/>
      <c r="AN78" s="28"/>
      <c r="AO78" s="39" t="s">
        <v>352</v>
      </c>
    </row>
    <row r="79" spans="1:41">
      <c r="A79" s="45" t="s">
        <v>433</v>
      </c>
      <c r="B79" s="46" t="s">
        <v>434</v>
      </c>
      <c r="C79" s="46" t="s">
        <v>42</v>
      </c>
      <c r="D79" s="46" t="s">
        <v>42</v>
      </c>
      <c r="E79" s="47" t="s">
        <v>42</v>
      </c>
      <c r="F79" s="47">
        <v>5525.066929133859</v>
      </c>
      <c r="G79" s="47">
        <f t="shared" si="1"/>
        <v>5525.066929133859</v>
      </c>
      <c r="H79" s="48" t="s">
        <v>344</v>
      </c>
      <c r="I79" s="24">
        <v>73</v>
      </c>
      <c r="J79" s="25" t="s">
        <v>431</v>
      </c>
      <c r="K79" s="26" t="s">
        <v>432</v>
      </c>
      <c r="L79" s="27">
        <v>6858</v>
      </c>
      <c r="M79" s="27">
        <v>16002</v>
      </c>
      <c r="N79" s="28" t="s">
        <v>35</v>
      </c>
      <c r="O79" s="42" t="s">
        <v>36</v>
      </c>
      <c r="P79" s="30" t="s">
        <v>37</v>
      </c>
      <c r="Q79" s="31"/>
      <c r="R79" s="32">
        <v>1</v>
      </c>
      <c r="S79" s="33" t="s">
        <v>67</v>
      </c>
      <c r="T79" s="34"/>
      <c r="U79" s="35"/>
      <c r="V79" s="36"/>
      <c r="W79" s="37"/>
      <c r="X79" s="49"/>
      <c r="Y79" s="50"/>
      <c r="Z79" s="58"/>
      <c r="AA79" s="57" t="s">
        <v>347</v>
      </c>
      <c r="AB79" s="57">
        <v>2.54</v>
      </c>
      <c r="AC79" s="39"/>
      <c r="AD79" s="40"/>
      <c r="AE79" s="40"/>
      <c r="AF79" s="41"/>
      <c r="AG79" s="41"/>
      <c r="AH79" s="42"/>
      <c r="AI79" s="35"/>
      <c r="AJ79" s="43"/>
      <c r="AK79" s="31"/>
      <c r="AL79" s="44"/>
      <c r="AM79" s="39"/>
      <c r="AN79" s="28"/>
      <c r="AO79" s="39" t="s">
        <v>352</v>
      </c>
    </row>
    <row r="80" spans="1:41">
      <c r="A80" s="45" t="s">
        <v>437</v>
      </c>
      <c r="B80" s="46" t="s">
        <v>438</v>
      </c>
      <c r="C80" s="46" t="s">
        <v>42</v>
      </c>
      <c r="D80" s="46" t="s">
        <v>42</v>
      </c>
      <c r="E80" s="47" t="s">
        <v>42</v>
      </c>
      <c r="F80" s="47">
        <v>5560.9842519685044</v>
      </c>
      <c r="G80" s="47">
        <f t="shared" si="1"/>
        <v>5560.9842519685044</v>
      </c>
      <c r="H80" s="48" t="s">
        <v>344</v>
      </c>
      <c r="I80" s="24">
        <v>74</v>
      </c>
      <c r="J80" s="25" t="s">
        <v>435</v>
      </c>
      <c r="K80" s="26" t="s">
        <v>436</v>
      </c>
      <c r="L80" s="27">
        <v>9601.2000000000007</v>
      </c>
      <c r="M80" s="27">
        <v>16002</v>
      </c>
      <c r="N80" s="28" t="s">
        <v>35</v>
      </c>
      <c r="O80" s="42" t="s">
        <v>36</v>
      </c>
      <c r="P80" s="30" t="s">
        <v>37</v>
      </c>
      <c r="Q80" s="31"/>
      <c r="R80" s="32">
        <v>1</v>
      </c>
      <c r="S80" s="33" t="s">
        <v>67</v>
      </c>
      <c r="T80" s="34"/>
      <c r="U80" s="35"/>
      <c r="V80" s="36"/>
      <c r="W80" s="37"/>
      <c r="X80" s="49"/>
      <c r="Y80" s="50"/>
      <c r="Z80" s="58"/>
      <c r="AA80" s="57" t="s">
        <v>347</v>
      </c>
      <c r="AB80" s="57">
        <v>2.54</v>
      </c>
      <c r="AC80" s="39"/>
      <c r="AD80" s="40"/>
      <c r="AE80" s="40"/>
      <c r="AF80" s="41"/>
      <c r="AG80" s="41"/>
      <c r="AH80" s="42"/>
      <c r="AI80" s="35"/>
      <c r="AJ80" s="43"/>
      <c r="AK80" s="31"/>
      <c r="AL80" s="44"/>
      <c r="AM80" s="39"/>
      <c r="AN80" s="28"/>
      <c r="AO80" s="39" t="s">
        <v>352</v>
      </c>
    </row>
    <row r="81" spans="1:41">
      <c r="A81" s="45" t="s">
        <v>443</v>
      </c>
      <c r="B81" s="46" t="s">
        <v>444</v>
      </c>
      <c r="C81" s="46" t="s">
        <v>42</v>
      </c>
      <c r="D81" s="46" t="s">
        <v>42</v>
      </c>
      <c r="E81" s="47" t="s">
        <v>42</v>
      </c>
      <c r="F81" s="47">
        <v>4709.5551181102364</v>
      </c>
      <c r="G81" s="47">
        <f t="shared" si="1"/>
        <v>4709.5551181102364</v>
      </c>
      <c r="H81" s="48" t="s">
        <v>132</v>
      </c>
      <c r="I81" s="24">
        <v>75</v>
      </c>
      <c r="J81" s="25" t="s">
        <v>439</v>
      </c>
      <c r="K81" s="26" t="s">
        <v>440</v>
      </c>
      <c r="L81" s="27">
        <v>-10515.6</v>
      </c>
      <c r="M81" s="27">
        <v>15087.6</v>
      </c>
      <c r="N81" s="28" t="s">
        <v>35</v>
      </c>
      <c r="O81" s="42" t="s">
        <v>36</v>
      </c>
      <c r="P81" s="30" t="s">
        <v>37</v>
      </c>
      <c r="Q81" s="31"/>
      <c r="R81" s="32">
        <v>1</v>
      </c>
      <c r="S81" s="33" t="s">
        <v>67</v>
      </c>
      <c r="T81" s="34"/>
      <c r="U81" s="35"/>
      <c r="V81" s="36"/>
      <c r="W81" s="37"/>
      <c r="X81" s="49" t="s">
        <v>441</v>
      </c>
      <c r="Y81" s="50">
        <v>5.0799999999999998E-2</v>
      </c>
      <c r="Z81" s="58">
        <v>100</v>
      </c>
      <c r="AA81" s="57" t="s">
        <v>442</v>
      </c>
      <c r="AB81" s="57">
        <v>0.127</v>
      </c>
      <c r="AC81" s="39"/>
      <c r="AD81" s="40"/>
      <c r="AE81" s="40"/>
      <c r="AF81" s="41"/>
      <c r="AG81" s="41"/>
      <c r="AH81" s="42"/>
      <c r="AI81" s="35"/>
      <c r="AJ81" s="43"/>
      <c r="AK81" s="31"/>
      <c r="AL81" s="44"/>
      <c r="AM81" s="39"/>
      <c r="AN81" s="28"/>
      <c r="AO81" s="39" t="s">
        <v>352</v>
      </c>
    </row>
    <row r="82" spans="1:41">
      <c r="A82" s="45" t="s">
        <v>447</v>
      </c>
      <c r="B82" s="46" t="s">
        <v>448</v>
      </c>
      <c r="C82" s="46" t="s">
        <v>42</v>
      </c>
      <c r="D82" s="46" t="s">
        <v>42</v>
      </c>
      <c r="E82" s="47" t="s">
        <v>42</v>
      </c>
      <c r="F82" s="47">
        <v>4709.8267716535438</v>
      </c>
      <c r="G82" s="47">
        <f t="shared" si="1"/>
        <v>4709.8267716535438</v>
      </c>
      <c r="H82" s="48" t="s">
        <v>132</v>
      </c>
      <c r="I82" s="24">
        <v>76</v>
      </c>
      <c r="J82" s="25" t="s">
        <v>445</v>
      </c>
      <c r="K82" s="26" t="s">
        <v>446</v>
      </c>
      <c r="L82" s="27">
        <v>-10515.6</v>
      </c>
      <c r="M82" s="27">
        <v>16002</v>
      </c>
      <c r="N82" s="28" t="s">
        <v>35</v>
      </c>
      <c r="O82" s="42" t="s">
        <v>36</v>
      </c>
      <c r="P82" s="30" t="s">
        <v>37</v>
      </c>
      <c r="Q82" s="31"/>
      <c r="R82" s="32">
        <v>1</v>
      </c>
      <c r="S82" s="33" t="s">
        <v>67</v>
      </c>
      <c r="T82" s="34"/>
      <c r="U82" s="35"/>
      <c r="V82" s="36"/>
      <c r="W82" s="37"/>
      <c r="X82" s="49" t="s">
        <v>441</v>
      </c>
      <c r="Y82" s="50">
        <v>5.0799999999999998E-2</v>
      </c>
      <c r="Z82" s="58">
        <v>100</v>
      </c>
      <c r="AA82" s="57" t="s">
        <v>442</v>
      </c>
      <c r="AB82" s="57">
        <v>0.127</v>
      </c>
      <c r="AC82" s="39"/>
      <c r="AD82" s="40"/>
      <c r="AE82" s="40"/>
      <c r="AF82" s="41"/>
      <c r="AG82" s="41"/>
      <c r="AH82" s="42"/>
      <c r="AI82" s="35"/>
      <c r="AJ82" s="43"/>
      <c r="AK82" s="31"/>
      <c r="AL82" s="44"/>
      <c r="AM82" s="39"/>
      <c r="AN82" s="28"/>
      <c r="AO82" s="39" t="s">
        <v>352</v>
      </c>
    </row>
    <row r="83" spans="1:41">
      <c r="A83" s="45" t="s">
        <v>451</v>
      </c>
      <c r="B83" s="46" t="s">
        <v>452</v>
      </c>
      <c r="C83" s="46" t="s">
        <v>42</v>
      </c>
      <c r="D83" s="46" t="s">
        <v>42</v>
      </c>
      <c r="E83" s="47" t="s">
        <v>42</v>
      </c>
      <c r="F83" s="47">
        <v>4711.0905511811025</v>
      </c>
      <c r="G83" s="47">
        <f t="shared" si="1"/>
        <v>4711.0905511811025</v>
      </c>
      <c r="H83" s="48" t="s">
        <v>132</v>
      </c>
      <c r="I83" s="24">
        <v>77</v>
      </c>
      <c r="J83" s="25" t="s">
        <v>449</v>
      </c>
      <c r="K83" s="26" t="s">
        <v>450</v>
      </c>
      <c r="L83" s="27">
        <v>-11430</v>
      </c>
      <c r="M83" s="27">
        <v>15087.6</v>
      </c>
      <c r="N83" s="28" t="s">
        <v>35</v>
      </c>
      <c r="O83" s="42" t="s">
        <v>36</v>
      </c>
      <c r="P83" s="30" t="s">
        <v>37</v>
      </c>
      <c r="Q83" s="31"/>
      <c r="R83" s="32">
        <v>1</v>
      </c>
      <c r="S83" s="33" t="s">
        <v>67</v>
      </c>
      <c r="T83" s="34"/>
      <c r="U83" s="35"/>
      <c r="V83" s="36"/>
      <c r="W83" s="37"/>
      <c r="X83" s="38"/>
      <c r="Y83" s="38"/>
      <c r="Z83" s="38"/>
      <c r="AA83" s="57" t="s">
        <v>442</v>
      </c>
      <c r="AB83" s="57">
        <v>0.127</v>
      </c>
      <c r="AC83" s="39"/>
      <c r="AD83" s="40"/>
      <c r="AE83" s="40"/>
      <c r="AF83" s="41"/>
      <c r="AG83" s="41"/>
      <c r="AH83" s="42"/>
      <c r="AI83" s="35"/>
      <c r="AJ83" s="43"/>
      <c r="AK83" s="31"/>
      <c r="AL83" s="44"/>
      <c r="AM83" s="39"/>
      <c r="AN83" s="28"/>
      <c r="AO83" s="39" t="s">
        <v>352</v>
      </c>
    </row>
    <row r="84" spans="1:41">
      <c r="A84" s="45" t="s">
        <v>455</v>
      </c>
      <c r="B84" s="46" t="s">
        <v>456</v>
      </c>
      <c r="C84" s="46" t="s">
        <v>42</v>
      </c>
      <c r="D84" s="46" t="s">
        <v>42</v>
      </c>
      <c r="E84" s="47" t="s">
        <v>42</v>
      </c>
      <c r="F84" s="47">
        <v>4711.0275590551182</v>
      </c>
      <c r="G84" s="47">
        <f t="shared" si="1"/>
        <v>4711.0275590551182</v>
      </c>
      <c r="H84" s="48" t="s">
        <v>132</v>
      </c>
      <c r="I84" s="24">
        <v>78</v>
      </c>
      <c r="J84" s="25" t="s">
        <v>453</v>
      </c>
      <c r="K84" s="26" t="s">
        <v>454</v>
      </c>
      <c r="L84" s="27">
        <v>-11430</v>
      </c>
      <c r="M84" s="27">
        <v>14173.2</v>
      </c>
      <c r="N84" s="28" t="s">
        <v>35</v>
      </c>
      <c r="O84" s="42" t="s">
        <v>36</v>
      </c>
      <c r="P84" s="30" t="s">
        <v>37</v>
      </c>
      <c r="Q84" s="31"/>
      <c r="R84" s="32">
        <v>1</v>
      </c>
      <c r="S84" s="33" t="s">
        <v>67</v>
      </c>
      <c r="T84" s="34"/>
      <c r="U84" s="35"/>
      <c r="V84" s="36"/>
      <c r="W84" s="37"/>
      <c r="X84" s="38"/>
      <c r="Y84" s="38"/>
      <c r="Z84" s="38"/>
      <c r="AA84" s="57" t="s">
        <v>442</v>
      </c>
      <c r="AB84" s="57">
        <v>0.127</v>
      </c>
      <c r="AC84" s="39"/>
      <c r="AD84" s="40"/>
      <c r="AE84" s="40"/>
      <c r="AF84" s="41"/>
      <c r="AG84" s="41"/>
      <c r="AH84" s="42"/>
      <c r="AI84" s="35"/>
      <c r="AJ84" s="43"/>
      <c r="AK84" s="31"/>
      <c r="AL84" s="44"/>
      <c r="AM84" s="39"/>
      <c r="AN84" s="28"/>
      <c r="AO84" s="39" t="s">
        <v>352</v>
      </c>
    </row>
    <row r="85" spans="1:41">
      <c r="A85" s="45" t="s">
        <v>459</v>
      </c>
      <c r="B85" s="46" t="s">
        <v>460</v>
      </c>
      <c r="C85" s="46" t="s">
        <v>42</v>
      </c>
      <c r="D85" s="46" t="s">
        <v>42</v>
      </c>
      <c r="E85" s="47" t="s">
        <v>42</v>
      </c>
      <c r="F85" s="47">
        <v>4709.8503937007881</v>
      </c>
      <c r="G85" s="47">
        <f t="shared" si="1"/>
        <v>4709.8503937007881</v>
      </c>
      <c r="H85" s="48" t="s">
        <v>132</v>
      </c>
      <c r="I85" s="24">
        <v>79</v>
      </c>
      <c r="J85" s="25" t="s">
        <v>457</v>
      </c>
      <c r="K85" s="26" t="s">
        <v>458</v>
      </c>
      <c r="L85" s="27">
        <v>-11430</v>
      </c>
      <c r="M85" s="27">
        <v>16916.400000000001</v>
      </c>
      <c r="N85" s="28" t="s">
        <v>35</v>
      </c>
      <c r="O85" s="42" t="s">
        <v>36</v>
      </c>
      <c r="P85" s="30" t="s">
        <v>37</v>
      </c>
      <c r="Q85" s="31"/>
      <c r="R85" s="32">
        <v>1</v>
      </c>
      <c r="S85" s="33" t="s">
        <v>67</v>
      </c>
      <c r="T85" s="34"/>
      <c r="U85" s="35"/>
      <c r="V85" s="36"/>
      <c r="W85" s="37"/>
      <c r="X85" s="38"/>
      <c r="Y85" s="38"/>
      <c r="Z85" s="38"/>
      <c r="AA85" s="57" t="s">
        <v>442</v>
      </c>
      <c r="AB85" s="57">
        <v>0.127</v>
      </c>
      <c r="AC85" s="39"/>
      <c r="AD85" s="40"/>
      <c r="AE85" s="40"/>
      <c r="AF85" s="41"/>
      <c r="AG85" s="41"/>
      <c r="AH85" s="42"/>
      <c r="AI85" s="35"/>
      <c r="AJ85" s="43"/>
      <c r="AK85" s="31"/>
      <c r="AL85" s="44"/>
      <c r="AM85" s="39"/>
      <c r="AN85" s="28"/>
      <c r="AO85" s="39" t="s">
        <v>352</v>
      </c>
    </row>
    <row r="86" spans="1:41">
      <c r="A86" s="45" t="s">
        <v>463</v>
      </c>
      <c r="B86" s="46" t="s">
        <v>464</v>
      </c>
      <c r="C86" s="46" t="s">
        <v>42</v>
      </c>
      <c r="D86" s="46" t="s">
        <v>42</v>
      </c>
      <c r="E86" s="47" t="s">
        <v>42</v>
      </c>
      <c r="F86" s="47">
        <v>4709.5590551181103</v>
      </c>
      <c r="G86" s="47">
        <f t="shared" si="1"/>
        <v>4709.5590551181103</v>
      </c>
      <c r="H86" s="48" t="s">
        <v>132</v>
      </c>
      <c r="I86" s="24">
        <v>80</v>
      </c>
      <c r="J86" s="25" t="s">
        <v>461</v>
      </c>
      <c r="K86" s="26" t="s">
        <v>462</v>
      </c>
      <c r="L86" s="27">
        <v>-9601.2000000000007</v>
      </c>
      <c r="M86" s="27">
        <v>16002</v>
      </c>
      <c r="N86" s="28" t="s">
        <v>35</v>
      </c>
      <c r="O86" s="42" t="s">
        <v>36</v>
      </c>
      <c r="P86" s="30" t="s">
        <v>37</v>
      </c>
      <c r="Q86" s="31"/>
      <c r="R86" s="32">
        <v>1</v>
      </c>
      <c r="S86" s="33" t="s">
        <v>67</v>
      </c>
      <c r="T86" s="34"/>
      <c r="U86" s="35"/>
      <c r="V86" s="36"/>
      <c r="W86" s="37"/>
      <c r="X86" s="38"/>
      <c r="Y86" s="38"/>
      <c r="Z86" s="38"/>
      <c r="AA86" s="57" t="s">
        <v>442</v>
      </c>
      <c r="AB86" s="57">
        <v>0.127</v>
      </c>
      <c r="AC86" s="39"/>
      <c r="AD86" s="40"/>
      <c r="AE86" s="40"/>
      <c r="AF86" s="41"/>
      <c r="AG86" s="41"/>
      <c r="AH86" s="42"/>
      <c r="AI86" s="35"/>
      <c r="AJ86" s="43"/>
      <c r="AK86" s="31"/>
      <c r="AL86" s="44"/>
      <c r="AM86" s="39"/>
      <c r="AN86" s="28"/>
      <c r="AO86" s="39" t="s">
        <v>352</v>
      </c>
    </row>
    <row r="87" spans="1:41">
      <c r="A87" s="45" t="s">
        <v>467</v>
      </c>
      <c r="B87" s="46" t="s">
        <v>468</v>
      </c>
      <c r="C87" s="46" t="s">
        <v>42</v>
      </c>
      <c r="D87" s="46" t="s">
        <v>42</v>
      </c>
      <c r="E87" s="47" t="s">
        <v>42</v>
      </c>
      <c r="F87" s="47">
        <v>4708.6889763779527</v>
      </c>
      <c r="G87" s="47">
        <f t="shared" si="1"/>
        <v>4708.6889763779527</v>
      </c>
      <c r="H87" s="48" t="s">
        <v>132</v>
      </c>
      <c r="I87" s="24">
        <v>81</v>
      </c>
      <c r="J87" s="25" t="s">
        <v>465</v>
      </c>
      <c r="K87" s="26" t="s">
        <v>466</v>
      </c>
      <c r="L87" s="27">
        <v>-9601.2000000000007</v>
      </c>
      <c r="M87" s="27">
        <v>15087.6</v>
      </c>
      <c r="N87" s="28" t="s">
        <v>35</v>
      </c>
      <c r="O87" s="42" t="s">
        <v>36</v>
      </c>
      <c r="P87" s="30" t="s">
        <v>37</v>
      </c>
      <c r="Q87" s="31"/>
      <c r="R87" s="32">
        <v>1</v>
      </c>
      <c r="S87" s="33" t="s">
        <v>67</v>
      </c>
      <c r="T87" s="34"/>
      <c r="U87" s="35"/>
      <c r="V87" s="36"/>
      <c r="W87" s="37"/>
      <c r="X87" s="38"/>
      <c r="Y87" s="38"/>
      <c r="Z87" s="38"/>
      <c r="AA87" s="57" t="s">
        <v>442</v>
      </c>
      <c r="AB87" s="57">
        <v>0.127</v>
      </c>
      <c r="AC87" s="39"/>
      <c r="AD87" s="40"/>
      <c r="AE87" s="40"/>
      <c r="AF87" s="41"/>
      <c r="AG87" s="41"/>
      <c r="AH87" s="42"/>
      <c r="AI87" s="35"/>
      <c r="AJ87" s="43"/>
      <c r="AK87" s="31"/>
      <c r="AL87" s="44"/>
      <c r="AM87" s="39"/>
      <c r="AN87" s="28"/>
      <c r="AO87" s="39" t="s">
        <v>352</v>
      </c>
    </row>
    <row r="88" spans="1:41">
      <c r="A88" s="45" t="s">
        <v>471</v>
      </c>
      <c r="B88" s="46" t="s">
        <v>472</v>
      </c>
      <c r="C88" s="46" t="s">
        <v>42</v>
      </c>
      <c r="D88" s="46" t="s">
        <v>42</v>
      </c>
      <c r="E88" s="47" t="s">
        <v>42</v>
      </c>
      <c r="F88" s="47">
        <v>4711.4212598425202</v>
      </c>
      <c r="G88" s="47">
        <f t="shared" si="1"/>
        <v>4711.4212598425202</v>
      </c>
      <c r="H88" s="48" t="s">
        <v>132</v>
      </c>
      <c r="I88" s="24">
        <v>82</v>
      </c>
      <c r="J88" s="25" t="s">
        <v>469</v>
      </c>
      <c r="K88" s="26" t="s">
        <v>470</v>
      </c>
      <c r="L88" s="27">
        <v>-11430</v>
      </c>
      <c r="M88" s="27">
        <v>16002</v>
      </c>
      <c r="N88" s="28" t="s">
        <v>35</v>
      </c>
      <c r="O88" s="42" t="s">
        <v>36</v>
      </c>
      <c r="P88" s="30" t="s">
        <v>37</v>
      </c>
      <c r="Q88" s="31"/>
      <c r="R88" s="32">
        <v>1</v>
      </c>
      <c r="S88" s="33" t="s">
        <v>67</v>
      </c>
      <c r="T88" s="34"/>
      <c r="U88" s="35"/>
      <c r="V88" s="36"/>
      <c r="W88" s="37"/>
      <c r="X88" s="38"/>
      <c r="Y88" s="38"/>
      <c r="Z88" s="38"/>
      <c r="AA88" s="57" t="s">
        <v>442</v>
      </c>
      <c r="AB88" s="57">
        <v>0.127</v>
      </c>
      <c r="AC88" s="39"/>
      <c r="AD88" s="40"/>
      <c r="AE88" s="40"/>
      <c r="AF88" s="41"/>
      <c r="AG88" s="41"/>
      <c r="AH88" s="42"/>
      <c r="AI88" s="35"/>
      <c r="AJ88" s="43"/>
      <c r="AK88" s="31"/>
      <c r="AL88" s="44"/>
      <c r="AM88" s="39"/>
      <c r="AN88" s="28"/>
      <c r="AO88" s="39" t="s">
        <v>352</v>
      </c>
    </row>
    <row r="89" spans="1:41">
      <c r="A89" s="45" t="s">
        <v>475</v>
      </c>
      <c r="B89" s="46" t="s">
        <v>476</v>
      </c>
      <c r="C89" s="46" t="s">
        <v>42</v>
      </c>
      <c r="D89" s="46" t="s">
        <v>42</v>
      </c>
      <c r="E89" s="47" t="s">
        <v>42</v>
      </c>
      <c r="F89" s="47">
        <v>4711.2795275590552</v>
      </c>
      <c r="G89" s="47">
        <f t="shared" si="1"/>
        <v>4711.2795275590552</v>
      </c>
      <c r="H89" s="48" t="s">
        <v>132</v>
      </c>
      <c r="I89" s="24">
        <v>83</v>
      </c>
      <c r="J89" s="25" t="s">
        <v>473</v>
      </c>
      <c r="K89" s="26" t="s">
        <v>474</v>
      </c>
      <c r="L89" s="27">
        <v>-9601.2000000000007</v>
      </c>
      <c r="M89" s="27">
        <v>16916.400000000001</v>
      </c>
      <c r="N89" s="28" t="s">
        <v>35</v>
      </c>
      <c r="O89" s="42" t="s">
        <v>36</v>
      </c>
      <c r="P89" s="30" t="s">
        <v>37</v>
      </c>
      <c r="Q89" s="31"/>
      <c r="R89" s="32">
        <v>1</v>
      </c>
      <c r="S89" s="33" t="s">
        <v>67</v>
      </c>
      <c r="T89" s="34"/>
      <c r="U89" s="35"/>
      <c r="V89" s="36"/>
      <c r="W89" s="37"/>
      <c r="X89" s="38"/>
      <c r="Y89" s="38"/>
      <c r="Z89" s="38"/>
      <c r="AA89" s="57" t="s">
        <v>442</v>
      </c>
      <c r="AB89" s="57">
        <v>0.127</v>
      </c>
      <c r="AC89" s="39"/>
      <c r="AD89" s="40"/>
      <c r="AE89" s="40"/>
      <c r="AF89" s="41"/>
      <c r="AG89" s="41"/>
      <c r="AH89" s="42"/>
      <c r="AI89" s="35"/>
      <c r="AJ89" s="43"/>
      <c r="AK89" s="31"/>
      <c r="AL89" s="44"/>
      <c r="AM89" s="39"/>
      <c r="AN89" s="28"/>
      <c r="AO89" s="39" t="s">
        <v>352</v>
      </c>
    </row>
    <row r="90" spans="1:41">
      <c r="A90" s="45" t="s">
        <v>479</v>
      </c>
      <c r="B90" s="46" t="s">
        <v>480</v>
      </c>
      <c r="C90" s="46" t="s">
        <v>42</v>
      </c>
      <c r="D90" s="46" t="s">
        <v>42</v>
      </c>
      <c r="E90" s="47" t="s">
        <v>42</v>
      </c>
      <c r="F90" s="47">
        <v>4712.3031496062995</v>
      </c>
      <c r="G90" s="47">
        <f t="shared" si="1"/>
        <v>4712.3031496062995</v>
      </c>
      <c r="H90" s="48" t="s">
        <v>132</v>
      </c>
      <c r="I90" s="24">
        <v>84</v>
      </c>
      <c r="J90" s="25" t="s">
        <v>477</v>
      </c>
      <c r="K90" s="26" t="s">
        <v>478</v>
      </c>
      <c r="L90" s="27">
        <v>-9601.2000000000007</v>
      </c>
      <c r="M90" s="27">
        <v>17830.8</v>
      </c>
      <c r="N90" s="28" t="s">
        <v>35</v>
      </c>
      <c r="O90" s="42" t="s">
        <v>36</v>
      </c>
      <c r="P90" s="30" t="s">
        <v>37</v>
      </c>
      <c r="Q90" s="31"/>
      <c r="R90" s="32">
        <v>1</v>
      </c>
      <c r="S90" s="33" t="s">
        <v>67</v>
      </c>
      <c r="T90" s="34"/>
      <c r="U90" s="35"/>
      <c r="V90" s="36"/>
      <c r="W90" s="37"/>
      <c r="X90" s="38"/>
      <c r="Y90" s="38"/>
      <c r="Z90" s="38"/>
      <c r="AA90" s="57" t="s">
        <v>442</v>
      </c>
      <c r="AB90" s="57">
        <v>0.127</v>
      </c>
      <c r="AC90" s="39"/>
      <c r="AD90" s="40"/>
      <c r="AE90" s="40"/>
      <c r="AF90" s="41"/>
      <c r="AG90" s="41"/>
      <c r="AH90" s="42"/>
      <c r="AI90" s="35"/>
      <c r="AJ90" s="43"/>
      <c r="AK90" s="31"/>
      <c r="AL90" s="44"/>
      <c r="AM90" s="39"/>
      <c r="AN90" s="28"/>
      <c r="AO90" s="39" t="s">
        <v>352</v>
      </c>
    </row>
    <row r="91" spans="1:41">
      <c r="A91" s="45" t="s">
        <v>483</v>
      </c>
      <c r="B91" s="46" t="s">
        <v>484</v>
      </c>
      <c r="C91" s="46" t="s">
        <v>42</v>
      </c>
      <c r="D91" s="46" t="s">
        <v>42</v>
      </c>
      <c r="E91" s="47" t="s">
        <v>42</v>
      </c>
      <c r="F91" s="47">
        <v>5541.1574803149606</v>
      </c>
      <c r="G91" s="47">
        <f t="shared" si="1"/>
        <v>5541.1574803149606</v>
      </c>
      <c r="H91" s="48" t="s">
        <v>60</v>
      </c>
      <c r="I91" s="24">
        <v>85</v>
      </c>
      <c r="J91" s="25" t="s">
        <v>481</v>
      </c>
      <c r="K91" s="26" t="s">
        <v>482</v>
      </c>
      <c r="L91" s="27">
        <v>5029.2</v>
      </c>
      <c r="M91" s="27">
        <v>16916.400000000001</v>
      </c>
      <c r="N91" s="28" t="s">
        <v>35</v>
      </c>
      <c r="O91" s="42" t="s">
        <v>36</v>
      </c>
      <c r="P91" s="30" t="s">
        <v>37</v>
      </c>
      <c r="Q91" s="31"/>
      <c r="R91" s="32">
        <v>1</v>
      </c>
      <c r="S91" s="33" t="s">
        <v>67</v>
      </c>
      <c r="T91" s="34"/>
      <c r="U91" s="35"/>
      <c r="V91" s="36"/>
      <c r="W91" s="37"/>
      <c r="X91" s="38"/>
      <c r="Y91" s="38"/>
      <c r="Z91" s="38"/>
      <c r="AA91" s="57" t="s">
        <v>347</v>
      </c>
      <c r="AB91" s="57">
        <v>2.54</v>
      </c>
      <c r="AC91" s="39"/>
      <c r="AD91" s="40"/>
      <c r="AE91" s="40"/>
      <c r="AF91" s="41"/>
      <c r="AG91" s="41"/>
      <c r="AH91" s="42"/>
      <c r="AI91" s="35"/>
      <c r="AJ91" s="43"/>
      <c r="AK91" s="31"/>
      <c r="AL91" s="44"/>
      <c r="AM91" s="39"/>
      <c r="AN91" s="28"/>
      <c r="AO91" s="39" t="s">
        <v>352</v>
      </c>
    </row>
    <row r="92" spans="1:41">
      <c r="A92" s="45" t="s">
        <v>487</v>
      </c>
      <c r="B92" s="46" t="s">
        <v>488</v>
      </c>
      <c r="C92" s="46" t="s">
        <v>42</v>
      </c>
      <c r="D92" s="46" t="s">
        <v>42</v>
      </c>
      <c r="E92" s="47" t="s">
        <v>42</v>
      </c>
      <c r="F92" s="47">
        <v>5531.0944881889764</v>
      </c>
      <c r="G92" s="47">
        <f t="shared" si="1"/>
        <v>5531.0944881889764</v>
      </c>
      <c r="H92" s="48" t="s">
        <v>396</v>
      </c>
      <c r="I92" s="24">
        <v>86</v>
      </c>
      <c r="J92" s="25" t="s">
        <v>485</v>
      </c>
      <c r="K92" s="26" t="s">
        <v>486</v>
      </c>
      <c r="L92" s="27">
        <v>2286</v>
      </c>
      <c r="M92" s="27">
        <v>15087.6</v>
      </c>
      <c r="N92" s="28" t="s">
        <v>35</v>
      </c>
      <c r="O92" s="42" t="s">
        <v>36</v>
      </c>
      <c r="P92" s="30" t="s">
        <v>37</v>
      </c>
      <c r="Q92" s="31"/>
      <c r="R92" s="32">
        <v>1</v>
      </c>
      <c r="S92" s="33" t="s">
        <v>67</v>
      </c>
      <c r="T92" s="34"/>
      <c r="U92" s="35"/>
      <c r="V92" s="36"/>
      <c r="W92" s="37"/>
      <c r="X92" s="38"/>
      <c r="Y92" s="38"/>
      <c r="Z92" s="38"/>
      <c r="AA92" s="57" t="s">
        <v>347</v>
      </c>
      <c r="AB92" s="57">
        <v>2.54</v>
      </c>
      <c r="AC92" s="39"/>
      <c r="AD92" s="40"/>
      <c r="AE92" s="40"/>
      <c r="AF92" s="41"/>
      <c r="AG92" s="41"/>
      <c r="AH92" s="42"/>
      <c r="AI92" s="35"/>
      <c r="AJ92" s="43"/>
      <c r="AK92" s="31"/>
      <c r="AL92" s="44"/>
      <c r="AM92" s="39"/>
      <c r="AN92" s="28"/>
      <c r="AO92" s="39" t="s">
        <v>352</v>
      </c>
    </row>
    <row r="93" spans="1:41">
      <c r="A93" s="45" t="s">
        <v>491</v>
      </c>
      <c r="B93" s="46" t="s">
        <v>492</v>
      </c>
      <c r="C93" s="46" t="s">
        <v>42</v>
      </c>
      <c r="D93" s="46" t="s">
        <v>42</v>
      </c>
      <c r="E93" s="47" t="s">
        <v>42</v>
      </c>
      <c r="F93" s="47">
        <v>5527.2204724409448</v>
      </c>
      <c r="G93" s="47">
        <f t="shared" si="1"/>
        <v>5527.2204724409448</v>
      </c>
      <c r="H93" s="48" t="s">
        <v>355</v>
      </c>
      <c r="I93" s="24">
        <v>87</v>
      </c>
      <c r="J93" s="25" t="s">
        <v>489</v>
      </c>
      <c r="K93" s="26" t="s">
        <v>490</v>
      </c>
      <c r="L93" s="27">
        <v>5943.6</v>
      </c>
      <c r="M93" s="27">
        <v>17830.8</v>
      </c>
      <c r="N93" s="28" t="s">
        <v>35</v>
      </c>
      <c r="O93" s="42" t="s">
        <v>36</v>
      </c>
      <c r="P93" s="30" t="s">
        <v>37</v>
      </c>
      <c r="Q93" s="31"/>
      <c r="R93" s="32">
        <v>1</v>
      </c>
      <c r="S93" s="33" t="s">
        <v>67</v>
      </c>
      <c r="T93" s="34"/>
      <c r="U93" s="35"/>
      <c r="V93" s="36"/>
      <c r="W93" s="37"/>
      <c r="X93" s="38"/>
      <c r="Y93" s="38"/>
      <c r="Z93" s="38"/>
      <c r="AA93" s="57" t="s">
        <v>347</v>
      </c>
      <c r="AB93" s="57">
        <v>2.54</v>
      </c>
      <c r="AC93" s="39"/>
      <c r="AD93" s="40"/>
      <c r="AE93" s="40"/>
      <c r="AF93" s="41"/>
      <c r="AG93" s="41"/>
      <c r="AH93" s="42"/>
      <c r="AI93" s="35"/>
      <c r="AJ93" s="43"/>
      <c r="AK93" s="31"/>
      <c r="AL93" s="44"/>
      <c r="AM93" s="39"/>
      <c r="AN93" s="28"/>
      <c r="AO93" s="39" t="s">
        <v>352</v>
      </c>
    </row>
    <row r="94" spans="1:41">
      <c r="A94" s="45" t="s">
        <v>495</v>
      </c>
      <c r="B94" s="46" t="s">
        <v>496</v>
      </c>
      <c r="C94" s="46" t="s">
        <v>42</v>
      </c>
      <c r="D94" s="46" t="s">
        <v>42</v>
      </c>
      <c r="E94" s="47" t="s">
        <v>42</v>
      </c>
      <c r="F94" s="47">
        <v>5530.389763779528</v>
      </c>
      <c r="G94" s="47">
        <f t="shared" si="1"/>
        <v>5530.389763779528</v>
      </c>
      <c r="H94" s="48" t="s">
        <v>396</v>
      </c>
      <c r="I94" s="24">
        <v>88</v>
      </c>
      <c r="J94" s="25" t="s">
        <v>493</v>
      </c>
      <c r="K94" s="26" t="s">
        <v>494</v>
      </c>
      <c r="L94" s="27">
        <v>-1371.6</v>
      </c>
      <c r="M94" s="27">
        <v>15087.6</v>
      </c>
      <c r="N94" s="28" t="s">
        <v>35</v>
      </c>
      <c r="O94" s="42" t="s">
        <v>36</v>
      </c>
      <c r="P94" s="30" t="s">
        <v>37</v>
      </c>
      <c r="Q94" s="31"/>
      <c r="R94" s="32">
        <v>1</v>
      </c>
      <c r="S94" s="33" t="s">
        <v>67</v>
      </c>
      <c r="T94" s="34"/>
      <c r="U94" s="35"/>
      <c r="V94" s="36"/>
      <c r="W94" s="37"/>
      <c r="X94" s="38"/>
      <c r="Y94" s="38"/>
      <c r="Z94" s="38"/>
      <c r="AA94" s="57" t="s">
        <v>347</v>
      </c>
      <c r="AB94" s="57">
        <v>2.54</v>
      </c>
      <c r="AC94" s="39"/>
      <c r="AD94" s="40"/>
      <c r="AE94" s="40"/>
      <c r="AF94" s="41"/>
      <c r="AG94" s="41"/>
      <c r="AH94" s="42"/>
      <c r="AI94" s="35"/>
      <c r="AJ94" s="43"/>
      <c r="AK94" s="31"/>
      <c r="AL94" s="44"/>
      <c r="AM94" s="39"/>
      <c r="AN94" s="28"/>
      <c r="AO94" s="39" t="s">
        <v>352</v>
      </c>
    </row>
    <row r="95" spans="1:41">
      <c r="A95" s="45" t="s">
        <v>499</v>
      </c>
      <c r="B95" s="46" t="s">
        <v>500</v>
      </c>
      <c r="C95" s="46" t="s">
        <v>42</v>
      </c>
      <c r="D95" s="46" t="s">
        <v>42</v>
      </c>
      <c r="E95" s="47" t="s">
        <v>42</v>
      </c>
      <c r="F95" s="47">
        <v>5540.677165354331</v>
      </c>
      <c r="G95" s="47">
        <f t="shared" si="1"/>
        <v>5540.677165354331</v>
      </c>
      <c r="H95" s="48" t="s">
        <v>381</v>
      </c>
      <c r="I95" s="24">
        <v>89</v>
      </c>
      <c r="J95" s="25" t="s">
        <v>497</v>
      </c>
      <c r="K95" s="26" t="s">
        <v>498</v>
      </c>
      <c r="L95" s="27">
        <v>-1371.6</v>
      </c>
      <c r="M95" s="27">
        <v>16002</v>
      </c>
      <c r="N95" s="28" t="s">
        <v>35</v>
      </c>
      <c r="O95" s="42" t="s">
        <v>36</v>
      </c>
      <c r="P95" s="30" t="s">
        <v>37</v>
      </c>
      <c r="Q95" s="31"/>
      <c r="R95" s="32">
        <v>1</v>
      </c>
      <c r="S95" s="33" t="s">
        <v>67</v>
      </c>
      <c r="T95" s="34"/>
      <c r="U95" s="35"/>
      <c r="V95" s="36"/>
      <c r="W95" s="37"/>
      <c r="X95" s="38"/>
      <c r="Y95" s="38"/>
      <c r="Z95" s="38"/>
      <c r="AA95" s="57" t="s">
        <v>347</v>
      </c>
      <c r="AB95" s="57">
        <v>2.54</v>
      </c>
      <c r="AC95" s="39"/>
      <c r="AD95" s="40"/>
      <c r="AE95" s="40"/>
      <c r="AF95" s="41"/>
      <c r="AG95" s="41"/>
      <c r="AH95" s="42"/>
      <c r="AI95" s="35"/>
      <c r="AJ95" s="43"/>
      <c r="AK95" s="31"/>
      <c r="AL95" s="44"/>
      <c r="AM95" s="39"/>
      <c r="AN95" s="28"/>
      <c r="AO95" s="39" t="s">
        <v>352</v>
      </c>
    </row>
    <row r="96" spans="1:41">
      <c r="A96" s="45" t="s">
        <v>503</v>
      </c>
      <c r="B96" s="46" t="s">
        <v>504</v>
      </c>
      <c r="C96" s="46" t="s">
        <v>42</v>
      </c>
      <c r="D96" s="46" t="s">
        <v>42</v>
      </c>
      <c r="E96" s="47" t="s">
        <v>42</v>
      </c>
      <c r="F96" s="47">
        <v>5515.2992125984256</v>
      </c>
      <c r="G96" s="47">
        <f t="shared" si="1"/>
        <v>5515.2992125984256</v>
      </c>
      <c r="H96" s="48" t="s">
        <v>344</v>
      </c>
      <c r="I96" s="24">
        <v>90</v>
      </c>
      <c r="J96" s="25" t="s">
        <v>501</v>
      </c>
      <c r="K96" s="26" t="s">
        <v>502</v>
      </c>
      <c r="L96" s="27">
        <v>7772.4</v>
      </c>
      <c r="M96" s="27">
        <v>16002</v>
      </c>
      <c r="N96" s="28" t="s">
        <v>35</v>
      </c>
      <c r="O96" s="42" t="s">
        <v>36</v>
      </c>
      <c r="P96" s="30" t="s">
        <v>37</v>
      </c>
      <c r="Q96" s="31"/>
      <c r="R96" s="32">
        <v>1</v>
      </c>
      <c r="S96" s="33" t="s">
        <v>67</v>
      </c>
      <c r="T96" s="34"/>
      <c r="U96" s="35"/>
      <c r="V96" s="36"/>
      <c r="W96" s="37"/>
      <c r="X96" s="38"/>
      <c r="Y96" s="38"/>
      <c r="Z96" s="38"/>
      <c r="AA96" s="57" t="s">
        <v>347</v>
      </c>
      <c r="AB96" s="57">
        <v>2.54</v>
      </c>
      <c r="AC96" s="39"/>
      <c r="AD96" s="40"/>
      <c r="AE96" s="40"/>
      <c r="AF96" s="41"/>
      <c r="AG96" s="41"/>
      <c r="AH96" s="42"/>
      <c r="AI96" s="35"/>
      <c r="AJ96" s="43"/>
      <c r="AK96" s="31"/>
      <c r="AL96" s="44"/>
      <c r="AM96" s="39"/>
      <c r="AN96" s="28"/>
      <c r="AO96" s="39" t="s">
        <v>352</v>
      </c>
    </row>
    <row r="97" spans="1:41">
      <c r="A97" s="45" t="s">
        <v>507</v>
      </c>
      <c r="B97" s="46" t="s">
        <v>508</v>
      </c>
      <c r="C97" s="46" t="s">
        <v>42</v>
      </c>
      <c r="D97" s="46" t="s">
        <v>42</v>
      </c>
      <c r="E97" s="47" t="s">
        <v>42</v>
      </c>
      <c r="F97" s="47">
        <v>5541.358267716535</v>
      </c>
      <c r="G97" s="47">
        <f t="shared" si="1"/>
        <v>5541.358267716535</v>
      </c>
      <c r="H97" s="48" t="s">
        <v>381</v>
      </c>
      <c r="I97" s="24">
        <v>91</v>
      </c>
      <c r="J97" s="25" t="s">
        <v>505</v>
      </c>
      <c r="K97" s="26" t="s">
        <v>506</v>
      </c>
      <c r="L97" s="27">
        <v>-2286</v>
      </c>
      <c r="M97" s="27">
        <v>16002</v>
      </c>
      <c r="N97" s="28" t="s">
        <v>35</v>
      </c>
      <c r="O97" s="42" t="s">
        <v>36</v>
      </c>
      <c r="P97" s="30" t="s">
        <v>37</v>
      </c>
      <c r="Q97" s="31"/>
      <c r="R97" s="32">
        <v>1</v>
      </c>
      <c r="S97" s="33" t="s">
        <v>67</v>
      </c>
      <c r="T97" s="34"/>
      <c r="U97" s="35"/>
      <c r="V97" s="36"/>
      <c r="W97" s="37"/>
      <c r="X97" s="38"/>
      <c r="Y97" s="38"/>
      <c r="Z97" s="38"/>
      <c r="AA97" s="57" t="s">
        <v>347</v>
      </c>
      <c r="AB97" s="57">
        <v>2.54</v>
      </c>
      <c r="AC97" s="39"/>
      <c r="AD97" s="40"/>
      <c r="AE97" s="40"/>
      <c r="AF97" s="41"/>
      <c r="AG97" s="41"/>
      <c r="AH97" s="42"/>
      <c r="AI97" s="35"/>
      <c r="AJ97" s="43"/>
      <c r="AK97" s="31"/>
      <c r="AL97" s="44"/>
      <c r="AM97" s="39"/>
      <c r="AN97" s="28"/>
      <c r="AO97" s="39" t="s">
        <v>352</v>
      </c>
    </row>
    <row r="98" spans="1:41">
      <c r="A98" s="45" t="s">
        <v>511</v>
      </c>
      <c r="B98" s="46" t="s">
        <v>512</v>
      </c>
      <c r="C98" s="46" t="s">
        <v>42</v>
      </c>
      <c r="D98" s="46" t="s">
        <v>42</v>
      </c>
      <c r="E98" s="47" t="s">
        <v>42</v>
      </c>
      <c r="F98" s="47">
        <v>5569.8976377952758</v>
      </c>
      <c r="G98" s="47">
        <f t="shared" si="1"/>
        <v>5569.8976377952758</v>
      </c>
      <c r="H98" s="48" t="s">
        <v>396</v>
      </c>
      <c r="I98" s="24">
        <v>92</v>
      </c>
      <c r="J98" s="25" t="s">
        <v>509</v>
      </c>
      <c r="K98" s="26" t="s">
        <v>510</v>
      </c>
      <c r="L98" s="27">
        <v>-3200.4</v>
      </c>
      <c r="M98" s="27">
        <v>15087.6</v>
      </c>
      <c r="N98" s="28" t="s">
        <v>35</v>
      </c>
      <c r="O98" s="42" t="s">
        <v>36</v>
      </c>
      <c r="P98" s="30" t="s">
        <v>37</v>
      </c>
      <c r="Q98" s="31"/>
      <c r="R98" s="32">
        <v>1</v>
      </c>
      <c r="S98" s="33" t="s">
        <v>67</v>
      </c>
      <c r="T98" s="34"/>
      <c r="U98" s="35"/>
      <c r="V98" s="36"/>
      <c r="W98" s="37"/>
      <c r="X98" s="38"/>
      <c r="Y98" s="38"/>
      <c r="Z98" s="38"/>
      <c r="AA98" s="57" t="s">
        <v>347</v>
      </c>
      <c r="AB98" s="57">
        <v>2.54</v>
      </c>
      <c r="AC98" s="39"/>
      <c r="AD98" s="40"/>
      <c r="AE98" s="40"/>
      <c r="AF98" s="41"/>
      <c r="AG98" s="41"/>
      <c r="AH98" s="42"/>
      <c r="AI98" s="35"/>
      <c r="AJ98" s="43"/>
      <c r="AK98" s="31"/>
      <c r="AL98" s="44"/>
      <c r="AM98" s="39"/>
      <c r="AN98" s="28"/>
      <c r="AO98" s="39" t="s">
        <v>352</v>
      </c>
    </row>
    <row r="99" spans="1:41">
      <c r="A99" s="45" t="s">
        <v>515</v>
      </c>
      <c r="B99" s="46" t="s">
        <v>516</v>
      </c>
      <c r="C99" s="46" t="s">
        <v>42</v>
      </c>
      <c r="D99" s="46" t="s">
        <v>42</v>
      </c>
      <c r="E99" s="47" t="s">
        <v>42</v>
      </c>
      <c r="F99" s="47">
        <v>5526.5118110236226</v>
      </c>
      <c r="G99" s="47">
        <f t="shared" si="1"/>
        <v>5526.5118110236226</v>
      </c>
      <c r="H99" s="48" t="s">
        <v>381</v>
      </c>
      <c r="I99" s="24">
        <v>93</v>
      </c>
      <c r="J99" s="25" t="s">
        <v>513</v>
      </c>
      <c r="K99" s="26" t="s">
        <v>514</v>
      </c>
      <c r="L99" s="27">
        <v>3200.4</v>
      </c>
      <c r="M99" s="27">
        <v>15087.6</v>
      </c>
      <c r="N99" s="28" t="s">
        <v>35</v>
      </c>
      <c r="O99" s="42" t="s">
        <v>36</v>
      </c>
      <c r="P99" s="30" t="s">
        <v>37</v>
      </c>
      <c r="Q99" s="31"/>
      <c r="R99" s="32">
        <v>1</v>
      </c>
      <c r="S99" s="33" t="s">
        <v>67</v>
      </c>
      <c r="T99" s="34"/>
      <c r="U99" s="35"/>
      <c r="V99" s="36"/>
      <c r="W99" s="37"/>
      <c r="X99" s="38"/>
      <c r="Y99" s="38"/>
      <c r="Z99" s="38"/>
      <c r="AA99" s="57" t="s">
        <v>347</v>
      </c>
      <c r="AB99" s="57">
        <v>2.54</v>
      </c>
      <c r="AC99" s="39"/>
      <c r="AD99" s="40"/>
      <c r="AE99" s="40"/>
      <c r="AF99" s="41"/>
      <c r="AG99" s="41"/>
      <c r="AH99" s="42"/>
      <c r="AI99" s="35"/>
      <c r="AJ99" s="43"/>
      <c r="AK99" s="31"/>
      <c r="AL99" s="44"/>
      <c r="AM99" s="39"/>
      <c r="AN99" s="28"/>
      <c r="AO99" s="39" t="s">
        <v>352</v>
      </c>
    </row>
    <row r="100" spans="1:41">
      <c r="A100" s="45" t="s">
        <v>519</v>
      </c>
      <c r="B100" s="46" t="s">
        <v>520</v>
      </c>
      <c r="C100" s="46" t="s">
        <v>42</v>
      </c>
      <c r="D100" s="46" t="s">
        <v>42</v>
      </c>
      <c r="E100" s="47" t="s">
        <v>42</v>
      </c>
      <c r="F100" s="47">
        <v>5548.0433070866147</v>
      </c>
      <c r="G100" s="47">
        <f t="shared" si="1"/>
        <v>5548.0433070866147</v>
      </c>
      <c r="H100" s="48" t="s">
        <v>381</v>
      </c>
      <c r="I100" s="24">
        <v>94</v>
      </c>
      <c r="J100" s="25" t="s">
        <v>517</v>
      </c>
      <c r="K100" s="26" t="s">
        <v>518</v>
      </c>
      <c r="L100" s="27">
        <v>1371.6</v>
      </c>
      <c r="M100" s="27">
        <v>16002</v>
      </c>
      <c r="N100" s="28" t="s">
        <v>35</v>
      </c>
      <c r="O100" s="42" t="s">
        <v>36</v>
      </c>
      <c r="P100" s="30" t="s">
        <v>37</v>
      </c>
      <c r="Q100" s="31"/>
      <c r="R100" s="32">
        <v>1</v>
      </c>
      <c r="S100" s="33" t="s">
        <v>67</v>
      </c>
      <c r="T100" s="34"/>
      <c r="U100" s="35"/>
      <c r="V100" s="36"/>
      <c r="W100" s="37"/>
      <c r="X100" s="38"/>
      <c r="Y100" s="38"/>
      <c r="Z100" s="38"/>
      <c r="AA100" s="57" t="s">
        <v>347</v>
      </c>
      <c r="AB100" s="57">
        <v>2.54</v>
      </c>
      <c r="AC100" s="39"/>
      <c r="AD100" s="40"/>
      <c r="AE100" s="40"/>
      <c r="AF100" s="41"/>
      <c r="AG100" s="41"/>
      <c r="AH100" s="42"/>
      <c r="AI100" s="35"/>
      <c r="AJ100" s="43"/>
      <c r="AK100" s="31"/>
      <c r="AL100" s="44"/>
      <c r="AM100" s="39"/>
      <c r="AN100" s="28"/>
      <c r="AO100" s="39" t="s">
        <v>352</v>
      </c>
    </row>
    <row r="101" spans="1:41">
      <c r="A101" s="45" t="s">
        <v>523</v>
      </c>
      <c r="B101" s="46" t="s">
        <v>524</v>
      </c>
      <c r="C101" s="46" t="s">
        <v>42</v>
      </c>
      <c r="D101" s="46" t="s">
        <v>42</v>
      </c>
      <c r="E101" s="47" t="s">
        <v>42</v>
      </c>
      <c r="F101" s="47">
        <v>5507.2047244094492</v>
      </c>
      <c r="G101" s="47">
        <f t="shared" si="1"/>
        <v>5507.2047244094492</v>
      </c>
      <c r="H101" s="48" t="s">
        <v>60</v>
      </c>
      <c r="I101" s="24">
        <v>95</v>
      </c>
      <c r="J101" s="25" t="s">
        <v>521</v>
      </c>
      <c r="K101" s="26" t="s">
        <v>522</v>
      </c>
      <c r="L101" s="27">
        <v>1371.6</v>
      </c>
      <c r="M101" s="27">
        <v>14173.2</v>
      </c>
      <c r="N101" s="28" t="s">
        <v>35</v>
      </c>
      <c r="O101" s="42" t="s">
        <v>36</v>
      </c>
      <c r="P101" s="30" t="s">
        <v>37</v>
      </c>
      <c r="Q101" s="31"/>
      <c r="R101" s="32">
        <v>1</v>
      </c>
      <c r="S101" s="33" t="s">
        <v>67</v>
      </c>
      <c r="T101" s="34"/>
      <c r="U101" s="35"/>
      <c r="V101" s="36"/>
      <c r="W101" s="37"/>
      <c r="X101" s="38"/>
      <c r="Y101" s="38"/>
      <c r="Z101" s="38"/>
      <c r="AA101" s="57" t="s">
        <v>347</v>
      </c>
      <c r="AB101" s="57">
        <v>2.54</v>
      </c>
      <c r="AC101" s="39"/>
      <c r="AD101" s="40"/>
      <c r="AE101" s="40"/>
      <c r="AF101" s="41"/>
      <c r="AG101" s="41"/>
      <c r="AH101" s="42"/>
      <c r="AI101" s="35"/>
      <c r="AJ101" s="43"/>
      <c r="AK101" s="31"/>
      <c r="AL101" s="44"/>
      <c r="AM101" s="39"/>
      <c r="AN101" s="28"/>
      <c r="AO101" s="39" t="s">
        <v>352</v>
      </c>
    </row>
    <row r="102" spans="1:41">
      <c r="A102" s="45" t="s">
        <v>527</v>
      </c>
      <c r="B102" s="46" t="s">
        <v>528</v>
      </c>
      <c r="C102" s="46" t="s">
        <v>42</v>
      </c>
      <c r="D102" s="46" t="s">
        <v>42</v>
      </c>
      <c r="E102" s="47" t="s">
        <v>42</v>
      </c>
      <c r="F102" s="47">
        <v>5563.8031496063004</v>
      </c>
      <c r="G102" s="47">
        <f t="shared" si="1"/>
        <v>5563.8031496063004</v>
      </c>
      <c r="H102" s="48" t="s">
        <v>396</v>
      </c>
      <c r="I102" s="24">
        <v>96</v>
      </c>
      <c r="J102" s="25" t="s">
        <v>525</v>
      </c>
      <c r="K102" s="26" t="s">
        <v>526</v>
      </c>
      <c r="L102" s="27">
        <v>457.2</v>
      </c>
      <c r="M102" s="27">
        <v>15087.6</v>
      </c>
      <c r="N102" s="28" t="s">
        <v>35</v>
      </c>
      <c r="O102" s="42" t="s">
        <v>36</v>
      </c>
      <c r="P102" s="30" t="s">
        <v>37</v>
      </c>
      <c r="Q102" s="31"/>
      <c r="R102" s="32">
        <v>1</v>
      </c>
      <c r="S102" s="33" t="s">
        <v>67</v>
      </c>
      <c r="T102" s="34"/>
      <c r="U102" s="35"/>
      <c r="V102" s="36"/>
      <c r="W102" s="37"/>
      <c r="X102" s="38"/>
      <c r="Y102" s="38"/>
      <c r="Z102" s="38"/>
      <c r="AA102" s="57" t="s">
        <v>347</v>
      </c>
      <c r="AB102" s="57">
        <v>2.54</v>
      </c>
      <c r="AC102" s="39"/>
      <c r="AD102" s="40"/>
      <c r="AE102" s="40"/>
      <c r="AF102" s="41"/>
      <c r="AG102" s="41"/>
      <c r="AH102" s="42"/>
      <c r="AI102" s="35"/>
      <c r="AJ102" s="43"/>
      <c r="AK102" s="31"/>
      <c r="AL102" s="44"/>
      <c r="AM102" s="39"/>
      <c r="AN102" s="28"/>
      <c r="AO102" s="39" t="s">
        <v>352</v>
      </c>
    </row>
    <row r="103" spans="1:41">
      <c r="A103" s="45" t="s">
        <v>531</v>
      </c>
      <c r="B103" s="46" t="s">
        <v>532</v>
      </c>
      <c r="C103" s="46" t="s">
        <v>42</v>
      </c>
      <c r="D103" s="46" t="s">
        <v>42</v>
      </c>
      <c r="E103" s="47" t="s">
        <v>42</v>
      </c>
      <c r="F103" s="47">
        <v>5518.1141732283468</v>
      </c>
      <c r="G103" s="47">
        <f t="shared" si="1"/>
        <v>5518.1141732283468</v>
      </c>
      <c r="H103" s="48" t="s">
        <v>381</v>
      </c>
      <c r="I103" s="24">
        <v>97</v>
      </c>
      <c r="J103" s="25" t="s">
        <v>529</v>
      </c>
      <c r="K103" s="26" t="s">
        <v>530</v>
      </c>
      <c r="L103" s="27">
        <v>457.2</v>
      </c>
      <c r="M103" s="27">
        <v>16002</v>
      </c>
      <c r="N103" s="28" t="s">
        <v>35</v>
      </c>
      <c r="O103" s="42" t="s">
        <v>36</v>
      </c>
      <c r="P103" s="30" t="s">
        <v>37</v>
      </c>
      <c r="Q103" s="31"/>
      <c r="R103" s="32">
        <v>1</v>
      </c>
      <c r="S103" s="33" t="s">
        <v>67</v>
      </c>
      <c r="T103" s="34"/>
      <c r="U103" s="35"/>
      <c r="V103" s="36"/>
      <c r="W103" s="37"/>
      <c r="X103" s="38"/>
      <c r="Y103" s="38"/>
      <c r="Z103" s="38"/>
      <c r="AA103" s="57" t="s">
        <v>347</v>
      </c>
      <c r="AB103" s="57">
        <v>2.54</v>
      </c>
      <c r="AC103" s="39"/>
      <c r="AD103" s="40"/>
      <c r="AE103" s="40"/>
      <c r="AF103" s="41"/>
      <c r="AG103" s="41"/>
      <c r="AH103" s="42"/>
      <c r="AI103" s="35"/>
      <c r="AJ103" s="43"/>
      <c r="AK103" s="31"/>
      <c r="AL103" s="44"/>
      <c r="AM103" s="39"/>
      <c r="AN103" s="28"/>
      <c r="AO103" s="39" t="s">
        <v>352</v>
      </c>
    </row>
    <row r="104" spans="1:41">
      <c r="A104" s="45" t="s">
        <v>535</v>
      </c>
      <c r="B104" s="46" t="s">
        <v>536</v>
      </c>
      <c r="C104" s="46" t="s">
        <v>42</v>
      </c>
      <c r="D104" s="46" t="s">
        <v>42</v>
      </c>
      <c r="E104" s="47" t="s">
        <v>42</v>
      </c>
      <c r="F104" s="47">
        <v>5515.5157480314965</v>
      </c>
      <c r="G104" s="47">
        <f t="shared" si="1"/>
        <v>5515.5157480314965</v>
      </c>
      <c r="H104" s="48" t="s">
        <v>396</v>
      </c>
      <c r="I104" s="24">
        <v>98</v>
      </c>
      <c r="J104" s="25" t="s">
        <v>533</v>
      </c>
      <c r="K104" s="26" t="s">
        <v>534</v>
      </c>
      <c r="L104" s="27">
        <v>-457.2</v>
      </c>
      <c r="M104" s="27">
        <v>15087.6</v>
      </c>
      <c r="N104" s="28" t="s">
        <v>35</v>
      </c>
      <c r="O104" s="42" t="s">
        <v>36</v>
      </c>
      <c r="P104" s="30" t="s">
        <v>37</v>
      </c>
      <c r="Q104" s="31"/>
      <c r="R104" s="32">
        <v>1</v>
      </c>
      <c r="S104" s="33" t="s">
        <v>67</v>
      </c>
      <c r="T104" s="34"/>
      <c r="U104" s="35"/>
      <c r="V104" s="36"/>
      <c r="W104" s="37"/>
      <c r="X104" s="38"/>
      <c r="Y104" s="38"/>
      <c r="Z104" s="38"/>
      <c r="AA104" s="57" t="s">
        <v>347</v>
      </c>
      <c r="AB104" s="57">
        <v>2.54</v>
      </c>
      <c r="AC104" s="39"/>
      <c r="AD104" s="40"/>
      <c r="AE104" s="40"/>
      <c r="AF104" s="41"/>
      <c r="AG104" s="41"/>
      <c r="AH104" s="42"/>
      <c r="AI104" s="35"/>
      <c r="AJ104" s="43"/>
      <c r="AK104" s="31"/>
      <c r="AL104" s="44"/>
      <c r="AM104" s="39"/>
      <c r="AN104" s="28"/>
      <c r="AO104" s="39" t="s">
        <v>352</v>
      </c>
    </row>
    <row r="105" spans="1:41">
      <c r="A105" s="45" t="s">
        <v>539</v>
      </c>
      <c r="B105" s="46" t="s">
        <v>540</v>
      </c>
      <c r="C105" s="46" t="s">
        <v>42</v>
      </c>
      <c r="D105" s="46" t="s">
        <v>42</v>
      </c>
      <c r="E105" s="47" t="s">
        <v>42</v>
      </c>
      <c r="F105" s="47">
        <v>5508.3897637795271</v>
      </c>
      <c r="G105" s="47">
        <f t="shared" si="1"/>
        <v>5508.3897637795271</v>
      </c>
      <c r="H105" s="48" t="s">
        <v>60</v>
      </c>
      <c r="I105" s="24">
        <v>99</v>
      </c>
      <c r="J105" s="25" t="s">
        <v>537</v>
      </c>
      <c r="K105" s="26" t="s">
        <v>538</v>
      </c>
      <c r="L105" s="27">
        <v>457.2</v>
      </c>
      <c r="M105" s="27">
        <v>14173.2</v>
      </c>
      <c r="N105" s="28" t="s">
        <v>35</v>
      </c>
      <c r="O105" s="42" t="s">
        <v>36</v>
      </c>
      <c r="P105" s="30" t="s">
        <v>37</v>
      </c>
      <c r="Q105" s="31"/>
      <c r="R105" s="32">
        <v>1</v>
      </c>
      <c r="S105" s="33" t="s">
        <v>67</v>
      </c>
      <c r="T105" s="34"/>
      <c r="U105" s="35"/>
      <c r="V105" s="36"/>
      <c r="W105" s="37"/>
      <c r="X105" s="38"/>
      <c r="Y105" s="38"/>
      <c r="Z105" s="38"/>
      <c r="AA105" s="57" t="s">
        <v>347</v>
      </c>
      <c r="AB105" s="57">
        <v>2.54</v>
      </c>
      <c r="AC105" s="39"/>
      <c r="AD105" s="40"/>
      <c r="AE105" s="40"/>
      <c r="AF105" s="41"/>
      <c r="AG105" s="41"/>
      <c r="AH105" s="42"/>
      <c r="AI105" s="35"/>
      <c r="AJ105" s="43"/>
      <c r="AK105" s="31"/>
      <c r="AL105" s="44"/>
      <c r="AM105" s="39"/>
      <c r="AN105" s="28"/>
      <c r="AO105" s="39" t="s">
        <v>352</v>
      </c>
    </row>
    <row r="106" spans="1:41">
      <c r="A106" s="45" t="s">
        <v>543</v>
      </c>
      <c r="B106" s="46" t="s">
        <v>544</v>
      </c>
      <c r="C106" s="46" t="s">
        <v>42</v>
      </c>
      <c r="D106" s="46" t="s">
        <v>42</v>
      </c>
      <c r="E106" s="47" t="s">
        <v>42</v>
      </c>
      <c r="F106" s="47">
        <v>5546.929133858268</v>
      </c>
      <c r="G106" s="47">
        <f t="shared" si="1"/>
        <v>5546.929133858268</v>
      </c>
      <c r="H106" s="48" t="s">
        <v>60</v>
      </c>
      <c r="I106" s="24">
        <v>100</v>
      </c>
      <c r="J106" s="25" t="s">
        <v>541</v>
      </c>
      <c r="K106" s="26" t="s">
        <v>542</v>
      </c>
      <c r="L106" s="27">
        <v>-1371.6</v>
      </c>
      <c r="M106" s="27">
        <v>14173.2</v>
      </c>
      <c r="N106" s="28" t="s">
        <v>35</v>
      </c>
      <c r="O106" s="42" t="s">
        <v>36</v>
      </c>
      <c r="P106" s="30" t="s">
        <v>37</v>
      </c>
      <c r="Q106" s="31"/>
      <c r="R106" s="32">
        <v>1</v>
      </c>
      <c r="S106" s="33" t="s">
        <v>67</v>
      </c>
      <c r="T106" s="34"/>
      <c r="U106" s="35"/>
      <c r="V106" s="36"/>
      <c r="W106" s="37"/>
      <c r="X106" s="38"/>
      <c r="Y106" s="38"/>
      <c r="Z106" s="38"/>
      <c r="AA106" s="57" t="s">
        <v>347</v>
      </c>
      <c r="AB106" s="57">
        <v>2.54</v>
      </c>
      <c r="AC106" s="39"/>
      <c r="AD106" s="40"/>
      <c r="AE106" s="40"/>
      <c r="AF106" s="41"/>
      <c r="AG106" s="41"/>
      <c r="AH106" s="42"/>
      <c r="AI106" s="35"/>
      <c r="AJ106" s="43"/>
      <c r="AK106" s="31"/>
      <c r="AL106" s="44"/>
      <c r="AM106" s="39"/>
      <c r="AN106" s="28"/>
      <c r="AO106" s="39" t="s">
        <v>352</v>
      </c>
    </row>
    <row r="107" spans="1:41">
      <c r="A107" s="45" t="s">
        <v>547</v>
      </c>
      <c r="B107" s="46" t="s">
        <v>548</v>
      </c>
      <c r="C107" s="46" t="s">
        <v>42</v>
      </c>
      <c r="D107" s="46" t="s">
        <v>42</v>
      </c>
      <c r="E107" s="47" t="s">
        <v>42</v>
      </c>
      <c r="F107" s="47">
        <v>5572.2598425196857</v>
      </c>
      <c r="G107" s="47">
        <f t="shared" si="1"/>
        <v>5572.2598425196857</v>
      </c>
      <c r="H107" s="48" t="s">
        <v>60</v>
      </c>
      <c r="I107" s="24">
        <v>101</v>
      </c>
      <c r="J107" s="25" t="s">
        <v>545</v>
      </c>
      <c r="K107" s="26" t="s">
        <v>546</v>
      </c>
      <c r="L107" s="27">
        <v>8686.7999999999993</v>
      </c>
      <c r="M107" s="27">
        <v>16916.400000000001</v>
      </c>
      <c r="N107" s="28" t="s">
        <v>35</v>
      </c>
      <c r="O107" s="42" t="s">
        <v>36</v>
      </c>
      <c r="P107" s="30" t="s">
        <v>37</v>
      </c>
      <c r="Q107" s="31"/>
      <c r="R107" s="32">
        <v>1</v>
      </c>
      <c r="S107" s="33" t="s">
        <v>67</v>
      </c>
      <c r="T107" s="34"/>
      <c r="U107" s="35"/>
      <c r="V107" s="36"/>
      <c r="W107" s="37"/>
      <c r="X107" s="38"/>
      <c r="Y107" s="38"/>
      <c r="Z107" s="38"/>
      <c r="AA107" s="57" t="s">
        <v>347</v>
      </c>
      <c r="AB107" s="57">
        <v>2.54</v>
      </c>
      <c r="AC107" s="39"/>
      <c r="AD107" s="40"/>
      <c r="AE107" s="40"/>
      <c r="AF107" s="41"/>
      <c r="AG107" s="41"/>
      <c r="AH107" s="42"/>
      <c r="AI107" s="35"/>
      <c r="AJ107" s="43"/>
      <c r="AK107" s="31"/>
      <c r="AL107" s="44"/>
      <c r="AM107" s="39"/>
      <c r="AN107" s="28"/>
      <c r="AO107" s="39" t="s">
        <v>352</v>
      </c>
    </row>
    <row r="108" spans="1:41">
      <c r="A108" s="45" t="s">
        <v>551</v>
      </c>
      <c r="B108" s="46" t="s">
        <v>552</v>
      </c>
      <c r="C108" s="46" t="s">
        <v>42</v>
      </c>
      <c r="D108" s="46" t="s">
        <v>42</v>
      </c>
      <c r="E108" s="47" t="s">
        <v>42</v>
      </c>
      <c r="F108" s="47">
        <v>5543.8740157480315</v>
      </c>
      <c r="G108" s="47">
        <f t="shared" si="1"/>
        <v>5543.8740157480315</v>
      </c>
      <c r="H108" s="48" t="s">
        <v>381</v>
      </c>
      <c r="I108" s="24">
        <v>102</v>
      </c>
      <c r="J108" s="25" t="s">
        <v>549</v>
      </c>
      <c r="K108" s="26" t="s">
        <v>550</v>
      </c>
      <c r="L108" s="27">
        <v>5943.6</v>
      </c>
      <c r="M108" s="27">
        <v>15087.6</v>
      </c>
      <c r="N108" s="28" t="s">
        <v>35</v>
      </c>
      <c r="O108" s="42" t="s">
        <v>36</v>
      </c>
      <c r="P108" s="30" t="s">
        <v>37</v>
      </c>
      <c r="Q108" s="31"/>
      <c r="R108" s="32">
        <v>1</v>
      </c>
      <c r="S108" s="33" t="s">
        <v>67</v>
      </c>
      <c r="T108" s="34"/>
      <c r="U108" s="35"/>
      <c r="V108" s="36"/>
      <c r="W108" s="37"/>
      <c r="X108" s="38"/>
      <c r="Y108" s="38"/>
      <c r="Z108" s="38"/>
      <c r="AA108" s="57" t="s">
        <v>347</v>
      </c>
      <c r="AB108" s="57">
        <v>2.54</v>
      </c>
      <c r="AC108" s="39"/>
      <c r="AD108" s="40"/>
      <c r="AE108" s="40"/>
      <c r="AF108" s="41"/>
      <c r="AG108" s="41"/>
      <c r="AH108" s="42"/>
      <c r="AI108" s="35"/>
      <c r="AJ108" s="43"/>
      <c r="AK108" s="31"/>
      <c r="AL108" s="44"/>
      <c r="AM108" s="39"/>
      <c r="AN108" s="28"/>
      <c r="AO108" s="39" t="s">
        <v>352</v>
      </c>
    </row>
    <row r="109" spans="1:41">
      <c r="A109" s="45" t="s">
        <v>555</v>
      </c>
      <c r="B109" s="46" t="s">
        <v>556</v>
      </c>
      <c r="C109" s="46" t="s">
        <v>42</v>
      </c>
      <c r="D109" s="46" t="s">
        <v>42</v>
      </c>
      <c r="E109" s="47" t="s">
        <v>42</v>
      </c>
      <c r="F109" s="47">
        <v>5527.4527559055123</v>
      </c>
      <c r="G109" s="47">
        <f t="shared" si="1"/>
        <v>5527.4527559055123</v>
      </c>
      <c r="H109" s="48" t="s">
        <v>381</v>
      </c>
      <c r="I109" s="24">
        <v>103</v>
      </c>
      <c r="J109" s="25" t="s">
        <v>553</v>
      </c>
      <c r="K109" s="26" t="s">
        <v>554</v>
      </c>
      <c r="L109" s="27">
        <v>7772.4</v>
      </c>
      <c r="M109" s="27">
        <v>15087.6</v>
      </c>
      <c r="N109" s="28" t="s">
        <v>35</v>
      </c>
      <c r="O109" s="42" t="s">
        <v>36</v>
      </c>
      <c r="P109" s="30" t="s">
        <v>37</v>
      </c>
      <c r="Q109" s="31"/>
      <c r="R109" s="32">
        <v>1</v>
      </c>
      <c r="S109" s="33" t="s">
        <v>67</v>
      </c>
      <c r="T109" s="34"/>
      <c r="U109" s="35"/>
      <c r="V109" s="36"/>
      <c r="W109" s="37"/>
      <c r="X109" s="38"/>
      <c r="Y109" s="38"/>
      <c r="Z109" s="38"/>
      <c r="AA109" s="57" t="s">
        <v>347</v>
      </c>
      <c r="AB109" s="57">
        <v>2.54</v>
      </c>
      <c r="AC109" s="39"/>
      <c r="AD109" s="40"/>
      <c r="AE109" s="40"/>
      <c r="AF109" s="41"/>
      <c r="AG109" s="41"/>
      <c r="AH109" s="42"/>
      <c r="AI109" s="35"/>
      <c r="AJ109" s="43"/>
      <c r="AK109" s="31"/>
      <c r="AL109" s="44"/>
      <c r="AM109" s="39"/>
      <c r="AN109" s="28"/>
      <c r="AO109" s="39" t="s">
        <v>352</v>
      </c>
    </row>
    <row r="110" spans="1:41">
      <c r="A110" s="45" t="s">
        <v>559</v>
      </c>
      <c r="B110" s="46" t="s">
        <v>560</v>
      </c>
      <c r="C110" s="46" t="s">
        <v>42</v>
      </c>
      <c r="D110" s="46" t="s">
        <v>42</v>
      </c>
      <c r="E110" s="47" t="s">
        <v>42</v>
      </c>
      <c r="F110" s="47">
        <v>5572.9606299212601</v>
      </c>
      <c r="G110" s="47">
        <f t="shared" si="1"/>
        <v>5572.9606299212601</v>
      </c>
      <c r="H110" s="48" t="s">
        <v>355</v>
      </c>
      <c r="I110" s="24">
        <v>104</v>
      </c>
      <c r="J110" s="25" t="s">
        <v>557</v>
      </c>
      <c r="K110" s="26" t="s">
        <v>558</v>
      </c>
      <c r="L110" s="27">
        <v>9601.2000000000007</v>
      </c>
      <c r="M110" s="27">
        <v>17830.8</v>
      </c>
      <c r="N110" s="28" t="s">
        <v>35</v>
      </c>
      <c r="O110" s="42" t="s">
        <v>36</v>
      </c>
      <c r="P110" s="30" t="s">
        <v>37</v>
      </c>
      <c r="Q110" s="31"/>
      <c r="R110" s="32">
        <v>1</v>
      </c>
      <c r="S110" s="33" t="s">
        <v>67</v>
      </c>
      <c r="T110" s="34"/>
      <c r="U110" s="35"/>
      <c r="V110" s="36"/>
      <c r="W110" s="37"/>
      <c r="X110" s="38"/>
      <c r="Y110" s="38"/>
      <c r="Z110" s="38"/>
      <c r="AA110" s="57" t="s">
        <v>347</v>
      </c>
      <c r="AB110" s="57">
        <v>2.54</v>
      </c>
      <c r="AC110" s="39"/>
      <c r="AD110" s="40"/>
      <c r="AE110" s="40"/>
      <c r="AF110" s="41"/>
      <c r="AG110" s="41"/>
      <c r="AH110" s="42"/>
      <c r="AI110" s="35"/>
      <c r="AJ110" s="43"/>
      <c r="AK110" s="31"/>
      <c r="AL110" s="44"/>
      <c r="AM110" s="39"/>
      <c r="AN110" s="28"/>
      <c r="AO110" s="39" t="s">
        <v>352</v>
      </c>
    </row>
    <row r="111" spans="1:41">
      <c r="A111" s="45" t="s">
        <v>563</v>
      </c>
      <c r="B111" s="46" t="s">
        <v>564</v>
      </c>
      <c r="C111" s="46" t="s">
        <v>42</v>
      </c>
      <c r="D111" s="46" t="s">
        <v>42</v>
      </c>
      <c r="E111" s="47" t="s">
        <v>42</v>
      </c>
      <c r="F111" s="47">
        <v>5563.4094488188975</v>
      </c>
      <c r="G111" s="47">
        <f t="shared" si="1"/>
        <v>5563.4094488188975</v>
      </c>
      <c r="H111" s="48" t="s">
        <v>355</v>
      </c>
      <c r="I111" s="24">
        <v>105</v>
      </c>
      <c r="J111" s="25" t="s">
        <v>561</v>
      </c>
      <c r="K111" s="26" t="s">
        <v>562</v>
      </c>
      <c r="L111" s="27">
        <v>5029.2</v>
      </c>
      <c r="M111" s="27">
        <v>17830.8</v>
      </c>
      <c r="N111" s="28" t="s">
        <v>35</v>
      </c>
      <c r="O111" s="42" t="s">
        <v>36</v>
      </c>
      <c r="P111" s="30" t="s">
        <v>37</v>
      </c>
      <c r="Q111" s="31"/>
      <c r="R111" s="32">
        <v>1</v>
      </c>
      <c r="S111" s="33" t="s">
        <v>67</v>
      </c>
      <c r="T111" s="34"/>
      <c r="U111" s="35"/>
      <c r="V111" s="36"/>
      <c r="W111" s="37"/>
      <c r="X111" s="38"/>
      <c r="Y111" s="38"/>
      <c r="Z111" s="38"/>
      <c r="AA111" s="57" t="s">
        <v>347</v>
      </c>
      <c r="AB111" s="57">
        <v>2.54</v>
      </c>
      <c r="AC111" s="39"/>
      <c r="AD111" s="40"/>
      <c r="AE111" s="40"/>
      <c r="AF111" s="41"/>
      <c r="AG111" s="41"/>
      <c r="AH111" s="42"/>
      <c r="AI111" s="35"/>
      <c r="AJ111" s="43"/>
      <c r="AK111" s="31"/>
      <c r="AL111" s="44"/>
      <c r="AM111" s="39"/>
      <c r="AN111" s="28"/>
      <c r="AO111" s="39" t="s">
        <v>352</v>
      </c>
    </row>
    <row r="112" spans="1:41">
      <c r="A112" s="45" t="s">
        <v>567</v>
      </c>
      <c r="B112" s="46" t="s">
        <v>568</v>
      </c>
      <c r="C112" s="46" t="s">
        <v>42</v>
      </c>
      <c r="D112" s="46" t="s">
        <v>42</v>
      </c>
      <c r="E112" s="47" t="s">
        <v>42</v>
      </c>
      <c r="F112" s="47">
        <v>5510.929133858268</v>
      </c>
      <c r="G112" s="47">
        <f t="shared" si="1"/>
        <v>5510.929133858268</v>
      </c>
      <c r="H112" s="48" t="s">
        <v>60</v>
      </c>
      <c r="I112" s="24">
        <v>106</v>
      </c>
      <c r="J112" s="25" t="s">
        <v>565</v>
      </c>
      <c r="K112" s="26" t="s">
        <v>566</v>
      </c>
      <c r="L112" s="27">
        <v>6858</v>
      </c>
      <c r="M112" s="27">
        <v>16916.400000000001</v>
      </c>
      <c r="N112" s="28" t="s">
        <v>35</v>
      </c>
      <c r="O112" s="42" t="s">
        <v>36</v>
      </c>
      <c r="P112" s="30" t="s">
        <v>37</v>
      </c>
      <c r="Q112" s="31"/>
      <c r="R112" s="32">
        <v>1</v>
      </c>
      <c r="S112" s="33" t="s">
        <v>67</v>
      </c>
      <c r="T112" s="34"/>
      <c r="U112" s="35"/>
      <c r="V112" s="36"/>
      <c r="W112" s="37"/>
      <c r="X112" s="38"/>
      <c r="Y112" s="38"/>
      <c r="Z112" s="38"/>
      <c r="AA112" s="57" t="s">
        <v>347</v>
      </c>
      <c r="AB112" s="57">
        <v>2.54</v>
      </c>
      <c r="AC112" s="39"/>
      <c r="AD112" s="40"/>
      <c r="AE112" s="40"/>
      <c r="AF112" s="41"/>
      <c r="AG112" s="41"/>
      <c r="AH112" s="42"/>
      <c r="AI112" s="35"/>
      <c r="AJ112" s="43"/>
      <c r="AK112" s="31"/>
      <c r="AL112" s="44"/>
      <c r="AM112" s="39"/>
      <c r="AN112" s="28"/>
      <c r="AO112" s="39" t="s">
        <v>352</v>
      </c>
    </row>
    <row r="113" spans="1:41">
      <c r="A113" s="45" t="s">
        <v>571</v>
      </c>
      <c r="B113" s="46" t="s">
        <v>572</v>
      </c>
      <c r="C113" s="46" t="s">
        <v>42</v>
      </c>
      <c r="D113" s="46" t="s">
        <v>42</v>
      </c>
      <c r="E113" s="47" t="s">
        <v>42</v>
      </c>
      <c r="F113" s="47">
        <v>5525.1929133858266</v>
      </c>
      <c r="G113" s="47">
        <f t="shared" si="1"/>
        <v>5525.1929133858266</v>
      </c>
      <c r="H113" s="48" t="s">
        <v>344</v>
      </c>
      <c r="I113" s="24">
        <v>107</v>
      </c>
      <c r="J113" s="25" t="s">
        <v>569</v>
      </c>
      <c r="K113" s="26" t="s">
        <v>570</v>
      </c>
      <c r="L113" s="27">
        <v>5943.6</v>
      </c>
      <c r="M113" s="27">
        <v>16002</v>
      </c>
      <c r="N113" s="28" t="s">
        <v>35</v>
      </c>
      <c r="O113" s="42" t="s">
        <v>36</v>
      </c>
      <c r="P113" s="30" t="s">
        <v>37</v>
      </c>
      <c r="Q113" s="31"/>
      <c r="R113" s="32">
        <v>1</v>
      </c>
      <c r="S113" s="33" t="s">
        <v>67</v>
      </c>
      <c r="T113" s="34"/>
      <c r="U113" s="35"/>
      <c r="V113" s="36"/>
      <c r="W113" s="37"/>
      <c r="X113" s="38"/>
      <c r="Y113" s="38"/>
      <c r="Z113" s="38"/>
      <c r="AA113" s="57" t="s">
        <v>347</v>
      </c>
      <c r="AB113" s="57">
        <v>2.54</v>
      </c>
      <c r="AC113" s="39"/>
      <c r="AD113" s="40"/>
      <c r="AE113" s="40"/>
      <c r="AF113" s="41"/>
      <c r="AG113" s="41"/>
      <c r="AH113" s="42"/>
      <c r="AI113" s="35"/>
      <c r="AJ113" s="43"/>
      <c r="AK113" s="31"/>
      <c r="AL113" s="44"/>
      <c r="AM113" s="39"/>
      <c r="AN113" s="28"/>
      <c r="AO113" s="39" t="s">
        <v>352</v>
      </c>
    </row>
    <row r="114" spans="1:41">
      <c r="A114" s="45" t="s">
        <v>576</v>
      </c>
      <c r="B114" s="46" t="s">
        <v>577</v>
      </c>
      <c r="C114" s="46" t="s">
        <v>42</v>
      </c>
      <c r="D114" s="46" t="s">
        <v>42</v>
      </c>
      <c r="E114" s="47" t="s">
        <v>42</v>
      </c>
      <c r="F114" s="47">
        <v>6420.1692913385832</v>
      </c>
      <c r="G114" s="47">
        <f t="shared" si="1"/>
        <v>6420.1692913385832</v>
      </c>
      <c r="H114" s="48" t="s">
        <v>364</v>
      </c>
      <c r="I114" s="24">
        <v>108</v>
      </c>
      <c r="J114" s="25" t="s">
        <v>573</v>
      </c>
      <c r="K114" s="26" t="s">
        <v>574</v>
      </c>
      <c r="L114" s="27">
        <v>-4114.8</v>
      </c>
      <c r="M114" s="27">
        <v>17830.8</v>
      </c>
      <c r="N114" s="28" t="s">
        <v>35</v>
      </c>
      <c r="O114" s="42" t="s">
        <v>36</v>
      </c>
      <c r="P114" s="30" t="s">
        <v>37</v>
      </c>
      <c r="Q114" s="31"/>
      <c r="R114" s="32">
        <v>1</v>
      </c>
      <c r="S114" s="33" t="s">
        <v>67</v>
      </c>
      <c r="T114" s="34"/>
      <c r="U114" s="35"/>
      <c r="V114" s="36"/>
      <c r="W114" s="37"/>
      <c r="X114" s="38"/>
      <c r="Y114" s="38"/>
      <c r="Z114" s="38"/>
      <c r="AA114" s="57" t="s">
        <v>575</v>
      </c>
      <c r="AB114" s="57">
        <v>2.54</v>
      </c>
      <c r="AC114" s="39"/>
      <c r="AD114" s="40"/>
      <c r="AE114" s="40"/>
      <c r="AF114" s="41"/>
      <c r="AG114" s="41"/>
      <c r="AH114" s="42"/>
      <c r="AI114" s="35"/>
      <c r="AJ114" s="43"/>
      <c r="AK114" s="31"/>
      <c r="AL114" s="44"/>
      <c r="AM114" s="39"/>
      <c r="AN114" s="28"/>
      <c r="AO114" s="39" t="s">
        <v>352</v>
      </c>
    </row>
    <row r="115" spans="1:41">
      <c r="A115" s="45" t="s">
        <v>580</v>
      </c>
      <c r="B115" s="46" t="s">
        <v>581</v>
      </c>
      <c r="C115" s="46" t="s">
        <v>42</v>
      </c>
      <c r="D115" s="46" t="s">
        <v>42</v>
      </c>
      <c r="E115" s="47" t="s">
        <v>42</v>
      </c>
      <c r="F115" s="47">
        <v>6384.5275590551182</v>
      </c>
      <c r="G115" s="47">
        <f t="shared" si="1"/>
        <v>6384.5275590551182</v>
      </c>
      <c r="H115" s="48" t="s">
        <v>355</v>
      </c>
      <c r="I115" s="24">
        <v>109</v>
      </c>
      <c r="J115" s="25" t="s">
        <v>578</v>
      </c>
      <c r="K115" s="26" t="s">
        <v>579</v>
      </c>
      <c r="L115" s="27">
        <v>2286</v>
      </c>
      <c r="M115" s="27">
        <v>9601.2000000000007</v>
      </c>
      <c r="N115" s="28" t="s">
        <v>35</v>
      </c>
      <c r="O115" s="42" t="s">
        <v>36</v>
      </c>
      <c r="P115" s="30" t="s">
        <v>37</v>
      </c>
      <c r="Q115" s="31"/>
      <c r="R115" s="32">
        <v>1</v>
      </c>
      <c r="S115" s="33" t="s">
        <v>67</v>
      </c>
      <c r="T115" s="34"/>
      <c r="U115" s="35"/>
      <c r="V115" s="36"/>
      <c r="W115" s="37"/>
      <c r="X115" s="38"/>
      <c r="Y115" s="38"/>
      <c r="Z115" s="38"/>
      <c r="AA115" s="57" t="s">
        <v>575</v>
      </c>
      <c r="AB115" s="57">
        <v>2.54</v>
      </c>
      <c r="AC115" s="39"/>
      <c r="AD115" s="40"/>
      <c r="AE115" s="40"/>
      <c r="AF115" s="41"/>
      <c r="AG115" s="41"/>
      <c r="AH115" s="42"/>
      <c r="AI115" s="35"/>
      <c r="AJ115" s="43"/>
      <c r="AK115" s="31"/>
      <c r="AL115" s="44"/>
      <c r="AM115" s="39"/>
      <c r="AN115" s="28"/>
      <c r="AO115" s="39" t="s">
        <v>352</v>
      </c>
    </row>
    <row r="116" spans="1:41">
      <c r="A116" s="45" t="s">
        <v>584</v>
      </c>
      <c r="B116" s="46" t="s">
        <v>585</v>
      </c>
      <c r="C116" s="46" t="s">
        <v>42</v>
      </c>
      <c r="D116" s="46" t="s">
        <v>42</v>
      </c>
      <c r="E116" s="47" t="s">
        <v>42</v>
      </c>
      <c r="F116" s="47">
        <v>6428.6456692913389</v>
      </c>
      <c r="G116" s="47">
        <f t="shared" si="1"/>
        <v>6428.6456692913389</v>
      </c>
      <c r="H116" s="48" t="s">
        <v>60</v>
      </c>
      <c r="I116" s="24">
        <v>110</v>
      </c>
      <c r="J116" s="25" t="s">
        <v>582</v>
      </c>
      <c r="K116" s="26" t="s">
        <v>583</v>
      </c>
      <c r="L116" s="27">
        <v>2286</v>
      </c>
      <c r="M116" s="27">
        <v>10515.6</v>
      </c>
      <c r="N116" s="28" t="s">
        <v>35</v>
      </c>
      <c r="O116" s="42" t="s">
        <v>36</v>
      </c>
      <c r="P116" s="30" t="s">
        <v>37</v>
      </c>
      <c r="Q116" s="31"/>
      <c r="R116" s="32">
        <v>1</v>
      </c>
      <c r="S116" s="33" t="s">
        <v>67</v>
      </c>
      <c r="T116" s="34"/>
      <c r="U116" s="35"/>
      <c r="V116" s="36"/>
      <c r="W116" s="37"/>
      <c r="X116" s="38"/>
      <c r="Y116" s="38"/>
      <c r="Z116" s="38"/>
      <c r="AA116" s="57" t="s">
        <v>575</v>
      </c>
      <c r="AB116" s="57">
        <v>2.54</v>
      </c>
      <c r="AC116" s="39"/>
      <c r="AD116" s="40"/>
      <c r="AE116" s="40"/>
      <c r="AF116" s="41"/>
      <c r="AG116" s="41"/>
      <c r="AH116" s="42"/>
      <c r="AI116" s="35"/>
      <c r="AJ116" s="43"/>
      <c r="AK116" s="31"/>
      <c r="AL116" s="44"/>
      <c r="AM116" s="39"/>
      <c r="AN116" s="28"/>
      <c r="AO116" s="39" t="s">
        <v>352</v>
      </c>
    </row>
    <row r="117" spans="1:41">
      <c r="A117" s="45" t="s">
        <v>588</v>
      </c>
      <c r="B117" s="46" t="s">
        <v>589</v>
      </c>
      <c r="C117" s="46" t="s">
        <v>42</v>
      </c>
      <c r="D117" s="46" t="s">
        <v>42</v>
      </c>
      <c r="E117" s="47" t="s">
        <v>42</v>
      </c>
      <c r="F117" s="47">
        <v>6380.7204724409448</v>
      </c>
      <c r="G117" s="47">
        <f t="shared" si="1"/>
        <v>6380.7204724409448</v>
      </c>
      <c r="H117" s="48" t="s">
        <v>381</v>
      </c>
      <c r="I117" s="24">
        <v>111</v>
      </c>
      <c r="J117" s="25" t="s">
        <v>586</v>
      </c>
      <c r="K117" s="26" t="s">
        <v>587</v>
      </c>
      <c r="L117" s="27">
        <v>-6858</v>
      </c>
      <c r="M117" s="27">
        <v>16916.400000000001</v>
      </c>
      <c r="N117" s="28" t="s">
        <v>35</v>
      </c>
      <c r="O117" s="42" t="s">
        <v>36</v>
      </c>
      <c r="P117" s="30" t="s">
        <v>37</v>
      </c>
      <c r="Q117" s="31"/>
      <c r="R117" s="32">
        <v>1</v>
      </c>
      <c r="S117" s="33" t="s">
        <v>67</v>
      </c>
      <c r="T117" s="34"/>
      <c r="U117" s="35"/>
      <c r="V117" s="36"/>
      <c r="W117" s="37"/>
      <c r="X117" s="38"/>
      <c r="Y117" s="38"/>
      <c r="Z117" s="38"/>
      <c r="AA117" s="57" t="s">
        <v>575</v>
      </c>
      <c r="AB117" s="57">
        <v>2.54</v>
      </c>
      <c r="AC117" s="39"/>
      <c r="AD117" s="40"/>
      <c r="AE117" s="40"/>
      <c r="AF117" s="41"/>
      <c r="AG117" s="41"/>
      <c r="AH117" s="42"/>
      <c r="AI117" s="35"/>
      <c r="AJ117" s="43"/>
      <c r="AK117" s="31"/>
      <c r="AL117" s="44"/>
      <c r="AM117" s="39"/>
      <c r="AN117" s="28"/>
      <c r="AO117" s="39" t="s">
        <v>352</v>
      </c>
    </row>
    <row r="118" spans="1:41">
      <c r="A118" s="45" t="s">
        <v>592</v>
      </c>
      <c r="B118" s="46" t="s">
        <v>593</v>
      </c>
      <c r="C118" s="46" t="s">
        <v>42</v>
      </c>
      <c r="D118" s="46" t="s">
        <v>42</v>
      </c>
      <c r="E118" s="47" t="s">
        <v>42</v>
      </c>
      <c r="F118" s="47">
        <v>6370.535433070866</v>
      </c>
      <c r="G118" s="47">
        <f t="shared" si="1"/>
        <v>6370.535433070866</v>
      </c>
      <c r="H118" s="48" t="s">
        <v>355</v>
      </c>
      <c r="I118" s="24">
        <v>112</v>
      </c>
      <c r="J118" s="25" t="s">
        <v>590</v>
      </c>
      <c r="K118" s="26" t="s">
        <v>591</v>
      </c>
      <c r="L118" s="27">
        <v>4114.8</v>
      </c>
      <c r="M118" s="27">
        <v>12344.4</v>
      </c>
      <c r="N118" s="28" t="s">
        <v>35</v>
      </c>
      <c r="O118" s="42" t="s">
        <v>36</v>
      </c>
      <c r="P118" s="30" t="s">
        <v>37</v>
      </c>
      <c r="Q118" s="31"/>
      <c r="R118" s="32">
        <v>1</v>
      </c>
      <c r="S118" s="33" t="s">
        <v>67</v>
      </c>
      <c r="T118" s="34"/>
      <c r="U118" s="35"/>
      <c r="V118" s="36"/>
      <c r="W118" s="37"/>
      <c r="X118" s="38"/>
      <c r="Y118" s="38"/>
      <c r="Z118" s="38"/>
      <c r="AA118" s="57" t="s">
        <v>575</v>
      </c>
      <c r="AB118" s="57">
        <v>2.54</v>
      </c>
      <c r="AC118" s="39"/>
      <c r="AD118" s="40"/>
      <c r="AE118" s="40"/>
      <c r="AF118" s="41"/>
      <c r="AG118" s="41"/>
      <c r="AH118" s="42"/>
      <c r="AI118" s="35"/>
      <c r="AJ118" s="43"/>
      <c r="AK118" s="31"/>
      <c r="AL118" s="44"/>
      <c r="AM118" s="39"/>
      <c r="AN118" s="28"/>
      <c r="AO118" s="39" t="s">
        <v>352</v>
      </c>
    </row>
    <row r="119" spans="1:41">
      <c r="A119" s="45" t="s">
        <v>596</v>
      </c>
      <c r="B119" s="46" t="s">
        <v>597</v>
      </c>
      <c r="C119" s="46" t="s">
        <v>42</v>
      </c>
      <c r="D119" s="46" t="s">
        <v>42</v>
      </c>
      <c r="E119" s="47" t="s">
        <v>42</v>
      </c>
      <c r="F119" s="47">
        <v>6440.9488188976384</v>
      </c>
      <c r="G119" s="47">
        <f t="shared" si="1"/>
        <v>6440.9488188976384</v>
      </c>
      <c r="H119" s="48" t="s">
        <v>355</v>
      </c>
      <c r="I119" s="24">
        <v>113</v>
      </c>
      <c r="J119" s="25" t="s">
        <v>594</v>
      </c>
      <c r="K119" s="26" t="s">
        <v>595</v>
      </c>
      <c r="L119" s="27">
        <v>-7772.4</v>
      </c>
      <c r="M119" s="27">
        <v>17830.8</v>
      </c>
      <c r="N119" s="28" t="s">
        <v>35</v>
      </c>
      <c r="O119" s="42" t="s">
        <v>36</v>
      </c>
      <c r="P119" s="30" t="s">
        <v>37</v>
      </c>
      <c r="Q119" s="31"/>
      <c r="R119" s="32">
        <v>1</v>
      </c>
      <c r="S119" s="33" t="s">
        <v>67</v>
      </c>
      <c r="T119" s="34"/>
      <c r="U119" s="35"/>
      <c r="V119" s="36"/>
      <c r="W119" s="37"/>
      <c r="X119" s="38"/>
      <c r="Y119" s="38"/>
      <c r="Z119" s="38"/>
      <c r="AA119" s="57" t="s">
        <v>575</v>
      </c>
      <c r="AB119" s="57">
        <v>2.54</v>
      </c>
      <c r="AC119" s="39"/>
      <c r="AD119" s="40"/>
      <c r="AE119" s="40"/>
      <c r="AF119" s="41"/>
      <c r="AG119" s="41"/>
      <c r="AH119" s="42"/>
      <c r="AI119" s="35"/>
      <c r="AJ119" s="43"/>
      <c r="AK119" s="31"/>
      <c r="AL119" s="44"/>
      <c r="AM119" s="39"/>
      <c r="AN119" s="28"/>
      <c r="AO119" s="39" t="s">
        <v>352</v>
      </c>
    </row>
    <row r="120" spans="1:41">
      <c r="A120" s="45" t="s">
        <v>600</v>
      </c>
      <c r="B120" s="46" t="s">
        <v>601</v>
      </c>
      <c r="C120" s="46" t="s">
        <v>42</v>
      </c>
      <c r="D120" s="46" t="s">
        <v>42</v>
      </c>
      <c r="E120" s="47" t="s">
        <v>42</v>
      </c>
      <c r="F120" s="47">
        <v>6382.5157480314965</v>
      </c>
      <c r="G120" s="47">
        <f t="shared" si="1"/>
        <v>6382.5157480314965</v>
      </c>
      <c r="H120" s="48" t="s">
        <v>344</v>
      </c>
      <c r="I120" s="24">
        <v>114</v>
      </c>
      <c r="J120" s="25" t="s">
        <v>598</v>
      </c>
      <c r="K120" s="26" t="s">
        <v>599</v>
      </c>
      <c r="L120" s="27">
        <v>-7772.4</v>
      </c>
      <c r="M120" s="27">
        <v>16002</v>
      </c>
      <c r="N120" s="28" t="s">
        <v>35</v>
      </c>
      <c r="O120" s="42" t="s">
        <v>36</v>
      </c>
      <c r="P120" s="30" t="s">
        <v>37</v>
      </c>
      <c r="Q120" s="31"/>
      <c r="R120" s="32">
        <v>1</v>
      </c>
      <c r="S120" s="33" t="s">
        <v>67</v>
      </c>
      <c r="T120" s="34"/>
      <c r="U120" s="35"/>
      <c r="V120" s="36"/>
      <c r="W120" s="37"/>
      <c r="X120" s="38"/>
      <c r="Y120" s="38"/>
      <c r="Z120" s="38"/>
      <c r="AA120" s="57" t="s">
        <v>575</v>
      </c>
      <c r="AB120" s="57">
        <v>2.54</v>
      </c>
      <c r="AC120" s="39"/>
      <c r="AD120" s="40"/>
      <c r="AE120" s="40"/>
      <c r="AF120" s="41"/>
      <c r="AG120" s="41"/>
      <c r="AH120" s="42"/>
      <c r="AI120" s="35"/>
      <c r="AJ120" s="43"/>
      <c r="AK120" s="31"/>
      <c r="AL120" s="44"/>
      <c r="AM120" s="39"/>
      <c r="AN120" s="28"/>
      <c r="AO120" s="39" t="s">
        <v>352</v>
      </c>
    </row>
    <row r="121" spans="1:41">
      <c r="A121" s="45" t="s">
        <v>604</v>
      </c>
      <c r="B121" s="46" t="s">
        <v>605</v>
      </c>
      <c r="C121" s="46" t="s">
        <v>42</v>
      </c>
      <c r="D121" s="46" t="s">
        <v>42</v>
      </c>
      <c r="E121" s="47" t="s">
        <v>42</v>
      </c>
      <c r="F121" s="47">
        <v>6395.677165354331</v>
      </c>
      <c r="G121" s="47">
        <f t="shared" si="1"/>
        <v>6395.677165354331</v>
      </c>
      <c r="H121" s="48" t="s">
        <v>381</v>
      </c>
      <c r="I121" s="24">
        <v>115</v>
      </c>
      <c r="J121" s="25" t="s">
        <v>602</v>
      </c>
      <c r="K121" s="26" t="s">
        <v>603</v>
      </c>
      <c r="L121" s="27">
        <v>-7772.4</v>
      </c>
      <c r="M121" s="27">
        <v>16916.400000000001</v>
      </c>
      <c r="N121" s="28" t="s">
        <v>35</v>
      </c>
      <c r="O121" s="42" t="s">
        <v>36</v>
      </c>
      <c r="P121" s="30" t="s">
        <v>37</v>
      </c>
      <c r="Q121" s="31"/>
      <c r="R121" s="32">
        <v>1</v>
      </c>
      <c r="S121" s="33" t="s">
        <v>67</v>
      </c>
      <c r="T121" s="34"/>
      <c r="U121" s="35"/>
      <c r="V121" s="36"/>
      <c r="W121" s="37"/>
      <c r="X121" s="38"/>
      <c r="Y121" s="38"/>
      <c r="Z121" s="38"/>
      <c r="AA121" s="57" t="s">
        <v>575</v>
      </c>
      <c r="AB121" s="57">
        <v>2.54</v>
      </c>
      <c r="AC121" s="39"/>
      <c r="AD121" s="40"/>
      <c r="AE121" s="40"/>
      <c r="AF121" s="41"/>
      <c r="AG121" s="41"/>
      <c r="AH121" s="42"/>
      <c r="AI121" s="35"/>
      <c r="AJ121" s="43"/>
      <c r="AK121" s="31"/>
      <c r="AL121" s="44"/>
      <c r="AM121" s="39"/>
      <c r="AN121" s="28"/>
      <c r="AO121" s="39" t="s">
        <v>352</v>
      </c>
    </row>
    <row r="122" spans="1:41">
      <c r="A122" s="45" t="s">
        <v>608</v>
      </c>
      <c r="B122" s="46" t="s">
        <v>609</v>
      </c>
      <c r="C122" s="46" t="s">
        <v>42</v>
      </c>
      <c r="D122" s="46" t="s">
        <v>42</v>
      </c>
      <c r="E122" s="47" t="s">
        <v>42</v>
      </c>
      <c r="F122" s="47">
        <v>6418.141732283465</v>
      </c>
      <c r="G122" s="47">
        <f t="shared" si="1"/>
        <v>6418.141732283465</v>
      </c>
      <c r="H122" s="48" t="s">
        <v>396</v>
      </c>
      <c r="I122" s="24">
        <v>116</v>
      </c>
      <c r="J122" s="25" t="s">
        <v>606</v>
      </c>
      <c r="K122" s="26" t="s">
        <v>607</v>
      </c>
      <c r="L122" s="27">
        <v>-7772.4</v>
      </c>
      <c r="M122" s="27">
        <v>15087.6</v>
      </c>
      <c r="N122" s="28" t="s">
        <v>35</v>
      </c>
      <c r="O122" s="42" t="s">
        <v>36</v>
      </c>
      <c r="P122" s="30" t="s">
        <v>37</v>
      </c>
      <c r="Q122" s="31"/>
      <c r="R122" s="32">
        <v>1</v>
      </c>
      <c r="S122" s="33" t="s">
        <v>67</v>
      </c>
      <c r="T122" s="34"/>
      <c r="U122" s="35"/>
      <c r="V122" s="36"/>
      <c r="W122" s="37"/>
      <c r="X122" s="38"/>
      <c r="Y122" s="38"/>
      <c r="Z122" s="38"/>
      <c r="AA122" s="57" t="s">
        <v>575</v>
      </c>
      <c r="AB122" s="57">
        <v>2.54</v>
      </c>
      <c r="AC122" s="39"/>
      <c r="AD122" s="40"/>
      <c r="AE122" s="40"/>
      <c r="AF122" s="41"/>
      <c r="AG122" s="41"/>
      <c r="AH122" s="42"/>
      <c r="AI122" s="35"/>
      <c r="AJ122" s="43"/>
      <c r="AK122" s="31"/>
      <c r="AL122" s="44"/>
      <c r="AM122" s="39"/>
      <c r="AN122" s="28"/>
      <c r="AO122" s="39" t="s">
        <v>352</v>
      </c>
    </row>
    <row r="123" spans="1:41">
      <c r="A123" s="45" t="s">
        <v>613</v>
      </c>
      <c r="B123" s="46" t="s">
        <v>614</v>
      </c>
      <c r="C123" s="46" t="s">
        <v>42</v>
      </c>
      <c r="D123" s="46" t="s">
        <v>42</v>
      </c>
      <c r="E123" s="47" t="s">
        <v>42</v>
      </c>
      <c r="F123" s="47">
        <v>6429.9015748031497</v>
      </c>
      <c r="G123" s="47">
        <f t="shared" si="1"/>
        <v>6429.9015748031497</v>
      </c>
      <c r="H123" s="48" t="s">
        <v>60</v>
      </c>
      <c r="I123" s="24">
        <v>117</v>
      </c>
      <c r="J123" s="25" t="s">
        <v>610</v>
      </c>
      <c r="K123" s="26" t="s">
        <v>611</v>
      </c>
      <c r="L123" s="27">
        <v>-457.2</v>
      </c>
      <c r="M123" s="27">
        <v>10515.6</v>
      </c>
      <c r="N123" s="28" t="s">
        <v>35</v>
      </c>
      <c r="O123" s="42" t="s">
        <v>36</v>
      </c>
      <c r="P123" s="30" t="s">
        <v>37</v>
      </c>
      <c r="Q123" s="31"/>
      <c r="R123" s="32">
        <v>1</v>
      </c>
      <c r="S123" s="33" t="s">
        <v>67</v>
      </c>
      <c r="T123" s="34"/>
      <c r="U123" s="35"/>
      <c r="V123" s="36"/>
      <c r="W123" s="37"/>
      <c r="X123" s="49" t="s">
        <v>612</v>
      </c>
      <c r="Y123" s="50">
        <v>5.0799999999999998E-2</v>
      </c>
      <c r="Z123" s="59">
        <v>100</v>
      </c>
      <c r="AA123" s="57" t="s">
        <v>575</v>
      </c>
      <c r="AB123" s="57">
        <v>2.54</v>
      </c>
      <c r="AC123" s="39"/>
      <c r="AD123" s="40"/>
      <c r="AE123" s="40"/>
      <c r="AF123" s="41"/>
      <c r="AG123" s="41"/>
      <c r="AH123" s="42"/>
      <c r="AI123" s="35"/>
      <c r="AJ123" s="43"/>
      <c r="AK123" s="31"/>
      <c r="AL123" s="44"/>
      <c r="AM123" s="39"/>
      <c r="AN123" s="28"/>
      <c r="AO123" s="39" t="s">
        <v>48</v>
      </c>
    </row>
    <row r="124" spans="1:41">
      <c r="A124" s="45" t="s">
        <v>618</v>
      </c>
      <c r="B124" s="46" t="s">
        <v>619</v>
      </c>
      <c r="C124" s="46" t="s">
        <v>42</v>
      </c>
      <c r="D124" s="46" t="s">
        <v>42</v>
      </c>
      <c r="E124" s="47" t="s">
        <v>42</v>
      </c>
      <c r="F124" s="47">
        <v>6425.4527559055123</v>
      </c>
      <c r="G124" s="47">
        <f t="shared" si="1"/>
        <v>6425.4527559055123</v>
      </c>
      <c r="H124" s="48" t="s">
        <v>355</v>
      </c>
      <c r="I124" s="24">
        <v>118</v>
      </c>
      <c r="J124" s="25" t="s">
        <v>615</v>
      </c>
      <c r="K124" s="26" t="s">
        <v>616</v>
      </c>
      <c r="L124" s="27">
        <v>-457.2</v>
      </c>
      <c r="M124" s="27">
        <v>12344.4</v>
      </c>
      <c r="N124" s="28" t="s">
        <v>35</v>
      </c>
      <c r="O124" s="42" t="s">
        <v>36</v>
      </c>
      <c r="P124" s="30" t="s">
        <v>37</v>
      </c>
      <c r="Q124" s="31"/>
      <c r="R124" s="32">
        <v>1</v>
      </c>
      <c r="S124" s="33" t="s">
        <v>67</v>
      </c>
      <c r="T124" s="34"/>
      <c r="U124" s="35"/>
      <c r="V124" s="36"/>
      <c r="W124" s="37"/>
      <c r="X124" s="49" t="s">
        <v>617</v>
      </c>
      <c r="Y124" s="50">
        <v>5.0799999999999998E-2</v>
      </c>
      <c r="Z124" s="59">
        <v>100</v>
      </c>
      <c r="AA124" s="57" t="s">
        <v>575</v>
      </c>
      <c r="AB124" s="57">
        <v>2.54</v>
      </c>
      <c r="AC124" s="39"/>
      <c r="AD124" s="40"/>
      <c r="AE124" s="40"/>
      <c r="AF124" s="41"/>
      <c r="AG124" s="41"/>
      <c r="AH124" s="42"/>
      <c r="AI124" s="35"/>
      <c r="AJ124" s="43"/>
      <c r="AK124" s="31"/>
      <c r="AL124" s="44"/>
      <c r="AM124" s="39"/>
      <c r="AN124" s="28"/>
      <c r="AO124" s="39" t="s">
        <v>48</v>
      </c>
    </row>
    <row r="125" spans="1:41">
      <c r="A125" s="45" t="s">
        <v>623</v>
      </c>
      <c r="B125" s="46" t="s">
        <v>624</v>
      </c>
      <c r="C125" s="46" t="s">
        <v>42</v>
      </c>
      <c r="D125" s="46" t="s">
        <v>42</v>
      </c>
      <c r="E125" s="47" t="s">
        <v>42</v>
      </c>
      <c r="F125" s="47">
        <v>6430.2992125984256</v>
      </c>
      <c r="G125" s="47">
        <f t="shared" si="1"/>
        <v>6430.2992125984256</v>
      </c>
      <c r="H125" s="48" t="s">
        <v>355</v>
      </c>
      <c r="I125" s="24">
        <v>119</v>
      </c>
      <c r="J125" s="25" t="s">
        <v>620</v>
      </c>
      <c r="K125" s="26" t="s">
        <v>621</v>
      </c>
      <c r="L125" s="27">
        <v>-457.2</v>
      </c>
      <c r="M125" s="27">
        <v>11430</v>
      </c>
      <c r="N125" s="28" t="s">
        <v>35</v>
      </c>
      <c r="O125" s="42" t="s">
        <v>36</v>
      </c>
      <c r="P125" s="30" t="s">
        <v>37</v>
      </c>
      <c r="Q125" s="31"/>
      <c r="R125" s="32">
        <v>1</v>
      </c>
      <c r="S125" s="33" t="s">
        <v>67</v>
      </c>
      <c r="T125" s="34"/>
      <c r="U125" s="35"/>
      <c r="V125" s="36"/>
      <c r="W125" s="37"/>
      <c r="X125" s="49" t="s">
        <v>622</v>
      </c>
      <c r="Y125" s="50">
        <v>5.0799999999999998E-2</v>
      </c>
      <c r="Z125" s="59">
        <v>100</v>
      </c>
      <c r="AA125" s="57" t="s">
        <v>575</v>
      </c>
      <c r="AB125" s="57">
        <v>2.54</v>
      </c>
      <c r="AC125" s="39"/>
      <c r="AD125" s="40"/>
      <c r="AE125" s="40"/>
      <c r="AF125" s="41"/>
      <c r="AG125" s="41"/>
      <c r="AH125" s="42"/>
      <c r="AI125" s="35"/>
      <c r="AJ125" s="43"/>
      <c r="AK125" s="31"/>
      <c r="AL125" s="44"/>
      <c r="AM125" s="39"/>
      <c r="AN125" s="28"/>
      <c r="AO125" s="39" t="s">
        <v>48</v>
      </c>
    </row>
    <row r="126" spans="1:41">
      <c r="A126" s="45" t="s">
        <v>628</v>
      </c>
      <c r="B126" s="46" t="s">
        <v>629</v>
      </c>
      <c r="C126" s="46" t="s">
        <v>42</v>
      </c>
      <c r="D126" s="46" t="s">
        <v>42</v>
      </c>
      <c r="E126" s="47" t="s">
        <v>42</v>
      </c>
      <c r="F126" s="47">
        <v>6437.2362204724413</v>
      </c>
      <c r="G126" s="47">
        <f t="shared" si="1"/>
        <v>6437.2362204724413</v>
      </c>
      <c r="H126" s="48" t="s">
        <v>355</v>
      </c>
      <c r="I126" s="24">
        <v>120</v>
      </c>
      <c r="J126" s="25" t="s">
        <v>625</v>
      </c>
      <c r="K126" s="26" t="s">
        <v>626</v>
      </c>
      <c r="L126" s="27">
        <v>457.2</v>
      </c>
      <c r="M126" s="27">
        <v>12344.4</v>
      </c>
      <c r="N126" s="28" t="s">
        <v>35</v>
      </c>
      <c r="O126" s="42" t="s">
        <v>36</v>
      </c>
      <c r="P126" s="30" t="s">
        <v>37</v>
      </c>
      <c r="Q126" s="31"/>
      <c r="R126" s="32">
        <v>1</v>
      </c>
      <c r="S126" s="33" t="s">
        <v>67</v>
      </c>
      <c r="T126" s="34"/>
      <c r="U126" s="35"/>
      <c r="V126" s="36"/>
      <c r="W126" s="37"/>
      <c r="X126" s="49" t="s">
        <v>627</v>
      </c>
      <c r="Y126" s="50">
        <v>5.0799999999999998E-2</v>
      </c>
      <c r="Z126" s="59">
        <v>100</v>
      </c>
      <c r="AA126" s="57" t="s">
        <v>575</v>
      </c>
      <c r="AB126" s="57">
        <v>2.54</v>
      </c>
      <c r="AC126" s="39"/>
      <c r="AD126" s="40"/>
      <c r="AE126" s="40"/>
      <c r="AF126" s="41"/>
      <c r="AG126" s="41"/>
      <c r="AH126" s="42"/>
      <c r="AI126" s="35"/>
      <c r="AJ126" s="43"/>
      <c r="AK126" s="31"/>
      <c r="AL126" s="44"/>
      <c r="AM126" s="39"/>
      <c r="AN126" s="28"/>
      <c r="AO126" s="39" t="s">
        <v>48</v>
      </c>
    </row>
    <row r="127" spans="1:41">
      <c r="A127" s="45" t="s">
        <v>632</v>
      </c>
      <c r="B127" s="46" t="s">
        <v>633</v>
      </c>
      <c r="C127" s="46" t="s">
        <v>42</v>
      </c>
      <c r="D127" s="46" t="s">
        <v>42</v>
      </c>
      <c r="E127" s="47" t="s">
        <v>42</v>
      </c>
      <c r="F127" s="47">
        <v>6430.7244094488187</v>
      </c>
      <c r="G127" s="47">
        <f t="shared" si="1"/>
        <v>6430.7244094488187</v>
      </c>
      <c r="H127" s="48" t="s">
        <v>60</v>
      </c>
      <c r="I127" s="24">
        <v>121</v>
      </c>
      <c r="J127" s="25" t="s">
        <v>630</v>
      </c>
      <c r="K127" s="26" t="s">
        <v>631</v>
      </c>
      <c r="L127" s="27">
        <v>457.2</v>
      </c>
      <c r="M127" s="27">
        <v>10515.6</v>
      </c>
      <c r="N127" s="28" t="s">
        <v>35</v>
      </c>
      <c r="O127" s="42" t="s">
        <v>36</v>
      </c>
      <c r="P127" s="30" t="s">
        <v>37</v>
      </c>
      <c r="Q127" s="31"/>
      <c r="R127" s="32">
        <v>1</v>
      </c>
      <c r="S127" s="33" t="s">
        <v>67</v>
      </c>
      <c r="T127" s="34"/>
      <c r="U127" s="35"/>
      <c r="V127" s="36"/>
      <c r="W127" s="37"/>
      <c r="X127" s="49" t="s">
        <v>612</v>
      </c>
      <c r="Y127" s="50">
        <v>5.0799999999999998E-2</v>
      </c>
      <c r="Z127" s="59">
        <v>100</v>
      </c>
      <c r="AA127" s="57" t="s">
        <v>575</v>
      </c>
      <c r="AB127" s="57">
        <v>2.54</v>
      </c>
      <c r="AC127" s="39"/>
      <c r="AD127" s="40"/>
      <c r="AE127" s="40"/>
      <c r="AF127" s="41"/>
      <c r="AG127" s="41"/>
      <c r="AH127" s="42"/>
      <c r="AI127" s="35"/>
      <c r="AJ127" s="43"/>
      <c r="AK127" s="31"/>
      <c r="AL127" s="44"/>
      <c r="AM127" s="39"/>
      <c r="AN127" s="28"/>
      <c r="AO127" s="39" t="s">
        <v>48</v>
      </c>
    </row>
    <row r="128" spans="1:41">
      <c r="A128" s="45" t="s">
        <v>636</v>
      </c>
      <c r="B128" s="46" t="s">
        <v>637</v>
      </c>
      <c r="C128" s="46" t="s">
        <v>42</v>
      </c>
      <c r="D128" s="46" t="s">
        <v>42</v>
      </c>
      <c r="E128" s="47" t="s">
        <v>42</v>
      </c>
      <c r="F128" s="47">
        <v>6425.354330708662</v>
      </c>
      <c r="G128" s="47">
        <f t="shared" si="1"/>
        <v>6425.354330708662</v>
      </c>
      <c r="H128" s="48" t="s">
        <v>355</v>
      </c>
      <c r="I128" s="24">
        <v>122</v>
      </c>
      <c r="J128" s="25" t="s">
        <v>634</v>
      </c>
      <c r="K128" s="26" t="s">
        <v>635</v>
      </c>
      <c r="L128" s="27">
        <v>-1371.6</v>
      </c>
      <c r="M128" s="27">
        <v>12344.4</v>
      </c>
      <c r="N128" s="28" t="s">
        <v>35</v>
      </c>
      <c r="O128" s="42" t="s">
        <v>36</v>
      </c>
      <c r="P128" s="30" t="s">
        <v>37</v>
      </c>
      <c r="Q128" s="31"/>
      <c r="R128" s="32">
        <v>1</v>
      </c>
      <c r="S128" s="33" t="s">
        <v>67</v>
      </c>
      <c r="T128" s="34"/>
      <c r="U128" s="35"/>
      <c r="V128" s="36"/>
      <c r="W128" s="37"/>
      <c r="X128" s="49" t="s">
        <v>617</v>
      </c>
      <c r="Y128" s="50">
        <v>5.0799999999999998E-2</v>
      </c>
      <c r="Z128" s="59">
        <v>100</v>
      </c>
      <c r="AA128" s="57" t="s">
        <v>575</v>
      </c>
      <c r="AB128" s="57">
        <v>2.54</v>
      </c>
      <c r="AC128" s="39"/>
      <c r="AD128" s="40"/>
      <c r="AE128" s="40"/>
      <c r="AF128" s="41"/>
      <c r="AG128" s="41"/>
      <c r="AH128" s="42"/>
      <c r="AI128" s="35"/>
      <c r="AJ128" s="43"/>
      <c r="AK128" s="31"/>
      <c r="AL128" s="44"/>
      <c r="AM128" s="39"/>
      <c r="AN128" s="28"/>
      <c r="AO128" s="39" t="s">
        <v>48</v>
      </c>
    </row>
    <row r="129" spans="1:41">
      <c r="A129" s="45" t="s">
        <v>640</v>
      </c>
      <c r="B129" s="46" t="s">
        <v>641</v>
      </c>
      <c r="C129" s="46" t="s">
        <v>42</v>
      </c>
      <c r="D129" s="46" t="s">
        <v>42</v>
      </c>
      <c r="E129" s="47" t="s">
        <v>42</v>
      </c>
      <c r="F129" s="47">
        <v>6430.1181102362207</v>
      </c>
      <c r="G129" s="47">
        <f t="shared" si="1"/>
        <v>6430.1181102362207</v>
      </c>
      <c r="H129" s="48" t="s">
        <v>355</v>
      </c>
      <c r="I129" s="24">
        <v>123</v>
      </c>
      <c r="J129" s="25" t="s">
        <v>638</v>
      </c>
      <c r="K129" s="26" t="s">
        <v>639</v>
      </c>
      <c r="L129" s="27">
        <v>457.2</v>
      </c>
      <c r="M129" s="27">
        <v>11430</v>
      </c>
      <c r="N129" s="28" t="s">
        <v>35</v>
      </c>
      <c r="O129" s="42" t="s">
        <v>36</v>
      </c>
      <c r="P129" s="30" t="s">
        <v>37</v>
      </c>
      <c r="Q129" s="31"/>
      <c r="R129" s="32">
        <v>1</v>
      </c>
      <c r="S129" s="33" t="s">
        <v>67</v>
      </c>
      <c r="T129" s="34"/>
      <c r="U129" s="35"/>
      <c r="V129" s="36"/>
      <c r="W129" s="37"/>
      <c r="X129" s="49" t="s">
        <v>622</v>
      </c>
      <c r="Y129" s="50">
        <v>5.0799999999999998E-2</v>
      </c>
      <c r="Z129" s="59">
        <v>100</v>
      </c>
      <c r="AA129" s="57" t="s">
        <v>575</v>
      </c>
      <c r="AB129" s="57">
        <v>2.54</v>
      </c>
      <c r="AC129" s="39"/>
      <c r="AD129" s="40"/>
      <c r="AE129" s="40"/>
      <c r="AF129" s="41"/>
      <c r="AG129" s="41"/>
      <c r="AH129" s="42"/>
      <c r="AI129" s="35"/>
      <c r="AJ129" s="43"/>
      <c r="AK129" s="31"/>
      <c r="AL129" s="44"/>
      <c r="AM129" s="39"/>
      <c r="AN129" s="28"/>
      <c r="AO129" s="39" t="s">
        <v>48</v>
      </c>
    </row>
    <row r="130" spans="1:41">
      <c r="A130" s="45" t="s">
        <v>644</v>
      </c>
      <c r="B130" s="46" t="s">
        <v>645</v>
      </c>
      <c r="C130" s="46" t="s">
        <v>42</v>
      </c>
      <c r="D130" s="46" t="s">
        <v>42</v>
      </c>
      <c r="E130" s="47" t="s">
        <v>42</v>
      </c>
      <c r="F130" s="47">
        <v>6437.070866141732</v>
      </c>
      <c r="G130" s="47">
        <f t="shared" si="1"/>
        <v>6437.070866141732</v>
      </c>
      <c r="H130" s="48" t="s">
        <v>355</v>
      </c>
      <c r="I130" s="24">
        <v>124</v>
      </c>
      <c r="J130" s="25" t="s">
        <v>642</v>
      </c>
      <c r="K130" s="26" t="s">
        <v>643</v>
      </c>
      <c r="L130" s="27">
        <v>1371.6</v>
      </c>
      <c r="M130" s="27">
        <v>12344.4</v>
      </c>
      <c r="N130" s="28" t="s">
        <v>35</v>
      </c>
      <c r="O130" s="42" t="s">
        <v>36</v>
      </c>
      <c r="P130" s="30" t="s">
        <v>37</v>
      </c>
      <c r="Q130" s="31"/>
      <c r="R130" s="32">
        <v>1</v>
      </c>
      <c r="S130" s="33" t="s">
        <v>67</v>
      </c>
      <c r="T130" s="34"/>
      <c r="U130" s="35"/>
      <c r="V130" s="36"/>
      <c r="W130" s="37"/>
      <c r="X130" s="49" t="s">
        <v>627</v>
      </c>
      <c r="Y130" s="50">
        <v>5.0799999999999998E-2</v>
      </c>
      <c r="Z130" s="59">
        <v>100</v>
      </c>
      <c r="AA130" s="57" t="s">
        <v>575</v>
      </c>
      <c r="AB130" s="57">
        <v>2.54</v>
      </c>
      <c r="AC130" s="39"/>
      <c r="AD130" s="40"/>
      <c r="AE130" s="40"/>
      <c r="AF130" s="41"/>
      <c r="AG130" s="41"/>
      <c r="AH130" s="42"/>
      <c r="AI130" s="35"/>
      <c r="AJ130" s="43"/>
      <c r="AK130" s="31"/>
      <c r="AL130" s="44"/>
      <c r="AM130" s="39"/>
      <c r="AN130" s="28"/>
      <c r="AO130" s="39" t="s">
        <v>48</v>
      </c>
    </row>
    <row r="131" spans="1:41">
      <c r="A131" s="45" t="s">
        <v>648</v>
      </c>
      <c r="B131" s="46" t="s">
        <v>649</v>
      </c>
      <c r="C131" s="46" t="s">
        <v>42</v>
      </c>
      <c r="D131" s="46" t="s">
        <v>42</v>
      </c>
      <c r="E131" s="47" t="s">
        <v>42</v>
      </c>
      <c r="F131" s="47">
        <v>6420.8976377952758</v>
      </c>
      <c r="G131" s="47">
        <f t="shared" si="1"/>
        <v>6420.8976377952758</v>
      </c>
      <c r="H131" s="48" t="s">
        <v>355</v>
      </c>
      <c r="I131" s="24">
        <v>125</v>
      </c>
      <c r="J131" s="25" t="s">
        <v>646</v>
      </c>
      <c r="K131" s="26" t="s">
        <v>647</v>
      </c>
      <c r="L131" s="27">
        <v>3200.4</v>
      </c>
      <c r="M131" s="27">
        <v>12344.4</v>
      </c>
      <c r="N131" s="28" t="s">
        <v>35</v>
      </c>
      <c r="O131" s="42" t="s">
        <v>36</v>
      </c>
      <c r="P131" s="30" t="s">
        <v>37</v>
      </c>
      <c r="Q131" s="31"/>
      <c r="R131" s="32">
        <v>1</v>
      </c>
      <c r="S131" s="33" t="s">
        <v>67</v>
      </c>
      <c r="T131" s="34"/>
      <c r="U131" s="35"/>
      <c r="V131" s="36"/>
      <c r="W131" s="37"/>
      <c r="X131" s="49"/>
      <c r="Y131" s="50"/>
      <c r="Z131" s="59"/>
      <c r="AA131" s="57" t="s">
        <v>575</v>
      </c>
      <c r="AB131" s="57">
        <v>2.54</v>
      </c>
      <c r="AC131" s="39"/>
      <c r="AD131" s="40"/>
      <c r="AE131" s="40"/>
      <c r="AF131" s="41"/>
      <c r="AG131" s="41"/>
      <c r="AH131" s="42"/>
      <c r="AI131" s="35"/>
      <c r="AJ131" s="43"/>
      <c r="AK131" s="31"/>
      <c r="AL131" s="44"/>
      <c r="AM131" s="39"/>
      <c r="AN131" s="28"/>
      <c r="AO131" s="39" t="s">
        <v>352</v>
      </c>
    </row>
    <row r="132" spans="1:41">
      <c r="A132" s="45" t="s">
        <v>652</v>
      </c>
      <c r="B132" s="46" t="s">
        <v>653</v>
      </c>
      <c r="C132" s="46" t="s">
        <v>42</v>
      </c>
      <c r="D132" s="46" t="s">
        <v>42</v>
      </c>
      <c r="E132" s="47" t="s">
        <v>42</v>
      </c>
      <c r="F132" s="47">
        <v>6412.748031496064</v>
      </c>
      <c r="G132" s="47">
        <f t="shared" si="1"/>
        <v>6412.748031496064</v>
      </c>
      <c r="H132" s="48" t="s">
        <v>60</v>
      </c>
      <c r="I132" s="24">
        <v>126</v>
      </c>
      <c r="J132" s="25" t="s">
        <v>650</v>
      </c>
      <c r="K132" s="26" t="s">
        <v>651</v>
      </c>
      <c r="L132" s="27">
        <v>5029.2</v>
      </c>
      <c r="M132" s="27">
        <v>11430</v>
      </c>
      <c r="N132" s="28" t="s">
        <v>35</v>
      </c>
      <c r="O132" s="42" t="s">
        <v>36</v>
      </c>
      <c r="P132" s="30" t="s">
        <v>37</v>
      </c>
      <c r="Q132" s="31"/>
      <c r="R132" s="32">
        <v>1</v>
      </c>
      <c r="S132" s="33" t="s">
        <v>67</v>
      </c>
      <c r="T132" s="34"/>
      <c r="U132" s="35"/>
      <c r="V132" s="36"/>
      <c r="W132" s="37"/>
      <c r="X132" s="49"/>
      <c r="Y132" s="50"/>
      <c r="Z132" s="59"/>
      <c r="AA132" s="57" t="s">
        <v>575</v>
      </c>
      <c r="AB132" s="57">
        <v>2.54</v>
      </c>
      <c r="AC132" s="39"/>
      <c r="AD132" s="40"/>
      <c r="AE132" s="40"/>
      <c r="AF132" s="41"/>
      <c r="AG132" s="41"/>
      <c r="AH132" s="42"/>
      <c r="AI132" s="35"/>
      <c r="AJ132" s="43"/>
      <c r="AK132" s="31"/>
      <c r="AL132" s="44"/>
      <c r="AM132" s="39"/>
      <c r="AN132" s="28"/>
      <c r="AO132" s="39" t="s">
        <v>352</v>
      </c>
    </row>
    <row r="133" spans="1:41">
      <c r="A133" s="45" t="s">
        <v>656</v>
      </c>
      <c r="B133" s="46" t="s">
        <v>657</v>
      </c>
      <c r="C133" s="46" t="s">
        <v>42</v>
      </c>
      <c r="D133" s="46" t="s">
        <v>42</v>
      </c>
      <c r="E133" s="47" t="s">
        <v>42</v>
      </c>
      <c r="F133" s="47">
        <v>6411.031496062993</v>
      </c>
      <c r="G133" s="47">
        <f t="shared" si="1"/>
        <v>6411.031496062993</v>
      </c>
      <c r="H133" s="48" t="s">
        <v>60</v>
      </c>
      <c r="I133" s="24">
        <v>127</v>
      </c>
      <c r="J133" s="25" t="s">
        <v>654</v>
      </c>
      <c r="K133" s="26" t="s">
        <v>655</v>
      </c>
      <c r="L133" s="27">
        <v>3200.4</v>
      </c>
      <c r="M133" s="27">
        <v>11430</v>
      </c>
      <c r="N133" s="28" t="s">
        <v>35</v>
      </c>
      <c r="O133" s="42" t="s">
        <v>36</v>
      </c>
      <c r="P133" s="30" t="s">
        <v>37</v>
      </c>
      <c r="Q133" s="31"/>
      <c r="R133" s="32">
        <v>1</v>
      </c>
      <c r="S133" s="33" t="s">
        <v>67</v>
      </c>
      <c r="T133" s="34"/>
      <c r="U133" s="35"/>
      <c r="V133" s="36"/>
      <c r="W133" s="37"/>
      <c r="X133" s="49"/>
      <c r="Y133" s="50"/>
      <c r="Z133" s="59"/>
      <c r="AA133" s="57" t="s">
        <v>575</v>
      </c>
      <c r="AB133" s="57">
        <v>2.54</v>
      </c>
      <c r="AC133" s="39"/>
      <c r="AD133" s="40"/>
      <c r="AE133" s="40"/>
      <c r="AF133" s="41"/>
      <c r="AG133" s="41"/>
      <c r="AH133" s="42"/>
      <c r="AI133" s="35"/>
      <c r="AJ133" s="43"/>
      <c r="AK133" s="31"/>
      <c r="AL133" s="44"/>
      <c r="AM133" s="39"/>
      <c r="AN133" s="28"/>
      <c r="AO133" s="39" t="s">
        <v>352</v>
      </c>
    </row>
    <row r="134" spans="1:41">
      <c r="A134" s="45" t="s">
        <v>660</v>
      </c>
      <c r="B134" s="46" t="s">
        <v>661</v>
      </c>
      <c r="C134" s="46" t="s">
        <v>42</v>
      </c>
      <c r="D134" s="46" t="s">
        <v>42</v>
      </c>
      <c r="E134" s="47" t="s">
        <v>42</v>
      </c>
      <c r="F134" s="47">
        <v>6438.4921259842522</v>
      </c>
      <c r="G134" s="47">
        <f t="shared" si="1"/>
        <v>6438.4921259842522</v>
      </c>
      <c r="H134" s="48" t="s">
        <v>60</v>
      </c>
      <c r="I134" s="24">
        <v>128</v>
      </c>
      <c r="J134" s="25" t="s">
        <v>658</v>
      </c>
      <c r="K134" s="26" t="s">
        <v>659</v>
      </c>
      <c r="L134" s="27">
        <v>5029.2</v>
      </c>
      <c r="M134" s="27">
        <v>10515.6</v>
      </c>
      <c r="N134" s="28" t="s">
        <v>35</v>
      </c>
      <c r="O134" s="42" t="s">
        <v>36</v>
      </c>
      <c r="P134" s="30" t="s">
        <v>37</v>
      </c>
      <c r="Q134" s="31"/>
      <c r="R134" s="32">
        <v>1</v>
      </c>
      <c r="S134" s="33" t="s">
        <v>67</v>
      </c>
      <c r="T134" s="34"/>
      <c r="U134" s="35"/>
      <c r="V134" s="36"/>
      <c r="W134" s="37"/>
      <c r="X134" s="49"/>
      <c r="Y134" s="50"/>
      <c r="Z134" s="59"/>
      <c r="AA134" s="57" t="s">
        <v>575</v>
      </c>
      <c r="AB134" s="57">
        <v>2.54</v>
      </c>
      <c r="AC134" s="39"/>
      <c r="AD134" s="40"/>
      <c r="AE134" s="40"/>
      <c r="AF134" s="41"/>
      <c r="AG134" s="41"/>
      <c r="AH134" s="42"/>
      <c r="AI134" s="35"/>
      <c r="AJ134" s="43"/>
      <c r="AK134" s="31"/>
      <c r="AL134" s="44"/>
      <c r="AM134" s="39"/>
      <c r="AN134" s="28"/>
      <c r="AO134" s="39" t="s">
        <v>352</v>
      </c>
    </row>
    <row r="135" spans="1:41">
      <c r="A135" s="45" t="s">
        <v>666</v>
      </c>
      <c r="B135" s="46" t="s">
        <v>667</v>
      </c>
      <c r="C135" s="46" t="s">
        <v>42</v>
      </c>
      <c r="D135" s="46" t="s">
        <v>42</v>
      </c>
      <c r="E135" s="47" t="s">
        <v>42</v>
      </c>
      <c r="F135" s="47">
        <v>5934.5118110236226</v>
      </c>
      <c r="G135" s="47">
        <f t="shared" si="1"/>
        <v>5934.5118110236226</v>
      </c>
      <c r="H135" s="48" t="s">
        <v>43</v>
      </c>
      <c r="I135" s="24">
        <v>129</v>
      </c>
      <c r="J135" s="25" t="s">
        <v>662</v>
      </c>
      <c r="K135" s="26" t="s">
        <v>663</v>
      </c>
      <c r="L135" s="27">
        <v>-5029.2</v>
      </c>
      <c r="M135" s="27">
        <v>11430</v>
      </c>
      <c r="N135" s="28" t="s">
        <v>35</v>
      </c>
      <c r="O135" s="42" t="s">
        <v>36</v>
      </c>
      <c r="P135" s="30" t="s">
        <v>37</v>
      </c>
      <c r="Q135" s="31"/>
      <c r="R135" s="32">
        <v>1</v>
      </c>
      <c r="S135" s="33" t="s">
        <v>67</v>
      </c>
      <c r="T135" s="34"/>
      <c r="U135" s="35"/>
      <c r="V135" s="36"/>
      <c r="W135" s="37"/>
      <c r="X135" s="49" t="s">
        <v>664</v>
      </c>
      <c r="Y135" s="50">
        <v>5.0799999999999998E-2</v>
      </c>
      <c r="Z135" s="59">
        <v>100</v>
      </c>
      <c r="AA135" s="57" t="s">
        <v>665</v>
      </c>
      <c r="AB135" s="57">
        <v>0.127</v>
      </c>
      <c r="AC135" s="39"/>
      <c r="AD135" s="40"/>
      <c r="AE135" s="40"/>
      <c r="AF135" s="41"/>
      <c r="AG135" s="41"/>
      <c r="AH135" s="42"/>
      <c r="AI135" s="35"/>
      <c r="AJ135" s="43"/>
      <c r="AK135" s="31"/>
      <c r="AL135" s="44"/>
      <c r="AM135" s="39"/>
      <c r="AN135" s="28"/>
      <c r="AO135" s="39" t="s">
        <v>352</v>
      </c>
    </row>
    <row r="136" spans="1:41">
      <c r="A136" s="45" t="s">
        <v>670</v>
      </c>
      <c r="B136" s="46" t="s">
        <v>671</v>
      </c>
      <c r="C136" s="46" t="s">
        <v>42</v>
      </c>
      <c r="D136" s="46" t="s">
        <v>42</v>
      </c>
      <c r="E136" s="47" t="s">
        <v>42</v>
      </c>
      <c r="F136" s="47">
        <v>5934.1377952755911</v>
      </c>
      <c r="G136" s="47">
        <f t="shared" si="1"/>
        <v>5934.1377952755911</v>
      </c>
      <c r="H136" s="48" t="s">
        <v>43</v>
      </c>
      <c r="I136" s="24">
        <v>130</v>
      </c>
      <c r="J136" s="25" t="s">
        <v>668</v>
      </c>
      <c r="K136" s="26" t="s">
        <v>669</v>
      </c>
      <c r="L136" s="27">
        <v>-4114.8</v>
      </c>
      <c r="M136" s="27">
        <v>11430</v>
      </c>
      <c r="N136" s="28" t="s">
        <v>35</v>
      </c>
      <c r="O136" s="42" t="s">
        <v>36</v>
      </c>
      <c r="P136" s="30" t="s">
        <v>37</v>
      </c>
      <c r="Q136" s="31"/>
      <c r="R136" s="32">
        <v>1</v>
      </c>
      <c r="S136" s="33" t="s">
        <v>67</v>
      </c>
      <c r="T136" s="34"/>
      <c r="U136" s="35"/>
      <c r="V136" s="36"/>
      <c r="W136" s="37"/>
      <c r="X136" s="49" t="s">
        <v>664</v>
      </c>
      <c r="Y136" s="50">
        <v>5.0799999999999998E-2</v>
      </c>
      <c r="Z136" s="59">
        <v>100</v>
      </c>
      <c r="AA136" s="57" t="s">
        <v>665</v>
      </c>
      <c r="AB136" s="57">
        <v>0.127</v>
      </c>
      <c r="AC136" s="39"/>
      <c r="AD136" s="40"/>
      <c r="AE136" s="40"/>
      <c r="AF136" s="41"/>
      <c r="AG136" s="41"/>
      <c r="AH136" s="42"/>
      <c r="AI136" s="35"/>
      <c r="AJ136" s="43"/>
      <c r="AK136" s="31"/>
      <c r="AL136" s="44"/>
      <c r="AM136" s="39"/>
      <c r="AN136" s="28"/>
      <c r="AO136" s="39" t="s">
        <v>352</v>
      </c>
    </row>
    <row r="137" spans="1:41">
      <c r="A137" s="45" t="s">
        <v>674</v>
      </c>
      <c r="B137" s="46" t="s">
        <v>675</v>
      </c>
      <c r="C137" s="46" t="s">
        <v>42</v>
      </c>
      <c r="D137" s="46" t="s">
        <v>42</v>
      </c>
      <c r="E137" s="47" t="s">
        <v>42</v>
      </c>
      <c r="F137" s="47">
        <v>5933.7637795275596</v>
      </c>
      <c r="G137" s="47">
        <f t="shared" ref="G137:G200" si="2">SUM(E137:F137)</f>
        <v>5933.7637795275596</v>
      </c>
      <c r="H137" s="48" t="s">
        <v>43</v>
      </c>
      <c r="I137" s="24">
        <v>131</v>
      </c>
      <c r="J137" s="25" t="s">
        <v>672</v>
      </c>
      <c r="K137" s="26" t="s">
        <v>673</v>
      </c>
      <c r="L137" s="27">
        <v>-4114.8</v>
      </c>
      <c r="M137" s="27">
        <v>13258.8</v>
      </c>
      <c r="N137" s="28" t="s">
        <v>35</v>
      </c>
      <c r="O137" s="42" t="s">
        <v>36</v>
      </c>
      <c r="P137" s="30" t="s">
        <v>37</v>
      </c>
      <c r="Q137" s="31"/>
      <c r="R137" s="32">
        <v>1</v>
      </c>
      <c r="S137" s="33" t="s">
        <v>67</v>
      </c>
      <c r="T137" s="34"/>
      <c r="U137" s="35"/>
      <c r="V137" s="36"/>
      <c r="W137" s="37"/>
      <c r="X137" s="38"/>
      <c r="Y137" s="38"/>
      <c r="Z137" s="38"/>
      <c r="AA137" s="57" t="s">
        <v>665</v>
      </c>
      <c r="AB137" s="57">
        <v>0.127</v>
      </c>
      <c r="AC137" s="39"/>
      <c r="AD137" s="40"/>
      <c r="AE137" s="40"/>
      <c r="AF137" s="41"/>
      <c r="AG137" s="41"/>
      <c r="AH137" s="42"/>
      <c r="AI137" s="35"/>
      <c r="AJ137" s="43"/>
      <c r="AK137" s="31"/>
      <c r="AL137" s="44"/>
      <c r="AM137" s="39"/>
      <c r="AN137" s="28"/>
      <c r="AO137" s="39" t="s">
        <v>352</v>
      </c>
    </row>
    <row r="138" spans="1:41">
      <c r="A138" s="45" t="s">
        <v>678</v>
      </c>
      <c r="B138" s="46" t="s">
        <v>679</v>
      </c>
      <c r="C138" s="46" t="s">
        <v>42</v>
      </c>
      <c r="D138" s="46" t="s">
        <v>42</v>
      </c>
      <c r="E138" s="47" t="s">
        <v>42</v>
      </c>
      <c r="F138" s="47">
        <v>5935.4094488188975</v>
      </c>
      <c r="G138" s="47">
        <f t="shared" si="2"/>
        <v>5935.4094488188975</v>
      </c>
      <c r="H138" s="48" t="s">
        <v>43</v>
      </c>
      <c r="I138" s="24">
        <v>132</v>
      </c>
      <c r="J138" s="25" t="s">
        <v>676</v>
      </c>
      <c r="K138" s="26" t="s">
        <v>677</v>
      </c>
      <c r="L138" s="27">
        <v>-5029.2</v>
      </c>
      <c r="M138" s="27">
        <v>13258.8</v>
      </c>
      <c r="N138" s="28" t="s">
        <v>35</v>
      </c>
      <c r="O138" s="42" t="s">
        <v>36</v>
      </c>
      <c r="P138" s="30" t="s">
        <v>37</v>
      </c>
      <c r="Q138" s="31"/>
      <c r="R138" s="32">
        <v>1</v>
      </c>
      <c r="S138" s="33" t="s">
        <v>67</v>
      </c>
      <c r="T138" s="34"/>
      <c r="U138" s="35"/>
      <c r="V138" s="36"/>
      <c r="W138" s="37"/>
      <c r="X138" s="38"/>
      <c r="Y138" s="38"/>
      <c r="Z138" s="38"/>
      <c r="AA138" s="57" t="s">
        <v>665</v>
      </c>
      <c r="AB138" s="57">
        <v>0.127</v>
      </c>
      <c r="AC138" s="39"/>
      <c r="AD138" s="40"/>
      <c r="AE138" s="40"/>
      <c r="AF138" s="41"/>
      <c r="AG138" s="41"/>
      <c r="AH138" s="42"/>
      <c r="AI138" s="35"/>
      <c r="AJ138" s="43"/>
      <c r="AK138" s="31"/>
      <c r="AL138" s="44"/>
      <c r="AM138" s="39"/>
      <c r="AN138" s="28"/>
      <c r="AO138" s="39" t="s">
        <v>352</v>
      </c>
    </row>
    <row r="139" spans="1:41">
      <c r="A139" s="45" t="s">
        <v>682</v>
      </c>
      <c r="B139" s="46" t="s">
        <v>683</v>
      </c>
      <c r="C139" s="46" t="s">
        <v>42</v>
      </c>
      <c r="D139" s="46" t="s">
        <v>42</v>
      </c>
      <c r="E139" s="47" t="s">
        <v>42</v>
      </c>
      <c r="F139" s="47">
        <v>5934.4370078740158</v>
      </c>
      <c r="G139" s="47">
        <f t="shared" si="2"/>
        <v>5934.4370078740158</v>
      </c>
      <c r="H139" s="48" t="s">
        <v>43</v>
      </c>
      <c r="I139" s="24">
        <v>133</v>
      </c>
      <c r="J139" s="25" t="s">
        <v>680</v>
      </c>
      <c r="K139" s="26" t="s">
        <v>681</v>
      </c>
      <c r="L139" s="27">
        <v>-5029.2</v>
      </c>
      <c r="M139" s="27">
        <v>10515.6</v>
      </c>
      <c r="N139" s="28" t="s">
        <v>35</v>
      </c>
      <c r="O139" s="42" t="s">
        <v>36</v>
      </c>
      <c r="P139" s="30" t="s">
        <v>37</v>
      </c>
      <c r="Q139" s="31"/>
      <c r="R139" s="32">
        <v>1</v>
      </c>
      <c r="S139" s="33" t="s">
        <v>67</v>
      </c>
      <c r="T139" s="34"/>
      <c r="U139" s="35"/>
      <c r="V139" s="36"/>
      <c r="W139" s="37"/>
      <c r="X139" s="38"/>
      <c r="Y139" s="38"/>
      <c r="Z139" s="38"/>
      <c r="AA139" s="57" t="s">
        <v>665</v>
      </c>
      <c r="AB139" s="57">
        <v>0.127</v>
      </c>
      <c r="AC139" s="39"/>
      <c r="AD139" s="40"/>
      <c r="AE139" s="40"/>
      <c r="AF139" s="41"/>
      <c r="AG139" s="41"/>
      <c r="AH139" s="42"/>
      <c r="AI139" s="35"/>
      <c r="AJ139" s="43"/>
      <c r="AK139" s="31"/>
      <c r="AL139" s="44"/>
      <c r="AM139" s="39"/>
      <c r="AN139" s="28"/>
      <c r="AO139" s="39" t="s">
        <v>352</v>
      </c>
    </row>
    <row r="140" spans="1:41">
      <c r="A140" s="45" t="s">
        <v>686</v>
      </c>
      <c r="B140" s="46" t="s">
        <v>687</v>
      </c>
      <c r="C140" s="46" t="s">
        <v>42</v>
      </c>
      <c r="D140" s="46" t="s">
        <v>42</v>
      </c>
      <c r="E140" s="47" t="s">
        <v>42</v>
      </c>
      <c r="F140" s="47">
        <v>5933.7401574803162</v>
      </c>
      <c r="G140" s="47">
        <f t="shared" si="2"/>
        <v>5933.7401574803162</v>
      </c>
      <c r="H140" s="48" t="s">
        <v>43</v>
      </c>
      <c r="I140" s="24">
        <v>134</v>
      </c>
      <c r="J140" s="25" t="s">
        <v>684</v>
      </c>
      <c r="K140" s="26" t="s">
        <v>685</v>
      </c>
      <c r="L140" s="27">
        <v>-4114.8</v>
      </c>
      <c r="M140" s="27">
        <v>10515.6</v>
      </c>
      <c r="N140" s="28" t="s">
        <v>35</v>
      </c>
      <c r="O140" s="42" t="s">
        <v>36</v>
      </c>
      <c r="P140" s="30" t="s">
        <v>37</v>
      </c>
      <c r="Q140" s="31"/>
      <c r="R140" s="32">
        <v>1</v>
      </c>
      <c r="S140" s="33" t="s">
        <v>67</v>
      </c>
      <c r="T140" s="34"/>
      <c r="U140" s="35"/>
      <c r="V140" s="36"/>
      <c r="W140" s="37"/>
      <c r="X140" s="38"/>
      <c r="Y140" s="38"/>
      <c r="Z140" s="38"/>
      <c r="AA140" s="57" t="s">
        <v>665</v>
      </c>
      <c r="AB140" s="57">
        <v>0.127</v>
      </c>
      <c r="AC140" s="39"/>
      <c r="AD140" s="40"/>
      <c r="AE140" s="40"/>
      <c r="AF140" s="41"/>
      <c r="AG140" s="41"/>
      <c r="AH140" s="42"/>
      <c r="AI140" s="35"/>
      <c r="AJ140" s="43"/>
      <c r="AK140" s="31"/>
      <c r="AL140" s="44"/>
      <c r="AM140" s="39"/>
      <c r="AN140" s="28"/>
      <c r="AO140" s="39" t="s">
        <v>352</v>
      </c>
    </row>
    <row r="141" spans="1:41">
      <c r="A141" s="45" t="s">
        <v>690</v>
      </c>
      <c r="B141" s="46" t="s">
        <v>691</v>
      </c>
      <c r="C141" s="46" t="s">
        <v>42</v>
      </c>
      <c r="D141" s="46" t="s">
        <v>42</v>
      </c>
      <c r="E141" s="47" t="s">
        <v>42</v>
      </c>
      <c r="F141" s="47">
        <v>5934.0118110236217</v>
      </c>
      <c r="G141" s="47">
        <f t="shared" si="2"/>
        <v>5934.0118110236217</v>
      </c>
      <c r="H141" s="48" t="s">
        <v>43</v>
      </c>
      <c r="I141" s="24">
        <v>135</v>
      </c>
      <c r="J141" s="25" t="s">
        <v>688</v>
      </c>
      <c r="K141" s="26" t="s">
        <v>689</v>
      </c>
      <c r="L141" s="27">
        <v>-5029.2</v>
      </c>
      <c r="M141" s="27">
        <v>12344.4</v>
      </c>
      <c r="N141" s="28" t="s">
        <v>35</v>
      </c>
      <c r="O141" s="42" t="s">
        <v>36</v>
      </c>
      <c r="P141" s="30" t="s">
        <v>37</v>
      </c>
      <c r="Q141" s="31"/>
      <c r="R141" s="32">
        <v>1</v>
      </c>
      <c r="S141" s="33" t="s">
        <v>67</v>
      </c>
      <c r="T141" s="34"/>
      <c r="U141" s="35"/>
      <c r="V141" s="36"/>
      <c r="W141" s="37"/>
      <c r="X141" s="38"/>
      <c r="Y141" s="38"/>
      <c r="Z141" s="38"/>
      <c r="AA141" s="57" t="s">
        <v>665</v>
      </c>
      <c r="AB141" s="57">
        <v>0.127</v>
      </c>
      <c r="AC141" s="39"/>
      <c r="AD141" s="40"/>
      <c r="AE141" s="40"/>
      <c r="AF141" s="41"/>
      <c r="AG141" s="41"/>
      <c r="AH141" s="42"/>
      <c r="AI141" s="35"/>
      <c r="AJ141" s="43"/>
      <c r="AK141" s="31"/>
      <c r="AL141" s="44"/>
      <c r="AM141" s="39"/>
      <c r="AN141" s="28"/>
      <c r="AO141" s="39" t="s">
        <v>352</v>
      </c>
    </row>
    <row r="142" spans="1:41">
      <c r="A142" s="45" t="s">
        <v>694</v>
      </c>
      <c r="B142" s="46" t="s">
        <v>695</v>
      </c>
      <c r="C142" s="46" t="s">
        <v>42</v>
      </c>
      <c r="D142" s="46" t="s">
        <v>42</v>
      </c>
      <c r="E142" s="47" t="s">
        <v>42</v>
      </c>
      <c r="F142" s="47">
        <v>5933.8110236220473</v>
      </c>
      <c r="G142" s="47">
        <f t="shared" si="2"/>
        <v>5933.8110236220473</v>
      </c>
      <c r="H142" s="48" t="s">
        <v>43</v>
      </c>
      <c r="I142" s="24">
        <v>136</v>
      </c>
      <c r="J142" s="25" t="s">
        <v>692</v>
      </c>
      <c r="K142" s="26" t="s">
        <v>693</v>
      </c>
      <c r="L142" s="27">
        <v>-4114.8</v>
      </c>
      <c r="M142" s="27">
        <v>12344.4</v>
      </c>
      <c r="N142" s="28" t="s">
        <v>35</v>
      </c>
      <c r="O142" s="42" t="s">
        <v>36</v>
      </c>
      <c r="P142" s="30" t="s">
        <v>37</v>
      </c>
      <c r="Q142" s="31"/>
      <c r="R142" s="32">
        <v>1</v>
      </c>
      <c r="S142" s="33" t="s">
        <v>67</v>
      </c>
      <c r="T142" s="34"/>
      <c r="U142" s="35"/>
      <c r="V142" s="36"/>
      <c r="W142" s="37"/>
      <c r="X142" s="38"/>
      <c r="Y142" s="38"/>
      <c r="Z142" s="38"/>
      <c r="AA142" s="57" t="s">
        <v>665</v>
      </c>
      <c r="AB142" s="57">
        <v>0.127</v>
      </c>
      <c r="AC142" s="39"/>
      <c r="AD142" s="40"/>
      <c r="AE142" s="40"/>
      <c r="AF142" s="41"/>
      <c r="AG142" s="41"/>
      <c r="AH142" s="42"/>
      <c r="AI142" s="35"/>
      <c r="AJ142" s="43"/>
      <c r="AK142" s="31"/>
      <c r="AL142" s="44"/>
      <c r="AM142" s="39"/>
      <c r="AN142" s="28"/>
      <c r="AO142" s="39" t="s">
        <v>352</v>
      </c>
    </row>
    <row r="143" spans="1:41">
      <c r="A143" s="45" t="s">
        <v>698</v>
      </c>
      <c r="B143" s="46" t="s">
        <v>699</v>
      </c>
      <c r="C143" s="46" t="s">
        <v>42</v>
      </c>
      <c r="D143" s="46" t="s">
        <v>42</v>
      </c>
      <c r="E143" s="47" t="s">
        <v>42</v>
      </c>
      <c r="F143" s="47">
        <v>5934.5905511811025</v>
      </c>
      <c r="G143" s="47">
        <f t="shared" si="2"/>
        <v>5934.5905511811025</v>
      </c>
      <c r="H143" s="48" t="s">
        <v>43</v>
      </c>
      <c r="I143" s="24">
        <v>137</v>
      </c>
      <c r="J143" s="25" t="s">
        <v>696</v>
      </c>
      <c r="K143" s="26" t="s">
        <v>697</v>
      </c>
      <c r="L143" s="27">
        <v>-4114.8</v>
      </c>
      <c r="M143" s="27">
        <v>9601.2000000000007</v>
      </c>
      <c r="N143" s="28" t="s">
        <v>35</v>
      </c>
      <c r="O143" s="42" t="s">
        <v>36</v>
      </c>
      <c r="P143" s="30" t="s">
        <v>37</v>
      </c>
      <c r="Q143" s="31"/>
      <c r="R143" s="32">
        <v>1</v>
      </c>
      <c r="S143" s="33" t="s">
        <v>67</v>
      </c>
      <c r="T143" s="34"/>
      <c r="U143" s="35"/>
      <c r="V143" s="36"/>
      <c r="W143" s="37"/>
      <c r="X143" s="38"/>
      <c r="Y143" s="38"/>
      <c r="Z143" s="38"/>
      <c r="AA143" s="57" t="s">
        <v>665</v>
      </c>
      <c r="AB143" s="57">
        <v>0.127</v>
      </c>
      <c r="AC143" s="39"/>
      <c r="AD143" s="40"/>
      <c r="AE143" s="40"/>
      <c r="AF143" s="41"/>
      <c r="AG143" s="41"/>
      <c r="AH143" s="42"/>
      <c r="AI143" s="35"/>
      <c r="AJ143" s="43"/>
      <c r="AK143" s="31"/>
      <c r="AL143" s="44"/>
      <c r="AM143" s="39"/>
      <c r="AN143" s="28"/>
      <c r="AO143" s="39" t="s">
        <v>352</v>
      </c>
    </row>
    <row r="144" spans="1:41">
      <c r="A144" s="45" t="s">
        <v>702</v>
      </c>
      <c r="B144" s="46" t="s">
        <v>703</v>
      </c>
      <c r="C144" s="46" t="s">
        <v>42</v>
      </c>
      <c r="D144" s="46" t="s">
        <v>42</v>
      </c>
      <c r="E144" s="47" t="s">
        <v>42</v>
      </c>
      <c r="F144" s="47">
        <v>5933.7047244094492</v>
      </c>
      <c r="G144" s="47">
        <f t="shared" si="2"/>
        <v>5933.7047244094492</v>
      </c>
      <c r="H144" s="48" t="s">
        <v>43</v>
      </c>
      <c r="I144" s="24">
        <v>138</v>
      </c>
      <c r="J144" s="25" t="s">
        <v>700</v>
      </c>
      <c r="K144" s="26" t="s">
        <v>701</v>
      </c>
      <c r="L144" s="27">
        <v>-5029.2</v>
      </c>
      <c r="M144" s="27">
        <v>9601.2000000000007</v>
      </c>
      <c r="N144" s="28" t="s">
        <v>35</v>
      </c>
      <c r="O144" s="42" t="s">
        <v>36</v>
      </c>
      <c r="P144" s="30" t="s">
        <v>37</v>
      </c>
      <c r="Q144" s="31"/>
      <c r="R144" s="32">
        <v>1</v>
      </c>
      <c r="S144" s="33" t="s">
        <v>67</v>
      </c>
      <c r="T144" s="34"/>
      <c r="U144" s="35"/>
      <c r="V144" s="36"/>
      <c r="W144" s="37"/>
      <c r="X144" s="38"/>
      <c r="Y144" s="38"/>
      <c r="Z144" s="38"/>
      <c r="AA144" s="57" t="s">
        <v>665</v>
      </c>
      <c r="AB144" s="57">
        <v>0.127</v>
      </c>
      <c r="AC144" s="39"/>
      <c r="AD144" s="40"/>
      <c r="AE144" s="40"/>
      <c r="AF144" s="41"/>
      <c r="AG144" s="41"/>
      <c r="AH144" s="42"/>
      <c r="AI144" s="35"/>
      <c r="AJ144" s="43"/>
      <c r="AK144" s="31"/>
      <c r="AL144" s="44"/>
      <c r="AM144" s="39"/>
      <c r="AN144" s="28"/>
      <c r="AO144" s="39" t="s">
        <v>352</v>
      </c>
    </row>
    <row r="145" spans="1:41">
      <c r="A145" s="45" t="s">
        <v>706</v>
      </c>
      <c r="B145" s="46" t="s">
        <v>707</v>
      </c>
      <c r="C145" s="46" t="s">
        <v>42</v>
      </c>
      <c r="D145" s="46" t="s">
        <v>42</v>
      </c>
      <c r="E145" s="47" t="s">
        <v>42</v>
      </c>
      <c r="F145" s="47">
        <v>6380.3622047244098</v>
      </c>
      <c r="G145" s="47">
        <f t="shared" si="2"/>
        <v>6380.3622047244098</v>
      </c>
      <c r="H145" s="48" t="s">
        <v>60</v>
      </c>
      <c r="I145" s="24">
        <v>139</v>
      </c>
      <c r="J145" s="25" t="s">
        <v>704</v>
      </c>
      <c r="K145" s="26" t="s">
        <v>705</v>
      </c>
      <c r="L145" s="27">
        <v>1371.6</v>
      </c>
      <c r="M145" s="27">
        <v>9601.2000000000007</v>
      </c>
      <c r="N145" s="28" t="s">
        <v>35</v>
      </c>
      <c r="O145" s="42" t="s">
        <v>36</v>
      </c>
      <c r="P145" s="30" t="s">
        <v>37</v>
      </c>
      <c r="Q145" s="31"/>
      <c r="R145" s="32">
        <v>1</v>
      </c>
      <c r="S145" s="33" t="s">
        <v>67</v>
      </c>
      <c r="T145" s="34"/>
      <c r="U145" s="35"/>
      <c r="V145" s="36"/>
      <c r="W145" s="37"/>
      <c r="X145" s="38"/>
      <c r="Y145" s="38"/>
      <c r="Z145" s="38"/>
      <c r="AA145" s="57" t="s">
        <v>575</v>
      </c>
      <c r="AB145" s="57">
        <v>2.54</v>
      </c>
      <c r="AC145" s="39"/>
      <c r="AD145" s="40"/>
      <c r="AE145" s="40"/>
      <c r="AF145" s="41"/>
      <c r="AG145" s="41"/>
      <c r="AH145" s="42"/>
      <c r="AI145" s="35"/>
      <c r="AJ145" s="43"/>
      <c r="AK145" s="31"/>
      <c r="AL145" s="44"/>
      <c r="AM145" s="39"/>
      <c r="AN145" s="28"/>
      <c r="AO145" s="39" t="s">
        <v>352</v>
      </c>
    </row>
    <row r="146" spans="1:41">
      <c r="A146" s="45" t="s">
        <v>710</v>
      </c>
      <c r="B146" s="46" t="s">
        <v>711</v>
      </c>
      <c r="C146" s="46" t="s">
        <v>42</v>
      </c>
      <c r="D146" s="46" t="s">
        <v>42</v>
      </c>
      <c r="E146" s="47" t="s">
        <v>42</v>
      </c>
      <c r="F146" s="47">
        <v>6377.5551181102364</v>
      </c>
      <c r="G146" s="47">
        <f t="shared" si="2"/>
        <v>6377.5551181102364</v>
      </c>
      <c r="H146" s="48" t="s">
        <v>60</v>
      </c>
      <c r="I146" s="24">
        <v>140</v>
      </c>
      <c r="J146" s="25" t="s">
        <v>708</v>
      </c>
      <c r="K146" s="26" t="s">
        <v>709</v>
      </c>
      <c r="L146" s="27">
        <v>-1371.6</v>
      </c>
      <c r="M146" s="27">
        <v>9601.2000000000007</v>
      </c>
      <c r="N146" s="28" t="s">
        <v>35</v>
      </c>
      <c r="O146" s="42" t="s">
        <v>36</v>
      </c>
      <c r="P146" s="30" t="s">
        <v>37</v>
      </c>
      <c r="Q146" s="31"/>
      <c r="R146" s="32">
        <v>1</v>
      </c>
      <c r="S146" s="33" t="s">
        <v>67</v>
      </c>
      <c r="T146" s="34"/>
      <c r="U146" s="35"/>
      <c r="V146" s="36"/>
      <c r="W146" s="37"/>
      <c r="X146" s="38"/>
      <c r="Y146" s="38"/>
      <c r="Z146" s="38"/>
      <c r="AA146" s="57" t="s">
        <v>575</v>
      </c>
      <c r="AB146" s="57">
        <v>2.54</v>
      </c>
      <c r="AC146" s="39"/>
      <c r="AD146" s="40"/>
      <c r="AE146" s="40"/>
      <c r="AF146" s="41"/>
      <c r="AG146" s="41"/>
      <c r="AH146" s="42"/>
      <c r="AI146" s="35"/>
      <c r="AJ146" s="43"/>
      <c r="AK146" s="31"/>
      <c r="AL146" s="44"/>
      <c r="AM146" s="39"/>
      <c r="AN146" s="28"/>
      <c r="AO146" s="39" t="s">
        <v>352</v>
      </c>
    </row>
    <row r="147" spans="1:41">
      <c r="A147" s="45" t="s">
        <v>714</v>
      </c>
      <c r="B147" s="46" t="s">
        <v>715</v>
      </c>
      <c r="C147" s="46" t="s">
        <v>42</v>
      </c>
      <c r="D147" s="46" t="s">
        <v>42</v>
      </c>
      <c r="E147" s="47" t="s">
        <v>42</v>
      </c>
      <c r="F147" s="47">
        <v>6367.7952755905508</v>
      </c>
      <c r="G147" s="47">
        <f t="shared" si="2"/>
        <v>6367.7952755905508</v>
      </c>
      <c r="H147" s="48" t="s">
        <v>355</v>
      </c>
      <c r="I147" s="24">
        <v>141</v>
      </c>
      <c r="J147" s="25" t="s">
        <v>712</v>
      </c>
      <c r="K147" s="26" t="s">
        <v>713</v>
      </c>
      <c r="L147" s="27">
        <v>2286</v>
      </c>
      <c r="M147" s="27">
        <v>12344.4</v>
      </c>
      <c r="N147" s="28" t="s">
        <v>35</v>
      </c>
      <c r="O147" s="42" t="s">
        <v>36</v>
      </c>
      <c r="P147" s="30" t="s">
        <v>37</v>
      </c>
      <c r="Q147" s="31"/>
      <c r="R147" s="32">
        <v>1</v>
      </c>
      <c r="S147" s="33" t="s">
        <v>67</v>
      </c>
      <c r="T147" s="34"/>
      <c r="U147" s="35"/>
      <c r="V147" s="36"/>
      <c r="W147" s="37"/>
      <c r="X147" s="38"/>
      <c r="Y147" s="38"/>
      <c r="Z147" s="38"/>
      <c r="AA147" s="57" t="s">
        <v>575</v>
      </c>
      <c r="AB147" s="57">
        <v>2.54</v>
      </c>
      <c r="AC147" s="39"/>
      <c r="AD147" s="40"/>
      <c r="AE147" s="40"/>
      <c r="AF147" s="41"/>
      <c r="AG147" s="41"/>
      <c r="AH147" s="42"/>
      <c r="AI147" s="35"/>
      <c r="AJ147" s="43"/>
      <c r="AK147" s="31"/>
      <c r="AL147" s="44"/>
      <c r="AM147" s="39"/>
      <c r="AN147" s="28"/>
      <c r="AO147" s="39" t="s">
        <v>352</v>
      </c>
    </row>
    <row r="148" spans="1:41">
      <c r="A148" s="45" t="s">
        <v>718</v>
      </c>
      <c r="B148" s="46" t="s">
        <v>719</v>
      </c>
      <c r="C148" s="46" t="s">
        <v>42</v>
      </c>
      <c r="D148" s="46" t="s">
        <v>42</v>
      </c>
      <c r="E148" s="47" t="s">
        <v>42</v>
      </c>
      <c r="F148" s="47">
        <v>6415.9015748031497</v>
      </c>
      <c r="G148" s="47">
        <f t="shared" si="2"/>
        <v>6415.9015748031497</v>
      </c>
      <c r="H148" s="48" t="s">
        <v>396</v>
      </c>
      <c r="I148" s="24">
        <v>142</v>
      </c>
      <c r="J148" s="25" t="s">
        <v>716</v>
      </c>
      <c r="K148" s="26" t="s">
        <v>717</v>
      </c>
      <c r="L148" s="27">
        <v>-5943.6</v>
      </c>
      <c r="M148" s="27">
        <v>15087.6</v>
      </c>
      <c r="N148" s="28" t="s">
        <v>35</v>
      </c>
      <c r="O148" s="42" t="s">
        <v>36</v>
      </c>
      <c r="P148" s="30" t="s">
        <v>37</v>
      </c>
      <c r="Q148" s="31"/>
      <c r="R148" s="32">
        <v>1</v>
      </c>
      <c r="S148" s="33" t="s">
        <v>67</v>
      </c>
      <c r="T148" s="34"/>
      <c r="U148" s="35"/>
      <c r="V148" s="36"/>
      <c r="W148" s="37"/>
      <c r="X148" s="38"/>
      <c r="Y148" s="38"/>
      <c r="Z148" s="38"/>
      <c r="AA148" s="57" t="s">
        <v>575</v>
      </c>
      <c r="AB148" s="57">
        <v>2.54</v>
      </c>
      <c r="AC148" s="39"/>
      <c r="AD148" s="40"/>
      <c r="AE148" s="40"/>
      <c r="AF148" s="41"/>
      <c r="AG148" s="41"/>
      <c r="AH148" s="42"/>
      <c r="AI148" s="35"/>
      <c r="AJ148" s="43"/>
      <c r="AK148" s="31"/>
      <c r="AL148" s="44"/>
      <c r="AM148" s="39"/>
      <c r="AN148" s="28"/>
      <c r="AO148" s="39" t="s">
        <v>352</v>
      </c>
    </row>
    <row r="149" spans="1:41">
      <c r="A149" s="45" t="s">
        <v>722</v>
      </c>
      <c r="B149" s="46" t="s">
        <v>723</v>
      </c>
      <c r="C149" s="46" t="s">
        <v>42</v>
      </c>
      <c r="D149" s="46" t="s">
        <v>42</v>
      </c>
      <c r="E149" s="47" t="s">
        <v>42</v>
      </c>
      <c r="F149" s="47">
        <v>6386.5118110236226</v>
      </c>
      <c r="G149" s="47">
        <f t="shared" si="2"/>
        <v>6386.5118110236226</v>
      </c>
      <c r="H149" s="48" t="s">
        <v>344</v>
      </c>
      <c r="I149" s="24">
        <v>143</v>
      </c>
      <c r="J149" s="25" t="s">
        <v>720</v>
      </c>
      <c r="K149" s="26" t="s">
        <v>721</v>
      </c>
      <c r="L149" s="27">
        <v>-5943.6</v>
      </c>
      <c r="M149" s="27">
        <v>16002</v>
      </c>
      <c r="N149" s="28" t="s">
        <v>35</v>
      </c>
      <c r="O149" s="42" t="s">
        <v>36</v>
      </c>
      <c r="P149" s="30" t="s">
        <v>37</v>
      </c>
      <c r="Q149" s="31"/>
      <c r="R149" s="32">
        <v>1</v>
      </c>
      <c r="S149" s="33" t="s">
        <v>67</v>
      </c>
      <c r="T149" s="34"/>
      <c r="U149" s="35"/>
      <c r="V149" s="36"/>
      <c r="W149" s="37"/>
      <c r="X149" s="38"/>
      <c r="Y149" s="38"/>
      <c r="Z149" s="38"/>
      <c r="AA149" s="57" t="s">
        <v>575</v>
      </c>
      <c r="AB149" s="57">
        <v>2.54</v>
      </c>
      <c r="AC149" s="39"/>
      <c r="AD149" s="40"/>
      <c r="AE149" s="40"/>
      <c r="AF149" s="41"/>
      <c r="AG149" s="41"/>
      <c r="AH149" s="42"/>
      <c r="AI149" s="35"/>
      <c r="AJ149" s="43"/>
      <c r="AK149" s="31"/>
      <c r="AL149" s="44"/>
      <c r="AM149" s="39"/>
      <c r="AN149" s="28"/>
      <c r="AO149" s="39" t="s">
        <v>352</v>
      </c>
    </row>
    <row r="150" spans="1:41">
      <c r="A150" s="45" t="s">
        <v>726</v>
      </c>
      <c r="B150" s="46" t="s">
        <v>727</v>
      </c>
      <c r="C150" s="46" t="s">
        <v>42</v>
      </c>
      <c r="D150" s="46" t="s">
        <v>42</v>
      </c>
      <c r="E150" s="47" t="s">
        <v>42</v>
      </c>
      <c r="F150" s="47">
        <v>6370.6456692913389</v>
      </c>
      <c r="G150" s="47">
        <f t="shared" si="2"/>
        <v>6370.6456692913389</v>
      </c>
      <c r="H150" s="48" t="s">
        <v>60</v>
      </c>
      <c r="I150" s="24">
        <v>144</v>
      </c>
      <c r="J150" s="25" t="s">
        <v>724</v>
      </c>
      <c r="K150" s="26" t="s">
        <v>725</v>
      </c>
      <c r="L150" s="27">
        <v>5029.2</v>
      </c>
      <c r="M150" s="27">
        <v>13258.8</v>
      </c>
      <c r="N150" s="28" t="s">
        <v>35</v>
      </c>
      <c r="O150" s="42" t="s">
        <v>36</v>
      </c>
      <c r="P150" s="30" t="s">
        <v>37</v>
      </c>
      <c r="Q150" s="31"/>
      <c r="R150" s="32">
        <v>1</v>
      </c>
      <c r="S150" s="33" t="s">
        <v>67</v>
      </c>
      <c r="T150" s="34"/>
      <c r="U150" s="35"/>
      <c r="V150" s="36"/>
      <c r="W150" s="37"/>
      <c r="X150" s="38"/>
      <c r="Y150" s="38"/>
      <c r="Z150" s="38"/>
      <c r="AA150" s="57" t="s">
        <v>575</v>
      </c>
      <c r="AB150" s="57">
        <v>2.54</v>
      </c>
      <c r="AC150" s="39"/>
      <c r="AD150" s="40"/>
      <c r="AE150" s="40"/>
      <c r="AF150" s="41"/>
      <c r="AG150" s="41"/>
      <c r="AH150" s="42"/>
      <c r="AI150" s="35"/>
      <c r="AJ150" s="43"/>
      <c r="AK150" s="31"/>
      <c r="AL150" s="44"/>
      <c r="AM150" s="39"/>
      <c r="AN150" s="28"/>
      <c r="AO150" s="39" t="s">
        <v>352</v>
      </c>
    </row>
    <row r="151" spans="1:41">
      <c r="A151" s="45" t="s">
        <v>730</v>
      </c>
      <c r="B151" s="46" t="s">
        <v>731</v>
      </c>
      <c r="C151" s="46" t="s">
        <v>42</v>
      </c>
      <c r="D151" s="46" t="s">
        <v>42</v>
      </c>
      <c r="E151" s="47" t="s">
        <v>42</v>
      </c>
      <c r="F151" s="47">
        <v>6441.4212598425202</v>
      </c>
      <c r="G151" s="47">
        <f t="shared" si="2"/>
        <v>6441.4212598425202</v>
      </c>
      <c r="H151" s="48" t="s">
        <v>355</v>
      </c>
      <c r="I151" s="24">
        <v>145</v>
      </c>
      <c r="J151" s="25" t="s">
        <v>728</v>
      </c>
      <c r="K151" s="26" t="s">
        <v>729</v>
      </c>
      <c r="L151" s="27">
        <v>-6858</v>
      </c>
      <c r="M151" s="27">
        <v>17830.8</v>
      </c>
      <c r="N151" s="28" t="s">
        <v>35</v>
      </c>
      <c r="O151" s="42" t="s">
        <v>36</v>
      </c>
      <c r="P151" s="30" t="s">
        <v>37</v>
      </c>
      <c r="Q151" s="31"/>
      <c r="R151" s="32">
        <v>1</v>
      </c>
      <c r="S151" s="33" t="s">
        <v>67</v>
      </c>
      <c r="T151" s="34"/>
      <c r="U151" s="35"/>
      <c r="V151" s="36"/>
      <c r="W151" s="37"/>
      <c r="X151" s="38"/>
      <c r="Y151" s="38"/>
      <c r="Z151" s="38"/>
      <c r="AA151" s="57" t="s">
        <v>575</v>
      </c>
      <c r="AB151" s="57">
        <v>2.54</v>
      </c>
      <c r="AC151" s="39"/>
      <c r="AD151" s="40"/>
      <c r="AE151" s="40"/>
      <c r="AF151" s="41"/>
      <c r="AG151" s="41"/>
      <c r="AH151" s="42"/>
      <c r="AI151" s="35"/>
      <c r="AJ151" s="43"/>
      <c r="AK151" s="31"/>
      <c r="AL151" s="44"/>
      <c r="AM151" s="39"/>
      <c r="AN151" s="28"/>
      <c r="AO151" s="39" t="s">
        <v>352</v>
      </c>
    </row>
    <row r="152" spans="1:41">
      <c r="A152" s="45" t="s">
        <v>734</v>
      </c>
      <c r="B152" s="46" t="s">
        <v>735</v>
      </c>
      <c r="C152" s="46" t="s">
        <v>42</v>
      </c>
      <c r="D152" s="46" t="s">
        <v>42</v>
      </c>
      <c r="E152" s="47" t="s">
        <v>42</v>
      </c>
      <c r="F152" s="47">
        <v>6378.6299212598433</v>
      </c>
      <c r="G152" s="47">
        <f t="shared" si="2"/>
        <v>6378.6299212598433</v>
      </c>
      <c r="H152" s="48" t="s">
        <v>396</v>
      </c>
      <c r="I152" s="24">
        <v>146</v>
      </c>
      <c r="J152" s="25" t="s">
        <v>732</v>
      </c>
      <c r="K152" s="26" t="s">
        <v>733</v>
      </c>
      <c r="L152" s="27">
        <v>-6858</v>
      </c>
      <c r="M152" s="27">
        <v>15087.6</v>
      </c>
      <c r="N152" s="28" t="s">
        <v>35</v>
      </c>
      <c r="O152" s="42" t="s">
        <v>36</v>
      </c>
      <c r="P152" s="30" t="s">
        <v>37</v>
      </c>
      <c r="Q152" s="31"/>
      <c r="R152" s="32">
        <v>1</v>
      </c>
      <c r="S152" s="33" t="s">
        <v>67</v>
      </c>
      <c r="T152" s="34"/>
      <c r="U152" s="35"/>
      <c r="V152" s="36"/>
      <c r="W152" s="37"/>
      <c r="X152" s="38"/>
      <c r="Y152" s="38"/>
      <c r="Z152" s="38"/>
      <c r="AA152" s="57" t="s">
        <v>575</v>
      </c>
      <c r="AB152" s="57">
        <v>2.54</v>
      </c>
      <c r="AC152" s="39"/>
      <c r="AD152" s="40"/>
      <c r="AE152" s="40"/>
      <c r="AF152" s="41"/>
      <c r="AG152" s="41"/>
      <c r="AH152" s="42"/>
      <c r="AI152" s="35"/>
      <c r="AJ152" s="43"/>
      <c r="AK152" s="31"/>
      <c r="AL152" s="44"/>
      <c r="AM152" s="39"/>
      <c r="AN152" s="28"/>
      <c r="AO152" s="39" t="s">
        <v>352</v>
      </c>
    </row>
    <row r="153" spans="1:41">
      <c r="A153" s="45" t="s">
        <v>738</v>
      </c>
      <c r="B153" s="46" t="s">
        <v>739</v>
      </c>
      <c r="C153" s="46" t="s">
        <v>42</v>
      </c>
      <c r="D153" s="46" t="s">
        <v>42</v>
      </c>
      <c r="E153" s="47" t="s">
        <v>42</v>
      </c>
      <c r="F153" s="47">
        <v>6384.0511811023625</v>
      </c>
      <c r="G153" s="47">
        <f t="shared" si="2"/>
        <v>6384.0511811023625</v>
      </c>
      <c r="H153" s="48" t="s">
        <v>355</v>
      </c>
      <c r="I153" s="24">
        <v>147</v>
      </c>
      <c r="J153" s="25" t="s">
        <v>736</v>
      </c>
      <c r="K153" s="26" t="s">
        <v>737</v>
      </c>
      <c r="L153" s="27">
        <v>-1371.6</v>
      </c>
      <c r="M153" s="27">
        <v>10515.6</v>
      </c>
      <c r="N153" s="28" t="s">
        <v>35</v>
      </c>
      <c r="O153" s="42" t="s">
        <v>36</v>
      </c>
      <c r="P153" s="30" t="s">
        <v>37</v>
      </c>
      <c r="Q153" s="31"/>
      <c r="R153" s="32">
        <v>1</v>
      </c>
      <c r="S153" s="33" t="s">
        <v>67</v>
      </c>
      <c r="T153" s="34"/>
      <c r="U153" s="35"/>
      <c r="V153" s="36"/>
      <c r="W153" s="37"/>
      <c r="X153" s="38"/>
      <c r="Y153" s="38"/>
      <c r="Z153" s="38"/>
      <c r="AA153" s="57" t="s">
        <v>575</v>
      </c>
      <c r="AB153" s="57">
        <v>2.54</v>
      </c>
      <c r="AC153" s="39"/>
      <c r="AD153" s="40"/>
      <c r="AE153" s="40"/>
      <c r="AF153" s="41"/>
      <c r="AG153" s="41"/>
      <c r="AH153" s="42"/>
      <c r="AI153" s="35"/>
      <c r="AJ153" s="43"/>
      <c r="AK153" s="31"/>
      <c r="AL153" s="44"/>
      <c r="AM153" s="39"/>
      <c r="AN153" s="28"/>
      <c r="AO153" s="39" t="s">
        <v>352</v>
      </c>
    </row>
    <row r="154" spans="1:41">
      <c r="A154" s="45" t="s">
        <v>742</v>
      </c>
      <c r="B154" s="46" t="s">
        <v>743</v>
      </c>
      <c r="C154" s="46" t="s">
        <v>42</v>
      </c>
      <c r="D154" s="46" t="s">
        <v>42</v>
      </c>
      <c r="E154" s="47" t="s">
        <v>42</v>
      </c>
      <c r="F154" s="47">
        <v>6367.2283464566926</v>
      </c>
      <c r="G154" s="47">
        <f t="shared" si="2"/>
        <v>6367.2283464566926</v>
      </c>
      <c r="H154" s="48" t="s">
        <v>355</v>
      </c>
      <c r="I154" s="24">
        <v>148</v>
      </c>
      <c r="J154" s="25" t="s">
        <v>740</v>
      </c>
      <c r="K154" s="26" t="s">
        <v>741</v>
      </c>
      <c r="L154" s="27">
        <v>-2286</v>
      </c>
      <c r="M154" s="27">
        <v>10515.6</v>
      </c>
      <c r="N154" s="28" t="s">
        <v>35</v>
      </c>
      <c r="O154" s="42" t="s">
        <v>36</v>
      </c>
      <c r="P154" s="30" t="s">
        <v>37</v>
      </c>
      <c r="Q154" s="31"/>
      <c r="R154" s="32">
        <v>1</v>
      </c>
      <c r="S154" s="33" t="s">
        <v>67</v>
      </c>
      <c r="T154" s="34"/>
      <c r="U154" s="35"/>
      <c r="V154" s="36"/>
      <c r="W154" s="37"/>
      <c r="X154" s="38"/>
      <c r="Y154" s="38"/>
      <c r="Z154" s="38"/>
      <c r="AA154" s="57" t="s">
        <v>575</v>
      </c>
      <c r="AB154" s="57">
        <v>2.54</v>
      </c>
      <c r="AC154" s="39"/>
      <c r="AD154" s="40"/>
      <c r="AE154" s="40"/>
      <c r="AF154" s="41"/>
      <c r="AG154" s="41"/>
      <c r="AH154" s="42"/>
      <c r="AI154" s="35"/>
      <c r="AJ154" s="43"/>
      <c r="AK154" s="31"/>
      <c r="AL154" s="44"/>
      <c r="AM154" s="39"/>
      <c r="AN154" s="28"/>
      <c r="AO154" s="39" t="s">
        <v>352</v>
      </c>
    </row>
    <row r="155" spans="1:41">
      <c r="A155" s="45" t="s">
        <v>746</v>
      </c>
      <c r="B155" s="46" t="s">
        <v>747</v>
      </c>
      <c r="C155" s="46" t="s">
        <v>42</v>
      </c>
      <c r="D155" s="46" t="s">
        <v>42</v>
      </c>
      <c r="E155" s="47" t="s">
        <v>42</v>
      </c>
      <c r="F155" s="47">
        <v>6393.1141732283468</v>
      </c>
      <c r="G155" s="47">
        <f t="shared" si="2"/>
        <v>6393.1141732283468</v>
      </c>
      <c r="H155" s="48" t="s">
        <v>355</v>
      </c>
      <c r="I155" s="24">
        <v>149</v>
      </c>
      <c r="J155" s="25" t="s">
        <v>744</v>
      </c>
      <c r="K155" s="26" t="s">
        <v>745</v>
      </c>
      <c r="L155" s="27">
        <v>-2286</v>
      </c>
      <c r="M155" s="27">
        <v>12344.4</v>
      </c>
      <c r="N155" s="28" t="s">
        <v>35</v>
      </c>
      <c r="O155" s="42" t="s">
        <v>36</v>
      </c>
      <c r="P155" s="30" t="s">
        <v>37</v>
      </c>
      <c r="Q155" s="31"/>
      <c r="R155" s="32">
        <v>1</v>
      </c>
      <c r="S155" s="33" t="s">
        <v>67</v>
      </c>
      <c r="T155" s="34"/>
      <c r="U155" s="35"/>
      <c r="V155" s="36"/>
      <c r="W155" s="37"/>
      <c r="X155" s="38"/>
      <c r="Y155" s="38"/>
      <c r="Z155" s="38"/>
      <c r="AA155" s="57" t="s">
        <v>575</v>
      </c>
      <c r="AB155" s="57">
        <v>2.54</v>
      </c>
      <c r="AC155" s="39"/>
      <c r="AD155" s="40"/>
      <c r="AE155" s="40"/>
      <c r="AF155" s="41"/>
      <c r="AG155" s="41"/>
      <c r="AH155" s="42"/>
      <c r="AI155" s="35"/>
      <c r="AJ155" s="43"/>
      <c r="AK155" s="31"/>
      <c r="AL155" s="44"/>
      <c r="AM155" s="39"/>
      <c r="AN155" s="28"/>
      <c r="AO155" s="39" t="s">
        <v>352</v>
      </c>
    </row>
    <row r="156" spans="1:41">
      <c r="A156" s="45" t="s">
        <v>750</v>
      </c>
      <c r="B156" s="46" t="s">
        <v>751</v>
      </c>
      <c r="C156" s="46" t="s">
        <v>42</v>
      </c>
      <c r="D156" s="46" t="s">
        <v>42</v>
      </c>
      <c r="E156" s="47" t="s">
        <v>42</v>
      </c>
      <c r="F156" s="47">
        <v>6378.4527559055123</v>
      </c>
      <c r="G156" s="47">
        <f t="shared" si="2"/>
        <v>6378.4527559055123</v>
      </c>
      <c r="H156" s="48" t="s">
        <v>60</v>
      </c>
      <c r="I156" s="24">
        <v>150</v>
      </c>
      <c r="J156" s="25" t="s">
        <v>748</v>
      </c>
      <c r="K156" s="26" t="s">
        <v>749</v>
      </c>
      <c r="L156" s="27">
        <v>-2286</v>
      </c>
      <c r="M156" s="27">
        <v>9601.2000000000007</v>
      </c>
      <c r="N156" s="28" t="s">
        <v>35</v>
      </c>
      <c r="O156" s="42" t="s">
        <v>36</v>
      </c>
      <c r="P156" s="30" t="s">
        <v>37</v>
      </c>
      <c r="Q156" s="31"/>
      <c r="R156" s="32">
        <v>1</v>
      </c>
      <c r="S156" s="33" t="s">
        <v>67</v>
      </c>
      <c r="T156" s="34"/>
      <c r="U156" s="35"/>
      <c r="V156" s="36"/>
      <c r="W156" s="37"/>
      <c r="X156" s="38"/>
      <c r="Y156" s="38"/>
      <c r="Z156" s="38"/>
      <c r="AA156" s="57" t="s">
        <v>575</v>
      </c>
      <c r="AB156" s="57">
        <v>2.54</v>
      </c>
      <c r="AC156" s="39"/>
      <c r="AD156" s="40"/>
      <c r="AE156" s="40"/>
      <c r="AF156" s="41"/>
      <c r="AG156" s="41"/>
      <c r="AH156" s="42"/>
      <c r="AI156" s="35"/>
      <c r="AJ156" s="43"/>
      <c r="AK156" s="31"/>
      <c r="AL156" s="44"/>
      <c r="AM156" s="39"/>
      <c r="AN156" s="28"/>
      <c r="AO156" s="39" t="s">
        <v>352</v>
      </c>
    </row>
    <row r="157" spans="1:41">
      <c r="A157" s="45" t="s">
        <v>754</v>
      </c>
      <c r="B157" s="46" t="s">
        <v>755</v>
      </c>
      <c r="C157" s="46" t="s">
        <v>42</v>
      </c>
      <c r="D157" s="46" t="s">
        <v>42</v>
      </c>
      <c r="E157" s="47" t="s">
        <v>42</v>
      </c>
      <c r="F157" s="47">
        <v>6423.3307086614177</v>
      </c>
      <c r="G157" s="47">
        <f t="shared" si="2"/>
        <v>6423.3307086614177</v>
      </c>
      <c r="H157" s="48" t="s">
        <v>381</v>
      </c>
      <c r="I157" s="24">
        <v>151</v>
      </c>
      <c r="J157" s="25" t="s">
        <v>752</v>
      </c>
      <c r="K157" s="26" t="s">
        <v>753</v>
      </c>
      <c r="L157" s="27">
        <v>-5029.2</v>
      </c>
      <c r="M157" s="27">
        <v>16916.400000000001</v>
      </c>
      <c r="N157" s="28" t="s">
        <v>35</v>
      </c>
      <c r="O157" s="42" t="s">
        <v>36</v>
      </c>
      <c r="P157" s="30" t="s">
        <v>37</v>
      </c>
      <c r="Q157" s="31"/>
      <c r="R157" s="32">
        <v>1</v>
      </c>
      <c r="S157" s="33" t="s">
        <v>67</v>
      </c>
      <c r="T157" s="34"/>
      <c r="U157" s="35"/>
      <c r="V157" s="36"/>
      <c r="W157" s="37"/>
      <c r="X157" s="38"/>
      <c r="Y157" s="38"/>
      <c r="Z157" s="38"/>
      <c r="AA157" s="57" t="s">
        <v>575</v>
      </c>
      <c r="AB157" s="57">
        <v>2.54</v>
      </c>
      <c r="AC157" s="39"/>
      <c r="AD157" s="40"/>
      <c r="AE157" s="40"/>
      <c r="AF157" s="41"/>
      <c r="AG157" s="41"/>
      <c r="AH157" s="42"/>
      <c r="AI157" s="35"/>
      <c r="AJ157" s="43"/>
      <c r="AK157" s="31"/>
      <c r="AL157" s="44"/>
      <c r="AM157" s="39"/>
      <c r="AN157" s="28"/>
      <c r="AO157" s="39" t="s">
        <v>352</v>
      </c>
    </row>
    <row r="158" spans="1:41">
      <c r="A158" s="45" t="s">
        <v>758</v>
      </c>
      <c r="B158" s="46" t="s">
        <v>759</v>
      </c>
      <c r="C158" s="46" t="s">
        <v>42</v>
      </c>
      <c r="D158" s="46" t="s">
        <v>42</v>
      </c>
      <c r="E158" s="47" t="s">
        <v>42</v>
      </c>
      <c r="F158" s="47">
        <v>6386.0157480314965</v>
      </c>
      <c r="G158" s="47">
        <f t="shared" si="2"/>
        <v>6386.0157480314965</v>
      </c>
      <c r="H158" s="48" t="s">
        <v>355</v>
      </c>
      <c r="I158" s="24">
        <v>152</v>
      </c>
      <c r="J158" s="25" t="s">
        <v>756</v>
      </c>
      <c r="K158" s="26" t="s">
        <v>757</v>
      </c>
      <c r="L158" s="27">
        <v>-5029.2</v>
      </c>
      <c r="M158" s="27">
        <v>17830.8</v>
      </c>
      <c r="N158" s="28" t="s">
        <v>35</v>
      </c>
      <c r="O158" s="42" t="s">
        <v>36</v>
      </c>
      <c r="P158" s="30" t="s">
        <v>37</v>
      </c>
      <c r="Q158" s="31"/>
      <c r="R158" s="32">
        <v>1</v>
      </c>
      <c r="S158" s="33" t="s">
        <v>67</v>
      </c>
      <c r="T158" s="34"/>
      <c r="U158" s="35"/>
      <c r="V158" s="36"/>
      <c r="W158" s="37"/>
      <c r="X158" s="38"/>
      <c r="Y158" s="38"/>
      <c r="Z158" s="38"/>
      <c r="AA158" s="57" t="s">
        <v>575</v>
      </c>
      <c r="AB158" s="57">
        <v>2.54</v>
      </c>
      <c r="AC158" s="39"/>
      <c r="AD158" s="40"/>
      <c r="AE158" s="40"/>
      <c r="AF158" s="41"/>
      <c r="AG158" s="41"/>
      <c r="AH158" s="42"/>
      <c r="AI158" s="35"/>
      <c r="AJ158" s="43"/>
      <c r="AK158" s="31"/>
      <c r="AL158" s="44"/>
      <c r="AM158" s="39"/>
      <c r="AN158" s="28"/>
      <c r="AO158" s="39" t="s">
        <v>352</v>
      </c>
    </row>
    <row r="159" spans="1:41">
      <c r="A159" s="45" t="s">
        <v>762</v>
      </c>
      <c r="B159" s="46" t="s">
        <v>763</v>
      </c>
      <c r="C159" s="46" t="s">
        <v>42</v>
      </c>
      <c r="D159" s="46" t="s">
        <v>42</v>
      </c>
      <c r="E159" s="47" t="s">
        <v>42</v>
      </c>
      <c r="F159" s="47">
        <v>6410.2755905511813</v>
      </c>
      <c r="G159" s="47">
        <f t="shared" si="2"/>
        <v>6410.2755905511813</v>
      </c>
      <c r="H159" s="48" t="s">
        <v>396</v>
      </c>
      <c r="I159" s="24">
        <v>153</v>
      </c>
      <c r="J159" s="25" t="s">
        <v>760</v>
      </c>
      <c r="K159" s="26" t="s">
        <v>761</v>
      </c>
      <c r="L159" s="27">
        <v>-5029.2</v>
      </c>
      <c r="M159" s="27">
        <v>15087.6</v>
      </c>
      <c r="N159" s="28" t="s">
        <v>35</v>
      </c>
      <c r="O159" s="42" t="s">
        <v>36</v>
      </c>
      <c r="P159" s="30" t="s">
        <v>37</v>
      </c>
      <c r="Q159" s="31"/>
      <c r="R159" s="32">
        <v>1</v>
      </c>
      <c r="S159" s="33" t="s">
        <v>67</v>
      </c>
      <c r="T159" s="34"/>
      <c r="U159" s="35"/>
      <c r="V159" s="36"/>
      <c r="W159" s="37"/>
      <c r="X159" s="38"/>
      <c r="Y159" s="38"/>
      <c r="Z159" s="38"/>
      <c r="AA159" s="57" t="s">
        <v>575</v>
      </c>
      <c r="AB159" s="57">
        <v>2.54</v>
      </c>
      <c r="AC159" s="39"/>
      <c r="AD159" s="40"/>
      <c r="AE159" s="40"/>
      <c r="AF159" s="41"/>
      <c r="AG159" s="41"/>
      <c r="AH159" s="42"/>
      <c r="AI159" s="35"/>
      <c r="AJ159" s="43"/>
      <c r="AK159" s="31"/>
      <c r="AL159" s="44"/>
      <c r="AM159" s="39"/>
      <c r="AN159" s="28"/>
      <c r="AO159" s="39" t="s">
        <v>352</v>
      </c>
    </row>
    <row r="160" spans="1:41">
      <c r="A160" s="45" t="s">
        <v>766</v>
      </c>
      <c r="B160" s="46" t="s">
        <v>767</v>
      </c>
      <c r="C160" s="46" t="s">
        <v>42</v>
      </c>
      <c r="D160" s="46" t="s">
        <v>42</v>
      </c>
      <c r="E160" s="47" t="s">
        <v>42</v>
      </c>
      <c r="F160" s="47">
        <v>6391.2244094488187</v>
      </c>
      <c r="G160" s="47">
        <f t="shared" si="2"/>
        <v>6391.2244094488187</v>
      </c>
      <c r="H160" s="48" t="s">
        <v>381</v>
      </c>
      <c r="I160" s="24">
        <v>154</v>
      </c>
      <c r="J160" s="25" t="s">
        <v>764</v>
      </c>
      <c r="K160" s="26" t="s">
        <v>765</v>
      </c>
      <c r="L160" s="27">
        <v>-5943.6</v>
      </c>
      <c r="M160" s="27">
        <v>16916.400000000001</v>
      </c>
      <c r="N160" s="28" t="s">
        <v>35</v>
      </c>
      <c r="O160" s="42" t="s">
        <v>36</v>
      </c>
      <c r="P160" s="30" t="s">
        <v>37</v>
      </c>
      <c r="Q160" s="31"/>
      <c r="R160" s="32">
        <v>1</v>
      </c>
      <c r="S160" s="33" t="s">
        <v>67</v>
      </c>
      <c r="T160" s="34"/>
      <c r="U160" s="35"/>
      <c r="V160" s="36"/>
      <c r="W160" s="37"/>
      <c r="X160" s="38"/>
      <c r="Y160" s="38"/>
      <c r="Z160" s="38"/>
      <c r="AA160" s="57" t="s">
        <v>575</v>
      </c>
      <c r="AB160" s="57">
        <v>2.54</v>
      </c>
      <c r="AC160" s="39"/>
      <c r="AD160" s="40"/>
      <c r="AE160" s="40"/>
      <c r="AF160" s="41"/>
      <c r="AG160" s="41"/>
      <c r="AH160" s="42"/>
      <c r="AI160" s="35"/>
      <c r="AJ160" s="43"/>
      <c r="AK160" s="31"/>
      <c r="AL160" s="44"/>
      <c r="AM160" s="39"/>
      <c r="AN160" s="28"/>
      <c r="AO160" s="39" t="s">
        <v>352</v>
      </c>
    </row>
    <row r="161" spans="1:41">
      <c r="A161" s="45" t="s">
        <v>770</v>
      </c>
      <c r="B161" s="46" t="s">
        <v>771</v>
      </c>
      <c r="C161" s="46" t="s">
        <v>42</v>
      </c>
      <c r="D161" s="46" t="s">
        <v>42</v>
      </c>
      <c r="E161" s="47" t="s">
        <v>42</v>
      </c>
      <c r="F161" s="47">
        <v>6409.3149606299221</v>
      </c>
      <c r="G161" s="47">
        <f t="shared" si="2"/>
        <v>6409.3149606299221</v>
      </c>
      <c r="H161" s="48" t="s">
        <v>60</v>
      </c>
      <c r="I161" s="24">
        <v>155</v>
      </c>
      <c r="J161" s="25" t="s">
        <v>768</v>
      </c>
      <c r="K161" s="26" t="s">
        <v>769</v>
      </c>
      <c r="L161" s="27">
        <v>4114.8</v>
      </c>
      <c r="M161" s="27">
        <v>10515.6</v>
      </c>
      <c r="N161" s="28" t="s">
        <v>35</v>
      </c>
      <c r="O161" s="42" t="s">
        <v>36</v>
      </c>
      <c r="P161" s="30" t="s">
        <v>37</v>
      </c>
      <c r="Q161" s="31"/>
      <c r="R161" s="32">
        <v>1</v>
      </c>
      <c r="S161" s="33" t="s">
        <v>67</v>
      </c>
      <c r="T161" s="34"/>
      <c r="U161" s="35"/>
      <c r="V161" s="36"/>
      <c r="W161" s="37"/>
      <c r="X161" s="38"/>
      <c r="Y161" s="38"/>
      <c r="Z161" s="38"/>
      <c r="AA161" s="57" t="s">
        <v>575</v>
      </c>
      <c r="AB161" s="57">
        <v>2.54</v>
      </c>
      <c r="AC161" s="39"/>
      <c r="AD161" s="40"/>
      <c r="AE161" s="40"/>
      <c r="AF161" s="41"/>
      <c r="AG161" s="41"/>
      <c r="AH161" s="42"/>
      <c r="AI161" s="35"/>
      <c r="AJ161" s="43"/>
      <c r="AK161" s="31"/>
      <c r="AL161" s="44"/>
      <c r="AM161" s="39"/>
      <c r="AN161" s="28"/>
      <c r="AO161" s="39" t="s">
        <v>352</v>
      </c>
    </row>
    <row r="162" spans="1:41">
      <c r="A162" s="45" t="s">
        <v>774</v>
      </c>
      <c r="B162" s="46" t="s">
        <v>775</v>
      </c>
      <c r="C162" s="46" t="s">
        <v>42</v>
      </c>
      <c r="D162" s="46" t="s">
        <v>42</v>
      </c>
      <c r="E162" s="47" t="s">
        <v>42</v>
      </c>
      <c r="F162" s="47">
        <v>6440.0393700787399</v>
      </c>
      <c r="G162" s="47">
        <f t="shared" si="2"/>
        <v>6440.0393700787399</v>
      </c>
      <c r="H162" s="48" t="s">
        <v>355</v>
      </c>
      <c r="I162" s="24">
        <v>156</v>
      </c>
      <c r="J162" s="25" t="s">
        <v>772</v>
      </c>
      <c r="K162" s="26" t="s">
        <v>773</v>
      </c>
      <c r="L162" s="27">
        <v>4114.8</v>
      </c>
      <c r="M162" s="27">
        <v>9601.2000000000007</v>
      </c>
      <c r="N162" s="28" t="s">
        <v>35</v>
      </c>
      <c r="O162" s="42" t="s">
        <v>36</v>
      </c>
      <c r="P162" s="30" t="s">
        <v>37</v>
      </c>
      <c r="Q162" s="31"/>
      <c r="R162" s="32">
        <v>1</v>
      </c>
      <c r="S162" s="33" t="s">
        <v>67</v>
      </c>
      <c r="T162" s="34"/>
      <c r="U162" s="35"/>
      <c r="V162" s="36"/>
      <c r="W162" s="37"/>
      <c r="X162" s="38"/>
      <c r="Y162" s="38"/>
      <c r="Z162" s="38"/>
      <c r="AA162" s="57" t="s">
        <v>575</v>
      </c>
      <c r="AB162" s="57">
        <v>2.54</v>
      </c>
      <c r="AC162" s="39"/>
      <c r="AD162" s="40"/>
      <c r="AE162" s="40"/>
      <c r="AF162" s="41"/>
      <c r="AG162" s="41"/>
      <c r="AH162" s="42"/>
      <c r="AI162" s="35"/>
      <c r="AJ162" s="43"/>
      <c r="AK162" s="31"/>
      <c r="AL162" s="44"/>
      <c r="AM162" s="39"/>
      <c r="AN162" s="28"/>
      <c r="AO162" s="39" t="s">
        <v>352</v>
      </c>
    </row>
    <row r="163" spans="1:41">
      <c r="A163" s="45" t="s">
        <v>778</v>
      </c>
      <c r="B163" s="46" t="s">
        <v>779</v>
      </c>
      <c r="C163" s="46" t="s">
        <v>42</v>
      </c>
      <c r="D163" s="46" t="s">
        <v>42</v>
      </c>
      <c r="E163" s="47" t="s">
        <v>42</v>
      </c>
      <c r="F163" s="47">
        <v>6405.787401574803</v>
      </c>
      <c r="G163" s="47">
        <f t="shared" si="2"/>
        <v>6405.787401574803</v>
      </c>
      <c r="H163" s="48" t="s">
        <v>355</v>
      </c>
      <c r="I163" s="24">
        <v>157</v>
      </c>
      <c r="J163" s="25" t="s">
        <v>776</v>
      </c>
      <c r="K163" s="26" t="s">
        <v>777</v>
      </c>
      <c r="L163" s="27">
        <v>5029.2</v>
      </c>
      <c r="M163" s="27">
        <v>12344.4</v>
      </c>
      <c r="N163" s="28" t="s">
        <v>35</v>
      </c>
      <c r="O163" s="42" t="s">
        <v>36</v>
      </c>
      <c r="P163" s="30" t="s">
        <v>37</v>
      </c>
      <c r="Q163" s="31"/>
      <c r="R163" s="32">
        <v>1</v>
      </c>
      <c r="S163" s="33" t="s">
        <v>67</v>
      </c>
      <c r="T163" s="34"/>
      <c r="U163" s="35"/>
      <c r="V163" s="36"/>
      <c r="W163" s="37"/>
      <c r="X163" s="38"/>
      <c r="Y163" s="38"/>
      <c r="Z163" s="38"/>
      <c r="AA163" s="57" t="s">
        <v>575</v>
      </c>
      <c r="AB163" s="57">
        <v>2.54</v>
      </c>
      <c r="AC163" s="39"/>
      <c r="AD163" s="40"/>
      <c r="AE163" s="40"/>
      <c r="AF163" s="41"/>
      <c r="AG163" s="41"/>
      <c r="AH163" s="42"/>
      <c r="AI163" s="35"/>
      <c r="AJ163" s="43"/>
      <c r="AK163" s="31"/>
      <c r="AL163" s="44"/>
      <c r="AM163" s="39"/>
      <c r="AN163" s="28"/>
      <c r="AO163" s="39" t="s">
        <v>352</v>
      </c>
    </row>
    <row r="164" spans="1:41">
      <c r="A164" s="45" t="s">
        <v>782</v>
      </c>
      <c r="B164" s="46" t="s">
        <v>783</v>
      </c>
      <c r="C164" s="46" t="s">
        <v>42</v>
      </c>
      <c r="D164" s="46" t="s">
        <v>42</v>
      </c>
      <c r="E164" s="47" t="s">
        <v>42</v>
      </c>
      <c r="F164" s="47">
        <v>6408.822834645669</v>
      </c>
      <c r="G164" s="47">
        <f t="shared" si="2"/>
        <v>6408.822834645669</v>
      </c>
      <c r="H164" s="48" t="s">
        <v>60</v>
      </c>
      <c r="I164" s="24">
        <v>158</v>
      </c>
      <c r="J164" s="25" t="s">
        <v>780</v>
      </c>
      <c r="K164" s="26" t="s">
        <v>781</v>
      </c>
      <c r="L164" s="27">
        <v>5029.2</v>
      </c>
      <c r="M164" s="27">
        <v>9601.2000000000007</v>
      </c>
      <c r="N164" s="28" t="s">
        <v>35</v>
      </c>
      <c r="O164" s="42" t="s">
        <v>36</v>
      </c>
      <c r="P164" s="30" t="s">
        <v>37</v>
      </c>
      <c r="Q164" s="31"/>
      <c r="R164" s="32">
        <v>1</v>
      </c>
      <c r="S164" s="33" t="s">
        <v>67</v>
      </c>
      <c r="T164" s="34"/>
      <c r="U164" s="35"/>
      <c r="V164" s="36"/>
      <c r="W164" s="37"/>
      <c r="X164" s="38"/>
      <c r="Y164" s="38"/>
      <c r="Z164" s="38"/>
      <c r="AA164" s="57" t="s">
        <v>575</v>
      </c>
      <c r="AB164" s="57">
        <v>2.54</v>
      </c>
      <c r="AC164" s="39"/>
      <c r="AD164" s="40"/>
      <c r="AE164" s="40"/>
      <c r="AF164" s="41"/>
      <c r="AG164" s="41"/>
      <c r="AH164" s="42"/>
      <c r="AI164" s="35"/>
      <c r="AJ164" s="43"/>
      <c r="AK164" s="31"/>
      <c r="AL164" s="44"/>
      <c r="AM164" s="39"/>
      <c r="AN164" s="28"/>
      <c r="AO164" s="39" t="s">
        <v>352</v>
      </c>
    </row>
    <row r="165" spans="1:41">
      <c r="A165" s="45" t="s">
        <v>786</v>
      </c>
      <c r="B165" s="46" t="s">
        <v>787</v>
      </c>
      <c r="C165" s="46" t="s">
        <v>42</v>
      </c>
      <c r="D165" s="46" t="s">
        <v>42</v>
      </c>
      <c r="E165" s="47" t="s">
        <v>42</v>
      </c>
      <c r="F165" s="47">
        <v>6430.4370078740158</v>
      </c>
      <c r="G165" s="47">
        <f t="shared" si="2"/>
        <v>6430.4370078740158</v>
      </c>
      <c r="H165" s="48" t="s">
        <v>60</v>
      </c>
      <c r="I165" s="24">
        <v>159</v>
      </c>
      <c r="J165" s="25" t="s">
        <v>784</v>
      </c>
      <c r="K165" s="26" t="s">
        <v>785</v>
      </c>
      <c r="L165" s="27">
        <v>457.2</v>
      </c>
      <c r="M165" s="27">
        <v>9601.2000000000007</v>
      </c>
      <c r="N165" s="28" t="s">
        <v>35</v>
      </c>
      <c r="O165" s="42" t="s">
        <v>36</v>
      </c>
      <c r="P165" s="30" t="s">
        <v>37</v>
      </c>
      <c r="Q165" s="31"/>
      <c r="R165" s="32">
        <v>1</v>
      </c>
      <c r="S165" s="33" t="s">
        <v>67</v>
      </c>
      <c r="T165" s="34"/>
      <c r="U165" s="35"/>
      <c r="V165" s="36"/>
      <c r="W165" s="37"/>
      <c r="X165" s="38"/>
      <c r="Y165" s="38"/>
      <c r="Z165" s="38"/>
      <c r="AA165" s="57" t="s">
        <v>575</v>
      </c>
      <c r="AB165" s="57">
        <v>2.54</v>
      </c>
      <c r="AC165" s="39"/>
      <c r="AD165" s="40"/>
      <c r="AE165" s="40"/>
      <c r="AF165" s="41"/>
      <c r="AG165" s="41"/>
      <c r="AH165" s="42"/>
      <c r="AI165" s="35"/>
      <c r="AJ165" s="43"/>
      <c r="AK165" s="31"/>
      <c r="AL165" s="44"/>
      <c r="AM165" s="39"/>
      <c r="AN165" s="28"/>
      <c r="AO165" s="39" t="s">
        <v>352</v>
      </c>
    </row>
    <row r="166" spans="1:41">
      <c r="A166" s="45" t="s">
        <v>790</v>
      </c>
      <c r="B166" s="46" t="s">
        <v>791</v>
      </c>
      <c r="C166" s="46" t="s">
        <v>42</v>
      </c>
      <c r="D166" s="46" t="s">
        <v>42</v>
      </c>
      <c r="E166" s="47" t="s">
        <v>42</v>
      </c>
      <c r="F166" s="47">
        <v>6438.5866141732286</v>
      </c>
      <c r="G166" s="47">
        <f t="shared" si="2"/>
        <v>6438.5866141732286</v>
      </c>
      <c r="H166" s="48" t="s">
        <v>60</v>
      </c>
      <c r="I166" s="24">
        <v>160</v>
      </c>
      <c r="J166" s="25" t="s">
        <v>788</v>
      </c>
      <c r="K166" s="26" t="s">
        <v>789</v>
      </c>
      <c r="L166" s="27">
        <v>2286</v>
      </c>
      <c r="M166" s="27">
        <v>11430</v>
      </c>
      <c r="N166" s="28" t="s">
        <v>35</v>
      </c>
      <c r="O166" s="42" t="s">
        <v>36</v>
      </c>
      <c r="P166" s="30" t="s">
        <v>37</v>
      </c>
      <c r="Q166" s="31"/>
      <c r="R166" s="32">
        <v>1</v>
      </c>
      <c r="S166" s="33" t="s">
        <v>67</v>
      </c>
      <c r="T166" s="34"/>
      <c r="U166" s="35"/>
      <c r="V166" s="36"/>
      <c r="W166" s="37"/>
      <c r="X166" s="38"/>
      <c r="Y166" s="38"/>
      <c r="Z166" s="38"/>
      <c r="AA166" s="57" t="s">
        <v>575</v>
      </c>
      <c r="AB166" s="57">
        <v>2.54</v>
      </c>
      <c r="AC166" s="39"/>
      <c r="AD166" s="40"/>
      <c r="AE166" s="40"/>
      <c r="AF166" s="41"/>
      <c r="AG166" s="41"/>
      <c r="AH166" s="42"/>
      <c r="AI166" s="35"/>
      <c r="AJ166" s="43"/>
      <c r="AK166" s="31"/>
      <c r="AL166" s="44"/>
      <c r="AM166" s="39"/>
      <c r="AN166" s="28"/>
      <c r="AO166" s="39" t="s">
        <v>352</v>
      </c>
    </row>
    <row r="167" spans="1:41">
      <c r="A167" s="45" t="s">
        <v>794</v>
      </c>
      <c r="B167" s="46" t="s">
        <v>795</v>
      </c>
      <c r="C167" s="46" t="s">
        <v>42</v>
      </c>
      <c r="D167" s="46" t="s">
        <v>42</v>
      </c>
      <c r="E167" s="47" t="s">
        <v>42</v>
      </c>
      <c r="F167" s="47">
        <v>6420.1692913385832</v>
      </c>
      <c r="G167" s="47">
        <f t="shared" si="2"/>
        <v>6420.1692913385832</v>
      </c>
      <c r="H167" s="48" t="s">
        <v>60</v>
      </c>
      <c r="I167" s="24">
        <v>161</v>
      </c>
      <c r="J167" s="25" t="s">
        <v>792</v>
      </c>
      <c r="K167" s="26" t="s">
        <v>793</v>
      </c>
      <c r="L167" s="27">
        <v>3200.4</v>
      </c>
      <c r="M167" s="27">
        <v>9601.2000000000007</v>
      </c>
      <c r="N167" s="28" t="s">
        <v>35</v>
      </c>
      <c r="O167" s="42" t="s">
        <v>36</v>
      </c>
      <c r="P167" s="30" t="s">
        <v>37</v>
      </c>
      <c r="Q167" s="31"/>
      <c r="R167" s="32">
        <v>1</v>
      </c>
      <c r="S167" s="33" t="s">
        <v>67</v>
      </c>
      <c r="T167" s="34"/>
      <c r="U167" s="35"/>
      <c r="V167" s="36"/>
      <c r="W167" s="37"/>
      <c r="X167" s="38"/>
      <c r="Y167" s="38"/>
      <c r="Z167" s="38"/>
      <c r="AA167" s="57" t="s">
        <v>575</v>
      </c>
      <c r="AB167" s="57">
        <v>2.54</v>
      </c>
      <c r="AC167" s="39"/>
      <c r="AD167" s="40"/>
      <c r="AE167" s="40"/>
      <c r="AF167" s="41"/>
      <c r="AG167" s="41"/>
      <c r="AH167" s="42"/>
      <c r="AI167" s="35"/>
      <c r="AJ167" s="43"/>
      <c r="AK167" s="31"/>
      <c r="AL167" s="44"/>
      <c r="AM167" s="39"/>
      <c r="AN167" s="28"/>
      <c r="AO167" s="39" t="s">
        <v>352</v>
      </c>
    </row>
    <row r="168" spans="1:41">
      <c r="A168" s="45" t="s">
        <v>800</v>
      </c>
      <c r="B168" s="46" t="s">
        <v>801</v>
      </c>
      <c r="C168" s="46" t="s">
        <v>42</v>
      </c>
      <c r="D168" s="46" t="s">
        <v>42</v>
      </c>
      <c r="E168" s="47" t="s">
        <v>42</v>
      </c>
      <c r="F168" s="47">
        <v>5935.7007874015744</v>
      </c>
      <c r="G168" s="47">
        <f t="shared" si="2"/>
        <v>5935.7007874015744</v>
      </c>
      <c r="H168" s="48" t="s">
        <v>364</v>
      </c>
      <c r="I168" s="24">
        <v>162</v>
      </c>
      <c r="J168" s="25" t="s">
        <v>796</v>
      </c>
      <c r="K168" s="26" t="s">
        <v>797</v>
      </c>
      <c r="L168" s="27">
        <v>-16002</v>
      </c>
      <c r="M168" s="27">
        <v>4114.8</v>
      </c>
      <c r="N168" s="28" t="s">
        <v>35</v>
      </c>
      <c r="O168" s="42" t="s">
        <v>36</v>
      </c>
      <c r="P168" s="30" t="s">
        <v>37</v>
      </c>
      <c r="Q168" s="31" t="s">
        <v>798</v>
      </c>
      <c r="R168" s="32">
        <v>1</v>
      </c>
      <c r="S168" s="33" t="s">
        <v>67</v>
      </c>
      <c r="T168" s="34"/>
      <c r="U168" s="35"/>
      <c r="V168" s="36"/>
      <c r="W168" s="37"/>
      <c r="X168" s="38"/>
      <c r="Y168" s="38"/>
      <c r="Z168" s="38"/>
      <c r="AA168" s="57" t="s">
        <v>799</v>
      </c>
      <c r="AB168" s="57">
        <v>0.127</v>
      </c>
      <c r="AC168" s="39"/>
      <c r="AD168" s="40"/>
      <c r="AE168" s="40"/>
      <c r="AF168" s="41"/>
      <c r="AG168" s="41"/>
      <c r="AH168" s="42"/>
      <c r="AI168" s="35"/>
      <c r="AJ168" s="43"/>
      <c r="AK168" s="31"/>
      <c r="AL168" s="44"/>
      <c r="AM168" s="39"/>
      <c r="AN168" s="28"/>
      <c r="AO168" s="39" t="s">
        <v>352</v>
      </c>
    </row>
    <row r="169" spans="1:41">
      <c r="A169" s="45" t="s">
        <v>804</v>
      </c>
      <c r="B169" s="46" t="s">
        <v>805</v>
      </c>
      <c r="C169" s="46" t="s">
        <v>42</v>
      </c>
      <c r="D169" s="46" t="s">
        <v>42</v>
      </c>
      <c r="E169" s="47" t="s">
        <v>42</v>
      </c>
      <c r="F169" s="47">
        <v>5935.5787401574808</v>
      </c>
      <c r="G169" s="47">
        <f t="shared" si="2"/>
        <v>5935.5787401574808</v>
      </c>
      <c r="H169" s="48" t="s">
        <v>364</v>
      </c>
      <c r="I169" s="24">
        <v>163</v>
      </c>
      <c r="J169" s="25" t="s">
        <v>802</v>
      </c>
      <c r="K169" s="26" t="s">
        <v>803</v>
      </c>
      <c r="L169" s="27">
        <v>-15087.6</v>
      </c>
      <c r="M169" s="27">
        <v>4114.8</v>
      </c>
      <c r="N169" s="28" t="s">
        <v>35</v>
      </c>
      <c r="O169" s="42" t="s">
        <v>36</v>
      </c>
      <c r="P169" s="30" t="s">
        <v>37</v>
      </c>
      <c r="Q169" s="31" t="s">
        <v>798</v>
      </c>
      <c r="R169" s="32">
        <v>1</v>
      </c>
      <c r="S169" s="33" t="s">
        <v>67</v>
      </c>
      <c r="T169" s="34"/>
      <c r="U169" s="35"/>
      <c r="V169" s="36"/>
      <c r="W169" s="37"/>
      <c r="X169" s="38"/>
      <c r="Y169" s="38"/>
      <c r="Z169" s="38"/>
      <c r="AA169" s="57" t="s">
        <v>799</v>
      </c>
      <c r="AB169" s="57">
        <v>0.127</v>
      </c>
      <c r="AC169" s="39"/>
      <c r="AD169" s="40"/>
      <c r="AE169" s="40"/>
      <c r="AF169" s="41"/>
      <c r="AG169" s="41"/>
      <c r="AH169" s="42"/>
      <c r="AI169" s="35"/>
      <c r="AJ169" s="43"/>
      <c r="AK169" s="31"/>
      <c r="AL169" s="44"/>
      <c r="AM169" s="39"/>
      <c r="AN169" s="28"/>
      <c r="AO169" s="39" t="s">
        <v>352</v>
      </c>
    </row>
    <row r="170" spans="1:41">
      <c r="A170" s="45" t="s">
        <v>808</v>
      </c>
      <c r="B170" s="46" t="s">
        <v>809</v>
      </c>
      <c r="C170" s="46" t="s">
        <v>42</v>
      </c>
      <c r="D170" s="46" t="s">
        <v>42</v>
      </c>
      <c r="E170" s="47" t="s">
        <v>42</v>
      </c>
      <c r="F170" s="47">
        <v>5935.712598425197</v>
      </c>
      <c r="G170" s="47">
        <f t="shared" si="2"/>
        <v>5935.712598425197</v>
      </c>
      <c r="H170" s="48" t="s">
        <v>364</v>
      </c>
      <c r="I170" s="24">
        <v>164</v>
      </c>
      <c r="J170" s="25" t="s">
        <v>806</v>
      </c>
      <c r="K170" s="26" t="s">
        <v>807</v>
      </c>
      <c r="L170" s="27">
        <v>-16002</v>
      </c>
      <c r="M170" s="27">
        <v>5943.6</v>
      </c>
      <c r="N170" s="28" t="s">
        <v>35</v>
      </c>
      <c r="O170" s="42" t="s">
        <v>36</v>
      </c>
      <c r="P170" s="30" t="s">
        <v>37</v>
      </c>
      <c r="Q170" s="31" t="s">
        <v>798</v>
      </c>
      <c r="R170" s="32">
        <v>1</v>
      </c>
      <c r="S170" s="33" t="s">
        <v>67</v>
      </c>
      <c r="T170" s="34"/>
      <c r="U170" s="35"/>
      <c r="V170" s="36"/>
      <c r="W170" s="37"/>
      <c r="X170" s="38"/>
      <c r="Y170" s="38"/>
      <c r="Z170" s="38"/>
      <c r="AA170" s="57" t="s">
        <v>799</v>
      </c>
      <c r="AB170" s="57">
        <v>0.127</v>
      </c>
      <c r="AC170" s="39"/>
      <c r="AD170" s="40"/>
      <c r="AE170" s="40"/>
      <c r="AF170" s="41"/>
      <c r="AG170" s="41"/>
      <c r="AH170" s="42"/>
      <c r="AI170" s="35"/>
      <c r="AJ170" s="43"/>
      <c r="AK170" s="31"/>
      <c r="AL170" s="44"/>
      <c r="AM170" s="39"/>
      <c r="AN170" s="28"/>
      <c r="AO170" s="39" t="s">
        <v>352</v>
      </c>
    </row>
    <row r="171" spans="1:41">
      <c r="A171" s="45" t="s">
        <v>812</v>
      </c>
      <c r="B171" s="46" t="s">
        <v>813</v>
      </c>
      <c r="C171" s="46" t="s">
        <v>42</v>
      </c>
      <c r="D171" s="46" t="s">
        <v>42</v>
      </c>
      <c r="E171" s="47" t="s">
        <v>42</v>
      </c>
      <c r="F171" s="47">
        <v>5934.5275590551182</v>
      </c>
      <c r="G171" s="47">
        <f t="shared" si="2"/>
        <v>5934.5275590551182</v>
      </c>
      <c r="H171" s="48" t="s">
        <v>364</v>
      </c>
      <c r="I171" s="24">
        <v>165</v>
      </c>
      <c r="J171" s="25" t="s">
        <v>810</v>
      </c>
      <c r="K171" s="26" t="s">
        <v>811</v>
      </c>
      <c r="L171" s="27">
        <v>-15087.6</v>
      </c>
      <c r="M171" s="27">
        <v>5943.6</v>
      </c>
      <c r="N171" s="28" t="s">
        <v>35</v>
      </c>
      <c r="O171" s="42" t="s">
        <v>36</v>
      </c>
      <c r="P171" s="30" t="s">
        <v>37</v>
      </c>
      <c r="Q171" s="31" t="s">
        <v>798</v>
      </c>
      <c r="R171" s="32">
        <v>1</v>
      </c>
      <c r="S171" s="33" t="s">
        <v>67</v>
      </c>
      <c r="T171" s="34"/>
      <c r="U171" s="35"/>
      <c r="V171" s="36"/>
      <c r="W171" s="37"/>
      <c r="X171" s="38"/>
      <c r="Y171" s="38"/>
      <c r="Z171" s="38"/>
      <c r="AA171" s="57" t="s">
        <v>799</v>
      </c>
      <c r="AB171" s="57">
        <v>0.127</v>
      </c>
      <c r="AC171" s="39"/>
      <c r="AD171" s="40"/>
      <c r="AE171" s="40"/>
      <c r="AF171" s="41"/>
      <c r="AG171" s="41"/>
      <c r="AH171" s="42"/>
      <c r="AI171" s="35"/>
      <c r="AJ171" s="43"/>
      <c r="AK171" s="31"/>
      <c r="AL171" s="44"/>
      <c r="AM171" s="39"/>
      <c r="AN171" s="28"/>
      <c r="AO171" s="39" t="s">
        <v>352</v>
      </c>
    </row>
    <row r="172" spans="1:41">
      <c r="A172" s="45" t="s">
        <v>816</v>
      </c>
      <c r="B172" s="46" t="s">
        <v>817</v>
      </c>
      <c r="C172" s="46" t="s">
        <v>42</v>
      </c>
      <c r="D172" s="46" t="s">
        <v>42</v>
      </c>
      <c r="E172" s="47" t="s">
        <v>42</v>
      </c>
      <c r="F172" s="47">
        <v>5934.6732283464571</v>
      </c>
      <c r="G172" s="47">
        <f t="shared" si="2"/>
        <v>5934.6732283464571</v>
      </c>
      <c r="H172" s="48" t="s">
        <v>364</v>
      </c>
      <c r="I172" s="24">
        <v>166</v>
      </c>
      <c r="J172" s="25" t="s">
        <v>814</v>
      </c>
      <c r="K172" s="26" t="s">
        <v>815</v>
      </c>
      <c r="L172" s="27">
        <v>-16916.400000000001</v>
      </c>
      <c r="M172" s="27">
        <v>4114.8</v>
      </c>
      <c r="N172" s="28" t="s">
        <v>35</v>
      </c>
      <c r="O172" s="42" t="s">
        <v>36</v>
      </c>
      <c r="P172" s="30" t="s">
        <v>37</v>
      </c>
      <c r="Q172" s="31" t="s">
        <v>798</v>
      </c>
      <c r="R172" s="32">
        <v>1</v>
      </c>
      <c r="S172" s="33" t="s">
        <v>67</v>
      </c>
      <c r="T172" s="34"/>
      <c r="U172" s="35"/>
      <c r="V172" s="36"/>
      <c r="W172" s="37"/>
      <c r="X172" s="38"/>
      <c r="Y172" s="38"/>
      <c r="Z172" s="38"/>
      <c r="AA172" s="57" t="s">
        <v>799</v>
      </c>
      <c r="AB172" s="57">
        <v>0.127</v>
      </c>
      <c r="AC172" s="39"/>
      <c r="AD172" s="40"/>
      <c r="AE172" s="40"/>
      <c r="AF172" s="41"/>
      <c r="AG172" s="41"/>
      <c r="AH172" s="42"/>
      <c r="AI172" s="35"/>
      <c r="AJ172" s="43"/>
      <c r="AK172" s="31"/>
      <c r="AL172" s="44"/>
      <c r="AM172" s="39"/>
      <c r="AN172" s="28"/>
      <c r="AO172" s="39" t="s">
        <v>352</v>
      </c>
    </row>
    <row r="173" spans="1:41">
      <c r="A173" s="45" t="s">
        <v>820</v>
      </c>
      <c r="B173" s="46" t="s">
        <v>821</v>
      </c>
      <c r="C173" s="46" t="s">
        <v>42</v>
      </c>
      <c r="D173" s="46" t="s">
        <v>42</v>
      </c>
      <c r="E173" s="47" t="s">
        <v>42</v>
      </c>
      <c r="F173" s="47">
        <v>5935.2283464566926</v>
      </c>
      <c r="G173" s="47">
        <f t="shared" si="2"/>
        <v>5935.2283464566926</v>
      </c>
      <c r="H173" s="48" t="s">
        <v>364</v>
      </c>
      <c r="I173" s="24">
        <v>167</v>
      </c>
      <c r="J173" s="25" t="s">
        <v>818</v>
      </c>
      <c r="K173" s="26" t="s">
        <v>819</v>
      </c>
      <c r="L173" s="27">
        <v>-17830.8</v>
      </c>
      <c r="M173" s="27">
        <v>4114.8</v>
      </c>
      <c r="N173" s="28" t="s">
        <v>35</v>
      </c>
      <c r="O173" s="42" t="s">
        <v>36</v>
      </c>
      <c r="P173" s="30" t="s">
        <v>37</v>
      </c>
      <c r="Q173" s="31" t="s">
        <v>798</v>
      </c>
      <c r="R173" s="32">
        <v>1</v>
      </c>
      <c r="S173" s="33" t="s">
        <v>67</v>
      </c>
      <c r="T173" s="34"/>
      <c r="U173" s="35"/>
      <c r="V173" s="36"/>
      <c r="W173" s="37"/>
      <c r="X173" s="38"/>
      <c r="Y173" s="38"/>
      <c r="Z173" s="38"/>
      <c r="AA173" s="57" t="s">
        <v>799</v>
      </c>
      <c r="AB173" s="57">
        <v>0.127</v>
      </c>
      <c r="AC173" s="39"/>
      <c r="AD173" s="40"/>
      <c r="AE173" s="40"/>
      <c r="AF173" s="41"/>
      <c r="AG173" s="41"/>
      <c r="AH173" s="42"/>
      <c r="AI173" s="35"/>
      <c r="AJ173" s="43"/>
      <c r="AK173" s="31"/>
      <c r="AL173" s="44"/>
      <c r="AM173" s="39"/>
      <c r="AN173" s="28"/>
      <c r="AO173" s="39" t="s">
        <v>352</v>
      </c>
    </row>
    <row r="174" spans="1:41">
      <c r="A174" s="45" t="s">
        <v>824</v>
      </c>
      <c r="B174" s="46" t="s">
        <v>825</v>
      </c>
      <c r="C174" s="46" t="s">
        <v>42</v>
      </c>
      <c r="D174" s="46" t="s">
        <v>42</v>
      </c>
      <c r="E174" s="47" t="s">
        <v>42</v>
      </c>
      <c r="F174" s="47">
        <v>5934.5905511811025</v>
      </c>
      <c r="G174" s="47">
        <f t="shared" si="2"/>
        <v>5934.5905511811025</v>
      </c>
      <c r="H174" s="48" t="s">
        <v>364</v>
      </c>
      <c r="I174" s="24">
        <v>168</v>
      </c>
      <c r="J174" s="25" t="s">
        <v>822</v>
      </c>
      <c r="K174" s="26" t="s">
        <v>823</v>
      </c>
      <c r="L174" s="27">
        <v>-16916.400000000001</v>
      </c>
      <c r="M174" s="27">
        <v>5943.6</v>
      </c>
      <c r="N174" s="28" t="s">
        <v>35</v>
      </c>
      <c r="O174" s="42" t="s">
        <v>36</v>
      </c>
      <c r="P174" s="30" t="s">
        <v>37</v>
      </c>
      <c r="Q174" s="31" t="s">
        <v>798</v>
      </c>
      <c r="R174" s="32">
        <v>1</v>
      </c>
      <c r="S174" s="33" t="s">
        <v>67</v>
      </c>
      <c r="T174" s="34"/>
      <c r="U174" s="35"/>
      <c r="V174" s="36"/>
      <c r="W174" s="37"/>
      <c r="X174" s="38"/>
      <c r="Y174" s="38"/>
      <c r="Z174" s="38"/>
      <c r="AA174" s="57" t="s">
        <v>799</v>
      </c>
      <c r="AB174" s="57">
        <v>0.127</v>
      </c>
      <c r="AC174" s="39"/>
      <c r="AD174" s="40"/>
      <c r="AE174" s="40"/>
      <c r="AF174" s="41"/>
      <c r="AG174" s="41"/>
      <c r="AH174" s="42"/>
      <c r="AI174" s="35"/>
      <c r="AJ174" s="43"/>
      <c r="AK174" s="31"/>
      <c r="AL174" s="44"/>
      <c r="AM174" s="39"/>
      <c r="AN174" s="28"/>
      <c r="AO174" s="39" t="s">
        <v>352</v>
      </c>
    </row>
    <row r="175" spans="1:41">
      <c r="A175" s="45" t="s">
        <v>828</v>
      </c>
      <c r="B175" s="46" t="s">
        <v>829</v>
      </c>
      <c r="C175" s="46" t="s">
        <v>42</v>
      </c>
      <c r="D175" s="46" t="s">
        <v>42</v>
      </c>
      <c r="E175" s="47" t="s">
        <v>42</v>
      </c>
      <c r="F175" s="47">
        <v>5933.429133858268</v>
      </c>
      <c r="G175" s="47">
        <f t="shared" si="2"/>
        <v>5933.429133858268</v>
      </c>
      <c r="H175" s="48" t="s">
        <v>364</v>
      </c>
      <c r="I175" s="24">
        <v>169</v>
      </c>
      <c r="J175" s="25" t="s">
        <v>826</v>
      </c>
      <c r="K175" s="26" t="s">
        <v>827</v>
      </c>
      <c r="L175" s="27">
        <v>-17830.8</v>
      </c>
      <c r="M175" s="27">
        <v>5943.6</v>
      </c>
      <c r="N175" s="28" t="s">
        <v>35</v>
      </c>
      <c r="O175" s="42" t="s">
        <v>36</v>
      </c>
      <c r="P175" s="30" t="s">
        <v>37</v>
      </c>
      <c r="Q175" s="31" t="s">
        <v>798</v>
      </c>
      <c r="R175" s="32">
        <v>1</v>
      </c>
      <c r="S175" s="33" t="s">
        <v>67</v>
      </c>
      <c r="T175" s="34"/>
      <c r="U175" s="35"/>
      <c r="V175" s="36"/>
      <c r="W175" s="37"/>
      <c r="X175" s="38"/>
      <c r="Y175" s="38"/>
      <c r="Z175" s="38"/>
      <c r="AA175" s="57" t="s">
        <v>799</v>
      </c>
      <c r="AB175" s="57">
        <v>0.127</v>
      </c>
      <c r="AC175" s="39"/>
      <c r="AD175" s="40"/>
      <c r="AE175" s="40"/>
      <c r="AF175" s="41"/>
      <c r="AG175" s="41"/>
      <c r="AH175" s="42"/>
      <c r="AI175" s="35"/>
      <c r="AJ175" s="43"/>
      <c r="AK175" s="31"/>
      <c r="AL175" s="44"/>
      <c r="AM175" s="39"/>
      <c r="AN175" s="28"/>
      <c r="AO175" s="39" t="s">
        <v>352</v>
      </c>
    </row>
    <row r="176" spans="1:41">
      <c r="A176" s="45" t="s">
        <v>833</v>
      </c>
      <c r="B176" s="46" t="s">
        <v>834</v>
      </c>
      <c r="C176" s="46" t="s">
        <v>42</v>
      </c>
      <c r="D176" s="46" t="s">
        <v>42</v>
      </c>
      <c r="E176" s="47" t="s">
        <v>42</v>
      </c>
      <c r="F176" s="47">
        <v>5934.5118110236226</v>
      </c>
      <c r="G176" s="47">
        <f t="shared" si="2"/>
        <v>5934.5118110236226</v>
      </c>
      <c r="H176" s="48" t="s">
        <v>132</v>
      </c>
      <c r="I176" s="24">
        <v>170</v>
      </c>
      <c r="J176" s="25" t="s">
        <v>830</v>
      </c>
      <c r="K176" s="26" t="s">
        <v>831</v>
      </c>
      <c r="L176" s="27">
        <v>-16002</v>
      </c>
      <c r="M176" s="27">
        <v>7772.4</v>
      </c>
      <c r="N176" s="28" t="s">
        <v>35</v>
      </c>
      <c r="O176" s="42" t="s">
        <v>36</v>
      </c>
      <c r="P176" s="30" t="s">
        <v>37</v>
      </c>
      <c r="Q176" s="31" t="s">
        <v>798</v>
      </c>
      <c r="R176" s="32">
        <v>1</v>
      </c>
      <c r="S176" s="33" t="s">
        <v>67</v>
      </c>
      <c r="T176" s="34"/>
      <c r="U176" s="35"/>
      <c r="V176" s="36"/>
      <c r="W176" s="37"/>
      <c r="X176" s="38"/>
      <c r="Y176" s="38"/>
      <c r="Z176" s="38"/>
      <c r="AA176" s="57" t="s">
        <v>832</v>
      </c>
      <c r="AB176" s="57">
        <v>0.127</v>
      </c>
      <c r="AC176" s="39"/>
      <c r="AD176" s="40"/>
      <c r="AE176" s="40"/>
      <c r="AF176" s="41"/>
      <c r="AG176" s="41"/>
      <c r="AH176" s="42"/>
      <c r="AI176" s="35"/>
      <c r="AJ176" s="43"/>
      <c r="AK176" s="31"/>
      <c r="AL176" s="44"/>
      <c r="AM176" s="39"/>
      <c r="AN176" s="28"/>
      <c r="AO176" s="39" t="s">
        <v>352</v>
      </c>
    </row>
    <row r="177" spans="1:41">
      <c r="A177" s="45" t="s">
        <v>837</v>
      </c>
      <c r="B177" s="46" t="s">
        <v>838</v>
      </c>
      <c r="C177" s="46" t="s">
        <v>42</v>
      </c>
      <c r="D177" s="46" t="s">
        <v>42</v>
      </c>
      <c r="E177" s="47" t="s">
        <v>42</v>
      </c>
      <c r="F177" s="47">
        <v>5933.606299212599</v>
      </c>
      <c r="G177" s="47">
        <f t="shared" si="2"/>
        <v>5933.606299212599</v>
      </c>
      <c r="H177" s="48" t="s">
        <v>132</v>
      </c>
      <c r="I177" s="24">
        <v>171</v>
      </c>
      <c r="J177" s="25" t="s">
        <v>835</v>
      </c>
      <c r="K177" s="26" t="s">
        <v>836</v>
      </c>
      <c r="L177" s="27">
        <v>-15087.6</v>
      </c>
      <c r="M177" s="27">
        <v>7772.4</v>
      </c>
      <c r="N177" s="28" t="s">
        <v>35</v>
      </c>
      <c r="O177" s="42" t="s">
        <v>36</v>
      </c>
      <c r="P177" s="30" t="s">
        <v>37</v>
      </c>
      <c r="Q177" s="31" t="s">
        <v>798</v>
      </c>
      <c r="R177" s="32">
        <v>1</v>
      </c>
      <c r="S177" s="33" t="s">
        <v>67</v>
      </c>
      <c r="T177" s="34"/>
      <c r="U177" s="35"/>
      <c r="V177" s="36"/>
      <c r="W177" s="37"/>
      <c r="X177" s="38"/>
      <c r="Y177" s="38"/>
      <c r="Z177" s="38"/>
      <c r="AA177" s="57" t="s">
        <v>832</v>
      </c>
      <c r="AB177" s="57">
        <v>0.127</v>
      </c>
      <c r="AC177" s="39"/>
      <c r="AD177" s="40"/>
      <c r="AE177" s="40"/>
      <c r="AF177" s="41"/>
      <c r="AG177" s="41"/>
      <c r="AH177" s="42"/>
      <c r="AI177" s="35"/>
      <c r="AJ177" s="43"/>
      <c r="AK177" s="31"/>
      <c r="AL177" s="44"/>
      <c r="AM177" s="39"/>
      <c r="AN177" s="28"/>
      <c r="AO177" s="39" t="s">
        <v>352</v>
      </c>
    </row>
    <row r="178" spans="1:41">
      <c r="A178" s="45" t="s">
        <v>841</v>
      </c>
      <c r="B178" s="46" t="s">
        <v>842</v>
      </c>
      <c r="C178" s="46" t="s">
        <v>42</v>
      </c>
      <c r="D178" s="46" t="s">
        <v>42</v>
      </c>
      <c r="E178" s="47" t="s">
        <v>42</v>
      </c>
      <c r="F178" s="47">
        <v>5936.0118110236217</v>
      </c>
      <c r="G178" s="47">
        <f t="shared" si="2"/>
        <v>5936.0118110236217</v>
      </c>
      <c r="H178" s="48" t="s">
        <v>132</v>
      </c>
      <c r="I178" s="24">
        <v>172</v>
      </c>
      <c r="J178" s="25" t="s">
        <v>839</v>
      </c>
      <c r="K178" s="26" t="s">
        <v>840</v>
      </c>
      <c r="L178" s="27">
        <v>-16002</v>
      </c>
      <c r="M178" s="27">
        <v>9601.2000000000007</v>
      </c>
      <c r="N178" s="28" t="s">
        <v>35</v>
      </c>
      <c r="O178" s="42" t="s">
        <v>36</v>
      </c>
      <c r="P178" s="30" t="s">
        <v>37</v>
      </c>
      <c r="Q178" s="31" t="s">
        <v>798</v>
      </c>
      <c r="R178" s="32">
        <v>1</v>
      </c>
      <c r="S178" s="33" t="s">
        <v>67</v>
      </c>
      <c r="T178" s="34"/>
      <c r="U178" s="35"/>
      <c r="V178" s="36"/>
      <c r="W178" s="37"/>
      <c r="X178" s="38"/>
      <c r="Y178" s="38"/>
      <c r="Z178" s="38"/>
      <c r="AA178" s="57" t="s">
        <v>832</v>
      </c>
      <c r="AB178" s="57">
        <v>0.127</v>
      </c>
      <c r="AC178" s="39"/>
      <c r="AD178" s="40"/>
      <c r="AE178" s="40"/>
      <c r="AF178" s="41"/>
      <c r="AG178" s="41"/>
      <c r="AH178" s="42"/>
      <c r="AI178" s="35"/>
      <c r="AJ178" s="43"/>
      <c r="AK178" s="31"/>
      <c r="AL178" s="44"/>
      <c r="AM178" s="39"/>
      <c r="AN178" s="28"/>
      <c r="AO178" s="39" t="s">
        <v>352</v>
      </c>
    </row>
    <row r="179" spans="1:41">
      <c r="A179" s="45" t="s">
        <v>845</v>
      </c>
      <c r="B179" s="46" t="s">
        <v>846</v>
      </c>
      <c r="C179" s="46" t="s">
        <v>42</v>
      </c>
      <c r="D179" s="46" t="s">
        <v>42</v>
      </c>
      <c r="E179" s="47" t="s">
        <v>42</v>
      </c>
      <c r="F179" s="47">
        <v>5935.1811023622049</v>
      </c>
      <c r="G179" s="47">
        <f t="shared" si="2"/>
        <v>5935.1811023622049</v>
      </c>
      <c r="H179" s="48" t="s">
        <v>132</v>
      </c>
      <c r="I179" s="24">
        <v>173</v>
      </c>
      <c r="J179" s="25" t="s">
        <v>843</v>
      </c>
      <c r="K179" s="26" t="s">
        <v>844</v>
      </c>
      <c r="L179" s="27">
        <v>-15087.6</v>
      </c>
      <c r="M179" s="27">
        <v>9601.2000000000007</v>
      </c>
      <c r="N179" s="28" t="s">
        <v>35</v>
      </c>
      <c r="O179" s="42" t="s">
        <v>36</v>
      </c>
      <c r="P179" s="30" t="s">
        <v>37</v>
      </c>
      <c r="Q179" s="31" t="s">
        <v>798</v>
      </c>
      <c r="R179" s="32">
        <v>1</v>
      </c>
      <c r="S179" s="33" t="s">
        <v>67</v>
      </c>
      <c r="T179" s="34"/>
      <c r="U179" s="35"/>
      <c r="V179" s="36"/>
      <c r="W179" s="37"/>
      <c r="X179" s="38"/>
      <c r="Y179" s="38"/>
      <c r="Z179" s="38"/>
      <c r="AA179" s="57" t="s">
        <v>832</v>
      </c>
      <c r="AB179" s="57">
        <v>0.127</v>
      </c>
      <c r="AC179" s="39"/>
      <c r="AD179" s="40"/>
      <c r="AE179" s="40"/>
      <c r="AF179" s="41"/>
      <c r="AG179" s="41"/>
      <c r="AH179" s="42"/>
      <c r="AI179" s="35"/>
      <c r="AJ179" s="43"/>
      <c r="AK179" s="31"/>
      <c r="AL179" s="44"/>
      <c r="AM179" s="39"/>
      <c r="AN179" s="28"/>
      <c r="AO179" s="39" t="s">
        <v>352</v>
      </c>
    </row>
    <row r="180" spans="1:41">
      <c r="A180" s="45" t="s">
        <v>849</v>
      </c>
      <c r="B180" s="46" t="s">
        <v>850</v>
      </c>
      <c r="C180" s="46" t="s">
        <v>42</v>
      </c>
      <c r="D180" s="46" t="s">
        <v>42</v>
      </c>
      <c r="E180" s="47" t="s">
        <v>42</v>
      </c>
      <c r="F180" s="47">
        <v>5934.5196850393695</v>
      </c>
      <c r="G180" s="47">
        <f t="shared" si="2"/>
        <v>5934.5196850393695</v>
      </c>
      <c r="H180" s="48" t="s">
        <v>132</v>
      </c>
      <c r="I180" s="24">
        <v>174</v>
      </c>
      <c r="J180" s="25" t="s">
        <v>847</v>
      </c>
      <c r="K180" s="26" t="s">
        <v>848</v>
      </c>
      <c r="L180" s="27">
        <v>-17830.8</v>
      </c>
      <c r="M180" s="27">
        <v>7772.4</v>
      </c>
      <c r="N180" s="28" t="s">
        <v>35</v>
      </c>
      <c r="O180" s="42" t="s">
        <v>36</v>
      </c>
      <c r="P180" s="30" t="s">
        <v>37</v>
      </c>
      <c r="Q180" s="31" t="s">
        <v>798</v>
      </c>
      <c r="R180" s="32">
        <v>1</v>
      </c>
      <c r="S180" s="33" t="s">
        <v>67</v>
      </c>
      <c r="T180" s="34"/>
      <c r="U180" s="35"/>
      <c r="V180" s="36"/>
      <c r="W180" s="37"/>
      <c r="X180" s="38"/>
      <c r="Y180" s="38"/>
      <c r="Z180" s="38"/>
      <c r="AA180" s="57" t="s">
        <v>832</v>
      </c>
      <c r="AB180" s="57">
        <v>0.127</v>
      </c>
      <c r="AC180" s="39"/>
      <c r="AD180" s="40"/>
      <c r="AE180" s="40"/>
      <c r="AF180" s="41"/>
      <c r="AG180" s="41"/>
      <c r="AH180" s="42"/>
      <c r="AI180" s="35"/>
      <c r="AJ180" s="43"/>
      <c r="AK180" s="31"/>
      <c r="AL180" s="44"/>
      <c r="AM180" s="39"/>
      <c r="AN180" s="28"/>
      <c r="AO180" s="39" t="s">
        <v>352</v>
      </c>
    </row>
    <row r="181" spans="1:41">
      <c r="A181" s="45" t="s">
        <v>853</v>
      </c>
      <c r="B181" s="46" t="s">
        <v>854</v>
      </c>
      <c r="C181" s="46" t="s">
        <v>42</v>
      </c>
      <c r="D181" s="46" t="s">
        <v>42</v>
      </c>
      <c r="E181" s="47" t="s">
        <v>42</v>
      </c>
      <c r="F181" s="47">
        <v>5936.8700787401576</v>
      </c>
      <c r="G181" s="47">
        <f t="shared" si="2"/>
        <v>5936.8700787401576</v>
      </c>
      <c r="H181" s="48" t="s">
        <v>132</v>
      </c>
      <c r="I181" s="24">
        <v>175</v>
      </c>
      <c r="J181" s="25" t="s">
        <v>851</v>
      </c>
      <c r="K181" s="26" t="s">
        <v>852</v>
      </c>
      <c r="L181" s="27">
        <v>-16916.400000000001</v>
      </c>
      <c r="M181" s="27">
        <v>7772.4</v>
      </c>
      <c r="N181" s="28" t="s">
        <v>35</v>
      </c>
      <c r="O181" s="42" t="s">
        <v>36</v>
      </c>
      <c r="P181" s="30" t="s">
        <v>37</v>
      </c>
      <c r="Q181" s="31" t="s">
        <v>798</v>
      </c>
      <c r="R181" s="32">
        <v>1</v>
      </c>
      <c r="S181" s="33" t="s">
        <v>67</v>
      </c>
      <c r="T181" s="34"/>
      <c r="U181" s="35"/>
      <c r="V181" s="36"/>
      <c r="W181" s="37"/>
      <c r="X181" s="38"/>
      <c r="Y181" s="38"/>
      <c r="Z181" s="38"/>
      <c r="AA181" s="57" t="s">
        <v>832</v>
      </c>
      <c r="AB181" s="57">
        <v>0.127</v>
      </c>
      <c r="AC181" s="39"/>
      <c r="AD181" s="40"/>
      <c r="AE181" s="40"/>
      <c r="AF181" s="41"/>
      <c r="AG181" s="41"/>
      <c r="AH181" s="42"/>
      <c r="AI181" s="35"/>
      <c r="AJ181" s="43"/>
      <c r="AK181" s="31"/>
      <c r="AL181" s="44"/>
      <c r="AM181" s="39"/>
      <c r="AN181" s="28"/>
      <c r="AO181" s="39" t="s">
        <v>352</v>
      </c>
    </row>
    <row r="182" spans="1:41">
      <c r="A182" s="45" t="s">
        <v>857</v>
      </c>
      <c r="B182" s="46" t="s">
        <v>858</v>
      </c>
      <c r="C182" s="46" t="s">
        <v>42</v>
      </c>
      <c r="D182" s="46" t="s">
        <v>42</v>
      </c>
      <c r="E182" s="47" t="s">
        <v>42</v>
      </c>
      <c r="F182" s="47">
        <v>5936.6614173228354</v>
      </c>
      <c r="G182" s="47">
        <f t="shared" si="2"/>
        <v>5936.6614173228354</v>
      </c>
      <c r="H182" s="48" t="s">
        <v>132</v>
      </c>
      <c r="I182" s="24">
        <v>176</v>
      </c>
      <c r="J182" s="25" t="s">
        <v>855</v>
      </c>
      <c r="K182" s="26" t="s">
        <v>856</v>
      </c>
      <c r="L182" s="27">
        <v>-16916.400000000001</v>
      </c>
      <c r="M182" s="27">
        <v>9601.2000000000007</v>
      </c>
      <c r="N182" s="28" t="s">
        <v>35</v>
      </c>
      <c r="O182" s="42" t="s">
        <v>36</v>
      </c>
      <c r="P182" s="30" t="s">
        <v>37</v>
      </c>
      <c r="Q182" s="31" t="s">
        <v>798</v>
      </c>
      <c r="R182" s="32">
        <v>1</v>
      </c>
      <c r="S182" s="33" t="s">
        <v>67</v>
      </c>
      <c r="T182" s="34"/>
      <c r="U182" s="35"/>
      <c r="V182" s="36"/>
      <c r="W182" s="37"/>
      <c r="X182" s="38"/>
      <c r="Y182" s="38"/>
      <c r="Z182" s="38"/>
      <c r="AA182" s="57" t="s">
        <v>832</v>
      </c>
      <c r="AB182" s="57">
        <v>0.127</v>
      </c>
      <c r="AC182" s="39"/>
      <c r="AD182" s="40"/>
      <c r="AE182" s="40"/>
      <c r="AF182" s="41"/>
      <c r="AG182" s="41"/>
      <c r="AH182" s="42"/>
      <c r="AI182" s="35"/>
      <c r="AJ182" s="43"/>
      <c r="AK182" s="31"/>
      <c r="AL182" s="44"/>
      <c r="AM182" s="39"/>
      <c r="AN182" s="28"/>
      <c r="AO182" s="39" t="s">
        <v>352</v>
      </c>
    </row>
    <row r="183" spans="1:41">
      <c r="A183" s="45" t="s">
        <v>861</v>
      </c>
      <c r="B183" s="46" t="s">
        <v>862</v>
      </c>
      <c r="C183" s="46" t="s">
        <v>42</v>
      </c>
      <c r="D183" s="46" t="s">
        <v>42</v>
      </c>
      <c r="E183" s="47" t="s">
        <v>42</v>
      </c>
      <c r="F183" s="47">
        <v>5934.2952755905517</v>
      </c>
      <c r="G183" s="47">
        <f t="shared" si="2"/>
        <v>5934.2952755905517</v>
      </c>
      <c r="H183" s="48" t="s">
        <v>132</v>
      </c>
      <c r="I183" s="24">
        <v>177</v>
      </c>
      <c r="J183" s="25" t="s">
        <v>859</v>
      </c>
      <c r="K183" s="26" t="s">
        <v>860</v>
      </c>
      <c r="L183" s="27">
        <v>-17830.8</v>
      </c>
      <c r="M183" s="27">
        <v>9601.2000000000007</v>
      </c>
      <c r="N183" s="28" t="s">
        <v>35</v>
      </c>
      <c r="O183" s="42" t="s">
        <v>36</v>
      </c>
      <c r="P183" s="30" t="s">
        <v>37</v>
      </c>
      <c r="Q183" s="31" t="s">
        <v>798</v>
      </c>
      <c r="R183" s="32">
        <v>1</v>
      </c>
      <c r="S183" s="33" t="s">
        <v>67</v>
      </c>
      <c r="T183" s="34"/>
      <c r="U183" s="35"/>
      <c r="V183" s="36"/>
      <c r="W183" s="37"/>
      <c r="X183" s="38"/>
      <c r="Y183" s="38"/>
      <c r="Z183" s="38"/>
      <c r="AA183" s="57" t="s">
        <v>832</v>
      </c>
      <c r="AB183" s="57">
        <v>0.127</v>
      </c>
      <c r="AC183" s="39"/>
      <c r="AD183" s="40"/>
      <c r="AE183" s="40"/>
      <c r="AF183" s="41"/>
      <c r="AG183" s="41"/>
      <c r="AH183" s="42"/>
      <c r="AI183" s="35"/>
      <c r="AJ183" s="43"/>
      <c r="AK183" s="31"/>
      <c r="AL183" s="44"/>
      <c r="AM183" s="39"/>
      <c r="AN183" s="28"/>
      <c r="AO183" s="39" t="s">
        <v>352</v>
      </c>
    </row>
    <row r="184" spans="1:41">
      <c r="A184" s="45" t="s">
        <v>866</v>
      </c>
      <c r="B184" s="46" t="s">
        <v>867</v>
      </c>
      <c r="C184" s="46" t="s">
        <v>42</v>
      </c>
      <c r="D184" s="46" t="s">
        <v>42</v>
      </c>
      <c r="E184" s="47" t="s">
        <v>42</v>
      </c>
      <c r="F184" s="47">
        <v>5934.8976377952758</v>
      </c>
      <c r="G184" s="47">
        <f t="shared" si="2"/>
        <v>5934.8976377952758</v>
      </c>
      <c r="H184" s="48" t="s">
        <v>71</v>
      </c>
      <c r="I184" s="24">
        <v>178</v>
      </c>
      <c r="J184" s="25" t="s">
        <v>863</v>
      </c>
      <c r="K184" s="26" t="s">
        <v>864</v>
      </c>
      <c r="L184" s="27">
        <v>-16002</v>
      </c>
      <c r="M184" s="27">
        <v>11430</v>
      </c>
      <c r="N184" s="28" t="s">
        <v>35</v>
      </c>
      <c r="O184" s="42" t="s">
        <v>36</v>
      </c>
      <c r="P184" s="30" t="s">
        <v>37</v>
      </c>
      <c r="Q184" s="31" t="s">
        <v>798</v>
      </c>
      <c r="R184" s="32">
        <v>1</v>
      </c>
      <c r="S184" s="33" t="s">
        <v>67</v>
      </c>
      <c r="T184" s="34"/>
      <c r="U184" s="35"/>
      <c r="V184" s="36"/>
      <c r="W184" s="37"/>
      <c r="X184" s="38"/>
      <c r="Y184" s="38"/>
      <c r="Z184" s="38"/>
      <c r="AA184" s="57" t="s">
        <v>865</v>
      </c>
      <c r="AB184" s="57">
        <v>0.127</v>
      </c>
      <c r="AC184" s="39"/>
      <c r="AD184" s="40"/>
      <c r="AE184" s="40"/>
      <c r="AF184" s="41"/>
      <c r="AG184" s="41"/>
      <c r="AH184" s="42"/>
      <c r="AI184" s="35"/>
      <c r="AJ184" s="43"/>
      <c r="AK184" s="31"/>
      <c r="AL184" s="44"/>
      <c r="AM184" s="39"/>
      <c r="AN184" s="28"/>
      <c r="AO184" s="39" t="s">
        <v>352</v>
      </c>
    </row>
    <row r="185" spans="1:41">
      <c r="A185" s="45" t="s">
        <v>870</v>
      </c>
      <c r="B185" s="46" t="s">
        <v>871</v>
      </c>
      <c r="C185" s="46" t="s">
        <v>42</v>
      </c>
      <c r="D185" s="46" t="s">
        <v>42</v>
      </c>
      <c r="E185" s="47" t="s">
        <v>42</v>
      </c>
      <c r="F185" s="47">
        <v>5936.0196850393704</v>
      </c>
      <c r="G185" s="47">
        <f t="shared" si="2"/>
        <v>5936.0196850393704</v>
      </c>
      <c r="H185" s="48" t="s">
        <v>71</v>
      </c>
      <c r="I185" s="24">
        <v>179</v>
      </c>
      <c r="J185" s="25" t="s">
        <v>868</v>
      </c>
      <c r="K185" s="26" t="s">
        <v>869</v>
      </c>
      <c r="L185" s="27">
        <v>-17830.8</v>
      </c>
      <c r="M185" s="27">
        <v>11430</v>
      </c>
      <c r="N185" s="28" t="s">
        <v>35</v>
      </c>
      <c r="O185" s="42" t="s">
        <v>36</v>
      </c>
      <c r="P185" s="30" t="s">
        <v>37</v>
      </c>
      <c r="Q185" s="31" t="s">
        <v>798</v>
      </c>
      <c r="R185" s="32">
        <v>1</v>
      </c>
      <c r="S185" s="33" t="s">
        <v>67</v>
      </c>
      <c r="T185" s="34"/>
      <c r="U185" s="35"/>
      <c r="V185" s="36"/>
      <c r="W185" s="37"/>
      <c r="X185" s="38"/>
      <c r="Y185" s="38"/>
      <c r="Z185" s="38"/>
      <c r="AA185" s="57" t="s">
        <v>865</v>
      </c>
      <c r="AB185" s="57">
        <v>0.127</v>
      </c>
      <c r="AC185" s="39"/>
      <c r="AD185" s="40"/>
      <c r="AE185" s="40"/>
      <c r="AF185" s="41"/>
      <c r="AG185" s="41"/>
      <c r="AH185" s="42"/>
      <c r="AI185" s="35"/>
      <c r="AJ185" s="43"/>
      <c r="AK185" s="31"/>
      <c r="AL185" s="44"/>
      <c r="AM185" s="39"/>
      <c r="AN185" s="28"/>
      <c r="AO185" s="39" t="s">
        <v>352</v>
      </c>
    </row>
    <row r="186" spans="1:41">
      <c r="A186" s="45" t="s">
        <v>874</v>
      </c>
      <c r="B186" s="46" t="s">
        <v>875</v>
      </c>
      <c r="C186" s="46" t="s">
        <v>42</v>
      </c>
      <c r="D186" s="46" t="s">
        <v>42</v>
      </c>
      <c r="E186" s="47" t="s">
        <v>42</v>
      </c>
      <c r="F186" s="47">
        <v>5935.6023622047242</v>
      </c>
      <c r="G186" s="47">
        <f t="shared" si="2"/>
        <v>5935.6023622047242</v>
      </c>
      <c r="H186" s="48" t="s">
        <v>71</v>
      </c>
      <c r="I186" s="24">
        <v>180</v>
      </c>
      <c r="J186" s="25" t="s">
        <v>872</v>
      </c>
      <c r="K186" s="26" t="s">
        <v>873</v>
      </c>
      <c r="L186" s="27">
        <v>-16002</v>
      </c>
      <c r="M186" s="27">
        <v>13258.8</v>
      </c>
      <c r="N186" s="28" t="s">
        <v>35</v>
      </c>
      <c r="O186" s="42" t="s">
        <v>36</v>
      </c>
      <c r="P186" s="30" t="s">
        <v>37</v>
      </c>
      <c r="Q186" s="31" t="s">
        <v>798</v>
      </c>
      <c r="R186" s="32">
        <v>1</v>
      </c>
      <c r="S186" s="33" t="s">
        <v>67</v>
      </c>
      <c r="T186" s="34"/>
      <c r="U186" s="35"/>
      <c r="V186" s="36"/>
      <c r="W186" s="37"/>
      <c r="X186" s="38"/>
      <c r="Y186" s="38"/>
      <c r="Z186" s="38"/>
      <c r="AA186" s="57" t="s">
        <v>865</v>
      </c>
      <c r="AB186" s="57">
        <v>0.127</v>
      </c>
      <c r="AC186" s="39"/>
      <c r="AD186" s="40"/>
      <c r="AE186" s="40"/>
      <c r="AF186" s="41"/>
      <c r="AG186" s="41"/>
      <c r="AH186" s="42"/>
      <c r="AI186" s="35"/>
      <c r="AJ186" s="43"/>
      <c r="AK186" s="31"/>
      <c r="AL186" s="44"/>
      <c r="AM186" s="39"/>
      <c r="AN186" s="28"/>
      <c r="AO186" s="39" t="s">
        <v>352</v>
      </c>
    </row>
    <row r="187" spans="1:41">
      <c r="A187" s="45" t="s">
        <v>878</v>
      </c>
      <c r="B187" s="46" t="s">
        <v>879</v>
      </c>
      <c r="C187" s="46" t="s">
        <v>42</v>
      </c>
      <c r="D187" s="46" t="s">
        <v>42</v>
      </c>
      <c r="E187" s="47" t="s">
        <v>42</v>
      </c>
      <c r="F187" s="47">
        <v>5936.2401574803143</v>
      </c>
      <c r="G187" s="47">
        <f t="shared" si="2"/>
        <v>5936.2401574803143</v>
      </c>
      <c r="H187" s="48" t="s">
        <v>71</v>
      </c>
      <c r="I187" s="24">
        <v>181</v>
      </c>
      <c r="J187" s="25" t="s">
        <v>876</v>
      </c>
      <c r="K187" s="26" t="s">
        <v>877</v>
      </c>
      <c r="L187" s="27">
        <v>-15087.6</v>
      </c>
      <c r="M187" s="27">
        <v>13258.8</v>
      </c>
      <c r="N187" s="28" t="s">
        <v>35</v>
      </c>
      <c r="O187" s="42" t="s">
        <v>36</v>
      </c>
      <c r="P187" s="30" t="s">
        <v>37</v>
      </c>
      <c r="Q187" s="31" t="s">
        <v>798</v>
      </c>
      <c r="R187" s="32">
        <v>1</v>
      </c>
      <c r="S187" s="33" t="s">
        <v>67</v>
      </c>
      <c r="T187" s="34"/>
      <c r="U187" s="35"/>
      <c r="V187" s="36"/>
      <c r="W187" s="37"/>
      <c r="X187" s="38"/>
      <c r="Y187" s="38"/>
      <c r="Z187" s="38"/>
      <c r="AA187" s="57" t="s">
        <v>865</v>
      </c>
      <c r="AB187" s="57">
        <v>0.127</v>
      </c>
      <c r="AC187" s="39"/>
      <c r="AD187" s="40"/>
      <c r="AE187" s="40"/>
      <c r="AF187" s="41"/>
      <c r="AG187" s="41"/>
      <c r="AH187" s="42"/>
      <c r="AI187" s="35"/>
      <c r="AJ187" s="43"/>
      <c r="AK187" s="31"/>
      <c r="AL187" s="44"/>
      <c r="AM187" s="39"/>
      <c r="AN187" s="28"/>
      <c r="AO187" s="39" t="s">
        <v>352</v>
      </c>
    </row>
    <row r="188" spans="1:41">
      <c r="A188" s="45" t="s">
        <v>882</v>
      </c>
      <c r="B188" s="46" t="s">
        <v>883</v>
      </c>
      <c r="C188" s="46" t="s">
        <v>42</v>
      </c>
      <c r="D188" s="46" t="s">
        <v>42</v>
      </c>
      <c r="E188" s="47" t="s">
        <v>42</v>
      </c>
      <c r="F188" s="47">
        <v>5933.4921259842522</v>
      </c>
      <c r="G188" s="47">
        <f t="shared" si="2"/>
        <v>5933.4921259842522</v>
      </c>
      <c r="H188" s="48" t="s">
        <v>71</v>
      </c>
      <c r="I188" s="24">
        <v>182</v>
      </c>
      <c r="J188" s="25" t="s">
        <v>880</v>
      </c>
      <c r="K188" s="26" t="s">
        <v>881</v>
      </c>
      <c r="L188" s="27">
        <v>-16916.400000000001</v>
      </c>
      <c r="M188" s="27">
        <v>11430</v>
      </c>
      <c r="N188" s="28" t="s">
        <v>35</v>
      </c>
      <c r="O188" s="42" t="s">
        <v>36</v>
      </c>
      <c r="P188" s="30" t="s">
        <v>37</v>
      </c>
      <c r="Q188" s="31" t="s">
        <v>798</v>
      </c>
      <c r="R188" s="32">
        <v>1</v>
      </c>
      <c r="S188" s="33" t="s">
        <v>67</v>
      </c>
      <c r="T188" s="34"/>
      <c r="U188" s="35"/>
      <c r="V188" s="36"/>
      <c r="W188" s="37"/>
      <c r="X188" s="38"/>
      <c r="Y188" s="38"/>
      <c r="Z188" s="38"/>
      <c r="AA188" s="57" t="s">
        <v>865</v>
      </c>
      <c r="AB188" s="57">
        <v>0.127</v>
      </c>
      <c r="AC188" s="39"/>
      <c r="AD188" s="40"/>
      <c r="AE188" s="40"/>
      <c r="AF188" s="41"/>
      <c r="AG188" s="41"/>
      <c r="AH188" s="42"/>
      <c r="AI188" s="35"/>
      <c r="AJ188" s="43"/>
      <c r="AK188" s="31"/>
      <c r="AL188" s="44"/>
      <c r="AM188" s="39"/>
      <c r="AN188" s="28"/>
      <c r="AO188" s="39" t="s">
        <v>352</v>
      </c>
    </row>
    <row r="189" spans="1:41">
      <c r="A189" s="45" t="s">
        <v>886</v>
      </c>
      <c r="B189" s="46" t="s">
        <v>887</v>
      </c>
      <c r="C189" s="46" t="s">
        <v>42</v>
      </c>
      <c r="D189" s="46" t="s">
        <v>42</v>
      </c>
      <c r="E189" s="47" t="s">
        <v>42</v>
      </c>
      <c r="F189" s="47">
        <v>5934.8385826771655</v>
      </c>
      <c r="G189" s="47">
        <f t="shared" si="2"/>
        <v>5934.8385826771655</v>
      </c>
      <c r="H189" s="48" t="s">
        <v>71</v>
      </c>
      <c r="I189" s="24">
        <v>183</v>
      </c>
      <c r="J189" s="25" t="s">
        <v>884</v>
      </c>
      <c r="K189" s="26" t="s">
        <v>885</v>
      </c>
      <c r="L189" s="27">
        <v>-15087.6</v>
      </c>
      <c r="M189" s="27">
        <v>11430</v>
      </c>
      <c r="N189" s="28" t="s">
        <v>35</v>
      </c>
      <c r="O189" s="42" t="s">
        <v>36</v>
      </c>
      <c r="P189" s="30" t="s">
        <v>37</v>
      </c>
      <c r="Q189" s="31" t="s">
        <v>798</v>
      </c>
      <c r="R189" s="32">
        <v>1</v>
      </c>
      <c r="S189" s="33" t="s">
        <v>67</v>
      </c>
      <c r="T189" s="34"/>
      <c r="U189" s="35"/>
      <c r="V189" s="36"/>
      <c r="W189" s="37"/>
      <c r="X189" s="38"/>
      <c r="Y189" s="38"/>
      <c r="Z189" s="38"/>
      <c r="AA189" s="57" t="s">
        <v>865</v>
      </c>
      <c r="AB189" s="57">
        <v>0.127</v>
      </c>
      <c r="AC189" s="39"/>
      <c r="AD189" s="40"/>
      <c r="AE189" s="40"/>
      <c r="AF189" s="41"/>
      <c r="AG189" s="41"/>
      <c r="AH189" s="42"/>
      <c r="AI189" s="35"/>
      <c r="AJ189" s="43"/>
      <c r="AK189" s="31"/>
      <c r="AL189" s="44"/>
      <c r="AM189" s="39"/>
      <c r="AN189" s="28"/>
      <c r="AO189" s="39" t="s">
        <v>352</v>
      </c>
    </row>
    <row r="190" spans="1:41">
      <c r="A190" s="45" t="s">
        <v>890</v>
      </c>
      <c r="B190" s="46" t="s">
        <v>891</v>
      </c>
      <c r="C190" s="46" t="s">
        <v>42</v>
      </c>
      <c r="D190" s="46" t="s">
        <v>42</v>
      </c>
      <c r="E190" s="47" t="s">
        <v>42</v>
      </c>
      <c r="F190" s="47">
        <v>5935.8385826771655</v>
      </c>
      <c r="G190" s="47">
        <f t="shared" si="2"/>
        <v>5935.8385826771655</v>
      </c>
      <c r="H190" s="48" t="s">
        <v>71</v>
      </c>
      <c r="I190" s="24">
        <v>184</v>
      </c>
      <c r="J190" s="25" t="s">
        <v>888</v>
      </c>
      <c r="K190" s="26" t="s">
        <v>889</v>
      </c>
      <c r="L190" s="27">
        <v>-16916.400000000001</v>
      </c>
      <c r="M190" s="27">
        <v>13258.8</v>
      </c>
      <c r="N190" s="28" t="s">
        <v>35</v>
      </c>
      <c r="O190" s="42" t="s">
        <v>36</v>
      </c>
      <c r="P190" s="30" t="s">
        <v>37</v>
      </c>
      <c r="Q190" s="31" t="s">
        <v>798</v>
      </c>
      <c r="R190" s="32">
        <v>1</v>
      </c>
      <c r="S190" s="33" t="s">
        <v>67</v>
      </c>
      <c r="T190" s="34"/>
      <c r="U190" s="35"/>
      <c r="V190" s="36"/>
      <c r="W190" s="37"/>
      <c r="X190" s="38"/>
      <c r="Y190" s="38"/>
      <c r="Z190" s="38"/>
      <c r="AA190" s="57" t="s">
        <v>865</v>
      </c>
      <c r="AB190" s="57">
        <v>0.127</v>
      </c>
      <c r="AC190" s="39"/>
      <c r="AD190" s="40"/>
      <c r="AE190" s="40"/>
      <c r="AF190" s="41"/>
      <c r="AG190" s="41"/>
      <c r="AH190" s="42"/>
      <c r="AI190" s="35"/>
      <c r="AJ190" s="43"/>
      <c r="AK190" s="31"/>
      <c r="AL190" s="44"/>
      <c r="AM190" s="39"/>
      <c r="AN190" s="28"/>
      <c r="AO190" s="39" t="s">
        <v>352</v>
      </c>
    </row>
    <row r="191" spans="1:41">
      <c r="A191" s="45" t="s">
        <v>894</v>
      </c>
      <c r="B191" s="46" t="s">
        <v>895</v>
      </c>
      <c r="C191" s="46" t="s">
        <v>42</v>
      </c>
      <c r="D191" s="46" t="s">
        <v>42</v>
      </c>
      <c r="E191" s="47" t="s">
        <v>42</v>
      </c>
      <c r="F191" s="47">
        <v>5936.1220472440946</v>
      </c>
      <c r="G191" s="47">
        <f t="shared" si="2"/>
        <v>5936.1220472440946</v>
      </c>
      <c r="H191" s="48" t="s">
        <v>71</v>
      </c>
      <c r="I191" s="24">
        <v>185</v>
      </c>
      <c r="J191" s="25" t="s">
        <v>892</v>
      </c>
      <c r="K191" s="26" t="s">
        <v>893</v>
      </c>
      <c r="L191" s="27">
        <v>-17830.8</v>
      </c>
      <c r="M191" s="27">
        <v>13258.8</v>
      </c>
      <c r="N191" s="28" t="s">
        <v>35</v>
      </c>
      <c r="O191" s="42" t="s">
        <v>36</v>
      </c>
      <c r="P191" s="30" t="s">
        <v>37</v>
      </c>
      <c r="Q191" s="31" t="s">
        <v>798</v>
      </c>
      <c r="R191" s="32">
        <v>1</v>
      </c>
      <c r="S191" s="33" t="s">
        <v>67</v>
      </c>
      <c r="T191" s="34"/>
      <c r="U191" s="35"/>
      <c r="V191" s="36"/>
      <c r="W191" s="37"/>
      <c r="X191" s="38"/>
      <c r="Y191" s="38"/>
      <c r="Z191" s="38"/>
      <c r="AA191" s="57" t="s">
        <v>865</v>
      </c>
      <c r="AB191" s="57">
        <v>0.127</v>
      </c>
      <c r="AC191" s="39"/>
      <c r="AD191" s="40"/>
      <c r="AE191" s="40"/>
      <c r="AF191" s="41"/>
      <c r="AG191" s="41"/>
      <c r="AH191" s="42"/>
      <c r="AI191" s="35"/>
      <c r="AJ191" s="43"/>
      <c r="AK191" s="31"/>
      <c r="AL191" s="44"/>
      <c r="AM191" s="39"/>
      <c r="AN191" s="28"/>
      <c r="AO191" s="39" t="s">
        <v>352</v>
      </c>
    </row>
    <row r="192" spans="1:41">
      <c r="A192" s="45" t="s">
        <v>899</v>
      </c>
      <c r="B192" s="46" t="s">
        <v>900</v>
      </c>
      <c r="C192" s="46" t="s">
        <v>42</v>
      </c>
      <c r="D192" s="46" t="s">
        <v>42</v>
      </c>
      <c r="E192" s="47" t="s">
        <v>42</v>
      </c>
      <c r="F192" s="47">
        <v>5221.1889763779527</v>
      </c>
      <c r="G192" s="47">
        <f t="shared" si="2"/>
        <v>5221.1889763779527</v>
      </c>
      <c r="H192" s="48" t="s">
        <v>43</v>
      </c>
      <c r="I192" s="24">
        <v>186</v>
      </c>
      <c r="J192" s="25" t="s">
        <v>896</v>
      </c>
      <c r="K192" s="26" t="s">
        <v>897</v>
      </c>
      <c r="L192" s="27">
        <v>-15087.6</v>
      </c>
      <c r="M192" s="27">
        <v>16916.400000000001</v>
      </c>
      <c r="N192" s="28" t="s">
        <v>35</v>
      </c>
      <c r="O192" s="42" t="s">
        <v>36</v>
      </c>
      <c r="P192" s="30" t="s">
        <v>37</v>
      </c>
      <c r="Q192" s="31" t="s">
        <v>798</v>
      </c>
      <c r="R192" s="32">
        <v>1</v>
      </c>
      <c r="S192" s="33" t="s">
        <v>67</v>
      </c>
      <c r="T192" s="34"/>
      <c r="U192" s="35"/>
      <c r="V192" s="36"/>
      <c r="W192" s="37"/>
      <c r="X192" s="38"/>
      <c r="Y192" s="38"/>
      <c r="Z192" s="38"/>
      <c r="AA192" s="57" t="s">
        <v>898</v>
      </c>
      <c r="AB192" s="57">
        <v>0.127</v>
      </c>
      <c r="AC192" s="39"/>
      <c r="AD192" s="40"/>
      <c r="AE192" s="40"/>
      <c r="AF192" s="41"/>
      <c r="AG192" s="41"/>
      <c r="AH192" s="42"/>
      <c r="AI192" s="35"/>
      <c r="AJ192" s="43"/>
      <c r="AK192" s="31"/>
      <c r="AL192" s="44"/>
      <c r="AM192" s="39"/>
      <c r="AN192" s="28"/>
      <c r="AO192" s="39" t="s">
        <v>352</v>
      </c>
    </row>
    <row r="193" spans="1:41">
      <c r="A193" s="45" t="s">
        <v>903</v>
      </c>
      <c r="B193" s="46" t="s">
        <v>904</v>
      </c>
      <c r="C193" s="46" t="s">
        <v>42</v>
      </c>
      <c r="D193" s="46" t="s">
        <v>42</v>
      </c>
      <c r="E193" s="47" t="s">
        <v>42</v>
      </c>
      <c r="F193" s="47">
        <v>5221.6732283464571</v>
      </c>
      <c r="G193" s="47">
        <f t="shared" si="2"/>
        <v>5221.6732283464571</v>
      </c>
      <c r="H193" s="48" t="s">
        <v>43</v>
      </c>
      <c r="I193" s="24">
        <v>187</v>
      </c>
      <c r="J193" s="25" t="s">
        <v>901</v>
      </c>
      <c r="K193" s="26" t="s">
        <v>902</v>
      </c>
      <c r="L193" s="27">
        <v>-16002</v>
      </c>
      <c r="M193" s="27">
        <v>15087.6</v>
      </c>
      <c r="N193" s="28" t="s">
        <v>35</v>
      </c>
      <c r="O193" s="42" t="s">
        <v>36</v>
      </c>
      <c r="P193" s="30" t="s">
        <v>37</v>
      </c>
      <c r="Q193" s="31" t="s">
        <v>798</v>
      </c>
      <c r="R193" s="32">
        <v>1</v>
      </c>
      <c r="S193" s="33" t="s">
        <v>67</v>
      </c>
      <c r="T193" s="34"/>
      <c r="U193" s="35"/>
      <c r="V193" s="36"/>
      <c r="W193" s="37"/>
      <c r="X193" s="38"/>
      <c r="Y193" s="38"/>
      <c r="Z193" s="38"/>
      <c r="AA193" s="57" t="s">
        <v>898</v>
      </c>
      <c r="AB193" s="57">
        <v>0.127</v>
      </c>
      <c r="AC193" s="39"/>
      <c r="AD193" s="40"/>
      <c r="AE193" s="40"/>
      <c r="AF193" s="41"/>
      <c r="AG193" s="41"/>
      <c r="AH193" s="42"/>
      <c r="AI193" s="35"/>
      <c r="AJ193" s="43"/>
      <c r="AK193" s="31"/>
      <c r="AL193" s="44"/>
      <c r="AM193" s="39"/>
      <c r="AN193" s="28"/>
      <c r="AO193" s="39" t="s">
        <v>352</v>
      </c>
    </row>
    <row r="194" spans="1:41">
      <c r="A194" s="45" t="s">
        <v>907</v>
      </c>
      <c r="B194" s="46" t="s">
        <v>908</v>
      </c>
      <c r="C194" s="46" t="s">
        <v>42</v>
      </c>
      <c r="D194" s="46" t="s">
        <v>42</v>
      </c>
      <c r="E194" s="47" t="s">
        <v>42</v>
      </c>
      <c r="F194" s="47">
        <v>5220.5787401574808</v>
      </c>
      <c r="G194" s="47">
        <f t="shared" si="2"/>
        <v>5220.5787401574808</v>
      </c>
      <c r="H194" s="48" t="s">
        <v>43</v>
      </c>
      <c r="I194" s="24">
        <v>188</v>
      </c>
      <c r="J194" s="25" t="s">
        <v>905</v>
      </c>
      <c r="K194" s="26" t="s">
        <v>906</v>
      </c>
      <c r="L194" s="27">
        <v>-13258.8</v>
      </c>
      <c r="M194" s="27">
        <v>16002</v>
      </c>
      <c r="N194" s="28" t="s">
        <v>35</v>
      </c>
      <c r="O194" s="42" t="s">
        <v>36</v>
      </c>
      <c r="P194" s="30" t="s">
        <v>37</v>
      </c>
      <c r="Q194" s="31" t="s">
        <v>798</v>
      </c>
      <c r="R194" s="32">
        <v>1</v>
      </c>
      <c r="S194" s="33" t="s">
        <v>67</v>
      </c>
      <c r="T194" s="34"/>
      <c r="U194" s="35"/>
      <c r="V194" s="36"/>
      <c r="W194" s="37"/>
      <c r="X194" s="38"/>
      <c r="Y194" s="38"/>
      <c r="Z194" s="38"/>
      <c r="AA194" s="57" t="s">
        <v>898</v>
      </c>
      <c r="AB194" s="57">
        <v>0.127</v>
      </c>
      <c r="AC194" s="39"/>
      <c r="AD194" s="40"/>
      <c r="AE194" s="40"/>
      <c r="AF194" s="41"/>
      <c r="AG194" s="41"/>
      <c r="AH194" s="42"/>
      <c r="AI194" s="35"/>
      <c r="AJ194" s="43"/>
      <c r="AK194" s="31"/>
      <c r="AL194" s="44"/>
      <c r="AM194" s="39"/>
      <c r="AN194" s="28"/>
      <c r="AO194" s="39" t="s">
        <v>352</v>
      </c>
    </row>
    <row r="195" spans="1:41">
      <c r="A195" s="45" t="s">
        <v>911</v>
      </c>
      <c r="B195" s="46" t="s">
        <v>912</v>
      </c>
      <c r="C195" s="46" t="s">
        <v>42</v>
      </c>
      <c r="D195" s="46" t="s">
        <v>42</v>
      </c>
      <c r="E195" s="47" t="s">
        <v>42</v>
      </c>
      <c r="F195" s="47">
        <v>5221.2401574803143</v>
      </c>
      <c r="G195" s="47">
        <f t="shared" si="2"/>
        <v>5221.2401574803143</v>
      </c>
      <c r="H195" s="48" t="s">
        <v>43</v>
      </c>
      <c r="I195" s="24">
        <v>189</v>
      </c>
      <c r="J195" s="25" t="s">
        <v>909</v>
      </c>
      <c r="K195" s="26" t="s">
        <v>910</v>
      </c>
      <c r="L195" s="27">
        <v>-13258.8</v>
      </c>
      <c r="M195" s="27">
        <v>16916.400000000001</v>
      </c>
      <c r="N195" s="28" t="s">
        <v>35</v>
      </c>
      <c r="O195" s="42" t="s">
        <v>36</v>
      </c>
      <c r="P195" s="30" t="s">
        <v>37</v>
      </c>
      <c r="Q195" s="31" t="s">
        <v>798</v>
      </c>
      <c r="R195" s="32">
        <v>1</v>
      </c>
      <c r="S195" s="33" t="s">
        <v>67</v>
      </c>
      <c r="T195" s="34"/>
      <c r="U195" s="35"/>
      <c r="V195" s="36"/>
      <c r="W195" s="37"/>
      <c r="X195" s="38"/>
      <c r="Y195" s="38"/>
      <c r="Z195" s="38"/>
      <c r="AA195" s="57" t="s">
        <v>898</v>
      </c>
      <c r="AB195" s="57">
        <v>0.127</v>
      </c>
      <c r="AC195" s="39"/>
      <c r="AD195" s="40"/>
      <c r="AE195" s="40"/>
      <c r="AF195" s="41"/>
      <c r="AG195" s="41"/>
      <c r="AH195" s="42"/>
      <c r="AI195" s="35"/>
      <c r="AJ195" s="43"/>
      <c r="AK195" s="31"/>
      <c r="AL195" s="44"/>
      <c r="AM195" s="39"/>
      <c r="AN195" s="28"/>
      <c r="AO195" s="39" t="s">
        <v>352</v>
      </c>
    </row>
    <row r="196" spans="1:41">
      <c r="A196" s="45" t="s">
        <v>915</v>
      </c>
      <c r="B196" s="46" t="s">
        <v>916</v>
      </c>
      <c r="C196" s="46" t="s">
        <v>42</v>
      </c>
      <c r="D196" s="46" t="s">
        <v>42</v>
      </c>
      <c r="E196" s="47" t="s">
        <v>42</v>
      </c>
      <c r="F196" s="47">
        <v>5224.2637795275596</v>
      </c>
      <c r="G196" s="47">
        <f t="shared" si="2"/>
        <v>5224.2637795275596</v>
      </c>
      <c r="H196" s="48" t="s">
        <v>43</v>
      </c>
      <c r="I196" s="24">
        <v>190</v>
      </c>
      <c r="J196" s="25" t="s">
        <v>913</v>
      </c>
      <c r="K196" s="26" t="s">
        <v>914</v>
      </c>
      <c r="L196" s="27">
        <v>-15087.6</v>
      </c>
      <c r="M196" s="27">
        <v>15087.6</v>
      </c>
      <c r="N196" s="28" t="s">
        <v>35</v>
      </c>
      <c r="O196" s="42" t="s">
        <v>36</v>
      </c>
      <c r="P196" s="30" t="s">
        <v>37</v>
      </c>
      <c r="Q196" s="31" t="s">
        <v>798</v>
      </c>
      <c r="R196" s="32">
        <v>1</v>
      </c>
      <c r="S196" s="33" t="s">
        <v>67</v>
      </c>
      <c r="T196" s="34"/>
      <c r="U196" s="35"/>
      <c r="V196" s="36"/>
      <c r="W196" s="37"/>
      <c r="X196" s="38"/>
      <c r="Y196" s="38"/>
      <c r="Z196" s="38"/>
      <c r="AA196" s="57" t="s">
        <v>898</v>
      </c>
      <c r="AB196" s="57">
        <v>0.127</v>
      </c>
      <c r="AC196" s="39"/>
      <c r="AD196" s="40"/>
      <c r="AE196" s="40"/>
      <c r="AF196" s="41"/>
      <c r="AG196" s="41"/>
      <c r="AH196" s="42"/>
      <c r="AI196" s="35"/>
      <c r="AJ196" s="43"/>
      <c r="AK196" s="31"/>
      <c r="AL196" s="44"/>
      <c r="AM196" s="39"/>
      <c r="AN196" s="28"/>
      <c r="AO196" s="39" t="s">
        <v>352</v>
      </c>
    </row>
    <row r="197" spans="1:41">
      <c r="A197" s="45" t="s">
        <v>919</v>
      </c>
      <c r="B197" s="46" t="s">
        <v>920</v>
      </c>
      <c r="C197" s="46" t="s">
        <v>42</v>
      </c>
      <c r="D197" s="46" t="s">
        <v>42</v>
      </c>
      <c r="E197" s="47" t="s">
        <v>42</v>
      </c>
      <c r="F197" s="47">
        <v>5221.8858267716532</v>
      </c>
      <c r="G197" s="47">
        <f t="shared" si="2"/>
        <v>5221.8858267716532</v>
      </c>
      <c r="H197" s="48" t="s">
        <v>43</v>
      </c>
      <c r="I197" s="24">
        <v>191</v>
      </c>
      <c r="J197" s="25" t="s">
        <v>917</v>
      </c>
      <c r="K197" s="26" t="s">
        <v>918</v>
      </c>
      <c r="L197" s="27">
        <v>-15087.6</v>
      </c>
      <c r="M197" s="27">
        <v>16002</v>
      </c>
      <c r="N197" s="28" t="s">
        <v>35</v>
      </c>
      <c r="O197" s="42" t="s">
        <v>36</v>
      </c>
      <c r="P197" s="30" t="s">
        <v>37</v>
      </c>
      <c r="Q197" s="31" t="s">
        <v>798</v>
      </c>
      <c r="R197" s="32">
        <v>1</v>
      </c>
      <c r="S197" s="33" t="s">
        <v>67</v>
      </c>
      <c r="T197" s="34"/>
      <c r="U197" s="35"/>
      <c r="V197" s="36"/>
      <c r="W197" s="37"/>
      <c r="X197" s="38"/>
      <c r="Y197" s="38"/>
      <c r="Z197" s="38"/>
      <c r="AA197" s="57" t="s">
        <v>898</v>
      </c>
      <c r="AB197" s="57">
        <v>0.127</v>
      </c>
      <c r="AC197" s="39"/>
      <c r="AD197" s="40"/>
      <c r="AE197" s="40"/>
      <c r="AF197" s="41"/>
      <c r="AG197" s="41"/>
      <c r="AH197" s="42"/>
      <c r="AI197" s="35"/>
      <c r="AJ197" s="43"/>
      <c r="AK197" s="31"/>
      <c r="AL197" s="44"/>
      <c r="AM197" s="39"/>
      <c r="AN197" s="28"/>
      <c r="AO197" s="39" t="s">
        <v>352</v>
      </c>
    </row>
    <row r="198" spans="1:41">
      <c r="A198" s="45" t="s">
        <v>923</v>
      </c>
      <c r="B198" s="46" t="s">
        <v>924</v>
      </c>
      <c r="C198" s="46" t="s">
        <v>42</v>
      </c>
      <c r="D198" s="46" t="s">
        <v>42</v>
      </c>
      <c r="E198" s="47" t="s">
        <v>42</v>
      </c>
      <c r="F198" s="47">
        <v>5223.5</v>
      </c>
      <c r="G198" s="47">
        <f t="shared" si="2"/>
        <v>5223.5</v>
      </c>
      <c r="H198" s="48" t="s">
        <v>43</v>
      </c>
      <c r="I198" s="24">
        <v>192</v>
      </c>
      <c r="J198" s="25" t="s">
        <v>921</v>
      </c>
      <c r="K198" s="26" t="s">
        <v>922</v>
      </c>
      <c r="L198" s="27">
        <v>-13258.8</v>
      </c>
      <c r="M198" s="27">
        <v>14173.2</v>
      </c>
      <c r="N198" s="28" t="s">
        <v>35</v>
      </c>
      <c r="O198" s="42" t="s">
        <v>36</v>
      </c>
      <c r="P198" s="30" t="s">
        <v>37</v>
      </c>
      <c r="Q198" s="31" t="s">
        <v>798</v>
      </c>
      <c r="R198" s="32">
        <v>1</v>
      </c>
      <c r="S198" s="33" t="s">
        <v>67</v>
      </c>
      <c r="T198" s="34"/>
      <c r="U198" s="35"/>
      <c r="V198" s="36"/>
      <c r="W198" s="37"/>
      <c r="X198" s="38"/>
      <c r="Y198" s="38"/>
      <c r="Z198" s="38"/>
      <c r="AA198" s="57" t="s">
        <v>898</v>
      </c>
      <c r="AB198" s="57">
        <v>0.127</v>
      </c>
      <c r="AC198" s="39"/>
      <c r="AD198" s="40"/>
      <c r="AE198" s="40"/>
      <c r="AF198" s="41"/>
      <c r="AG198" s="41"/>
      <c r="AH198" s="42"/>
      <c r="AI198" s="35"/>
      <c r="AJ198" s="43"/>
      <c r="AK198" s="31"/>
      <c r="AL198" s="44"/>
      <c r="AM198" s="39"/>
      <c r="AN198" s="28"/>
      <c r="AO198" s="39" t="s">
        <v>352</v>
      </c>
    </row>
    <row r="199" spans="1:41">
      <c r="A199" s="45" t="s">
        <v>927</v>
      </c>
      <c r="B199" s="46" t="s">
        <v>928</v>
      </c>
      <c r="C199" s="46" t="s">
        <v>42</v>
      </c>
      <c r="D199" s="46" t="s">
        <v>42</v>
      </c>
      <c r="E199" s="47" t="s">
        <v>42</v>
      </c>
      <c r="F199" s="47">
        <v>5221.610236220472</v>
      </c>
      <c r="G199" s="47">
        <f t="shared" si="2"/>
        <v>5221.610236220472</v>
      </c>
      <c r="H199" s="48" t="s">
        <v>43</v>
      </c>
      <c r="I199" s="24">
        <v>193</v>
      </c>
      <c r="J199" s="25" t="s">
        <v>925</v>
      </c>
      <c r="K199" s="26" t="s">
        <v>926</v>
      </c>
      <c r="L199" s="27">
        <v>-13258.8</v>
      </c>
      <c r="M199" s="27">
        <v>15087.6</v>
      </c>
      <c r="N199" s="28" t="s">
        <v>35</v>
      </c>
      <c r="O199" s="42" t="s">
        <v>36</v>
      </c>
      <c r="P199" s="30" t="s">
        <v>37</v>
      </c>
      <c r="Q199" s="31" t="s">
        <v>798</v>
      </c>
      <c r="R199" s="32">
        <v>1</v>
      </c>
      <c r="S199" s="33" t="s">
        <v>67</v>
      </c>
      <c r="T199" s="34"/>
      <c r="U199" s="35"/>
      <c r="V199" s="36"/>
      <c r="W199" s="37"/>
      <c r="X199" s="38"/>
      <c r="Y199" s="38"/>
      <c r="Z199" s="38"/>
      <c r="AA199" s="57" t="s">
        <v>898</v>
      </c>
      <c r="AB199" s="57">
        <v>0.127</v>
      </c>
      <c r="AC199" s="39"/>
      <c r="AD199" s="40"/>
      <c r="AE199" s="40"/>
      <c r="AF199" s="41"/>
      <c r="AG199" s="41"/>
      <c r="AH199" s="42"/>
      <c r="AI199" s="35"/>
      <c r="AJ199" s="43"/>
      <c r="AK199" s="31"/>
      <c r="AL199" s="44"/>
      <c r="AM199" s="39"/>
      <c r="AN199" s="28"/>
      <c r="AO199" s="39" t="s">
        <v>352</v>
      </c>
    </row>
    <row r="200" spans="1:41">
      <c r="A200" s="45" t="s">
        <v>932</v>
      </c>
      <c r="B200" s="46" t="s">
        <v>933</v>
      </c>
      <c r="C200" s="46" t="s">
        <v>42</v>
      </c>
      <c r="D200" s="46" t="s">
        <v>42</v>
      </c>
      <c r="E200" s="47" t="s">
        <v>42</v>
      </c>
      <c r="F200" s="47">
        <v>4712.0196850393704</v>
      </c>
      <c r="G200" s="47">
        <f t="shared" si="2"/>
        <v>4712.0196850393704</v>
      </c>
      <c r="H200" s="48" t="s">
        <v>132</v>
      </c>
      <c r="I200" s="24">
        <v>194</v>
      </c>
      <c r="J200" s="25" t="s">
        <v>929</v>
      </c>
      <c r="K200" s="26" t="s">
        <v>930</v>
      </c>
      <c r="L200" s="27">
        <v>11430</v>
      </c>
      <c r="M200" s="27">
        <v>17830.8</v>
      </c>
      <c r="N200" s="28" t="s">
        <v>35</v>
      </c>
      <c r="O200" s="42" t="s">
        <v>36</v>
      </c>
      <c r="P200" s="30" t="s">
        <v>37</v>
      </c>
      <c r="Q200" s="31" t="s">
        <v>798</v>
      </c>
      <c r="R200" s="32">
        <v>1</v>
      </c>
      <c r="S200" s="33" t="s">
        <v>67</v>
      </c>
      <c r="T200" s="34"/>
      <c r="U200" s="35"/>
      <c r="V200" s="36"/>
      <c r="W200" s="37"/>
      <c r="X200" s="38"/>
      <c r="Y200" s="38"/>
      <c r="Z200" s="38"/>
      <c r="AA200" s="57" t="s">
        <v>931</v>
      </c>
      <c r="AB200" s="57">
        <v>0.127</v>
      </c>
      <c r="AC200" s="39"/>
      <c r="AD200" s="40"/>
      <c r="AE200" s="40"/>
      <c r="AF200" s="41"/>
      <c r="AG200" s="41"/>
      <c r="AH200" s="42"/>
      <c r="AI200" s="35"/>
      <c r="AJ200" s="43"/>
      <c r="AK200" s="31"/>
      <c r="AL200" s="44"/>
      <c r="AM200" s="39"/>
      <c r="AN200" s="28"/>
      <c r="AO200" s="39" t="s">
        <v>352</v>
      </c>
    </row>
    <row r="201" spans="1:41">
      <c r="A201" s="45" t="s">
        <v>936</v>
      </c>
      <c r="B201" s="46" t="s">
        <v>937</v>
      </c>
      <c r="C201" s="46" t="s">
        <v>42</v>
      </c>
      <c r="D201" s="46" t="s">
        <v>42</v>
      </c>
      <c r="E201" s="47" t="s">
        <v>42</v>
      </c>
      <c r="F201" s="47">
        <v>4712.322834645669</v>
      </c>
      <c r="G201" s="47">
        <f t="shared" ref="G201:G264" si="3">SUM(E201:F201)</f>
        <v>4712.322834645669</v>
      </c>
      <c r="H201" s="48" t="s">
        <v>132</v>
      </c>
      <c r="I201" s="24">
        <v>195</v>
      </c>
      <c r="J201" s="25" t="s">
        <v>934</v>
      </c>
      <c r="K201" s="26" t="s">
        <v>935</v>
      </c>
      <c r="L201" s="27">
        <v>11430</v>
      </c>
      <c r="M201" s="27">
        <v>16916.400000000001</v>
      </c>
      <c r="N201" s="28" t="s">
        <v>35</v>
      </c>
      <c r="O201" s="42" t="s">
        <v>36</v>
      </c>
      <c r="P201" s="30" t="s">
        <v>37</v>
      </c>
      <c r="Q201" s="31" t="s">
        <v>798</v>
      </c>
      <c r="R201" s="32">
        <v>1</v>
      </c>
      <c r="S201" s="33" t="s">
        <v>67</v>
      </c>
      <c r="T201" s="34"/>
      <c r="U201" s="35"/>
      <c r="V201" s="36"/>
      <c r="W201" s="37"/>
      <c r="X201" s="38"/>
      <c r="Y201" s="38"/>
      <c r="Z201" s="38"/>
      <c r="AA201" s="57" t="s">
        <v>931</v>
      </c>
      <c r="AB201" s="57">
        <v>0.127</v>
      </c>
      <c r="AC201" s="39"/>
      <c r="AD201" s="40"/>
      <c r="AE201" s="40"/>
      <c r="AF201" s="41"/>
      <c r="AG201" s="41"/>
      <c r="AH201" s="42"/>
      <c r="AI201" s="35"/>
      <c r="AJ201" s="43"/>
      <c r="AK201" s="31"/>
      <c r="AL201" s="44"/>
      <c r="AM201" s="39"/>
      <c r="AN201" s="28"/>
      <c r="AO201" s="39" t="s">
        <v>352</v>
      </c>
    </row>
    <row r="202" spans="1:41">
      <c r="A202" s="45" t="s">
        <v>940</v>
      </c>
      <c r="B202" s="46" t="s">
        <v>941</v>
      </c>
      <c r="C202" s="46" t="s">
        <v>42</v>
      </c>
      <c r="D202" s="46" t="s">
        <v>42</v>
      </c>
      <c r="E202" s="47" t="s">
        <v>42</v>
      </c>
      <c r="F202" s="47">
        <v>4710.2401574803152</v>
      </c>
      <c r="G202" s="47">
        <f t="shared" si="3"/>
        <v>4710.2401574803152</v>
      </c>
      <c r="H202" s="48" t="s">
        <v>132</v>
      </c>
      <c r="I202" s="24">
        <v>196</v>
      </c>
      <c r="J202" s="25" t="s">
        <v>938</v>
      </c>
      <c r="K202" s="26" t="s">
        <v>939</v>
      </c>
      <c r="L202" s="27">
        <v>13258.8</v>
      </c>
      <c r="M202" s="27">
        <v>16002</v>
      </c>
      <c r="N202" s="28" t="s">
        <v>35</v>
      </c>
      <c r="O202" s="42" t="s">
        <v>36</v>
      </c>
      <c r="P202" s="30" t="s">
        <v>37</v>
      </c>
      <c r="Q202" s="31" t="s">
        <v>798</v>
      </c>
      <c r="R202" s="32">
        <v>1</v>
      </c>
      <c r="S202" s="33" t="s">
        <v>67</v>
      </c>
      <c r="T202" s="34"/>
      <c r="U202" s="35"/>
      <c r="V202" s="36"/>
      <c r="W202" s="37"/>
      <c r="X202" s="38"/>
      <c r="Y202" s="38"/>
      <c r="Z202" s="38"/>
      <c r="AA202" s="57" t="s">
        <v>931</v>
      </c>
      <c r="AB202" s="57">
        <v>0.127</v>
      </c>
      <c r="AC202" s="39"/>
      <c r="AD202" s="40"/>
      <c r="AE202" s="40"/>
      <c r="AF202" s="41"/>
      <c r="AG202" s="41"/>
      <c r="AH202" s="42"/>
      <c r="AI202" s="35"/>
      <c r="AJ202" s="43"/>
      <c r="AK202" s="31"/>
      <c r="AL202" s="44"/>
      <c r="AM202" s="39"/>
      <c r="AN202" s="28"/>
      <c r="AO202" s="39" t="s">
        <v>352</v>
      </c>
    </row>
    <row r="203" spans="1:41">
      <c r="A203" s="45" t="s">
        <v>944</v>
      </c>
      <c r="B203" s="46" t="s">
        <v>945</v>
      </c>
      <c r="C203" s="46" t="s">
        <v>42</v>
      </c>
      <c r="D203" s="46" t="s">
        <v>42</v>
      </c>
      <c r="E203" s="47" t="s">
        <v>42</v>
      </c>
      <c r="F203" s="47">
        <v>4710.3858267716541</v>
      </c>
      <c r="G203" s="47">
        <f t="shared" si="3"/>
        <v>4710.3858267716541</v>
      </c>
      <c r="H203" s="48" t="s">
        <v>132</v>
      </c>
      <c r="I203" s="24">
        <v>197</v>
      </c>
      <c r="J203" s="25" t="s">
        <v>942</v>
      </c>
      <c r="K203" s="26" t="s">
        <v>943</v>
      </c>
      <c r="L203" s="27">
        <v>13258.8</v>
      </c>
      <c r="M203" s="27">
        <v>15087.6</v>
      </c>
      <c r="N203" s="28" t="s">
        <v>35</v>
      </c>
      <c r="O203" s="42" t="s">
        <v>36</v>
      </c>
      <c r="P203" s="30" t="s">
        <v>37</v>
      </c>
      <c r="Q203" s="31" t="s">
        <v>798</v>
      </c>
      <c r="R203" s="32">
        <v>1</v>
      </c>
      <c r="S203" s="33" t="s">
        <v>67</v>
      </c>
      <c r="T203" s="34"/>
      <c r="U203" s="35"/>
      <c r="V203" s="36"/>
      <c r="W203" s="37"/>
      <c r="X203" s="38"/>
      <c r="Y203" s="38"/>
      <c r="Z203" s="38"/>
      <c r="AA203" s="57" t="s">
        <v>931</v>
      </c>
      <c r="AB203" s="57">
        <v>0.127</v>
      </c>
      <c r="AC203" s="39"/>
      <c r="AD203" s="40"/>
      <c r="AE203" s="40"/>
      <c r="AF203" s="41"/>
      <c r="AG203" s="41"/>
      <c r="AH203" s="42"/>
      <c r="AI203" s="35"/>
      <c r="AJ203" s="43"/>
      <c r="AK203" s="31"/>
      <c r="AL203" s="44"/>
      <c r="AM203" s="39"/>
      <c r="AN203" s="28"/>
      <c r="AO203" s="39" t="s">
        <v>352</v>
      </c>
    </row>
    <row r="204" spans="1:41">
      <c r="A204" s="45" t="s">
        <v>948</v>
      </c>
      <c r="B204" s="46" t="s">
        <v>949</v>
      </c>
      <c r="C204" s="46" t="s">
        <v>42</v>
      </c>
      <c r="D204" s="46" t="s">
        <v>42</v>
      </c>
      <c r="E204" s="47" t="s">
        <v>42</v>
      </c>
      <c r="F204" s="47">
        <v>4711.5984251968503</v>
      </c>
      <c r="G204" s="47">
        <f t="shared" si="3"/>
        <v>4711.5984251968503</v>
      </c>
      <c r="H204" s="48" t="s">
        <v>132</v>
      </c>
      <c r="I204" s="24">
        <v>198</v>
      </c>
      <c r="J204" s="25" t="s">
        <v>946</v>
      </c>
      <c r="K204" s="26" t="s">
        <v>947</v>
      </c>
      <c r="L204" s="27">
        <v>11430</v>
      </c>
      <c r="M204" s="27">
        <v>15087.6</v>
      </c>
      <c r="N204" s="28" t="s">
        <v>35</v>
      </c>
      <c r="O204" s="42" t="s">
        <v>36</v>
      </c>
      <c r="P204" s="30" t="s">
        <v>37</v>
      </c>
      <c r="Q204" s="31" t="s">
        <v>798</v>
      </c>
      <c r="R204" s="32">
        <v>1</v>
      </c>
      <c r="S204" s="33" t="s">
        <v>67</v>
      </c>
      <c r="T204" s="34"/>
      <c r="U204" s="35"/>
      <c r="V204" s="36"/>
      <c r="W204" s="37"/>
      <c r="X204" s="38"/>
      <c r="Y204" s="38"/>
      <c r="Z204" s="38"/>
      <c r="AA204" s="57" t="s">
        <v>931</v>
      </c>
      <c r="AB204" s="57">
        <v>0.127</v>
      </c>
      <c r="AC204" s="39"/>
      <c r="AD204" s="40"/>
      <c r="AE204" s="40"/>
      <c r="AF204" s="41"/>
      <c r="AG204" s="41"/>
      <c r="AH204" s="42"/>
      <c r="AI204" s="35"/>
      <c r="AJ204" s="43"/>
      <c r="AK204" s="31"/>
      <c r="AL204" s="44"/>
      <c r="AM204" s="39"/>
      <c r="AN204" s="28"/>
      <c r="AO204" s="39" t="s">
        <v>352</v>
      </c>
    </row>
    <row r="205" spans="1:41">
      <c r="A205" s="45" t="s">
        <v>952</v>
      </c>
      <c r="B205" s="46" t="s">
        <v>953</v>
      </c>
      <c r="C205" s="46" t="s">
        <v>42</v>
      </c>
      <c r="D205" s="46" t="s">
        <v>42</v>
      </c>
      <c r="E205" s="47" t="s">
        <v>42</v>
      </c>
      <c r="F205" s="47">
        <v>4712.5</v>
      </c>
      <c r="G205" s="47">
        <f t="shared" si="3"/>
        <v>4712.5</v>
      </c>
      <c r="H205" s="48" t="s">
        <v>132</v>
      </c>
      <c r="I205" s="24">
        <v>199</v>
      </c>
      <c r="J205" s="25" t="s">
        <v>950</v>
      </c>
      <c r="K205" s="26" t="s">
        <v>951</v>
      </c>
      <c r="L205" s="27">
        <v>11430</v>
      </c>
      <c r="M205" s="27">
        <v>16002</v>
      </c>
      <c r="N205" s="28" t="s">
        <v>35</v>
      </c>
      <c r="O205" s="42" t="s">
        <v>36</v>
      </c>
      <c r="P205" s="30" t="s">
        <v>37</v>
      </c>
      <c r="Q205" s="31" t="s">
        <v>798</v>
      </c>
      <c r="R205" s="32">
        <v>1</v>
      </c>
      <c r="S205" s="33" t="s">
        <v>67</v>
      </c>
      <c r="T205" s="34"/>
      <c r="U205" s="35"/>
      <c r="V205" s="36"/>
      <c r="W205" s="37"/>
      <c r="X205" s="38"/>
      <c r="Y205" s="38"/>
      <c r="Z205" s="38"/>
      <c r="AA205" s="57" t="s">
        <v>931</v>
      </c>
      <c r="AB205" s="57">
        <v>0.127</v>
      </c>
      <c r="AC205" s="39"/>
      <c r="AD205" s="40"/>
      <c r="AE205" s="40"/>
      <c r="AF205" s="41"/>
      <c r="AG205" s="41"/>
      <c r="AH205" s="42"/>
      <c r="AI205" s="35"/>
      <c r="AJ205" s="43"/>
      <c r="AK205" s="31"/>
      <c r="AL205" s="44"/>
      <c r="AM205" s="39"/>
      <c r="AN205" s="28"/>
      <c r="AO205" s="39" t="s">
        <v>352</v>
      </c>
    </row>
    <row r="206" spans="1:41">
      <c r="A206" s="45" t="s">
        <v>956</v>
      </c>
      <c r="B206" s="46" t="s">
        <v>957</v>
      </c>
      <c r="C206" s="46" t="s">
        <v>42</v>
      </c>
      <c r="D206" s="46" t="s">
        <v>42</v>
      </c>
      <c r="E206" s="47" t="s">
        <v>42</v>
      </c>
      <c r="F206" s="47">
        <v>4709.5118110236226</v>
      </c>
      <c r="G206" s="47">
        <f t="shared" si="3"/>
        <v>4709.5118110236226</v>
      </c>
      <c r="H206" s="48" t="s">
        <v>132</v>
      </c>
      <c r="I206" s="24">
        <v>200</v>
      </c>
      <c r="J206" s="25" t="s">
        <v>954</v>
      </c>
      <c r="K206" s="26" t="s">
        <v>955</v>
      </c>
      <c r="L206" s="27">
        <v>13258.8</v>
      </c>
      <c r="M206" s="27">
        <v>16916.400000000001</v>
      </c>
      <c r="N206" s="28" t="s">
        <v>35</v>
      </c>
      <c r="O206" s="42" t="s">
        <v>36</v>
      </c>
      <c r="P206" s="30" t="s">
        <v>37</v>
      </c>
      <c r="Q206" s="31" t="s">
        <v>798</v>
      </c>
      <c r="R206" s="32">
        <v>1</v>
      </c>
      <c r="S206" s="33" t="s">
        <v>67</v>
      </c>
      <c r="T206" s="34"/>
      <c r="U206" s="35"/>
      <c r="V206" s="36"/>
      <c r="W206" s="37"/>
      <c r="X206" s="38"/>
      <c r="Y206" s="38"/>
      <c r="Z206" s="38"/>
      <c r="AA206" s="57" t="s">
        <v>931</v>
      </c>
      <c r="AB206" s="57">
        <v>0.127</v>
      </c>
      <c r="AC206" s="39"/>
      <c r="AD206" s="40"/>
      <c r="AE206" s="40"/>
      <c r="AF206" s="41"/>
      <c r="AG206" s="41"/>
      <c r="AH206" s="42"/>
      <c r="AI206" s="35"/>
      <c r="AJ206" s="43"/>
      <c r="AK206" s="31"/>
      <c r="AL206" s="44"/>
      <c r="AM206" s="39"/>
      <c r="AN206" s="28"/>
      <c r="AO206" s="39" t="s">
        <v>352</v>
      </c>
    </row>
    <row r="207" spans="1:41">
      <c r="A207" s="45" t="s">
        <v>960</v>
      </c>
      <c r="B207" s="46" t="s">
        <v>961</v>
      </c>
      <c r="C207" s="46" t="s">
        <v>42</v>
      </c>
      <c r="D207" s="46" t="s">
        <v>42</v>
      </c>
      <c r="E207" s="47" t="s">
        <v>42</v>
      </c>
      <c r="F207" s="47">
        <v>4710.748031496063</v>
      </c>
      <c r="G207" s="47">
        <f t="shared" si="3"/>
        <v>4710.748031496063</v>
      </c>
      <c r="H207" s="48" t="s">
        <v>132</v>
      </c>
      <c r="I207" s="24">
        <v>201</v>
      </c>
      <c r="J207" s="25" t="s">
        <v>958</v>
      </c>
      <c r="K207" s="26" t="s">
        <v>959</v>
      </c>
      <c r="L207" s="27">
        <v>13258.8</v>
      </c>
      <c r="M207" s="27">
        <v>17830.8</v>
      </c>
      <c r="N207" s="28" t="s">
        <v>35</v>
      </c>
      <c r="O207" s="42" t="s">
        <v>36</v>
      </c>
      <c r="P207" s="30" t="s">
        <v>37</v>
      </c>
      <c r="Q207" s="31" t="s">
        <v>798</v>
      </c>
      <c r="R207" s="32">
        <v>1</v>
      </c>
      <c r="S207" s="33" t="s">
        <v>67</v>
      </c>
      <c r="T207" s="34"/>
      <c r="U207" s="35"/>
      <c r="V207" s="36"/>
      <c r="W207" s="37"/>
      <c r="X207" s="38"/>
      <c r="Y207" s="38"/>
      <c r="Z207" s="38"/>
      <c r="AA207" s="57" t="s">
        <v>931</v>
      </c>
      <c r="AB207" s="57">
        <v>0.127</v>
      </c>
      <c r="AC207" s="39"/>
      <c r="AD207" s="40"/>
      <c r="AE207" s="40"/>
      <c r="AF207" s="41"/>
      <c r="AG207" s="41"/>
      <c r="AH207" s="42"/>
      <c r="AI207" s="35"/>
      <c r="AJ207" s="43"/>
      <c r="AK207" s="31"/>
      <c r="AL207" s="44"/>
      <c r="AM207" s="39"/>
      <c r="AN207" s="28"/>
      <c r="AO207" s="39" t="s">
        <v>352</v>
      </c>
    </row>
    <row r="208" spans="1:41">
      <c r="A208" s="45" t="s">
        <v>965</v>
      </c>
      <c r="B208" s="46" t="s">
        <v>966</v>
      </c>
      <c r="C208" s="46" t="s">
        <v>42</v>
      </c>
      <c r="D208" s="46" t="s">
        <v>42</v>
      </c>
      <c r="E208" s="47" t="s">
        <v>42</v>
      </c>
      <c r="F208" s="47">
        <v>5935.7677165354326</v>
      </c>
      <c r="G208" s="47">
        <f t="shared" si="3"/>
        <v>5935.7677165354326</v>
      </c>
      <c r="H208" s="48" t="s">
        <v>381</v>
      </c>
      <c r="I208" s="24">
        <v>202</v>
      </c>
      <c r="J208" s="25" t="s">
        <v>962</v>
      </c>
      <c r="K208" s="26" t="s">
        <v>963</v>
      </c>
      <c r="L208" s="27">
        <v>15087.6</v>
      </c>
      <c r="M208" s="27">
        <v>17830.8</v>
      </c>
      <c r="N208" s="28" t="s">
        <v>35</v>
      </c>
      <c r="O208" s="42" t="s">
        <v>36</v>
      </c>
      <c r="P208" s="30" t="s">
        <v>37</v>
      </c>
      <c r="Q208" s="31" t="s">
        <v>798</v>
      </c>
      <c r="R208" s="32">
        <v>1</v>
      </c>
      <c r="S208" s="33" t="s">
        <v>67</v>
      </c>
      <c r="T208" s="34"/>
      <c r="U208" s="35"/>
      <c r="V208" s="36"/>
      <c r="W208" s="37"/>
      <c r="X208" s="38"/>
      <c r="Y208" s="38"/>
      <c r="Z208" s="38"/>
      <c r="AA208" s="57" t="s">
        <v>964</v>
      </c>
      <c r="AB208" s="57">
        <v>0.127</v>
      </c>
      <c r="AC208" s="39"/>
      <c r="AD208" s="40"/>
      <c r="AE208" s="40"/>
      <c r="AF208" s="41"/>
      <c r="AG208" s="41"/>
      <c r="AH208" s="42"/>
      <c r="AI208" s="35"/>
      <c r="AJ208" s="43"/>
      <c r="AK208" s="31"/>
      <c r="AL208" s="44"/>
      <c r="AM208" s="39"/>
      <c r="AN208" s="28"/>
      <c r="AO208" s="39" t="s">
        <v>352</v>
      </c>
    </row>
    <row r="209" spans="1:41">
      <c r="A209" s="45" t="s">
        <v>969</v>
      </c>
      <c r="B209" s="46" t="s">
        <v>970</v>
      </c>
      <c r="C209" s="46" t="s">
        <v>42</v>
      </c>
      <c r="D209" s="46" t="s">
        <v>42</v>
      </c>
      <c r="E209" s="47" t="s">
        <v>42</v>
      </c>
      <c r="F209" s="47">
        <v>5935.4488188976384</v>
      </c>
      <c r="G209" s="47">
        <f t="shared" si="3"/>
        <v>5935.4488188976384</v>
      </c>
      <c r="H209" s="48" t="s">
        <v>381</v>
      </c>
      <c r="I209" s="24">
        <v>203</v>
      </c>
      <c r="J209" s="25" t="s">
        <v>967</v>
      </c>
      <c r="K209" s="26" t="s">
        <v>968</v>
      </c>
      <c r="L209" s="27">
        <v>15087.6</v>
      </c>
      <c r="M209" s="27">
        <v>16002</v>
      </c>
      <c r="N209" s="28" t="s">
        <v>35</v>
      </c>
      <c r="O209" s="42" t="s">
        <v>36</v>
      </c>
      <c r="P209" s="30" t="s">
        <v>37</v>
      </c>
      <c r="Q209" s="31" t="s">
        <v>798</v>
      </c>
      <c r="R209" s="32">
        <v>1</v>
      </c>
      <c r="S209" s="33" t="s">
        <v>67</v>
      </c>
      <c r="T209" s="34"/>
      <c r="U209" s="35"/>
      <c r="V209" s="36"/>
      <c r="W209" s="37"/>
      <c r="X209" s="38"/>
      <c r="Y209" s="38"/>
      <c r="Z209" s="38"/>
      <c r="AA209" s="57" t="s">
        <v>964</v>
      </c>
      <c r="AB209" s="57">
        <v>0.127</v>
      </c>
      <c r="AC209" s="39"/>
      <c r="AD209" s="40"/>
      <c r="AE209" s="40"/>
      <c r="AF209" s="41"/>
      <c r="AG209" s="41"/>
      <c r="AH209" s="42"/>
      <c r="AI209" s="35"/>
      <c r="AJ209" s="43"/>
      <c r="AK209" s="31"/>
      <c r="AL209" s="44"/>
      <c r="AM209" s="39"/>
      <c r="AN209" s="28"/>
      <c r="AO209" s="39" t="s">
        <v>352</v>
      </c>
    </row>
    <row r="210" spans="1:41">
      <c r="A210" s="45" t="s">
        <v>973</v>
      </c>
      <c r="B210" s="46" t="s">
        <v>974</v>
      </c>
      <c r="C210" s="46" t="s">
        <v>42</v>
      </c>
      <c r="D210" s="46" t="s">
        <v>42</v>
      </c>
      <c r="E210" s="47" t="s">
        <v>42</v>
      </c>
      <c r="F210" s="47">
        <v>5936.9330708661419</v>
      </c>
      <c r="G210" s="47">
        <f t="shared" si="3"/>
        <v>5936.9330708661419</v>
      </c>
      <c r="H210" s="48" t="s">
        <v>381</v>
      </c>
      <c r="I210" s="24">
        <v>204</v>
      </c>
      <c r="J210" s="25" t="s">
        <v>971</v>
      </c>
      <c r="K210" s="26" t="s">
        <v>972</v>
      </c>
      <c r="L210" s="27">
        <v>17830.8</v>
      </c>
      <c r="M210" s="27">
        <v>14173.2</v>
      </c>
      <c r="N210" s="28" t="s">
        <v>35</v>
      </c>
      <c r="O210" s="42" t="s">
        <v>36</v>
      </c>
      <c r="P210" s="30" t="s">
        <v>37</v>
      </c>
      <c r="Q210" s="31" t="s">
        <v>798</v>
      </c>
      <c r="R210" s="32">
        <v>1</v>
      </c>
      <c r="S210" s="33" t="s">
        <v>67</v>
      </c>
      <c r="T210" s="34"/>
      <c r="U210" s="35"/>
      <c r="V210" s="36"/>
      <c r="W210" s="37"/>
      <c r="X210" s="38"/>
      <c r="Y210" s="38"/>
      <c r="Z210" s="38"/>
      <c r="AA210" s="57" t="s">
        <v>964</v>
      </c>
      <c r="AB210" s="57">
        <v>0.127</v>
      </c>
      <c r="AC210" s="39"/>
      <c r="AD210" s="40"/>
      <c r="AE210" s="40"/>
      <c r="AF210" s="41"/>
      <c r="AG210" s="41"/>
      <c r="AH210" s="42"/>
      <c r="AI210" s="35"/>
      <c r="AJ210" s="43"/>
      <c r="AK210" s="31"/>
      <c r="AL210" s="44"/>
      <c r="AM210" s="39"/>
      <c r="AN210" s="28"/>
      <c r="AO210" s="39" t="s">
        <v>352</v>
      </c>
    </row>
    <row r="211" spans="1:41">
      <c r="A211" s="45" t="s">
        <v>977</v>
      </c>
      <c r="B211" s="46" t="s">
        <v>978</v>
      </c>
      <c r="C211" s="46" t="s">
        <v>42</v>
      </c>
      <c r="D211" s="46" t="s">
        <v>42</v>
      </c>
      <c r="E211" s="47" t="s">
        <v>42</v>
      </c>
      <c r="F211" s="47">
        <v>5933.6259842519685</v>
      </c>
      <c r="G211" s="47">
        <f t="shared" si="3"/>
        <v>5933.6259842519685</v>
      </c>
      <c r="H211" s="48" t="s">
        <v>381</v>
      </c>
      <c r="I211" s="24">
        <v>205</v>
      </c>
      <c r="J211" s="25" t="s">
        <v>975</v>
      </c>
      <c r="K211" s="26" t="s">
        <v>976</v>
      </c>
      <c r="L211" s="27">
        <v>16916.400000000001</v>
      </c>
      <c r="M211" s="27">
        <v>14173.2</v>
      </c>
      <c r="N211" s="28" t="s">
        <v>35</v>
      </c>
      <c r="O211" s="42" t="s">
        <v>36</v>
      </c>
      <c r="P211" s="30" t="s">
        <v>37</v>
      </c>
      <c r="Q211" s="31" t="s">
        <v>798</v>
      </c>
      <c r="R211" s="32">
        <v>1</v>
      </c>
      <c r="S211" s="33" t="s">
        <v>67</v>
      </c>
      <c r="T211" s="34"/>
      <c r="U211" s="35"/>
      <c r="V211" s="36"/>
      <c r="W211" s="37"/>
      <c r="X211" s="38"/>
      <c r="Y211" s="38"/>
      <c r="Z211" s="38"/>
      <c r="AA211" s="57" t="s">
        <v>964</v>
      </c>
      <c r="AB211" s="57">
        <v>0.127</v>
      </c>
      <c r="AC211" s="39"/>
      <c r="AD211" s="40"/>
      <c r="AE211" s="40"/>
      <c r="AF211" s="41"/>
      <c r="AG211" s="41"/>
      <c r="AH211" s="42"/>
      <c r="AI211" s="35"/>
      <c r="AJ211" s="43"/>
      <c r="AK211" s="31"/>
      <c r="AL211" s="44"/>
      <c r="AM211" s="39"/>
      <c r="AN211" s="28"/>
      <c r="AO211" s="39" t="s">
        <v>352</v>
      </c>
    </row>
    <row r="212" spans="1:41">
      <c r="A212" s="45" t="s">
        <v>981</v>
      </c>
      <c r="B212" s="46" t="s">
        <v>982</v>
      </c>
      <c r="C212" s="46" t="s">
        <v>42</v>
      </c>
      <c r="D212" s="46" t="s">
        <v>42</v>
      </c>
      <c r="E212" s="47" t="s">
        <v>42</v>
      </c>
      <c r="F212" s="47">
        <v>5936.9370078740167</v>
      </c>
      <c r="G212" s="47">
        <f t="shared" si="3"/>
        <v>5936.9370078740167</v>
      </c>
      <c r="H212" s="48" t="s">
        <v>381</v>
      </c>
      <c r="I212" s="24">
        <v>206</v>
      </c>
      <c r="J212" s="25" t="s">
        <v>979</v>
      </c>
      <c r="K212" s="26" t="s">
        <v>980</v>
      </c>
      <c r="L212" s="27">
        <v>16002</v>
      </c>
      <c r="M212" s="27">
        <v>16002</v>
      </c>
      <c r="N212" s="28" t="s">
        <v>35</v>
      </c>
      <c r="O212" s="42" t="s">
        <v>36</v>
      </c>
      <c r="P212" s="30" t="s">
        <v>37</v>
      </c>
      <c r="Q212" s="31" t="s">
        <v>798</v>
      </c>
      <c r="R212" s="32">
        <v>1</v>
      </c>
      <c r="S212" s="33" t="s">
        <v>67</v>
      </c>
      <c r="T212" s="34"/>
      <c r="U212" s="35"/>
      <c r="V212" s="36"/>
      <c r="W212" s="37"/>
      <c r="X212" s="38"/>
      <c r="Y212" s="38"/>
      <c r="Z212" s="38"/>
      <c r="AA212" s="57" t="s">
        <v>964</v>
      </c>
      <c r="AB212" s="57">
        <v>0.127</v>
      </c>
      <c r="AC212" s="39"/>
      <c r="AD212" s="40"/>
      <c r="AE212" s="40"/>
      <c r="AF212" s="41"/>
      <c r="AG212" s="41"/>
      <c r="AH212" s="42"/>
      <c r="AI212" s="35"/>
      <c r="AJ212" s="43"/>
      <c r="AK212" s="31"/>
      <c r="AL212" s="44"/>
      <c r="AM212" s="39"/>
      <c r="AN212" s="28"/>
      <c r="AO212" s="39" t="s">
        <v>352</v>
      </c>
    </row>
    <row r="213" spans="1:41">
      <c r="A213" s="45" t="s">
        <v>985</v>
      </c>
      <c r="B213" s="46" t="s">
        <v>986</v>
      </c>
      <c r="C213" s="46" t="s">
        <v>42</v>
      </c>
      <c r="D213" s="46" t="s">
        <v>42</v>
      </c>
      <c r="E213" s="47" t="s">
        <v>42</v>
      </c>
      <c r="F213" s="47">
        <v>5934.2362204724413</v>
      </c>
      <c r="G213" s="47">
        <f t="shared" si="3"/>
        <v>5934.2362204724413</v>
      </c>
      <c r="H213" s="48" t="s">
        <v>381</v>
      </c>
      <c r="I213" s="24">
        <v>207</v>
      </c>
      <c r="J213" s="25" t="s">
        <v>983</v>
      </c>
      <c r="K213" s="26" t="s">
        <v>984</v>
      </c>
      <c r="L213" s="27">
        <v>15087.6</v>
      </c>
      <c r="M213" s="27">
        <v>16916.400000000001</v>
      </c>
      <c r="N213" s="28" t="s">
        <v>35</v>
      </c>
      <c r="O213" s="42" t="s">
        <v>36</v>
      </c>
      <c r="P213" s="30" t="s">
        <v>37</v>
      </c>
      <c r="Q213" s="31" t="s">
        <v>798</v>
      </c>
      <c r="R213" s="32">
        <v>1</v>
      </c>
      <c r="S213" s="33" t="s">
        <v>67</v>
      </c>
      <c r="T213" s="34"/>
      <c r="U213" s="35"/>
      <c r="V213" s="36"/>
      <c r="W213" s="37"/>
      <c r="X213" s="38"/>
      <c r="Y213" s="38"/>
      <c r="Z213" s="38"/>
      <c r="AA213" s="57" t="s">
        <v>964</v>
      </c>
      <c r="AB213" s="57">
        <v>0.127</v>
      </c>
      <c r="AC213" s="39"/>
      <c r="AD213" s="40"/>
      <c r="AE213" s="40"/>
      <c r="AF213" s="41"/>
      <c r="AG213" s="41"/>
      <c r="AH213" s="42"/>
      <c r="AI213" s="35"/>
      <c r="AJ213" s="43"/>
      <c r="AK213" s="31"/>
      <c r="AL213" s="44"/>
      <c r="AM213" s="39"/>
      <c r="AN213" s="28"/>
      <c r="AO213" s="39" t="s">
        <v>352</v>
      </c>
    </row>
    <row r="214" spans="1:41">
      <c r="A214" s="45" t="s">
        <v>989</v>
      </c>
      <c r="B214" s="46" t="s">
        <v>990</v>
      </c>
      <c r="C214" s="46" t="s">
        <v>42</v>
      </c>
      <c r="D214" s="46" t="s">
        <v>42</v>
      </c>
      <c r="E214" s="47" t="s">
        <v>42</v>
      </c>
      <c r="F214" s="47">
        <v>5934.3031496062995</v>
      </c>
      <c r="G214" s="47">
        <f t="shared" si="3"/>
        <v>5934.3031496062995</v>
      </c>
      <c r="H214" s="48" t="s">
        <v>381</v>
      </c>
      <c r="I214" s="24">
        <v>208</v>
      </c>
      <c r="J214" s="25" t="s">
        <v>987</v>
      </c>
      <c r="K214" s="26" t="s">
        <v>988</v>
      </c>
      <c r="L214" s="27">
        <v>15087.6</v>
      </c>
      <c r="M214" s="27">
        <v>14173.2</v>
      </c>
      <c r="N214" s="28" t="s">
        <v>35</v>
      </c>
      <c r="O214" s="42" t="s">
        <v>36</v>
      </c>
      <c r="P214" s="30" t="s">
        <v>37</v>
      </c>
      <c r="Q214" s="31" t="s">
        <v>798</v>
      </c>
      <c r="R214" s="32">
        <v>1</v>
      </c>
      <c r="S214" s="33" t="s">
        <v>67</v>
      </c>
      <c r="T214" s="34"/>
      <c r="U214" s="35"/>
      <c r="V214" s="36"/>
      <c r="W214" s="37"/>
      <c r="X214" s="38"/>
      <c r="Y214" s="38"/>
      <c r="Z214" s="38"/>
      <c r="AA214" s="57" t="s">
        <v>964</v>
      </c>
      <c r="AB214" s="57">
        <v>0.127</v>
      </c>
      <c r="AC214" s="39"/>
      <c r="AD214" s="40"/>
      <c r="AE214" s="40"/>
      <c r="AF214" s="41"/>
      <c r="AG214" s="41"/>
      <c r="AH214" s="42"/>
      <c r="AI214" s="35"/>
      <c r="AJ214" s="43"/>
      <c r="AK214" s="31"/>
      <c r="AL214" s="44"/>
      <c r="AM214" s="39"/>
      <c r="AN214" s="28"/>
      <c r="AO214" s="39" t="s">
        <v>352</v>
      </c>
    </row>
    <row r="215" spans="1:41">
      <c r="A215" s="45" t="s">
        <v>993</v>
      </c>
      <c r="B215" s="46" t="s">
        <v>994</v>
      </c>
      <c r="C215" s="46" t="s">
        <v>42</v>
      </c>
      <c r="D215" s="46" t="s">
        <v>42</v>
      </c>
      <c r="E215" s="47" t="s">
        <v>42</v>
      </c>
      <c r="F215" s="47">
        <v>5935.7677165354326</v>
      </c>
      <c r="G215" s="47">
        <f t="shared" si="3"/>
        <v>5935.7677165354326</v>
      </c>
      <c r="H215" s="48" t="s">
        <v>381</v>
      </c>
      <c r="I215" s="24">
        <v>209</v>
      </c>
      <c r="J215" s="25" t="s">
        <v>991</v>
      </c>
      <c r="K215" s="26" t="s">
        <v>992</v>
      </c>
      <c r="L215" s="27">
        <v>16002</v>
      </c>
      <c r="M215" s="27">
        <v>14173.2</v>
      </c>
      <c r="N215" s="28" t="s">
        <v>35</v>
      </c>
      <c r="O215" s="42" t="s">
        <v>36</v>
      </c>
      <c r="P215" s="30" t="s">
        <v>37</v>
      </c>
      <c r="Q215" s="31" t="s">
        <v>798</v>
      </c>
      <c r="R215" s="32">
        <v>1</v>
      </c>
      <c r="S215" s="33" t="s">
        <v>67</v>
      </c>
      <c r="T215" s="34"/>
      <c r="U215" s="35"/>
      <c r="V215" s="36"/>
      <c r="W215" s="37"/>
      <c r="X215" s="38"/>
      <c r="Y215" s="38"/>
      <c r="Z215" s="38"/>
      <c r="AA215" s="57" t="s">
        <v>964</v>
      </c>
      <c r="AB215" s="57">
        <v>0.127</v>
      </c>
      <c r="AC215" s="39"/>
      <c r="AD215" s="40"/>
      <c r="AE215" s="40"/>
      <c r="AF215" s="41"/>
      <c r="AG215" s="41"/>
      <c r="AH215" s="42"/>
      <c r="AI215" s="35"/>
      <c r="AJ215" s="43"/>
      <c r="AK215" s="31"/>
      <c r="AL215" s="44"/>
      <c r="AM215" s="39"/>
      <c r="AN215" s="28"/>
      <c r="AO215" s="39" t="s">
        <v>352</v>
      </c>
    </row>
    <row r="216" spans="1:41">
      <c r="A216" s="45" t="s">
        <v>998</v>
      </c>
      <c r="B216" s="46" t="s">
        <v>999</v>
      </c>
      <c r="C216" s="46" t="s">
        <v>42</v>
      </c>
      <c r="D216" s="46" t="s">
        <v>42</v>
      </c>
      <c r="E216" s="47" t="s">
        <v>42</v>
      </c>
      <c r="F216" s="47">
        <v>5221.5354330708669</v>
      </c>
      <c r="G216" s="47">
        <f t="shared" si="3"/>
        <v>5221.5354330708669</v>
      </c>
      <c r="H216" s="48" t="s">
        <v>364</v>
      </c>
      <c r="I216" s="24">
        <v>210</v>
      </c>
      <c r="J216" s="25" t="s">
        <v>995</v>
      </c>
      <c r="K216" s="26" t="s">
        <v>996</v>
      </c>
      <c r="L216" s="27">
        <v>16916.400000000001</v>
      </c>
      <c r="M216" s="27">
        <v>12344.4</v>
      </c>
      <c r="N216" s="28" t="s">
        <v>35</v>
      </c>
      <c r="O216" s="42" t="s">
        <v>36</v>
      </c>
      <c r="P216" s="30" t="s">
        <v>37</v>
      </c>
      <c r="Q216" s="31" t="s">
        <v>798</v>
      </c>
      <c r="R216" s="32">
        <v>1</v>
      </c>
      <c r="S216" s="33" t="s">
        <v>67</v>
      </c>
      <c r="T216" s="34"/>
      <c r="U216" s="35"/>
      <c r="V216" s="36"/>
      <c r="W216" s="37"/>
      <c r="X216" s="38"/>
      <c r="Y216" s="38"/>
      <c r="Z216" s="38"/>
      <c r="AA216" s="57" t="s">
        <v>997</v>
      </c>
      <c r="AB216" s="57">
        <v>0.127</v>
      </c>
      <c r="AC216" s="39"/>
      <c r="AD216" s="40"/>
      <c r="AE216" s="40"/>
      <c r="AF216" s="41"/>
      <c r="AG216" s="41"/>
      <c r="AH216" s="42"/>
      <c r="AI216" s="35"/>
      <c r="AJ216" s="43"/>
      <c r="AK216" s="31"/>
      <c r="AL216" s="44"/>
      <c r="AM216" s="39"/>
      <c r="AN216" s="28"/>
      <c r="AO216" s="39" t="s">
        <v>352</v>
      </c>
    </row>
    <row r="217" spans="1:41">
      <c r="A217" s="45" t="s">
        <v>1002</v>
      </c>
      <c r="B217" s="46" t="s">
        <v>1003</v>
      </c>
      <c r="C217" s="46" t="s">
        <v>42</v>
      </c>
      <c r="D217" s="46" t="s">
        <v>42</v>
      </c>
      <c r="E217" s="47" t="s">
        <v>42</v>
      </c>
      <c r="F217" s="47">
        <v>5221.5511811023625</v>
      </c>
      <c r="G217" s="47">
        <f t="shared" si="3"/>
        <v>5221.5511811023625</v>
      </c>
      <c r="H217" s="48" t="s">
        <v>364</v>
      </c>
      <c r="I217" s="24">
        <v>211</v>
      </c>
      <c r="J217" s="25" t="s">
        <v>1000</v>
      </c>
      <c r="K217" s="26" t="s">
        <v>1001</v>
      </c>
      <c r="L217" s="27">
        <v>15087.6</v>
      </c>
      <c r="M217" s="27">
        <v>10515.6</v>
      </c>
      <c r="N217" s="28" t="s">
        <v>35</v>
      </c>
      <c r="O217" s="42" t="s">
        <v>36</v>
      </c>
      <c r="P217" s="30" t="s">
        <v>37</v>
      </c>
      <c r="Q217" s="31" t="s">
        <v>798</v>
      </c>
      <c r="R217" s="32">
        <v>1</v>
      </c>
      <c r="S217" s="33" t="s">
        <v>67</v>
      </c>
      <c r="T217" s="34"/>
      <c r="U217" s="35"/>
      <c r="V217" s="36"/>
      <c r="W217" s="37"/>
      <c r="X217" s="38"/>
      <c r="Y217" s="38"/>
      <c r="Z217" s="38"/>
      <c r="AA217" s="57" t="s">
        <v>997</v>
      </c>
      <c r="AB217" s="57">
        <v>0.127</v>
      </c>
      <c r="AC217" s="39"/>
      <c r="AD217" s="40"/>
      <c r="AE217" s="40"/>
      <c r="AF217" s="41"/>
      <c r="AG217" s="41"/>
      <c r="AH217" s="42"/>
      <c r="AI217" s="35"/>
      <c r="AJ217" s="43"/>
      <c r="AK217" s="31"/>
      <c r="AL217" s="44"/>
      <c r="AM217" s="39"/>
      <c r="AN217" s="28"/>
      <c r="AO217" s="39" t="s">
        <v>352</v>
      </c>
    </row>
    <row r="218" spans="1:41">
      <c r="A218" s="45" t="s">
        <v>1006</v>
      </c>
      <c r="B218" s="46" t="s">
        <v>1007</v>
      </c>
      <c r="C218" s="46" t="s">
        <v>42</v>
      </c>
      <c r="D218" s="46" t="s">
        <v>42</v>
      </c>
      <c r="E218" s="47" t="s">
        <v>42</v>
      </c>
      <c r="F218" s="47">
        <v>5222.3307086614177</v>
      </c>
      <c r="G218" s="47">
        <f t="shared" si="3"/>
        <v>5222.3307086614177</v>
      </c>
      <c r="H218" s="48" t="s">
        <v>364</v>
      </c>
      <c r="I218" s="24">
        <v>212</v>
      </c>
      <c r="J218" s="25" t="s">
        <v>1004</v>
      </c>
      <c r="K218" s="26" t="s">
        <v>1005</v>
      </c>
      <c r="L218" s="27">
        <v>16002</v>
      </c>
      <c r="M218" s="27">
        <v>12344.4</v>
      </c>
      <c r="N218" s="28" t="s">
        <v>35</v>
      </c>
      <c r="O218" s="42" t="s">
        <v>36</v>
      </c>
      <c r="P218" s="30" t="s">
        <v>37</v>
      </c>
      <c r="Q218" s="31" t="s">
        <v>798</v>
      </c>
      <c r="R218" s="32">
        <v>1</v>
      </c>
      <c r="S218" s="33" t="s">
        <v>67</v>
      </c>
      <c r="T218" s="34"/>
      <c r="U218" s="35"/>
      <c r="V218" s="36"/>
      <c r="W218" s="37"/>
      <c r="X218" s="38"/>
      <c r="Y218" s="38"/>
      <c r="Z218" s="38"/>
      <c r="AA218" s="57" t="s">
        <v>997</v>
      </c>
      <c r="AB218" s="57">
        <v>0.127</v>
      </c>
      <c r="AC218" s="39"/>
      <c r="AD218" s="40"/>
      <c r="AE218" s="40"/>
      <c r="AF218" s="41"/>
      <c r="AG218" s="41"/>
      <c r="AH218" s="42"/>
      <c r="AI218" s="35"/>
      <c r="AJ218" s="43"/>
      <c r="AK218" s="31"/>
      <c r="AL218" s="44"/>
      <c r="AM218" s="39"/>
      <c r="AN218" s="28"/>
      <c r="AO218" s="39" t="s">
        <v>352</v>
      </c>
    </row>
    <row r="219" spans="1:41">
      <c r="A219" s="45" t="s">
        <v>1010</v>
      </c>
      <c r="B219" s="46" t="s">
        <v>1011</v>
      </c>
      <c r="C219" s="46" t="s">
        <v>42</v>
      </c>
      <c r="D219" s="46" t="s">
        <v>42</v>
      </c>
      <c r="E219" s="47" t="s">
        <v>42</v>
      </c>
      <c r="F219" s="47">
        <v>5222.3188976377951</v>
      </c>
      <c r="G219" s="47">
        <f t="shared" si="3"/>
        <v>5222.3188976377951</v>
      </c>
      <c r="H219" s="48" t="s">
        <v>364</v>
      </c>
      <c r="I219" s="24">
        <v>213</v>
      </c>
      <c r="J219" s="25" t="s">
        <v>1008</v>
      </c>
      <c r="K219" s="26" t="s">
        <v>1009</v>
      </c>
      <c r="L219" s="27">
        <v>16002</v>
      </c>
      <c r="M219" s="27">
        <v>10515.6</v>
      </c>
      <c r="N219" s="28" t="s">
        <v>35</v>
      </c>
      <c r="O219" s="42" t="s">
        <v>36</v>
      </c>
      <c r="P219" s="30" t="s">
        <v>37</v>
      </c>
      <c r="Q219" s="31" t="s">
        <v>798</v>
      </c>
      <c r="R219" s="32">
        <v>1</v>
      </c>
      <c r="S219" s="33" t="s">
        <v>67</v>
      </c>
      <c r="T219" s="34"/>
      <c r="U219" s="35"/>
      <c r="V219" s="36"/>
      <c r="W219" s="37"/>
      <c r="X219" s="38"/>
      <c r="Y219" s="38"/>
      <c r="Z219" s="38"/>
      <c r="AA219" s="57" t="s">
        <v>997</v>
      </c>
      <c r="AB219" s="57">
        <v>0.127</v>
      </c>
      <c r="AC219" s="39"/>
      <c r="AD219" s="40"/>
      <c r="AE219" s="40"/>
      <c r="AF219" s="41"/>
      <c r="AG219" s="41"/>
      <c r="AH219" s="42"/>
      <c r="AI219" s="35"/>
      <c r="AJ219" s="43"/>
      <c r="AK219" s="31"/>
      <c r="AL219" s="44"/>
      <c r="AM219" s="39"/>
      <c r="AN219" s="28"/>
      <c r="AO219" s="39" t="s">
        <v>352</v>
      </c>
    </row>
    <row r="220" spans="1:41">
      <c r="A220" s="45" t="s">
        <v>1014</v>
      </c>
      <c r="B220" s="46" t="s">
        <v>1015</v>
      </c>
      <c r="C220" s="46" t="s">
        <v>42</v>
      </c>
      <c r="D220" s="46" t="s">
        <v>42</v>
      </c>
      <c r="E220" s="47" t="s">
        <v>42</v>
      </c>
      <c r="F220" s="47">
        <v>5221.8779527559063</v>
      </c>
      <c r="G220" s="47">
        <f t="shared" si="3"/>
        <v>5221.8779527559063</v>
      </c>
      <c r="H220" s="48" t="s">
        <v>364</v>
      </c>
      <c r="I220" s="24">
        <v>214</v>
      </c>
      <c r="J220" s="25" t="s">
        <v>1012</v>
      </c>
      <c r="K220" s="26" t="s">
        <v>1013</v>
      </c>
      <c r="L220" s="27">
        <v>15087.6</v>
      </c>
      <c r="M220" s="27">
        <v>12344.4</v>
      </c>
      <c r="N220" s="28" t="s">
        <v>35</v>
      </c>
      <c r="O220" s="42" t="s">
        <v>36</v>
      </c>
      <c r="P220" s="30" t="s">
        <v>37</v>
      </c>
      <c r="Q220" s="31" t="s">
        <v>798</v>
      </c>
      <c r="R220" s="32">
        <v>1</v>
      </c>
      <c r="S220" s="33" t="s">
        <v>67</v>
      </c>
      <c r="T220" s="34"/>
      <c r="U220" s="35"/>
      <c r="V220" s="36"/>
      <c r="W220" s="37"/>
      <c r="X220" s="38"/>
      <c r="Y220" s="38"/>
      <c r="Z220" s="38"/>
      <c r="AA220" s="57" t="s">
        <v>997</v>
      </c>
      <c r="AB220" s="57">
        <v>0.127</v>
      </c>
      <c r="AC220" s="39"/>
      <c r="AD220" s="40"/>
      <c r="AE220" s="40"/>
      <c r="AF220" s="41"/>
      <c r="AG220" s="41"/>
      <c r="AH220" s="42"/>
      <c r="AI220" s="35"/>
      <c r="AJ220" s="43"/>
      <c r="AK220" s="31"/>
      <c r="AL220" s="44"/>
      <c r="AM220" s="39"/>
      <c r="AN220" s="28"/>
      <c r="AO220" s="39" t="s">
        <v>352</v>
      </c>
    </row>
    <row r="221" spans="1:41">
      <c r="A221" s="45" t="s">
        <v>1018</v>
      </c>
      <c r="B221" s="46" t="s">
        <v>1019</v>
      </c>
      <c r="C221" s="46" t="s">
        <v>42</v>
      </c>
      <c r="D221" s="46" t="s">
        <v>42</v>
      </c>
      <c r="E221" s="47" t="s">
        <v>42</v>
      </c>
      <c r="F221" s="47">
        <v>5221.3661417322837</v>
      </c>
      <c r="G221" s="47">
        <f t="shared" si="3"/>
        <v>5221.3661417322837</v>
      </c>
      <c r="H221" s="48" t="s">
        <v>364</v>
      </c>
      <c r="I221" s="24">
        <v>215</v>
      </c>
      <c r="J221" s="25" t="s">
        <v>1016</v>
      </c>
      <c r="K221" s="26" t="s">
        <v>1017</v>
      </c>
      <c r="L221" s="27">
        <v>16916.400000000001</v>
      </c>
      <c r="M221" s="27">
        <v>10515.6</v>
      </c>
      <c r="N221" s="28" t="s">
        <v>35</v>
      </c>
      <c r="O221" s="42" t="s">
        <v>36</v>
      </c>
      <c r="P221" s="30" t="s">
        <v>37</v>
      </c>
      <c r="Q221" s="31" t="s">
        <v>798</v>
      </c>
      <c r="R221" s="32">
        <v>1</v>
      </c>
      <c r="S221" s="33" t="s">
        <v>67</v>
      </c>
      <c r="T221" s="34"/>
      <c r="U221" s="35"/>
      <c r="V221" s="36"/>
      <c r="W221" s="37"/>
      <c r="X221" s="38"/>
      <c r="Y221" s="38"/>
      <c r="Z221" s="38"/>
      <c r="AA221" s="57" t="s">
        <v>997</v>
      </c>
      <c r="AB221" s="57">
        <v>0.127</v>
      </c>
      <c r="AC221" s="39"/>
      <c r="AD221" s="40"/>
      <c r="AE221" s="40"/>
      <c r="AF221" s="41"/>
      <c r="AG221" s="41"/>
      <c r="AH221" s="42"/>
      <c r="AI221" s="35"/>
      <c r="AJ221" s="43"/>
      <c r="AK221" s="31"/>
      <c r="AL221" s="44"/>
      <c r="AM221" s="39"/>
      <c r="AN221" s="28"/>
      <c r="AO221" s="39" t="s">
        <v>352</v>
      </c>
    </row>
    <row r="222" spans="1:41">
      <c r="A222" s="45" t="s">
        <v>1022</v>
      </c>
      <c r="B222" s="46" t="s">
        <v>1023</v>
      </c>
      <c r="C222" s="46" t="s">
        <v>42</v>
      </c>
      <c r="D222" s="46" t="s">
        <v>42</v>
      </c>
      <c r="E222" s="47" t="s">
        <v>42</v>
      </c>
      <c r="F222" s="47">
        <v>5222.9330708661419</v>
      </c>
      <c r="G222" s="47">
        <f t="shared" si="3"/>
        <v>5222.9330708661419</v>
      </c>
      <c r="H222" s="48" t="s">
        <v>364</v>
      </c>
      <c r="I222" s="24">
        <v>216</v>
      </c>
      <c r="J222" s="25" t="s">
        <v>1020</v>
      </c>
      <c r="K222" s="26" t="s">
        <v>1021</v>
      </c>
      <c r="L222" s="27">
        <v>17830.8</v>
      </c>
      <c r="M222" s="27">
        <v>12344.4</v>
      </c>
      <c r="N222" s="28" t="s">
        <v>35</v>
      </c>
      <c r="O222" s="42" t="s">
        <v>36</v>
      </c>
      <c r="P222" s="30" t="s">
        <v>37</v>
      </c>
      <c r="Q222" s="31" t="s">
        <v>798</v>
      </c>
      <c r="R222" s="32">
        <v>1</v>
      </c>
      <c r="S222" s="33" t="s">
        <v>67</v>
      </c>
      <c r="T222" s="34"/>
      <c r="U222" s="35"/>
      <c r="V222" s="36"/>
      <c r="W222" s="37"/>
      <c r="X222" s="38"/>
      <c r="Y222" s="38"/>
      <c r="Z222" s="38"/>
      <c r="AA222" s="57" t="s">
        <v>997</v>
      </c>
      <c r="AB222" s="57">
        <v>0.127</v>
      </c>
      <c r="AC222" s="39"/>
      <c r="AD222" s="40"/>
      <c r="AE222" s="40"/>
      <c r="AF222" s="41"/>
      <c r="AG222" s="41"/>
      <c r="AH222" s="42"/>
      <c r="AI222" s="35"/>
      <c r="AJ222" s="43"/>
      <c r="AK222" s="31"/>
      <c r="AL222" s="44"/>
      <c r="AM222" s="39"/>
      <c r="AN222" s="28"/>
      <c r="AO222" s="39" t="s">
        <v>352</v>
      </c>
    </row>
    <row r="223" spans="1:41">
      <c r="A223" s="45" t="s">
        <v>1026</v>
      </c>
      <c r="B223" s="46" t="s">
        <v>1027</v>
      </c>
      <c r="C223" s="46" t="s">
        <v>42</v>
      </c>
      <c r="D223" s="46" t="s">
        <v>42</v>
      </c>
      <c r="E223" s="47" t="s">
        <v>42</v>
      </c>
      <c r="F223" s="47">
        <v>5222.4015748031497</v>
      </c>
      <c r="G223" s="47">
        <f t="shared" si="3"/>
        <v>5222.4015748031497</v>
      </c>
      <c r="H223" s="48" t="s">
        <v>364</v>
      </c>
      <c r="I223" s="24">
        <v>217</v>
      </c>
      <c r="J223" s="25" t="s">
        <v>1024</v>
      </c>
      <c r="K223" s="26" t="s">
        <v>1025</v>
      </c>
      <c r="L223" s="27">
        <v>17830.8</v>
      </c>
      <c r="M223" s="27">
        <v>10515.6</v>
      </c>
      <c r="N223" s="28" t="s">
        <v>35</v>
      </c>
      <c r="O223" s="42" t="s">
        <v>36</v>
      </c>
      <c r="P223" s="30" t="s">
        <v>37</v>
      </c>
      <c r="Q223" s="31" t="s">
        <v>798</v>
      </c>
      <c r="R223" s="32">
        <v>1</v>
      </c>
      <c r="S223" s="33" t="s">
        <v>67</v>
      </c>
      <c r="T223" s="34"/>
      <c r="U223" s="35"/>
      <c r="V223" s="36"/>
      <c r="W223" s="37"/>
      <c r="X223" s="38"/>
      <c r="Y223" s="38"/>
      <c r="Z223" s="38"/>
      <c r="AA223" s="57" t="s">
        <v>997</v>
      </c>
      <c r="AB223" s="57">
        <v>0.127</v>
      </c>
      <c r="AC223" s="39"/>
      <c r="AD223" s="40"/>
      <c r="AE223" s="40"/>
      <c r="AF223" s="41"/>
      <c r="AG223" s="41"/>
      <c r="AH223" s="42"/>
      <c r="AI223" s="35"/>
      <c r="AJ223" s="43"/>
      <c r="AK223" s="31"/>
      <c r="AL223" s="44"/>
      <c r="AM223" s="39"/>
      <c r="AN223" s="28"/>
      <c r="AO223" s="39" t="s">
        <v>352</v>
      </c>
    </row>
    <row r="224" spans="1:41">
      <c r="A224" s="45" t="s">
        <v>1031</v>
      </c>
      <c r="B224" s="46" t="s">
        <v>1032</v>
      </c>
      <c r="C224" s="46" t="s">
        <v>42</v>
      </c>
      <c r="D224" s="46" t="s">
        <v>42</v>
      </c>
      <c r="E224" s="47" t="s">
        <v>42</v>
      </c>
      <c r="F224" s="47">
        <v>9571.1220472440946</v>
      </c>
      <c r="G224" s="47">
        <f t="shared" si="3"/>
        <v>9571.1220472440946</v>
      </c>
      <c r="H224" s="48" t="s">
        <v>132</v>
      </c>
      <c r="I224" s="24">
        <v>218</v>
      </c>
      <c r="J224" s="25" t="s">
        <v>1028</v>
      </c>
      <c r="K224" s="26" t="s">
        <v>1029</v>
      </c>
      <c r="L224" s="27">
        <v>16002</v>
      </c>
      <c r="M224" s="27">
        <v>8686.7999999999993</v>
      </c>
      <c r="N224" s="28" t="s">
        <v>35</v>
      </c>
      <c r="O224" s="42" t="s">
        <v>36</v>
      </c>
      <c r="P224" s="30" t="s">
        <v>37</v>
      </c>
      <c r="Q224" s="31" t="s">
        <v>798</v>
      </c>
      <c r="R224" s="32">
        <v>1</v>
      </c>
      <c r="S224" s="33" t="s">
        <v>67</v>
      </c>
      <c r="T224" s="34"/>
      <c r="U224" s="35"/>
      <c r="V224" s="36"/>
      <c r="W224" s="37"/>
      <c r="X224" s="38"/>
      <c r="Y224" s="38"/>
      <c r="Z224" s="38"/>
      <c r="AA224" s="57" t="s">
        <v>1030</v>
      </c>
      <c r="AB224" s="57">
        <v>0.127</v>
      </c>
      <c r="AC224" s="39"/>
      <c r="AD224" s="40"/>
      <c r="AE224" s="40"/>
      <c r="AF224" s="41"/>
      <c r="AG224" s="41"/>
      <c r="AH224" s="42"/>
      <c r="AI224" s="35"/>
      <c r="AJ224" s="43"/>
      <c r="AK224" s="31"/>
      <c r="AL224" s="44"/>
      <c r="AM224" s="39"/>
      <c r="AN224" s="28"/>
      <c r="AO224" s="39" t="s">
        <v>352</v>
      </c>
    </row>
    <row r="225" spans="1:41">
      <c r="A225" s="45" t="s">
        <v>1035</v>
      </c>
      <c r="B225" s="46" t="s">
        <v>1036</v>
      </c>
      <c r="C225" s="46" t="s">
        <v>42</v>
      </c>
      <c r="D225" s="46" t="s">
        <v>42</v>
      </c>
      <c r="E225" s="47" t="s">
        <v>42</v>
      </c>
      <c r="F225" s="47">
        <v>9573.6456692913398</v>
      </c>
      <c r="G225" s="47">
        <f t="shared" si="3"/>
        <v>9573.6456692913398</v>
      </c>
      <c r="H225" s="48" t="s">
        <v>132</v>
      </c>
      <c r="I225" s="24">
        <v>219</v>
      </c>
      <c r="J225" s="25" t="s">
        <v>1033</v>
      </c>
      <c r="K225" s="26" t="s">
        <v>1034</v>
      </c>
      <c r="L225" s="27">
        <v>17830.8</v>
      </c>
      <c r="M225" s="27">
        <v>6858</v>
      </c>
      <c r="N225" s="28" t="s">
        <v>35</v>
      </c>
      <c r="O225" s="42" t="s">
        <v>36</v>
      </c>
      <c r="P225" s="30" t="s">
        <v>37</v>
      </c>
      <c r="Q225" s="31" t="s">
        <v>798</v>
      </c>
      <c r="R225" s="32">
        <v>1</v>
      </c>
      <c r="S225" s="33" t="s">
        <v>67</v>
      </c>
      <c r="T225" s="34"/>
      <c r="U225" s="35"/>
      <c r="V225" s="36"/>
      <c r="W225" s="37"/>
      <c r="X225" s="38"/>
      <c r="Y225" s="38"/>
      <c r="Z225" s="38"/>
      <c r="AA225" s="57" t="s">
        <v>1030</v>
      </c>
      <c r="AB225" s="57">
        <v>0.127</v>
      </c>
      <c r="AC225" s="39"/>
      <c r="AD225" s="40"/>
      <c r="AE225" s="40"/>
      <c r="AF225" s="41"/>
      <c r="AG225" s="41"/>
      <c r="AH225" s="42"/>
      <c r="AI225" s="35"/>
      <c r="AJ225" s="43"/>
      <c r="AK225" s="31"/>
      <c r="AL225" s="44"/>
      <c r="AM225" s="39"/>
      <c r="AN225" s="28"/>
      <c r="AO225" s="39" t="s">
        <v>352</v>
      </c>
    </row>
    <row r="226" spans="1:41">
      <c r="A226" s="45" t="s">
        <v>1039</v>
      </c>
      <c r="B226" s="46" t="s">
        <v>1040</v>
      </c>
      <c r="C226" s="46" t="s">
        <v>42</v>
      </c>
      <c r="D226" s="46" t="s">
        <v>42</v>
      </c>
      <c r="E226" s="47" t="s">
        <v>42</v>
      </c>
      <c r="F226" s="47">
        <v>9573.5551181102364</v>
      </c>
      <c r="G226" s="47">
        <f t="shared" si="3"/>
        <v>9573.5551181102364</v>
      </c>
      <c r="H226" s="48" t="s">
        <v>132</v>
      </c>
      <c r="I226" s="24">
        <v>220</v>
      </c>
      <c r="J226" s="25" t="s">
        <v>1037</v>
      </c>
      <c r="K226" s="26" t="s">
        <v>1038</v>
      </c>
      <c r="L226" s="27">
        <v>15087.6</v>
      </c>
      <c r="M226" s="27">
        <v>8686.7999999999993</v>
      </c>
      <c r="N226" s="28" t="s">
        <v>35</v>
      </c>
      <c r="O226" s="42" t="s">
        <v>36</v>
      </c>
      <c r="P226" s="30" t="s">
        <v>37</v>
      </c>
      <c r="Q226" s="31" t="s">
        <v>798</v>
      </c>
      <c r="R226" s="32">
        <v>1</v>
      </c>
      <c r="S226" s="33" t="s">
        <v>67</v>
      </c>
      <c r="T226" s="34"/>
      <c r="U226" s="35"/>
      <c r="V226" s="36"/>
      <c r="W226" s="37"/>
      <c r="X226" s="38"/>
      <c r="Y226" s="38"/>
      <c r="Z226" s="38"/>
      <c r="AA226" s="57" t="s">
        <v>1030</v>
      </c>
      <c r="AB226" s="57">
        <v>0.127</v>
      </c>
      <c r="AC226" s="39"/>
      <c r="AD226" s="40"/>
      <c r="AE226" s="40"/>
      <c r="AF226" s="41"/>
      <c r="AG226" s="41"/>
      <c r="AH226" s="42"/>
      <c r="AI226" s="35"/>
      <c r="AJ226" s="43"/>
      <c r="AK226" s="31"/>
      <c r="AL226" s="44"/>
      <c r="AM226" s="39"/>
      <c r="AN226" s="28"/>
      <c r="AO226" s="39" t="s">
        <v>352</v>
      </c>
    </row>
    <row r="227" spans="1:41">
      <c r="A227" s="45" t="s">
        <v>1043</v>
      </c>
      <c r="B227" s="46" t="s">
        <v>1044</v>
      </c>
      <c r="C227" s="46" t="s">
        <v>42</v>
      </c>
      <c r="D227" s="46" t="s">
        <v>42</v>
      </c>
      <c r="E227" s="47" t="s">
        <v>42</v>
      </c>
      <c r="F227" s="47">
        <v>9571.2362204724413</v>
      </c>
      <c r="G227" s="47">
        <f t="shared" si="3"/>
        <v>9571.2362204724413</v>
      </c>
      <c r="H227" s="48" t="s">
        <v>132</v>
      </c>
      <c r="I227" s="24">
        <v>221</v>
      </c>
      <c r="J227" s="25" t="s">
        <v>1041</v>
      </c>
      <c r="K227" s="26" t="s">
        <v>1042</v>
      </c>
      <c r="L227" s="27">
        <v>16916.400000000001</v>
      </c>
      <c r="M227" s="27">
        <v>6858</v>
      </c>
      <c r="N227" s="28" t="s">
        <v>35</v>
      </c>
      <c r="O227" s="42" t="s">
        <v>36</v>
      </c>
      <c r="P227" s="30" t="s">
        <v>37</v>
      </c>
      <c r="Q227" s="31" t="s">
        <v>798</v>
      </c>
      <c r="R227" s="32">
        <v>1</v>
      </c>
      <c r="S227" s="33" t="s">
        <v>67</v>
      </c>
      <c r="T227" s="34"/>
      <c r="U227" s="35"/>
      <c r="V227" s="36"/>
      <c r="W227" s="37"/>
      <c r="X227" s="38"/>
      <c r="Y227" s="38"/>
      <c r="Z227" s="38"/>
      <c r="AA227" s="57" t="s">
        <v>1030</v>
      </c>
      <c r="AB227" s="57">
        <v>0.127</v>
      </c>
      <c r="AC227" s="39"/>
      <c r="AD227" s="40"/>
      <c r="AE227" s="40"/>
      <c r="AF227" s="41"/>
      <c r="AG227" s="41"/>
      <c r="AH227" s="42"/>
      <c r="AI227" s="35"/>
      <c r="AJ227" s="43"/>
      <c r="AK227" s="31"/>
      <c r="AL227" s="44"/>
      <c r="AM227" s="39"/>
      <c r="AN227" s="28"/>
      <c r="AO227" s="39" t="s">
        <v>352</v>
      </c>
    </row>
    <row r="228" spans="1:41">
      <c r="A228" s="45" t="s">
        <v>1047</v>
      </c>
      <c r="B228" s="46" t="s">
        <v>1048</v>
      </c>
      <c r="C228" s="46" t="s">
        <v>42</v>
      </c>
      <c r="D228" s="46" t="s">
        <v>42</v>
      </c>
      <c r="E228" s="47" t="s">
        <v>42</v>
      </c>
      <c r="F228" s="47">
        <v>9569.1535433070876</v>
      </c>
      <c r="G228" s="47">
        <f t="shared" si="3"/>
        <v>9569.1535433070876</v>
      </c>
      <c r="H228" s="48" t="s">
        <v>132</v>
      </c>
      <c r="I228" s="24">
        <v>222</v>
      </c>
      <c r="J228" s="25" t="s">
        <v>1045</v>
      </c>
      <c r="K228" s="26" t="s">
        <v>1046</v>
      </c>
      <c r="L228" s="27">
        <v>15087.6</v>
      </c>
      <c r="M228" s="27">
        <v>6858</v>
      </c>
      <c r="N228" s="28" t="s">
        <v>35</v>
      </c>
      <c r="O228" s="42" t="s">
        <v>36</v>
      </c>
      <c r="P228" s="30" t="s">
        <v>37</v>
      </c>
      <c r="Q228" s="31" t="s">
        <v>798</v>
      </c>
      <c r="R228" s="32">
        <v>1</v>
      </c>
      <c r="S228" s="33" t="s">
        <v>67</v>
      </c>
      <c r="T228" s="34"/>
      <c r="U228" s="35"/>
      <c r="V228" s="36"/>
      <c r="W228" s="37"/>
      <c r="X228" s="38"/>
      <c r="Y228" s="38"/>
      <c r="Z228" s="38"/>
      <c r="AA228" s="57" t="s">
        <v>1030</v>
      </c>
      <c r="AB228" s="57">
        <v>0.127</v>
      </c>
      <c r="AC228" s="39"/>
      <c r="AD228" s="40"/>
      <c r="AE228" s="40"/>
      <c r="AF228" s="41"/>
      <c r="AG228" s="41"/>
      <c r="AH228" s="42"/>
      <c r="AI228" s="35"/>
      <c r="AJ228" s="43"/>
      <c r="AK228" s="31"/>
      <c r="AL228" s="44"/>
      <c r="AM228" s="39"/>
      <c r="AN228" s="28"/>
      <c r="AO228" s="39" t="s">
        <v>352</v>
      </c>
    </row>
    <row r="229" spans="1:41">
      <c r="A229" s="45" t="s">
        <v>1051</v>
      </c>
      <c r="B229" s="46" t="s">
        <v>1052</v>
      </c>
      <c r="C229" s="46" t="s">
        <v>42</v>
      </c>
      <c r="D229" s="46" t="s">
        <v>42</v>
      </c>
      <c r="E229" s="47" t="s">
        <v>42</v>
      </c>
      <c r="F229" s="47">
        <v>9567.8385826771664</v>
      </c>
      <c r="G229" s="47">
        <f t="shared" si="3"/>
        <v>9567.8385826771664</v>
      </c>
      <c r="H229" s="48" t="s">
        <v>132</v>
      </c>
      <c r="I229" s="24">
        <v>223</v>
      </c>
      <c r="J229" s="25" t="s">
        <v>1049</v>
      </c>
      <c r="K229" s="26" t="s">
        <v>1050</v>
      </c>
      <c r="L229" s="27">
        <v>16916.400000000001</v>
      </c>
      <c r="M229" s="27">
        <v>8686.7999999999993</v>
      </c>
      <c r="N229" s="28" t="s">
        <v>35</v>
      </c>
      <c r="O229" s="42" t="s">
        <v>36</v>
      </c>
      <c r="P229" s="30" t="s">
        <v>37</v>
      </c>
      <c r="Q229" s="31" t="s">
        <v>798</v>
      </c>
      <c r="R229" s="32">
        <v>1</v>
      </c>
      <c r="S229" s="33" t="s">
        <v>67</v>
      </c>
      <c r="T229" s="34"/>
      <c r="U229" s="35"/>
      <c r="V229" s="36"/>
      <c r="W229" s="37"/>
      <c r="X229" s="38"/>
      <c r="Y229" s="38"/>
      <c r="Z229" s="38"/>
      <c r="AA229" s="57" t="s">
        <v>1030</v>
      </c>
      <c r="AB229" s="57">
        <v>0.127</v>
      </c>
      <c r="AC229" s="39"/>
      <c r="AD229" s="40"/>
      <c r="AE229" s="40"/>
      <c r="AF229" s="41"/>
      <c r="AG229" s="41"/>
      <c r="AH229" s="42"/>
      <c r="AI229" s="35"/>
      <c r="AJ229" s="43"/>
      <c r="AK229" s="31"/>
      <c r="AL229" s="44"/>
      <c r="AM229" s="39"/>
      <c r="AN229" s="28"/>
      <c r="AO229" s="39" t="s">
        <v>352</v>
      </c>
    </row>
    <row r="230" spans="1:41">
      <c r="A230" s="45" t="s">
        <v>1055</v>
      </c>
      <c r="B230" s="46" t="s">
        <v>1056</v>
      </c>
      <c r="C230" s="46" t="s">
        <v>42</v>
      </c>
      <c r="D230" s="46" t="s">
        <v>42</v>
      </c>
      <c r="E230" s="47" t="s">
        <v>42</v>
      </c>
      <c r="F230" s="47">
        <v>9571.0748031496059</v>
      </c>
      <c r="G230" s="47">
        <f t="shared" si="3"/>
        <v>9571.0748031496059</v>
      </c>
      <c r="H230" s="48" t="s">
        <v>132</v>
      </c>
      <c r="I230" s="24">
        <v>224</v>
      </c>
      <c r="J230" s="25" t="s">
        <v>1053</v>
      </c>
      <c r="K230" s="26" t="s">
        <v>1054</v>
      </c>
      <c r="L230" s="27">
        <v>16002</v>
      </c>
      <c r="M230" s="27">
        <v>6858</v>
      </c>
      <c r="N230" s="28" t="s">
        <v>35</v>
      </c>
      <c r="O230" s="42" t="s">
        <v>36</v>
      </c>
      <c r="P230" s="30" t="s">
        <v>37</v>
      </c>
      <c r="Q230" s="31" t="s">
        <v>798</v>
      </c>
      <c r="R230" s="32">
        <v>1</v>
      </c>
      <c r="S230" s="33" t="s">
        <v>67</v>
      </c>
      <c r="T230" s="34"/>
      <c r="U230" s="35"/>
      <c r="V230" s="36"/>
      <c r="W230" s="37"/>
      <c r="X230" s="38"/>
      <c r="Y230" s="38"/>
      <c r="Z230" s="38"/>
      <c r="AA230" s="57" t="s">
        <v>1030</v>
      </c>
      <c r="AB230" s="57">
        <v>0.127</v>
      </c>
      <c r="AC230" s="39"/>
      <c r="AD230" s="40"/>
      <c r="AE230" s="40"/>
      <c r="AF230" s="41"/>
      <c r="AG230" s="41"/>
      <c r="AH230" s="42"/>
      <c r="AI230" s="35"/>
      <c r="AJ230" s="43"/>
      <c r="AK230" s="31"/>
      <c r="AL230" s="44"/>
      <c r="AM230" s="39"/>
      <c r="AN230" s="28"/>
      <c r="AO230" s="39" t="s">
        <v>352</v>
      </c>
    </row>
    <row r="231" spans="1:41">
      <c r="A231" s="45" t="s">
        <v>1059</v>
      </c>
      <c r="B231" s="46" t="s">
        <v>1060</v>
      </c>
      <c r="C231" s="46" t="s">
        <v>42</v>
      </c>
      <c r="D231" s="46" t="s">
        <v>42</v>
      </c>
      <c r="E231" s="47" t="s">
        <v>42</v>
      </c>
      <c r="F231" s="47">
        <v>9572.2992125984256</v>
      </c>
      <c r="G231" s="47">
        <f t="shared" si="3"/>
        <v>9572.2992125984256</v>
      </c>
      <c r="H231" s="48" t="s">
        <v>132</v>
      </c>
      <c r="I231" s="24">
        <v>225</v>
      </c>
      <c r="J231" s="25" t="s">
        <v>1057</v>
      </c>
      <c r="K231" s="26" t="s">
        <v>1058</v>
      </c>
      <c r="L231" s="27">
        <v>17830.8</v>
      </c>
      <c r="M231" s="27">
        <v>8686.7999999999993</v>
      </c>
      <c r="N231" s="28" t="s">
        <v>35</v>
      </c>
      <c r="O231" s="42" t="s">
        <v>36</v>
      </c>
      <c r="P231" s="30" t="s">
        <v>37</v>
      </c>
      <c r="Q231" s="31" t="s">
        <v>798</v>
      </c>
      <c r="R231" s="32">
        <v>1</v>
      </c>
      <c r="S231" s="33" t="s">
        <v>67</v>
      </c>
      <c r="T231" s="34"/>
      <c r="U231" s="35"/>
      <c r="V231" s="36"/>
      <c r="W231" s="37"/>
      <c r="X231" s="38"/>
      <c r="Y231" s="38"/>
      <c r="Z231" s="38"/>
      <c r="AA231" s="57" t="s">
        <v>1030</v>
      </c>
      <c r="AB231" s="57">
        <v>0.127</v>
      </c>
      <c r="AC231" s="39"/>
      <c r="AD231" s="40"/>
      <c r="AE231" s="40"/>
      <c r="AF231" s="41"/>
      <c r="AG231" s="41"/>
      <c r="AH231" s="42"/>
      <c r="AI231" s="35"/>
      <c r="AJ231" s="43"/>
      <c r="AK231" s="31"/>
      <c r="AL231" s="44"/>
      <c r="AM231" s="39"/>
      <c r="AN231" s="28"/>
      <c r="AO231" s="39" t="s">
        <v>352</v>
      </c>
    </row>
    <row r="232" spans="1:41">
      <c r="A232" s="45" t="s">
        <v>1064</v>
      </c>
      <c r="B232" s="46" t="s">
        <v>1065</v>
      </c>
      <c r="C232" s="46" t="s">
        <v>42</v>
      </c>
      <c r="D232" s="46" t="s">
        <v>42</v>
      </c>
      <c r="E232" s="47" t="s">
        <v>42</v>
      </c>
      <c r="F232" s="47">
        <v>5933.6653543307093</v>
      </c>
      <c r="G232" s="47">
        <f t="shared" si="3"/>
        <v>5933.6653543307093</v>
      </c>
      <c r="H232" s="48" t="s">
        <v>43</v>
      </c>
      <c r="I232" s="24">
        <v>226</v>
      </c>
      <c r="J232" s="25" t="s">
        <v>1061</v>
      </c>
      <c r="K232" s="26" t="s">
        <v>1062</v>
      </c>
      <c r="L232" s="27">
        <v>-12344.4</v>
      </c>
      <c r="M232" s="27">
        <v>3200.4</v>
      </c>
      <c r="N232" s="28" t="s">
        <v>35</v>
      </c>
      <c r="O232" s="42" t="s">
        <v>36</v>
      </c>
      <c r="P232" s="30" t="s">
        <v>37</v>
      </c>
      <c r="Q232" s="31" t="s">
        <v>798</v>
      </c>
      <c r="R232" s="32">
        <v>1</v>
      </c>
      <c r="S232" s="33" t="s">
        <v>67</v>
      </c>
      <c r="T232" s="34"/>
      <c r="U232" s="35"/>
      <c r="V232" s="36"/>
      <c r="W232" s="37"/>
      <c r="X232" s="38"/>
      <c r="Y232" s="38"/>
      <c r="Z232" s="38"/>
      <c r="AA232" s="57" t="s">
        <v>1063</v>
      </c>
      <c r="AB232" s="57">
        <v>0.127</v>
      </c>
      <c r="AC232" s="39"/>
      <c r="AD232" s="40"/>
      <c r="AE232" s="40"/>
      <c r="AF232" s="41"/>
      <c r="AG232" s="41"/>
      <c r="AH232" s="42"/>
      <c r="AI232" s="35"/>
      <c r="AJ232" s="43"/>
      <c r="AK232" s="31"/>
      <c r="AL232" s="44"/>
      <c r="AM232" s="39"/>
      <c r="AN232" s="28"/>
      <c r="AO232" s="39" t="s">
        <v>352</v>
      </c>
    </row>
    <row r="233" spans="1:41">
      <c r="A233" s="45" t="s">
        <v>1068</v>
      </c>
      <c r="B233" s="46" t="s">
        <v>1069</v>
      </c>
      <c r="C233" s="46" t="s">
        <v>42</v>
      </c>
      <c r="D233" s="46" t="s">
        <v>42</v>
      </c>
      <c r="E233" s="47" t="s">
        <v>42</v>
      </c>
      <c r="F233" s="47">
        <v>5933.1141732283468</v>
      </c>
      <c r="G233" s="47">
        <f t="shared" si="3"/>
        <v>5933.1141732283468</v>
      </c>
      <c r="H233" s="48" t="s">
        <v>43</v>
      </c>
      <c r="I233" s="24">
        <v>227</v>
      </c>
      <c r="J233" s="25" t="s">
        <v>1066</v>
      </c>
      <c r="K233" s="26" t="s">
        <v>1067</v>
      </c>
      <c r="L233" s="27">
        <v>-13258.8</v>
      </c>
      <c r="M233" s="27">
        <v>3200.4</v>
      </c>
      <c r="N233" s="28" t="s">
        <v>35</v>
      </c>
      <c r="O233" s="42" t="s">
        <v>36</v>
      </c>
      <c r="P233" s="30" t="s">
        <v>37</v>
      </c>
      <c r="Q233" s="31" t="s">
        <v>798</v>
      </c>
      <c r="R233" s="32">
        <v>1</v>
      </c>
      <c r="S233" s="33" t="s">
        <v>67</v>
      </c>
      <c r="T233" s="34"/>
      <c r="U233" s="35"/>
      <c r="V233" s="36"/>
      <c r="W233" s="37"/>
      <c r="X233" s="38"/>
      <c r="Y233" s="38"/>
      <c r="Z233" s="38"/>
      <c r="AA233" s="57" t="s">
        <v>1063</v>
      </c>
      <c r="AB233" s="57">
        <v>0.127</v>
      </c>
      <c r="AC233" s="39"/>
      <c r="AD233" s="40"/>
      <c r="AE233" s="40"/>
      <c r="AF233" s="41"/>
      <c r="AG233" s="41"/>
      <c r="AH233" s="42"/>
      <c r="AI233" s="35"/>
      <c r="AJ233" s="43"/>
      <c r="AK233" s="31"/>
      <c r="AL233" s="44"/>
      <c r="AM233" s="39"/>
      <c r="AN233" s="28"/>
      <c r="AO233" s="39" t="s">
        <v>352</v>
      </c>
    </row>
    <row r="234" spans="1:41">
      <c r="A234" s="45" t="s">
        <v>1072</v>
      </c>
      <c r="B234" s="46" t="s">
        <v>1073</v>
      </c>
      <c r="C234" s="46" t="s">
        <v>42</v>
      </c>
      <c r="D234" s="46" t="s">
        <v>42</v>
      </c>
      <c r="E234" s="47" t="s">
        <v>42</v>
      </c>
      <c r="F234" s="47">
        <v>5934.3110236220482</v>
      </c>
      <c r="G234" s="47">
        <f t="shared" si="3"/>
        <v>5934.3110236220482</v>
      </c>
      <c r="H234" s="48" t="s">
        <v>43</v>
      </c>
      <c r="I234" s="24">
        <v>228</v>
      </c>
      <c r="J234" s="25" t="s">
        <v>1070</v>
      </c>
      <c r="K234" s="26" t="s">
        <v>1071</v>
      </c>
      <c r="L234" s="27">
        <v>-13258.8</v>
      </c>
      <c r="M234" s="27">
        <v>5943.6</v>
      </c>
      <c r="N234" s="28" t="s">
        <v>35</v>
      </c>
      <c r="O234" s="42" t="s">
        <v>36</v>
      </c>
      <c r="P234" s="30" t="s">
        <v>37</v>
      </c>
      <c r="Q234" s="31" t="s">
        <v>798</v>
      </c>
      <c r="R234" s="32">
        <v>1</v>
      </c>
      <c r="S234" s="33" t="s">
        <v>67</v>
      </c>
      <c r="T234" s="34"/>
      <c r="U234" s="35"/>
      <c r="V234" s="36"/>
      <c r="W234" s="37"/>
      <c r="X234" s="38"/>
      <c r="Y234" s="38"/>
      <c r="Z234" s="38"/>
      <c r="AA234" s="57" t="s">
        <v>1063</v>
      </c>
      <c r="AB234" s="57">
        <v>0.127</v>
      </c>
      <c r="AC234" s="39"/>
      <c r="AD234" s="40"/>
      <c r="AE234" s="40"/>
      <c r="AF234" s="41"/>
      <c r="AG234" s="41"/>
      <c r="AH234" s="42"/>
      <c r="AI234" s="35"/>
      <c r="AJ234" s="43"/>
      <c r="AK234" s="31"/>
      <c r="AL234" s="44"/>
      <c r="AM234" s="39"/>
      <c r="AN234" s="28"/>
      <c r="AO234" s="39" t="s">
        <v>352</v>
      </c>
    </row>
    <row r="235" spans="1:41">
      <c r="A235" s="45" t="s">
        <v>1076</v>
      </c>
      <c r="B235" s="46" t="s">
        <v>1077</v>
      </c>
      <c r="C235" s="46" t="s">
        <v>42</v>
      </c>
      <c r="D235" s="46" t="s">
        <v>42</v>
      </c>
      <c r="E235" s="47" t="s">
        <v>42</v>
      </c>
      <c r="F235" s="47">
        <v>5934.2125984251979</v>
      </c>
      <c r="G235" s="47">
        <f t="shared" si="3"/>
        <v>5934.2125984251979</v>
      </c>
      <c r="H235" s="48" t="s">
        <v>43</v>
      </c>
      <c r="I235" s="24">
        <v>229</v>
      </c>
      <c r="J235" s="25" t="s">
        <v>1074</v>
      </c>
      <c r="K235" s="26" t="s">
        <v>1075</v>
      </c>
      <c r="L235" s="27">
        <v>-13258.8</v>
      </c>
      <c r="M235" s="27">
        <v>6858</v>
      </c>
      <c r="N235" s="28" t="s">
        <v>35</v>
      </c>
      <c r="O235" s="42" t="s">
        <v>36</v>
      </c>
      <c r="P235" s="30" t="s">
        <v>37</v>
      </c>
      <c r="Q235" s="31" t="s">
        <v>798</v>
      </c>
      <c r="R235" s="32">
        <v>1</v>
      </c>
      <c r="S235" s="33" t="s">
        <v>67</v>
      </c>
      <c r="T235" s="34"/>
      <c r="U235" s="35"/>
      <c r="V235" s="36"/>
      <c r="W235" s="37"/>
      <c r="X235" s="38"/>
      <c r="Y235" s="38"/>
      <c r="Z235" s="38"/>
      <c r="AA235" s="57" t="s">
        <v>1063</v>
      </c>
      <c r="AB235" s="57">
        <v>0.127</v>
      </c>
      <c r="AC235" s="39"/>
      <c r="AD235" s="40"/>
      <c r="AE235" s="40"/>
      <c r="AF235" s="41"/>
      <c r="AG235" s="41"/>
      <c r="AH235" s="42"/>
      <c r="AI235" s="35"/>
      <c r="AJ235" s="43"/>
      <c r="AK235" s="31"/>
      <c r="AL235" s="44"/>
      <c r="AM235" s="39"/>
      <c r="AN235" s="28"/>
      <c r="AO235" s="39" t="s">
        <v>352</v>
      </c>
    </row>
    <row r="236" spans="1:41">
      <c r="A236" s="45" t="s">
        <v>1080</v>
      </c>
      <c r="B236" s="46" t="s">
        <v>1081</v>
      </c>
      <c r="C236" s="46" t="s">
        <v>42</v>
      </c>
      <c r="D236" s="46" t="s">
        <v>42</v>
      </c>
      <c r="E236" s="47" t="s">
        <v>42</v>
      </c>
      <c r="F236" s="47">
        <v>5934.5551181102364</v>
      </c>
      <c r="G236" s="47">
        <f t="shared" si="3"/>
        <v>5934.5551181102364</v>
      </c>
      <c r="H236" s="48" t="s">
        <v>43</v>
      </c>
      <c r="I236" s="24">
        <v>230</v>
      </c>
      <c r="J236" s="25" t="s">
        <v>1078</v>
      </c>
      <c r="K236" s="26" t="s">
        <v>1079</v>
      </c>
      <c r="L236" s="27">
        <v>-13258.8</v>
      </c>
      <c r="M236" s="27">
        <v>4114.8</v>
      </c>
      <c r="N236" s="28" t="s">
        <v>35</v>
      </c>
      <c r="O236" s="42" t="s">
        <v>36</v>
      </c>
      <c r="P236" s="30" t="s">
        <v>37</v>
      </c>
      <c r="Q236" s="31" t="s">
        <v>798</v>
      </c>
      <c r="R236" s="32">
        <v>1</v>
      </c>
      <c r="S236" s="33" t="s">
        <v>67</v>
      </c>
      <c r="T236" s="34"/>
      <c r="U236" s="35"/>
      <c r="V236" s="36"/>
      <c r="W236" s="37"/>
      <c r="X236" s="38"/>
      <c r="Y236" s="38"/>
      <c r="Z236" s="38"/>
      <c r="AA236" s="57" t="s">
        <v>1063</v>
      </c>
      <c r="AB236" s="57">
        <v>0.127</v>
      </c>
      <c r="AC236" s="39"/>
      <c r="AD236" s="40"/>
      <c r="AE236" s="40"/>
      <c r="AF236" s="41"/>
      <c r="AG236" s="41"/>
      <c r="AH236" s="42"/>
      <c r="AI236" s="35"/>
      <c r="AJ236" s="43"/>
      <c r="AK236" s="31"/>
      <c r="AL236" s="44"/>
      <c r="AM236" s="39"/>
      <c r="AN236" s="28"/>
      <c r="AO236" s="39" t="s">
        <v>352</v>
      </c>
    </row>
    <row r="237" spans="1:41">
      <c r="A237" s="45" t="s">
        <v>1084</v>
      </c>
      <c r="B237" s="46" t="s">
        <v>1085</v>
      </c>
      <c r="C237" s="46" t="s">
        <v>42</v>
      </c>
      <c r="D237" s="46" t="s">
        <v>42</v>
      </c>
      <c r="E237" s="47" t="s">
        <v>42</v>
      </c>
      <c r="F237" s="47">
        <v>5935.7952755905517</v>
      </c>
      <c r="G237" s="47">
        <f t="shared" si="3"/>
        <v>5935.7952755905517</v>
      </c>
      <c r="H237" s="48" t="s">
        <v>43</v>
      </c>
      <c r="I237" s="24">
        <v>231</v>
      </c>
      <c r="J237" s="25" t="s">
        <v>1082</v>
      </c>
      <c r="K237" s="26" t="s">
        <v>1083</v>
      </c>
      <c r="L237" s="27">
        <v>-12344.4</v>
      </c>
      <c r="M237" s="27">
        <v>4114.8</v>
      </c>
      <c r="N237" s="28" t="s">
        <v>35</v>
      </c>
      <c r="O237" s="42" t="s">
        <v>36</v>
      </c>
      <c r="P237" s="30" t="s">
        <v>37</v>
      </c>
      <c r="Q237" s="31" t="s">
        <v>798</v>
      </c>
      <c r="R237" s="32">
        <v>1</v>
      </c>
      <c r="S237" s="33" t="s">
        <v>67</v>
      </c>
      <c r="T237" s="34"/>
      <c r="U237" s="35"/>
      <c r="V237" s="36"/>
      <c r="W237" s="37"/>
      <c r="X237" s="38"/>
      <c r="Y237" s="38"/>
      <c r="Z237" s="38"/>
      <c r="AA237" s="57" t="s">
        <v>1063</v>
      </c>
      <c r="AB237" s="57">
        <v>0.127</v>
      </c>
      <c r="AC237" s="39"/>
      <c r="AD237" s="40"/>
      <c r="AE237" s="40"/>
      <c r="AF237" s="41"/>
      <c r="AG237" s="41"/>
      <c r="AH237" s="42"/>
      <c r="AI237" s="35"/>
      <c r="AJ237" s="43"/>
      <c r="AK237" s="31"/>
      <c r="AL237" s="44"/>
      <c r="AM237" s="39"/>
      <c r="AN237" s="28"/>
      <c r="AO237" s="39" t="s">
        <v>352</v>
      </c>
    </row>
    <row r="238" spans="1:41">
      <c r="A238" s="45" t="s">
        <v>1088</v>
      </c>
      <c r="B238" s="46" t="s">
        <v>1089</v>
      </c>
      <c r="C238" s="46" t="s">
        <v>42</v>
      </c>
      <c r="D238" s="46" t="s">
        <v>42</v>
      </c>
      <c r="E238" s="47" t="s">
        <v>42</v>
      </c>
      <c r="F238" s="47">
        <v>5936.0000000000009</v>
      </c>
      <c r="G238" s="47">
        <f t="shared" si="3"/>
        <v>5936.0000000000009</v>
      </c>
      <c r="H238" s="48" t="s">
        <v>43</v>
      </c>
      <c r="I238" s="24">
        <v>232</v>
      </c>
      <c r="J238" s="25" t="s">
        <v>1086</v>
      </c>
      <c r="K238" s="26" t="s">
        <v>1087</v>
      </c>
      <c r="L238" s="27">
        <v>-12344.4</v>
      </c>
      <c r="M238" s="27">
        <v>5943.6</v>
      </c>
      <c r="N238" s="28" t="s">
        <v>35</v>
      </c>
      <c r="O238" s="42" t="s">
        <v>36</v>
      </c>
      <c r="P238" s="30" t="s">
        <v>37</v>
      </c>
      <c r="Q238" s="31" t="s">
        <v>798</v>
      </c>
      <c r="R238" s="32">
        <v>1</v>
      </c>
      <c r="S238" s="33" t="s">
        <v>67</v>
      </c>
      <c r="T238" s="34"/>
      <c r="U238" s="35"/>
      <c r="V238" s="36"/>
      <c r="W238" s="37"/>
      <c r="X238" s="38"/>
      <c r="Y238" s="38"/>
      <c r="Z238" s="38"/>
      <c r="AA238" s="57" t="s">
        <v>1063</v>
      </c>
      <c r="AB238" s="57">
        <v>0.127</v>
      </c>
      <c r="AC238" s="39"/>
      <c r="AD238" s="40"/>
      <c r="AE238" s="40"/>
      <c r="AF238" s="41"/>
      <c r="AG238" s="41"/>
      <c r="AH238" s="42"/>
      <c r="AI238" s="35"/>
      <c r="AJ238" s="43"/>
      <c r="AK238" s="31"/>
      <c r="AL238" s="44"/>
      <c r="AM238" s="39"/>
      <c r="AN238" s="28"/>
      <c r="AO238" s="39" t="s">
        <v>352</v>
      </c>
    </row>
    <row r="239" spans="1:41">
      <c r="A239" s="45" t="s">
        <v>1092</v>
      </c>
      <c r="B239" s="46" t="s">
        <v>1093</v>
      </c>
      <c r="C239" s="46" t="s">
        <v>42</v>
      </c>
      <c r="D239" s="46" t="s">
        <v>42</v>
      </c>
      <c r="E239" s="47" t="s">
        <v>42</v>
      </c>
      <c r="F239" s="47">
        <v>5934.5826771653547</v>
      </c>
      <c r="G239" s="47">
        <f t="shared" si="3"/>
        <v>5934.5826771653547</v>
      </c>
      <c r="H239" s="48" t="s">
        <v>43</v>
      </c>
      <c r="I239" s="24">
        <v>233</v>
      </c>
      <c r="J239" s="25" t="s">
        <v>1090</v>
      </c>
      <c r="K239" s="26" t="s">
        <v>1091</v>
      </c>
      <c r="L239" s="27">
        <v>-12344.4</v>
      </c>
      <c r="M239" s="27">
        <v>6858</v>
      </c>
      <c r="N239" s="28" t="s">
        <v>35</v>
      </c>
      <c r="O239" s="42" t="s">
        <v>36</v>
      </c>
      <c r="P239" s="30" t="s">
        <v>37</v>
      </c>
      <c r="Q239" s="31" t="s">
        <v>798</v>
      </c>
      <c r="R239" s="32">
        <v>1</v>
      </c>
      <c r="S239" s="33" t="s">
        <v>67</v>
      </c>
      <c r="T239" s="34"/>
      <c r="U239" s="35"/>
      <c r="V239" s="36"/>
      <c r="W239" s="37"/>
      <c r="X239" s="38"/>
      <c r="Y239" s="38"/>
      <c r="Z239" s="38"/>
      <c r="AA239" s="57" t="s">
        <v>1063</v>
      </c>
      <c r="AB239" s="57">
        <v>0.127</v>
      </c>
      <c r="AC239" s="39"/>
      <c r="AD239" s="40"/>
      <c r="AE239" s="40"/>
      <c r="AF239" s="41"/>
      <c r="AG239" s="41"/>
      <c r="AH239" s="42"/>
      <c r="AI239" s="35"/>
      <c r="AJ239" s="43"/>
      <c r="AK239" s="31"/>
      <c r="AL239" s="44"/>
      <c r="AM239" s="39"/>
      <c r="AN239" s="28"/>
      <c r="AO239" s="39" t="s">
        <v>352</v>
      </c>
    </row>
    <row r="240" spans="1:41">
      <c r="A240" s="45" t="s">
        <v>1097</v>
      </c>
      <c r="B240" s="46" t="s">
        <v>1098</v>
      </c>
      <c r="C240" s="46" t="s">
        <v>42</v>
      </c>
      <c r="D240" s="46" t="s">
        <v>42</v>
      </c>
      <c r="E240" s="47" t="s">
        <v>42</v>
      </c>
      <c r="F240" s="47">
        <v>5936.1417322834641</v>
      </c>
      <c r="G240" s="47">
        <f t="shared" si="3"/>
        <v>5936.1417322834641</v>
      </c>
      <c r="H240" s="48" t="s">
        <v>381</v>
      </c>
      <c r="I240" s="24">
        <v>234</v>
      </c>
      <c r="J240" s="25" t="s">
        <v>1094</v>
      </c>
      <c r="K240" s="26" t="s">
        <v>1095</v>
      </c>
      <c r="L240" s="27">
        <v>-13258.8</v>
      </c>
      <c r="M240" s="27">
        <v>8686.7999999999993</v>
      </c>
      <c r="N240" s="28" t="s">
        <v>35</v>
      </c>
      <c r="O240" s="42" t="s">
        <v>36</v>
      </c>
      <c r="P240" s="30" t="s">
        <v>37</v>
      </c>
      <c r="Q240" s="31" t="s">
        <v>798</v>
      </c>
      <c r="R240" s="32">
        <v>1</v>
      </c>
      <c r="S240" s="33" t="s">
        <v>67</v>
      </c>
      <c r="T240" s="34"/>
      <c r="U240" s="35"/>
      <c r="V240" s="36"/>
      <c r="W240" s="37"/>
      <c r="X240" s="38"/>
      <c r="Y240" s="38"/>
      <c r="Z240" s="38"/>
      <c r="AA240" s="57" t="s">
        <v>1096</v>
      </c>
      <c r="AB240" s="57">
        <v>0.127</v>
      </c>
      <c r="AC240" s="39"/>
      <c r="AD240" s="40"/>
      <c r="AE240" s="40"/>
      <c r="AF240" s="41"/>
      <c r="AG240" s="41"/>
      <c r="AH240" s="42"/>
      <c r="AI240" s="35"/>
      <c r="AJ240" s="43"/>
      <c r="AK240" s="31"/>
      <c r="AL240" s="44"/>
      <c r="AM240" s="39"/>
      <c r="AN240" s="28"/>
      <c r="AO240" s="39" t="s">
        <v>352</v>
      </c>
    </row>
    <row r="241" spans="1:41">
      <c r="A241" s="45" t="s">
        <v>1101</v>
      </c>
      <c r="B241" s="46" t="s">
        <v>1102</v>
      </c>
      <c r="C241" s="46" t="s">
        <v>42</v>
      </c>
      <c r="D241" s="46" t="s">
        <v>42</v>
      </c>
      <c r="E241" s="47" t="s">
        <v>42</v>
      </c>
      <c r="F241" s="47">
        <v>5934.5039370078748</v>
      </c>
      <c r="G241" s="47">
        <f t="shared" si="3"/>
        <v>5934.5039370078748</v>
      </c>
      <c r="H241" s="48" t="s">
        <v>381</v>
      </c>
      <c r="I241" s="24">
        <v>235</v>
      </c>
      <c r="J241" s="25" t="s">
        <v>1099</v>
      </c>
      <c r="K241" s="26" t="s">
        <v>1100</v>
      </c>
      <c r="L241" s="27">
        <v>-13258.8</v>
      </c>
      <c r="M241" s="27">
        <v>9601.2000000000007</v>
      </c>
      <c r="N241" s="28" t="s">
        <v>35</v>
      </c>
      <c r="O241" s="42" t="s">
        <v>36</v>
      </c>
      <c r="P241" s="30" t="s">
        <v>37</v>
      </c>
      <c r="Q241" s="31" t="s">
        <v>798</v>
      </c>
      <c r="R241" s="32">
        <v>1</v>
      </c>
      <c r="S241" s="33" t="s">
        <v>67</v>
      </c>
      <c r="T241" s="34"/>
      <c r="U241" s="35"/>
      <c r="V241" s="36"/>
      <c r="W241" s="37"/>
      <c r="X241" s="38"/>
      <c r="Y241" s="38"/>
      <c r="Z241" s="38"/>
      <c r="AA241" s="57" t="s">
        <v>1096</v>
      </c>
      <c r="AB241" s="57">
        <v>0.127</v>
      </c>
      <c r="AC241" s="39"/>
      <c r="AD241" s="40"/>
      <c r="AE241" s="40"/>
      <c r="AF241" s="41"/>
      <c r="AG241" s="41"/>
      <c r="AH241" s="42"/>
      <c r="AI241" s="35"/>
      <c r="AJ241" s="43"/>
      <c r="AK241" s="31"/>
      <c r="AL241" s="44"/>
      <c r="AM241" s="39"/>
      <c r="AN241" s="28"/>
      <c r="AO241" s="39" t="s">
        <v>352</v>
      </c>
    </row>
    <row r="242" spans="1:41">
      <c r="A242" s="45" t="s">
        <v>1105</v>
      </c>
      <c r="B242" s="46" t="s">
        <v>1106</v>
      </c>
      <c r="C242" s="46" t="s">
        <v>42</v>
      </c>
      <c r="D242" s="46" t="s">
        <v>42</v>
      </c>
      <c r="E242" s="47" t="s">
        <v>42</v>
      </c>
      <c r="F242" s="47">
        <v>5936.7992125984256</v>
      </c>
      <c r="G242" s="47">
        <f t="shared" si="3"/>
        <v>5936.7992125984256</v>
      </c>
      <c r="H242" s="48" t="s">
        <v>381</v>
      </c>
      <c r="I242" s="24">
        <v>236</v>
      </c>
      <c r="J242" s="25" t="s">
        <v>1103</v>
      </c>
      <c r="K242" s="26" t="s">
        <v>1104</v>
      </c>
      <c r="L242" s="27">
        <v>-10515.6</v>
      </c>
      <c r="M242" s="27">
        <v>8686.7999999999993</v>
      </c>
      <c r="N242" s="28" t="s">
        <v>35</v>
      </c>
      <c r="O242" s="42" t="s">
        <v>36</v>
      </c>
      <c r="P242" s="30" t="s">
        <v>37</v>
      </c>
      <c r="Q242" s="31" t="s">
        <v>798</v>
      </c>
      <c r="R242" s="32">
        <v>1</v>
      </c>
      <c r="S242" s="33" t="s">
        <v>67</v>
      </c>
      <c r="T242" s="34"/>
      <c r="U242" s="35"/>
      <c r="V242" s="36"/>
      <c r="W242" s="37"/>
      <c r="X242" s="38"/>
      <c r="Y242" s="38"/>
      <c r="Z242" s="38"/>
      <c r="AA242" s="57" t="s">
        <v>1096</v>
      </c>
      <c r="AB242" s="57">
        <v>0.127</v>
      </c>
      <c r="AC242" s="39"/>
      <c r="AD242" s="40"/>
      <c r="AE242" s="40"/>
      <c r="AF242" s="41"/>
      <c r="AG242" s="41"/>
      <c r="AH242" s="42"/>
      <c r="AI242" s="35"/>
      <c r="AJ242" s="43"/>
      <c r="AK242" s="31"/>
      <c r="AL242" s="44"/>
      <c r="AM242" s="39"/>
      <c r="AN242" s="28"/>
      <c r="AO242" s="39" t="s">
        <v>352</v>
      </c>
    </row>
    <row r="243" spans="1:41">
      <c r="A243" s="45" t="s">
        <v>1109</v>
      </c>
      <c r="B243" s="46" t="s">
        <v>1110</v>
      </c>
      <c r="C243" s="46" t="s">
        <v>42</v>
      </c>
      <c r="D243" s="46" t="s">
        <v>42</v>
      </c>
      <c r="E243" s="47" t="s">
        <v>42</v>
      </c>
      <c r="F243" s="47">
        <v>5933.9921259842522</v>
      </c>
      <c r="G243" s="47">
        <f t="shared" si="3"/>
        <v>5933.9921259842522</v>
      </c>
      <c r="H243" s="48" t="s">
        <v>381</v>
      </c>
      <c r="I243" s="24">
        <v>237</v>
      </c>
      <c r="J243" s="25" t="s">
        <v>1107</v>
      </c>
      <c r="K243" s="26" t="s">
        <v>1108</v>
      </c>
      <c r="L243" s="27">
        <v>-10515.6</v>
      </c>
      <c r="M243" s="27">
        <v>9601.2000000000007</v>
      </c>
      <c r="N243" s="28" t="s">
        <v>35</v>
      </c>
      <c r="O243" s="42" t="s">
        <v>36</v>
      </c>
      <c r="P243" s="30" t="s">
        <v>37</v>
      </c>
      <c r="Q243" s="31" t="s">
        <v>798</v>
      </c>
      <c r="R243" s="32">
        <v>1</v>
      </c>
      <c r="S243" s="33" t="s">
        <v>67</v>
      </c>
      <c r="T243" s="34"/>
      <c r="U243" s="35"/>
      <c r="V243" s="36"/>
      <c r="W243" s="37"/>
      <c r="X243" s="38"/>
      <c r="Y243" s="38"/>
      <c r="Z243" s="38"/>
      <c r="AA243" s="57" t="s">
        <v>1096</v>
      </c>
      <c r="AB243" s="57">
        <v>0.127</v>
      </c>
      <c r="AC243" s="39"/>
      <c r="AD243" s="40"/>
      <c r="AE243" s="40"/>
      <c r="AF243" s="41"/>
      <c r="AG243" s="41"/>
      <c r="AH243" s="42"/>
      <c r="AI243" s="35"/>
      <c r="AJ243" s="43"/>
      <c r="AK243" s="31"/>
      <c r="AL243" s="44"/>
      <c r="AM243" s="39"/>
      <c r="AN243" s="28"/>
      <c r="AO243" s="39" t="s">
        <v>352</v>
      </c>
    </row>
    <row r="244" spans="1:41">
      <c r="A244" s="45" t="s">
        <v>1113</v>
      </c>
      <c r="B244" s="46" t="s">
        <v>1114</v>
      </c>
      <c r="C244" s="46" t="s">
        <v>42</v>
      </c>
      <c r="D244" s="46" t="s">
        <v>42</v>
      </c>
      <c r="E244" s="47" t="s">
        <v>42</v>
      </c>
      <c r="F244" s="47">
        <v>5936.2677165354335</v>
      </c>
      <c r="G244" s="47">
        <f t="shared" si="3"/>
        <v>5936.2677165354335</v>
      </c>
      <c r="H244" s="48" t="s">
        <v>381</v>
      </c>
      <c r="I244" s="24">
        <v>238</v>
      </c>
      <c r="J244" s="25" t="s">
        <v>1111</v>
      </c>
      <c r="K244" s="26" t="s">
        <v>1112</v>
      </c>
      <c r="L244" s="27">
        <v>-12344.4</v>
      </c>
      <c r="M244" s="27">
        <v>8686.7999999999993</v>
      </c>
      <c r="N244" s="28" t="s">
        <v>35</v>
      </c>
      <c r="O244" s="42" t="s">
        <v>36</v>
      </c>
      <c r="P244" s="30" t="s">
        <v>37</v>
      </c>
      <c r="Q244" s="31" t="s">
        <v>798</v>
      </c>
      <c r="R244" s="32">
        <v>1</v>
      </c>
      <c r="S244" s="33" t="s">
        <v>67</v>
      </c>
      <c r="T244" s="34"/>
      <c r="U244" s="35"/>
      <c r="V244" s="36"/>
      <c r="W244" s="37"/>
      <c r="X244" s="38"/>
      <c r="Y244" s="38"/>
      <c r="Z244" s="38"/>
      <c r="AA244" s="57" t="s">
        <v>1096</v>
      </c>
      <c r="AB244" s="57">
        <v>0.127</v>
      </c>
      <c r="AC244" s="39"/>
      <c r="AD244" s="40"/>
      <c r="AE244" s="40"/>
      <c r="AF244" s="41"/>
      <c r="AG244" s="41"/>
      <c r="AH244" s="42"/>
      <c r="AI244" s="35"/>
      <c r="AJ244" s="43"/>
      <c r="AK244" s="31"/>
      <c r="AL244" s="44"/>
      <c r="AM244" s="39"/>
      <c r="AN244" s="28"/>
      <c r="AO244" s="39" t="s">
        <v>352</v>
      </c>
    </row>
    <row r="245" spans="1:41">
      <c r="A245" s="45" t="s">
        <v>1117</v>
      </c>
      <c r="B245" s="46" t="s">
        <v>1118</v>
      </c>
      <c r="C245" s="46" t="s">
        <v>42</v>
      </c>
      <c r="D245" s="46" t="s">
        <v>42</v>
      </c>
      <c r="E245" s="47" t="s">
        <v>42</v>
      </c>
      <c r="F245" s="47">
        <v>5933.7913385826778</v>
      </c>
      <c r="G245" s="47">
        <f t="shared" si="3"/>
        <v>5933.7913385826778</v>
      </c>
      <c r="H245" s="48" t="s">
        <v>381</v>
      </c>
      <c r="I245" s="24">
        <v>239</v>
      </c>
      <c r="J245" s="25" t="s">
        <v>1115</v>
      </c>
      <c r="K245" s="26" t="s">
        <v>1116</v>
      </c>
      <c r="L245" s="27">
        <v>-12344.4</v>
      </c>
      <c r="M245" s="27">
        <v>9601.2000000000007</v>
      </c>
      <c r="N245" s="28" t="s">
        <v>35</v>
      </c>
      <c r="O245" s="42" t="s">
        <v>36</v>
      </c>
      <c r="P245" s="30" t="s">
        <v>37</v>
      </c>
      <c r="Q245" s="31" t="s">
        <v>798</v>
      </c>
      <c r="R245" s="32">
        <v>1</v>
      </c>
      <c r="S245" s="33" t="s">
        <v>67</v>
      </c>
      <c r="T245" s="34"/>
      <c r="U245" s="35"/>
      <c r="V245" s="36"/>
      <c r="W245" s="37"/>
      <c r="X245" s="38"/>
      <c r="Y245" s="38"/>
      <c r="Z245" s="38"/>
      <c r="AA245" s="57" t="s">
        <v>1096</v>
      </c>
      <c r="AB245" s="57">
        <v>0.127</v>
      </c>
      <c r="AC245" s="39"/>
      <c r="AD245" s="40"/>
      <c r="AE245" s="40"/>
      <c r="AF245" s="41"/>
      <c r="AG245" s="41"/>
      <c r="AH245" s="42"/>
      <c r="AI245" s="35"/>
      <c r="AJ245" s="43"/>
      <c r="AK245" s="31"/>
      <c r="AL245" s="44"/>
      <c r="AM245" s="39"/>
      <c r="AN245" s="28"/>
      <c r="AO245" s="39" t="s">
        <v>352</v>
      </c>
    </row>
    <row r="246" spans="1:41">
      <c r="A246" s="45" t="s">
        <v>1121</v>
      </c>
      <c r="B246" s="46" t="s">
        <v>1122</v>
      </c>
      <c r="C246" s="46" t="s">
        <v>42</v>
      </c>
      <c r="D246" s="46" t="s">
        <v>42</v>
      </c>
      <c r="E246" s="47" t="s">
        <v>42</v>
      </c>
      <c r="F246" s="47">
        <v>5934.8385826771655</v>
      </c>
      <c r="G246" s="47">
        <f t="shared" si="3"/>
        <v>5934.8385826771655</v>
      </c>
      <c r="H246" s="48" t="s">
        <v>381</v>
      </c>
      <c r="I246" s="24">
        <v>240</v>
      </c>
      <c r="J246" s="25" t="s">
        <v>1119</v>
      </c>
      <c r="K246" s="26" t="s">
        <v>1120</v>
      </c>
      <c r="L246" s="27">
        <v>-9601.2000000000007</v>
      </c>
      <c r="M246" s="27">
        <v>8686.7999999999993</v>
      </c>
      <c r="N246" s="28" t="s">
        <v>35</v>
      </c>
      <c r="O246" s="42" t="s">
        <v>36</v>
      </c>
      <c r="P246" s="30" t="s">
        <v>37</v>
      </c>
      <c r="Q246" s="31" t="s">
        <v>798</v>
      </c>
      <c r="R246" s="32">
        <v>1</v>
      </c>
      <c r="S246" s="33" t="s">
        <v>67</v>
      </c>
      <c r="T246" s="34"/>
      <c r="U246" s="35"/>
      <c r="V246" s="36"/>
      <c r="W246" s="37"/>
      <c r="X246" s="38"/>
      <c r="Y246" s="38"/>
      <c r="Z246" s="38"/>
      <c r="AA246" s="57" t="s">
        <v>1096</v>
      </c>
      <c r="AB246" s="57">
        <v>0.127</v>
      </c>
      <c r="AC246" s="39"/>
      <c r="AD246" s="40"/>
      <c r="AE246" s="40"/>
      <c r="AF246" s="41"/>
      <c r="AG246" s="41"/>
      <c r="AH246" s="42"/>
      <c r="AI246" s="35"/>
      <c r="AJ246" s="43"/>
      <c r="AK246" s="31"/>
      <c r="AL246" s="44"/>
      <c r="AM246" s="39"/>
      <c r="AN246" s="28"/>
      <c r="AO246" s="39" t="s">
        <v>352</v>
      </c>
    </row>
    <row r="247" spans="1:41">
      <c r="A247" s="45" t="s">
        <v>1125</v>
      </c>
      <c r="B247" s="46" t="s">
        <v>1126</v>
      </c>
      <c r="C247" s="46" t="s">
        <v>42</v>
      </c>
      <c r="D247" s="46" t="s">
        <v>42</v>
      </c>
      <c r="E247" s="47" t="s">
        <v>42</v>
      </c>
      <c r="F247" s="47">
        <v>5934.2598425196848</v>
      </c>
      <c r="G247" s="47">
        <f t="shared" si="3"/>
        <v>5934.2598425196848</v>
      </c>
      <c r="H247" s="48" t="s">
        <v>381</v>
      </c>
      <c r="I247" s="24">
        <v>241</v>
      </c>
      <c r="J247" s="25" t="s">
        <v>1123</v>
      </c>
      <c r="K247" s="26" t="s">
        <v>1124</v>
      </c>
      <c r="L247" s="27">
        <v>-9601.2000000000007</v>
      </c>
      <c r="M247" s="27">
        <v>9601.2000000000007</v>
      </c>
      <c r="N247" s="28" t="s">
        <v>35</v>
      </c>
      <c r="O247" s="42" t="s">
        <v>36</v>
      </c>
      <c r="P247" s="30" t="s">
        <v>37</v>
      </c>
      <c r="Q247" s="31" t="s">
        <v>798</v>
      </c>
      <c r="R247" s="32">
        <v>1</v>
      </c>
      <c r="S247" s="33" t="s">
        <v>67</v>
      </c>
      <c r="T247" s="34"/>
      <c r="U247" s="35"/>
      <c r="V247" s="36"/>
      <c r="W247" s="37"/>
      <c r="X247" s="38"/>
      <c r="Y247" s="38"/>
      <c r="Z247" s="38"/>
      <c r="AA247" s="57" t="s">
        <v>1096</v>
      </c>
      <c r="AB247" s="57">
        <v>0.127</v>
      </c>
      <c r="AC247" s="39"/>
      <c r="AD247" s="40"/>
      <c r="AE247" s="40"/>
      <c r="AF247" s="41"/>
      <c r="AG247" s="41"/>
      <c r="AH247" s="42"/>
      <c r="AI247" s="35"/>
      <c r="AJ247" s="43"/>
      <c r="AK247" s="31"/>
      <c r="AL247" s="44"/>
      <c r="AM247" s="39"/>
      <c r="AN247" s="28"/>
      <c r="AO247" s="39" t="s">
        <v>352</v>
      </c>
    </row>
    <row r="248" spans="1:41">
      <c r="A248" s="45" t="s">
        <v>1130</v>
      </c>
      <c r="B248" s="46" t="s">
        <v>1131</v>
      </c>
      <c r="C248" s="46" t="s">
        <v>42</v>
      </c>
      <c r="D248" s="46" t="s">
        <v>42</v>
      </c>
      <c r="E248" s="47" t="s">
        <v>42</v>
      </c>
      <c r="F248" s="47">
        <v>4708.8858267716541</v>
      </c>
      <c r="G248" s="47">
        <f t="shared" si="3"/>
        <v>4708.8858267716541</v>
      </c>
      <c r="H248" s="48" t="s">
        <v>364</v>
      </c>
      <c r="I248" s="24">
        <v>242</v>
      </c>
      <c r="J248" s="25" t="s">
        <v>1127</v>
      </c>
      <c r="K248" s="26" t="s">
        <v>1128</v>
      </c>
      <c r="L248" s="27">
        <v>-13258.8</v>
      </c>
      <c r="M248" s="27">
        <v>12344.4</v>
      </c>
      <c r="N248" s="28" t="s">
        <v>35</v>
      </c>
      <c r="O248" s="42" t="s">
        <v>36</v>
      </c>
      <c r="P248" s="30" t="s">
        <v>37</v>
      </c>
      <c r="Q248" s="31" t="s">
        <v>798</v>
      </c>
      <c r="R248" s="32">
        <v>1</v>
      </c>
      <c r="S248" s="33" t="s">
        <v>67</v>
      </c>
      <c r="T248" s="34"/>
      <c r="U248" s="35"/>
      <c r="V248" s="36"/>
      <c r="W248" s="37"/>
      <c r="X248" s="38"/>
      <c r="Y248" s="38"/>
      <c r="Z248" s="38"/>
      <c r="AA248" s="57" t="s">
        <v>1129</v>
      </c>
      <c r="AB248" s="57">
        <v>0.127</v>
      </c>
      <c r="AC248" s="39"/>
      <c r="AD248" s="40"/>
      <c r="AE248" s="40"/>
      <c r="AF248" s="41"/>
      <c r="AG248" s="41"/>
      <c r="AH248" s="42"/>
      <c r="AI248" s="35"/>
      <c r="AJ248" s="43"/>
      <c r="AK248" s="31"/>
      <c r="AL248" s="44"/>
      <c r="AM248" s="39"/>
      <c r="AN248" s="28"/>
      <c r="AO248" s="39" t="s">
        <v>352</v>
      </c>
    </row>
    <row r="249" spans="1:41">
      <c r="A249" s="45" t="s">
        <v>1134</v>
      </c>
      <c r="B249" s="46" t="s">
        <v>1135</v>
      </c>
      <c r="C249" s="46" t="s">
        <v>42</v>
      </c>
      <c r="D249" s="46" t="s">
        <v>42</v>
      </c>
      <c r="E249" s="47" t="s">
        <v>42</v>
      </c>
      <c r="F249" s="47">
        <v>4709.0826771653547</v>
      </c>
      <c r="G249" s="47">
        <f t="shared" si="3"/>
        <v>4709.0826771653547</v>
      </c>
      <c r="H249" s="48" t="s">
        <v>364</v>
      </c>
      <c r="I249" s="24">
        <v>243</v>
      </c>
      <c r="J249" s="25" t="s">
        <v>1132</v>
      </c>
      <c r="K249" s="26" t="s">
        <v>1133</v>
      </c>
      <c r="L249" s="27">
        <v>-13258.8</v>
      </c>
      <c r="M249" s="27">
        <v>11430</v>
      </c>
      <c r="N249" s="28" t="s">
        <v>35</v>
      </c>
      <c r="O249" s="42" t="s">
        <v>36</v>
      </c>
      <c r="P249" s="30" t="s">
        <v>37</v>
      </c>
      <c r="Q249" s="31" t="s">
        <v>798</v>
      </c>
      <c r="R249" s="32">
        <v>1</v>
      </c>
      <c r="S249" s="33" t="s">
        <v>67</v>
      </c>
      <c r="T249" s="34"/>
      <c r="U249" s="35"/>
      <c r="V249" s="36"/>
      <c r="W249" s="37"/>
      <c r="X249" s="38"/>
      <c r="Y249" s="38"/>
      <c r="Z249" s="38"/>
      <c r="AA249" s="57" t="s">
        <v>1129</v>
      </c>
      <c r="AB249" s="57">
        <v>0.127</v>
      </c>
      <c r="AC249" s="39"/>
      <c r="AD249" s="40"/>
      <c r="AE249" s="40"/>
      <c r="AF249" s="41"/>
      <c r="AG249" s="41"/>
      <c r="AH249" s="42"/>
      <c r="AI249" s="35"/>
      <c r="AJ249" s="43"/>
      <c r="AK249" s="31"/>
      <c r="AL249" s="44"/>
      <c r="AM249" s="39"/>
      <c r="AN249" s="28"/>
      <c r="AO249" s="39" t="s">
        <v>352</v>
      </c>
    </row>
    <row r="250" spans="1:41">
      <c r="A250" s="45" t="s">
        <v>1138</v>
      </c>
      <c r="B250" s="46" t="s">
        <v>1139</v>
      </c>
      <c r="C250" s="46" t="s">
        <v>42</v>
      </c>
      <c r="D250" s="46" t="s">
        <v>42</v>
      </c>
      <c r="E250" s="47" t="s">
        <v>42</v>
      </c>
      <c r="F250" s="47">
        <v>4710.6220472440946</v>
      </c>
      <c r="G250" s="47">
        <f t="shared" si="3"/>
        <v>4710.6220472440946</v>
      </c>
      <c r="H250" s="48" t="s">
        <v>364</v>
      </c>
      <c r="I250" s="24">
        <v>244</v>
      </c>
      <c r="J250" s="25" t="s">
        <v>1136</v>
      </c>
      <c r="K250" s="26" t="s">
        <v>1137</v>
      </c>
      <c r="L250" s="27">
        <v>-10515.6</v>
      </c>
      <c r="M250" s="27">
        <v>11430</v>
      </c>
      <c r="N250" s="28" t="s">
        <v>35</v>
      </c>
      <c r="O250" s="42" t="s">
        <v>36</v>
      </c>
      <c r="P250" s="30" t="s">
        <v>37</v>
      </c>
      <c r="Q250" s="31" t="s">
        <v>798</v>
      </c>
      <c r="R250" s="32">
        <v>1</v>
      </c>
      <c r="S250" s="33" t="s">
        <v>67</v>
      </c>
      <c r="T250" s="34"/>
      <c r="U250" s="35"/>
      <c r="V250" s="36"/>
      <c r="W250" s="37"/>
      <c r="X250" s="38"/>
      <c r="Y250" s="38"/>
      <c r="Z250" s="38"/>
      <c r="AA250" s="57" t="s">
        <v>1129</v>
      </c>
      <c r="AB250" s="57">
        <v>0.127</v>
      </c>
      <c r="AC250" s="39"/>
      <c r="AD250" s="40"/>
      <c r="AE250" s="40"/>
      <c r="AF250" s="41"/>
      <c r="AG250" s="41"/>
      <c r="AH250" s="42"/>
      <c r="AI250" s="35"/>
      <c r="AJ250" s="43"/>
      <c r="AK250" s="31"/>
      <c r="AL250" s="44"/>
      <c r="AM250" s="39"/>
      <c r="AN250" s="28"/>
      <c r="AO250" s="39" t="s">
        <v>352</v>
      </c>
    </row>
    <row r="251" spans="1:41">
      <c r="A251" s="45" t="s">
        <v>1142</v>
      </c>
      <c r="B251" s="46" t="s">
        <v>1143</v>
      </c>
      <c r="C251" s="46" t="s">
        <v>42</v>
      </c>
      <c r="D251" s="46" t="s">
        <v>42</v>
      </c>
      <c r="E251" s="47" t="s">
        <v>42</v>
      </c>
      <c r="F251" s="47">
        <v>4710.0905511811025</v>
      </c>
      <c r="G251" s="47">
        <f t="shared" si="3"/>
        <v>4710.0905511811025</v>
      </c>
      <c r="H251" s="48" t="s">
        <v>364</v>
      </c>
      <c r="I251" s="24">
        <v>245</v>
      </c>
      <c r="J251" s="25" t="s">
        <v>1140</v>
      </c>
      <c r="K251" s="26" t="s">
        <v>1141</v>
      </c>
      <c r="L251" s="27">
        <v>-10515.6</v>
      </c>
      <c r="M251" s="27">
        <v>12344.4</v>
      </c>
      <c r="N251" s="28" t="s">
        <v>35</v>
      </c>
      <c r="O251" s="42" t="s">
        <v>36</v>
      </c>
      <c r="P251" s="30" t="s">
        <v>37</v>
      </c>
      <c r="Q251" s="31" t="s">
        <v>798</v>
      </c>
      <c r="R251" s="32">
        <v>1</v>
      </c>
      <c r="S251" s="33" t="s">
        <v>67</v>
      </c>
      <c r="T251" s="34"/>
      <c r="U251" s="35"/>
      <c r="V251" s="36"/>
      <c r="W251" s="37"/>
      <c r="X251" s="38"/>
      <c r="Y251" s="38"/>
      <c r="Z251" s="38"/>
      <c r="AA251" s="57" t="s">
        <v>1129</v>
      </c>
      <c r="AB251" s="57">
        <v>0.127</v>
      </c>
      <c r="AC251" s="39"/>
      <c r="AD251" s="40"/>
      <c r="AE251" s="40"/>
      <c r="AF251" s="41"/>
      <c r="AG251" s="41"/>
      <c r="AH251" s="42"/>
      <c r="AI251" s="35"/>
      <c r="AJ251" s="43"/>
      <c r="AK251" s="31"/>
      <c r="AL251" s="44"/>
      <c r="AM251" s="39"/>
      <c r="AN251" s="28"/>
      <c r="AO251" s="39" t="s">
        <v>352</v>
      </c>
    </row>
    <row r="252" spans="1:41">
      <c r="A252" s="45" t="s">
        <v>1146</v>
      </c>
      <c r="B252" s="46" t="s">
        <v>1147</v>
      </c>
      <c r="C252" s="46" t="s">
        <v>42</v>
      </c>
      <c r="D252" s="46" t="s">
        <v>42</v>
      </c>
      <c r="E252" s="47" t="s">
        <v>42</v>
      </c>
      <c r="F252" s="47">
        <v>4710.4370078740158</v>
      </c>
      <c r="G252" s="47">
        <f t="shared" si="3"/>
        <v>4710.4370078740158</v>
      </c>
      <c r="H252" s="48" t="s">
        <v>364</v>
      </c>
      <c r="I252" s="24">
        <v>246</v>
      </c>
      <c r="J252" s="25" t="s">
        <v>1144</v>
      </c>
      <c r="K252" s="26" t="s">
        <v>1145</v>
      </c>
      <c r="L252" s="27">
        <v>-12344.4</v>
      </c>
      <c r="M252" s="27">
        <v>11430</v>
      </c>
      <c r="N252" s="28" t="s">
        <v>35</v>
      </c>
      <c r="O252" s="42" t="s">
        <v>36</v>
      </c>
      <c r="P252" s="30" t="s">
        <v>37</v>
      </c>
      <c r="Q252" s="31" t="s">
        <v>798</v>
      </c>
      <c r="R252" s="32">
        <v>1</v>
      </c>
      <c r="S252" s="33" t="s">
        <v>67</v>
      </c>
      <c r="T252" s="34"/>
      <c r="U252" s="35"/>
      <c r="V252" s="36"/>
      <c r="W252" s="37"/>
      <c r="X252" s="38"/>
      <c r="Y252" s="38"/>
      <c r="Z252" s="38"/>
      <c r="AA252" s="57" t="s">
        <v>1129</v>
      </c>
      <c r="AB252" s="57">
        <v>0.127</v>
      </c>
      <c r="AC252" s="39"/>
      <c r="AD252" s="40"/>
      <c r="AE252" s="40"/>
      <c r="AF252" s="41"/>
      <c r="AG252" s="41"/>
      <c r="AH252" s="42"/>
      <c r="AI252" s="35"/>
      <c r="AJ252" s="43"/>
      <c r="AK252" s="31"/>
      <c r="AL252" s="44"/>
      <c r="AM252" s="39"/>
      <c r="AN252" s="28"/>
      <c r="AO252" s="39" t="s">
        <v>352</v>
      </c>
    </row>
    <row r="253" spans="1:41">
      <c r="A253" s="45" t="s">
        <v>1150</v>
      </c>
      <c r="B253" s="46" t="s">
        <v>1151</v>
      </c>
      <c r="C253" s="46" t="s">
        <v>42</v>
      </c>
      <c r="D253" s="46" t="s">
        <v>42</v>
      </c>
      <c r="E253" s="47" t="s">
        <v>42</v>
      </c>
      <c r="F253" s="47">
        <v>4710.5669291338581</v>
      </c>
      <c r="G253" s="47">
        <f t="shared" si="3"/>
        <v>4710.5669291338581</v>
      </c>
      <c r="H253" s="48" t="s">
        <v>364</v>
      </c>
      <c r="I253" s="24">
        <v>247</v>
      </c>
      <c r="J253" s="25" t="s">
        <v>1148</v>
      </c>
      <c r="K253" s="26" t="s">
        <v>1149</v>
      </c>
      <c r="L253" s="27">
        <v>-12344.4</v>
      </c>
      <c r="M253" s="27">
        <v>12344.4</v>
      </c>
      <c r="N253" s="28" t="s">
        <v>35</v>
      </c>
      <c r="O253" s="42" t="s">
        <v>36</v>
      </c>
      <c r="P253" s="30" t="s">
        <v>37</v>
      </c>
      <c r="Q253" s="31" t="s">
        <v>798</v>
      </c>
      <c r="R253" s="32">
        <v>1</v>
      </c>
      <c r="S253" s="33" t="s">
        <v>67</v>
      </c>
      <c r="T253" s="34"/>
      <c r="U253" s="35"/>
      <c r="V253" s="36"/>
      <c r="W253" s="37"/>
      <c r="X253" s="38"/>
      <c r="Y253" s="38"/>
      <c r="Z253" s="38"/>
      <c r="AA253" s="57" t="s">
        <v>1129</v>
      </c>
      <c r="AB253" s="57">
        <v>0.127</v>
      </c>
      <c r="AC253" s="39"/>
      <c r="AD253" s="40"/>
      <c r="AE253" s="40"/>
      <c r="AF253" s="41"/>
      <c r="AG253" s="41"/>
      <c r="AH253" s="42"/>
      <c r="AI253" s="35"/>
      <c r="AJ253" s="43"/>
      <c r="AK253" s="31"/>
      <c r="AL253" s="44"/>
      <c r="AM253" s="39"/>
      <c r="AN253" s="28"/>
      <c r="AO253" s="39" t="s">
        <v>352</v>
      </c>
    </row>
    <row r="254" spans="1:41">
      <c r="A254" s="45" t="s">
        <v>1154</v>
      </c>
      <c r="B254" s="46" t="s">
        <v>1155</v>
      </c>
      <c r="C254" s="46" t="s">
        <v>42</v>
      </c>
      <c r="D254" s="46" t="s">
        <v>42</v>
      </c>
      <c r="E254" s="47" t="s">
        <v>42</v>
      </c>
      <c r="F254" s="47">
        <v>4709.929133858268</v>
      </c>
      <c r="G254" s="47">
        <f t="shared" si="3"/>
        <v>4709.929133858268</v>
      </c>
      <c r="H254" s="48" t="s">
        <v>364</v>
      </c>
      <c r="I254" s="24">
        <v>248</v>
      </c>
      <c r="J254" s="25" t="s">
        <v>1152</v>
      </c>
      <c r="K254" s="26" t="s">
        <v>1153</v>
      </c>
      <c r="L254" s="27">
        <v>-9601.2000000000007</v>
      </c>
      <c r="M254" s="27">
        <v>11430</v>
      </c>
      <c r="N254" s="28" t="s">
        <v>35</v>
      </c>
      <c r="O254" s="42" t="s">
        <v>36</v>
      </c>
      <c r="P254" s="30" t="s">
        <v>37</v>
      </c>
      <c r="Q254" s="31" t="s">
        <v>798</v>
      </c>
      <c r="R254" s="32">
        <v>1</v>
      </c>
      <c r="S254" s="33" t="s">
        <v>67</v>
      </c>
      <c r="T254" s="34"/>
      <c r="U254" s="35"/>
      <c r="V254" s="36"/>
      <c r="W254" s="37"/>
      <c r="X254" s="38"/>
      <c r="Y254" s="38"/>
      <c r="Z254" s="38"/>
      <c r="AA254" s="57" t="s">
        <v>1129</v>
      </c>
      <c r="AB254" s="57">
        <v>0.127</v>
      </c>
      <c r="AC254" s="39"/>
      <c r="AD254" s="40"/>
      <c r="AE254" s="40"/>
      <c r="AF254" s="41"/>
      <c r="AG254" s="41"/>
      <c r="AH254" s="42"/>
      <c r="AI254" s="35"/>
      <c r="AJ254" s="43"/>
      <c r="AK254" s="31"/>
      <c r="AL254" s="44"/>
      <c r="AM254" s="39"/>
      <c r="AN254" s="28"/>
      <c r="AO254" s="39" t="s">
        <v>352</v>
      </c>
    </row>
    <row r="255" spans="1:41">
      <c r="A255" s="45" t="s">
        <v>1158</v>
      </c>
      <c r="B255" s="46" t="s">
        <v>1159</v>
      </c>
      <c r="C255" s="46" t="s">
        <v>42</v>
      </c>
      <c r="D255" s="46" t="s">
        <v>42</v>
      </c>
      <c r="E255" s="47" t="s">
        <v>42</v>
      </c>
      <c r="F255" s="47">
        <v>4711.1062992125981</v>
      </c>
      <c r="G255" s="47">
        <f t="shared" si="3"/>
        <v>4711.1062992125981</v>
      </c>
      <c r="H255" s="48" t="s">
        <v>364</v>
      </c>
      <c r="I255" s="24">
        <v>249</v>
      </c>
      <c r="J255" s="25" t="s">
        <v>1156</v>
      </c>
      <c r="K255" s="26" t="s">
        <v>1157</v>
      </c>
      <c r="L255" s="27">
        <v>-9601.2000000000007</v>
      </c>
      <c r="M255" s="27">
        <v>12344.4</v>
      </c>
      <c r="N255" s="28" t="s">
        <v>35</v>
      </c>
      <c r="O255" s="42" t="s">
        <v>36</v>
      </c>
      <c r="P255" s="30" t="s">
        <v>37</v>
      </c>
      <c r="Q255" s="31" t="s">
        <v>798</v>
      </c>
      <c r="R255" s="32">
        <v>1</v>
      </c>
      <c r="S255" s="33" t="s">
        <v>67</v>
      </c>
      <c r="T255" s="34"/>
      <c r="U255" s="35"/>
      <c r="V255" s="36"/>
      <c r="W255" s="37"/>
      <c r="X255" s="38"/>
      <c r="Y255" s="38"/>
      <c r="Z255" s="38"/>
      <c r="AA255" s="57" t="s">
        <v>1129</v>
      </c>
      <c r="AB255" s="57">
        <v>0.127</v>
      </c>
      <c r="AC255" s="39"/>
      <c r="AD255" s="40"/>
      <c r="AE255" s="40"/>
      <c r="AF255" s="41"/>
      <c r="AG255" s="41"/>
      <c r="AH255" s="42"/>
      <c r="AI255" s="35"/>
      <c r="AJ255" s="43"/>
      <c r="AK255" s="31"/>
      <c r="AL255" s="44"/>
      <c r="AM255" s="39"/>
      <c r="AN255" s="28"/>
      <c r="AO255" s="39" t="s">
        <v>352</v>
      </c>
    </row>
    <row r="256" spans="1:41">
      <c r="A256" s="45" t="s">
        <v>1163</v>
      </c>
      <c r="B256" s="46" t="s">
        <v>1164</v>
      </c>
      <c r="C256" s="46" t="s">
        <v>42</v>
      </c>
      <c r="D256" s="46" t="s">
        <v>42</v>
      </c>
      <c r="E256" s="47" t="s">
        <v>42</v>
      </c>
      <c r="F256" s="47">
        <v>5223.7165354330709</v>
      </c>
      <c r="G256" s="47">
        <f t="shared" si="3"/>
        <v>5223.7165354330709</v>
      </c>
      <c r="H256" s="48" t="s">
        <v>71</v>
      </c>
      <c r="I256" s="24">
        <v>250</v>
      </c>
      <c r="J256" s="25" t="s">
        <v>1160</v>
      </c>
      <c r="K256" s="26" t="s">
        <v>1161</v>
      </c>
      <c r="L256" s="27">
        <v>-7772.4</v>
      </c>
      <c r="M256" s="27">
        <v>9601.2000000000007</v>
      </c>
      <c r="N256" s="28" t="s">
        <v>35</v>
      </c>
      <c r="O256" s="42" t="s">
        <v>36</v>
      </c>
      <c r="P256" s="30" t="s">
        <v>37</v>
      </c>
      <c r="Q256" s="31" t="s">
        <v>798</v>
      </c>
      <c r="R256" s="32">
        <v>1</v>
      </c>
      <c r="S256" s="33" t="s">
        <v>67</v>
      </c>
      <c r="T256" s="34"/>
      <c r="U256" s="35"/>
      <c r="V256" s="36"/>
      <c r="W256" s="37"/>
      <c r="X256" s="38"/>
      <c r="Y256" s="38"/>
      <c r="Z256" s="38"/>
      <c r="AA256" s="57" t="s">
        <v>1162</v>
      </c>
      <c r="AB256" s="57">
        <v>0.127</v>
      </c>
      <c r="AC256" s="39"/>
      <c r="AD256" s="40"/>
      <c r="AE256" s="40"/>
      <c r="AF256" s="41"/>
      <c r="AG256" s="41"/>
      <c r="AH256" s="42"/>
      <c r="AI256" s="35"/>
      <c r="AJ256" s="43"/>
      <c r="AK256" s="31"/>
      <c r="AL256" s="44"/>
      <c r="AM256" s="39"/>
      <c r="AN256" s="28"/>
      <c r="AO256" s="39" t="s">
        <v>352</v>
      </c>
    </row>
    <row r="257" spans="1:41">
      <c r="A257" s="45" t="s">
        <v>1167</v>
      </c>
      <c r="B257" s="46" t="s">
        <v>1168</v>
      </c>
      <c r="C257" s="46" t="s">
        <v>42</v>
      </c>
      <c r="D257" s="46" t="s">
        <v>42</v>
      </c>
      <c r="E257" s="47" t="s">
        <v>42</v>
      </c>
      <c r="F257" s="47">
        <v>5224.2992125984256</v>
      </c>
      <c r="G257" s="47">
        <f t="shared" si="3"/>
        <v>5224.2992125984256</v>
      </c>
      <c r="H257" s="48" t="s">
        <v>71</v>
      </c>
      <c r="I257" s="24">
        <v>251</v>
      </c>
      <c r="J257" s="25" t="s">
        <v>1165</v>
      </c>
      <c r="K257" s="26" t="s">
        <v>1166</v>
      </c>
      <c r="L257" s="27">
        <v>-7772.4</v>
      </c>
      <c r="M257" s="27">
        <v>10515.6</v>
      </c>
      <c r="N257" s="28" t="s">
        <v>35</v>
      </c>
      <c r="O257" s="42" t="s">
        <v>36</v>
      </c>
      <c r="P257" s="30" t="s">
        <v>37</v>
      </c>
      <c r="Q257" s="31" t="s">
        <v>798</v>
      </c>
      <c r="R257" s="32">
        <v>1</v>
      </c>
      <c r="S257" s="33" t="s">
        <v>67</v>
      </c>
      <c r="T257" s="34"/>
      <c r="U257" s="35"/>
      <c r="V257" s="36"/>
      <c r="W257" s="37"/>
      <c r="X257" s="38"/>
      <c r="Y257" s="38"/>
      <c r="Z257" s="38"/>
      <c r="AA257" s="57" t="s">
        <v>1162</v>
      </c>
      <c r="AB257" s="57">
        <v>0.127</v>
      </c>
      <c r="AC257" s="39"/>
      <c r="AD257" s="40"/>
      <c r="AE257" s="40"/>
      <c r="AF257" s="41"/>
      <c r="AG257" s="41"/>
      <c r="AH257" s="42"/>
      <c r="AI257" s="35"/>
      <c r="AJ257" s="43"/>
      <c r="AK257" s="31"/>
      <c r="AL257" s="44"/>
      <c r="AM257" s="39"/>
      <c r="AN257" s="28"/>
      <c r="AO257" s="39" t="s">
        <v>352</v>
      </c>
    </row>
    <row r="258" spans="1:41">
      <c r="A258" s="45" t="s">
        <v>1171</v>
      </c>
      <c r="B258" s="46" t="s">
        <v>1172</v>
      </c>
      <c r="C258" s="46" t="s">
        <v>42</v>
      </c>
      <c r="D258" s="46" t="s">
        <v>42</v>
      </c>
      <c r="E258" s="47" t="s">
        <v>42</v>
      </c>
      <c r="F258" s="47">
        <v>5221.641732283465</v>
      </c>
      <c r="G258" s="47">
        <f t="shared" si="3"/>
        <v>5221.641732283465</v>
      </c>
      <c r="H258" s="48" t="s">
        <v>71</v>
      </c>
      <c r="I258" s="24">
        <v>252</v>
      </c>
      <c r="J258" s="25" t="s">
        <v>1169</v>
      </c>
      <c r="K258" s="26" t="s">
        <v>1170</v>
      </c>
      <c r="L258" s="27">
        <v>-7772.4</v>
      </c>
      <c r="M258" s="27">
        <v>12344.4</v>
      </c>
      <c r="N258" s="28" t="s">
        <v>35</v>
      </c>
      <c r="O258" s="42" t="s">
        <v>36</v>
      </c>
      <c r="P258" s="30" t="s">
        <v>37</v>
      </c>
      <c r="Q258" s="31" t="s">
        <v>798</v>
      </c>
      <c r="R258" s="32">
        <v>1</v>
      </c>
      <c r="S258" s="33" t="s">
        <v>67</v>
      </c>
      <c r="T258" s="34"/>
      <c r="U258" s="35"/>
      <c r="V258" s="36"/>
      <c r="W258" s="37"/>
      <c r="X258" s="38"/>
      <c r="Y258" s="38"/>
      <c r="Z258" s="38"/>
      <c r="AA258" s="57" t="s">
        <v>1162</v>
      </c>
      <c r="AB258" s="57">
        <v>0.127</v>
      </c>
      <c r="AC258" s="39"/>
      <c r="AD258" s="40"/>
      <c r="AE258" s="40"/>
      <c r="AF258" s="41"/>
      <c r="AG258" s="41"/>
      <c r="AH258" s="42"/>
      <c r="AI258" s="35"/>
      <c r="AJ258" s="43"/>
      <c r="AK258" s="31"/>
      <c r="AL258" s="44"/>
      <c r="AM258" s="39"/>
      <c r="AN258" s="28"/>
      <c r="AO258" s="39" t="s">
        <v>352</v>
      </c>
    </row>
    <row r="259" spans="1:41">
      <c r="A259" s="45" t="s">
        <v>1175</v>
      </c>
      <c r="B259" s="46" t="s">
        <v>1176</v>
      </c>
      <c r="C259" s="46" t="s">
        <v>42</v>
      </c>
      <c r="D259" s="46" t="s">
        <v>42</v>
      </c>
      <c r="E259" s="47" t="s">
        <v>42</v>
      </c>
      <c r="F259" s="47">
        <v>5223.2637795275587</v>
      </c>
      <c r="G259" s="47">
        <f t="shared" si="3"/>
        <v>5223.2637795275587</v>
      </c>
      <c r="H259" s="48" t="s">
        <v>71</v>
      </c>
      <c r="I259" s="24">
        <v>253</v>
      </c>
      <c r="J259" s="25" t="s">
        <v>1173</v>
      </c>
      <c r="K259" s="26" t="s">
        <v>1174</v>
      </c>
      <c r="L259" s="27">
        <v>-7772.4</v>
      </c>
      <c r="M259" s="27">
        <v>13258.8</v>
      </c>
      <c r="N259" s="28" t="s">
        <v>35</v>
      </c>
      <c r="O259" s="42" t="s">
        <v>36</v>
      </c>
      <c r="P259" s="30" t="s">
        <v>37</v>
      </c>
      <c r="Q259" s="31" t="s">
        <v>798</v>
      </c>
      <c r="R259" s="32">
        <v>1</v>
      </c>
      <c r="S259" s="33" t="s">
        <v>67</v>
      </c>
      <c r="T259" s="34"/>
      <c r="U259" s="35"/>
      <c r="V259" s="36"/>
      <c r="W259" s="37"/>
      <c r="X259" s="38"/>
      <c r="Y259" s="38"/>
      <c r="Z259" s="38"/>
      <c r="AA259" s="57" t="s">
        <v>1162</v>
      </c>
      <c r="AB259" s="57">
        <v>0.127</v>
      </c>
      <c r="AC259" s="39"/>
      <c r="AD259" s="40"/>
      <c r="AE259" s="40"/>
      <c r="AF259" s="41"/>
      <c r="AG259" s="41"/>
      <c r="AH259" s="42"/>
      <c r="AI259" s="35"/>
      <c r="AJ259" s="43"/>
      <c r="AK259" s="31"/>
      <c r="AL259" s="44"/>
      <c r="AM259" s="39"/>
      <c r="AN259" s="28"/>
      <c r="AO259" s="39" t="s">
        <v>352</v>
      </c>
    </row>
    <row r="260" spans="1:41">
      <c r="A260" s="45" t="s">
        <v>1179</v>
      </c>
      <c r="B260" s="46" t="s">
        <v>1180</v>
      </c>
      <c r="C260" s="46" t="s">
        <v>42</v>
      </c>
      <c r="D260" s="46" t="s">
        <v>42</v>
      </c>
      <c r="E260" s="47" t="s">
        <v>42</v>
      </c>
      <c r="F260" s="47">
        <v>5223.5157480314965</v>
      </c>
      <c r="G260" s="47">
        <f t="shared" si="3"/>
        <v>5223.5157480314965</v>
      </c>
      <c r="H260" s="48" t="s">
        <v>71</v>
      </c>
      <c r="I260" s="24">
        <v>254</v>
      </c>
      <c r="J260" s="25" t="s">
        <v>1177</v>
      </c>
      <c r="K260" s="26" t="s">
        <v>1178</v>
      </c>
      <c r="L260" s="27">
        <v>-6858</v>
      </c>
      <c r="M260" s="27">
        <v>10515.6</v>
      </c>
      <c r="N260" s="28" t="s">
        <v>35</v>
      </c>
      <c r="O260" s="42" t="s">
        <v>36</v>
      </c>
      <c r="P260" s="30" t="s">
        <v>37</v>
      </c>
      <c r="Q260" s="31" t="s">
        <v>798</v>
      </c>
      <c r="R260" s="32">
        <v>1</v>
      </c>
      <c r="S260" s="33" t="s">
        <v>67</v>
      </c>
      <c r="T260" s="34"/>
      <c r="U260" s="35"/>
      <c r="V260" s="36"/>
      <c r="W260" s="37"/>
      <c r="X260" s="38"/>
      <c r="Y260" s="38"/>
      <c r="Z260" s="38"/>
      <c r="AA260" s="57" t="s">
        <v>1162</v>
      </c>
      <c r="AB260" s="57">
        <v>0.127</v>
      </c>
      <c r="AC260" s="39"/>
      <c r="AD260" s="40"/>
      <c r="AE260" s="40"/>
      <c r="AF260" s="41"/>
      <c r="AG260" s="41"/>
      <c r="AH260" s="42"/>
      <c r="AI260" s="35"/>
      <c r="AJ260" s="43"/>
      <c r="AK260" s="31"/>
      <c r="AL260" s="44"/>
      <c r="AM260" s="39"/>
      <c r="AN260" s="28"/>
      <c r="AO260" s="39" t="s">
        <v>352</v>
      </c>
    </row>
    <row r="261" spans="1:41">
      <c r="A261" s="45" t="s">
        <v>1183</v>
      </c>
      <c r="B261" s="46" t="s">
        <v>1184</v>
      </c>
      <c r="C261" s="46" t="s">
        <v>42</v>
      </c>
      <c r="D261" s="46" t="s">
        <v>42</v>
      </c>
      <c r="E261" s="47" t="s">
        <v>42</v>
      </c>
      <c r="F261" s="47">
        <v>5220.751968503937</v>
      </c>
      <c r="G261" s="47">
        <f t="shared" si="3"/>
        <v>5220.751968503937</v>
      </c>
      <c r="H261" s="48" t="s">
        <v>71</v>
      </c>
      <c r="I261" s="24">
        <v>255</v>
      </c>
      <c r="J261" s="25" t="s">
        <v>1181</v>
      </c>
      <c r="K261" s="26" t="s">
        <v>1182</v>
      </c>
      <c r="L261" s="27">
        <v>-6858</v>
      </c>
      <c r="M261" s="27">
        <v>9601.2000000000007</v>
      </c>
      <c r="N261" s="28" t="s">
        <v>35</v>
      </c>
      <c r="O261" s="42" t="s">
        <v>36</v>
      </c>
      <c r="P261" s="30" t="s">
        <v>37</v>
      </c>
      <c r="Q261" s="31" t="s">
        <v>798</v>
      </c>
      <c r="R261" s="32">
        <v>1</v>
      </c>
      <c r="S261" s="33" t="s">
        <v>67</v>
      </c>
      <c r="T261" s="34"/>
      <c r="U261" s="35"/>
      <c r="V261" s="36"/>
      <c r="W261" s="37"/>
      <c r="X261" s="38"/>
      <c r="Y261" s="38"/>
      <c r="Z261" s="38"/>
      <c r="AA261" s="57" t="s">
        <v>1162</v>
      </c>
      <c r="AB261" s="57">
        <v>0.127</v>
      </c>
      <c r="AC261" s="39"/>
      <c r="AD261" s="40"/>
      <c r="AE261" s="40"/>
      <c r="AF261" s="41"/>
      <c r="AG261" s="41"/>
      <c r="AH261" s="42"/>
      <c r="AI261" s="35"/>
      <c r="AJ261" s="43"/>
      <c r="AK261" s="31"/>
      <c r="AL261" s="44"/>
      <c r="AM261" s="39"/>
      <c r="AN261" s="28"/>
      <c r="AO261" s="39" t="s">
        <v>352</v>
      </c>
    </row>
    <row r="262" spans="1:41">
      <c r="A262" s="45" t="s">
        <v>1187</v>
      </c>
      <c r="B262" s="46" t="s">
        <v>1188</v>
      </c>
      <c r="C262" s="46" t="s">
        <v>42</v>
      </c>
      <c r="D262" s="46" t="s">
        <v>42</v>
      </c>
      <c r="E262" s="47" t="s">
        <v>42</v>
      </c>
      <c r="F262" s="47">
        <v>5222.6614173228345</v>
      </c>
      <c r="G262" s="47">
        <f t="shared" si="3"/>
        <v>5222.6614173228345</v>
      </c>
      <c r="H262" s="48" t="s">
        <v>71</v>
      </c>
      <c r="I262" s="24">
        <v>256</v>
      </c>
      <c r="J262" s="25" t="s">
        <v>1185</v>
      </c>
      <c r="K262" s="26" t="s">
        <v>1186</v>
      </c>
      <c r="L262" s="27">
        <v>-6858</v>
      </c>
      <c r="M262" s="27">
        <v>13258.8</v>
      </c>
      <c r="N262" s="28" t="s">
        <v>35</v>
      </c>
      <c r="O262" s="42" t="s">
        <v>36</v>
      </c>
      <c r="P262" s="30" t="s">
        <v>37</v>
      </c>
      <c r="Q262" s="31" t="s">
        <v>798</v>
      </c>
      <c r="R262" s="32">
        <v>1</v>
      </c>
      <c r="S262" s="33" t="s">
        <v>67</v>
      </c>
      <c r="T262" s="34"/>
      <c r="U262" s="35"/>
      <c r="V262" s="36"/>
      <c r="W262" s="37"/>
      <c r="X262" s="38"/>
      <c r="Y262" s="38"/>
      <c r="Z262" s="38"/>
      <c r="AA262" s="57" t="s">
        <v>1162</v>
      </c>
      <c r="AB262" s="57">
        <v>0.127</v>
      </c>
      <c r="AC262" s="39"/>
      <c r="AD262" s="40"/>
      <c r="AE262" s="40"/>
      <c r="AF262" s="41"/>
      <c r="AG262" s="41"/>
      <c r="AH262" s="42"/>
      <c r="AI262" s="35"/>
      <c r="AJ262" s="43"/>
      <c r="AK262" s="31"/>
      <c r="AL262" s="44"/>
      <c r="AM262" s="39"/>
      <c r="AN262" s="28"/>
      <c r="AO262" s="39" t="s">
        <v>352</v>
      </c>
    </row>
    <row r="263" spans="1:41">
      <c r="A263" s="45" t="s">
        <v>1191</v>
      </c>
      <c r="B263" s="46" t="s">
        <v>1192</v>
      </c>
      <c r="C263" s="46" t="s">
        <v>42</v>
      </c>
      <c r="D263" s="46" t="s">
        <v>42</v>
      </c>
      <c r="E263" s="47" t="s">
        <v>42</v>
      </c>
      <c r="F263" s="47">
        <v>5221.4488188976375</v>
      </c>
      <c r="G263" s="47">
        <f t="shared" si="3"/>
        <v>5221.4488188976375</v>
      </c>
      <c r="H263" s="48" t="s">
        <v>71</v>
      </c>
      <c r="I263" s="24">
        <v>257</v>
      </c>
      <c r="J263" s="25" t="s">
        <v>1189</v>
      </c>
      <c r="K263" s="26" t="s">
        <v>1190</v>
      </c>
      <c r="L263" s="27">
        <v>-6858</v>
      </c>
      <c r="M263" s="27">
        <v>12344.4</v>
      </c>
      <c r="N263" s="28" t="s">
        <v>35</v>
      </c>
      <c r="O263" s="42" t="s">
        <v>36</v>
      </c>
      <c r="P263" s="30" t="s">
        <v>37</v>
      </c>
      <c r="Q263" s="31" t="s">
        <v>798</v>
      </c>
      <c r="R263" s="32">
        <v>1</v>
      </c>
      <c r="S263" s="33" t="s">
        <v>67</v>
      </c>
      <c r="T263" s="34"/>
      <c r="U263" s="35"/>
      <c r="V263" s="36"/>
      <c r="W263" s="37"/>
      <c r="X263" s="38"/>
      <c r="Y263" s="38"/>
      <c r="Z263" s="38"/>
      <c r="AA263" s="57" t="s">
        <v>1162</v>
      </c>
      <c r="AB263" s="57">
        <v>0.127</v>
      </c>
      <c r="AC263" s="39"/>
      <c r="AD263" s="40"/>
      <c r="AE263" s="40"/>
      <c r="AF263" s="41"/>
      <c r="AG263" s="41"/>
      <c r="AH263" s="42"/>
      <c r="AI263" s="35"/>
      <c r="AJ263" s="43"/>
      <c r="AK263" s="31"/>
      <c r="AL263" s="44"/>
      <c r="AM263" s="39"/>
      <c r="AN263" s="28"/>
      <c r="AO263" s="39" t="s">
        <v>352</v>
      </c>
    </row>
    <row r="264" spans="1:41">
      <c r="A264" s="45" t="s">
        <v>1196</v>
      </c>
      <c r="B264" s="46" t="s">
        <v>1197</v>
      </c>
      <c r="C264" s="46" t="s">
        <v>42</v>
      </c>
      <c r="D264" s="46" t="s">
        <v>42</v>
      </c>
      <c r="E264" s="47" t="s">
        <v>42</v>
      </c>
      <c r="F264" s="47">
        <v>4709.748031496063</v>
      </c>
      <c r="G264" s="47">
        <f t="shared" si="3"/>
        <v>4709.748031496063</v>
      </c>
      <c r="H264" s="48" t="s">
        <v>364</v>
      </c>
      <c r="I264" s="24">
        <v>258</v>
      </c>
      <c r="J264" s="25" t="s">
        <v>1193</v>
      </c>
      <c r="K264" s="26" t="s">
        <v>1194</v>
      </c>
      <c r="L264" s="27">
        <v>7772.4</v>
      </c>
      <c r="M264" s="27">
        <v>13258.8</v>
      </c>
      <c r="N264" s="28" t="s">
        <v>35</v>
      </c>
      <c r="O264" s="42" t="s">
        <v>36</v>
      </c>
      <c r="P264" s="30" t="s">
        <v>37</v>
      </c>
      <c r="Q264" s="31" t="s">
        <v>798</v>
      </c>
      <c r="R264" s="32">
        <v>1</v>
      </c>
      <c r="S264" s="33" t="s">
        <v>67</v>
      </c>
      <c r="T264" s="34"/>
      <c r="U264" s="35"/>
      <c r="V264" s="36"/>
      <c r="W264" s="37"/>
      <c r="X264" s="38"/>
      <c r="Y264" s="38"/>
      <c r="Z264" s="38"/>
      <c r="AA264" s="57" t="s">
        <v>1195</v>
      </c>
      <c r="AB264" s="57">
        <v>0.127</v>
      </c>
      <c r="AC264" s="39"/>
      <c r="AD264" s="40"/>
      <c r="AE264" s="40"/>
      <c r="AF264" s="41"/>
      <c r="AG264" s="41"/>
      <c r="AH264" s="42"/>
      <c r="AI264" s="35"/>
      <c r="AJ264" s="43"/>
      <c r="AK264" s="31"/>
      <c r="AL264" s="44"/>
      <c r="AM264" s="39"/>
      <c r="AN264" s="28"/>
      <c r="AO264" s="39" t="s">
        <v>352</v>
      </c>
    </row>
    <row r="265" spans="1:41">
      <c r="A265" s="45" t="s">
        <v>1200</v>
      </c>
      <c r="B265" s="46" t="s">
        <v>1201</v>
      </c>
      <c r="C265" s="46" t="s">
        <v>42</v>
      </c>
      <c r="D265" s="46" t="s">
        <v>42</v>
      </c>
      <c r="E265" s="47" t="s">
        <v>42</v>
      </c>
      <c r="F265" s="47">
        <v>4711.0826771653547</v>
      </c>
      <c r="G265" s="47">
        <f t="shared" ref="G265:G328" si="4">SUM(E265:F265)</f>
        <v>4711.0826771653547</v>
      </c>
      <c r="H265" s="48" t="s">
        <v>364</v>
      </c>
      <c r="I265" s="24">
        <v>259</v>
      </c>
      <c r="J265" s="25" t="s">
        <v>1198</v>
      </c>
      <c r="K265" s="26" t="s">
        <v>1199</v>
      </c>
      <c r="L265" s="27">
        <v>7772.4</v>
      </c>
      <c r="M265" s="27">
        <v>12344.4</v>
      </c>
      <c r="N265" s="28" t="s">
        <v>35</v>
      </c>
      <c r="O265" s="42" t="s">
        <v>36</v>
      </c>
      <c r="P265" s="30" t="s">
        <v>37</v>
      </c>
      <c r="Q265" s="31" t="s">
        <v>798</v>
      </c>
      <c r="R265" s="32">
        <v>1</v>
      </c>
      <c r="S265" s="33" t="s">
        <v>67</v>
      </c>
      <c r="T265" s="34"/>
      <c r="U265" s="35"/>
      <c r="V265" s="36"/>
      <c r="W265" s="37"/>
      <c r="X265" s="38"/>
      <c r="Y265" s="38"/>
      <c r="Z265" s="38"/>
      <c r="AA265" s="57" t="s">
        <v>1195</v>
      </c>
      <c r="AB265" s="57">
        <v>0.127</v>
      </c>
      <c r="AC265" s="39"/>
      <c r="AD265" s="40"/>
      <c r="AE265" s="40"/>
      <c r="AF265" s="41"/>
      <c r="AG265" s="41"/>
      <c r="AH265" s="42"/>
      <c r="AI265" s="35"/>
      <c r="AJ265" s="43"/>
      <c r="AK265" s="31"/>
      <c r="AL265" s="44"/>
      <c r="AM265" s="39"/>
      <c r="AN265" s="28"/>
      <c r="AO265" s="39" t="s">
        <v>352</v>
      </c>
    </row>
    <row r="266" spans="1:41">
      <c r="A266" s="45" t="s">
        <v>1204</v>
      </c>
      <c r="B266" s="46" t="s">
        <v>1205</v>
      </c>
      <c r="C266" s="46" t="s">
        <v>42</v>
      </c>
      <c r="D266" s="46" t="s">
        <v>42</v>
      </c>
      <c r="E266" s="47" t="s">
        <v>42</v>
      </c>
      <c r="F266" s="47">
        <v>4708.7716535433074</v>
      </c>
      <c r="G266" s="47">
        <f t="shared" si="4"/>
        <v>4708.7716535433074</v>
      </c>
      <c r="H266" s="48" t="s">
        <v>364</v>
      </c>
      <c r="I266" s="24">
        <v>260</v>
      </c>
      <c r="J266" s="25" t="s">
        <v>1202</v>
      </c>
      <c r="K266" s="26" t="s">
        <v>1203</v>
      </c>
      <c r="L266" s="27">
        <v>6858</v>
      </c>
      <c r="M266" s="27">
        <v>10515.6</v>
      </c>
      <c r="N266" s="28" t="s">
        <v>35</v>
      </c>
      <c r="O266" s="42" t="s">
        <v>36</v>
      </c>
      <c r="P266" s="30" t="s">
        <v>37</v>
      </c>
      <c r="Q266" s="31" t="s">
        <v>798</v>
      </c>
      <c r="R266" s="32">
        <v>1</v>
      </c>
      <c r="S266" s="33" t="s">
        <v>67</v>
      </c>
      <c r="T266" s="34"/>
      <c r="U266" s="35"/>
      <c r="V266" s="36"/>
      <c r="W266" s="37"/>
      <c r="X266" s="38"/>
      <c r="Y266" s="38"/>
      <c r="Z266" s="38"/>
      <c r="AA266" s="57" t="s">
        <v>1195</v>
      </c>
      <c r="AB266" s="57">
        <v>0.127</v>
      </c>
      <c r="AC266" s="39"/>
      <c r="AD266" s="40"/>
      <c r="AE266" s="40"/>
      <c r="AF266" s="41"/>
      <c r="AG266" s="41"/>
      <c r="AH266" s="42"/>
      <c r="AI266" s="35"/>
      <c r="AJ266" s="43"/>
      <c r="AK266" s="31"/>
      <c r="AL266" s="44"/>
      <c r="AM266" s="39"/>
      <c r="AN266" s="28"/>
      <c r="AO266" s="39" t="s">
        <v>352</v>
      </c>
    </row>
    <row r="267" spans="1:41">
      <c r="A267" s="45" t="s">
        <v>1208</v>
      </c>
      <c r="B267" s="46" t="s">
        <v>1209</v>
      </c>
      <c r="C267" s="46" t="s">
        <v>42</v>
      </c>
      <c r="D267" s="46" t="s">
        <v>42</v>
      </c>
      <c r="E267" s="47" t="s">
        <v>42</v>
      </c>
      <c r="F267" s="47">
        <v>4709.8110236220473</v>
      </c>
      <c r="G267" s="47">
        <f t="shared" si="4"/>
        <v>4709.8110236220473</v>
      </c>
      <c r="H267" s="48" t="s">
        <v>364</v>
      </c>
      <c r="I267" s="24">
        <v>261</v>
      </c>
      <c r="J267" s="25" t="s">
        <v>1206</v>
      </c>
      <c r="K267" s="26" t="s">
        <v>1207</v>
      </c>
      <c r="L267" s="27">
        <v>6858</v>
      </c>
      <c r="M267" s="27">
        <v>9601.2000000000007</v>
      </c>
      <c r="N267" s="28" t="s">
        <v>35</v>
      </c>
      <c r="O267" s="42" t="s">
        <v>36</v>
      </c>
      <c r="P267" s="30" t="s">
        <v>37</v>
      </c>
      <c r="Q267" s="31" t="s">
        <v>798</v>
      </c>
      <c r="R267" s="32">
        <v>1</v>
      </c>
      <c r="S267" s="33" t="s">
        <v>67</v>
      </c>
      <c r="T267" s="34"/>
      <c r="U267" s="35"/>
      <c r="V267" s="36"/>
      <c r="W267" s="37"/>
      <c r="X267" s="38"/>
      <c r="Y267" s="38"/>
      <c r="Z267" s="38"/>
      <c r="AA267" s="57" t="s">
        <v>1195</v>
      </c>
      <c r="AB267" s="57">
        <v>0.127</v>
      </c>
      <c r="AC267" s="39"/>
      <c r="AD267" s="40"/>
      <c r="AE267" s="40"/>
      <c r="AF267" s="41"/>
      <c r="AG267" s="41"/>
      <c r="AH267" s="42"/>
      <c r="AI267" s="35"/>
      <c r="AJ267" s="43"/>
      <c r="AK267" s="31"/>
      <c r="AL267" s="44"/>
      <c r="AM267" s="39"/>
      <c r="AN267" s="28"/>
      <c r="AO267" s="39" t="s">
        <v>352</v>
      </c>
    </row>
    <row r="268" spans="1:41">
      <c r="A268" s="45" t="s">
        <v>1212</v>
      </c>
      <c r="B268" s="46" t="s">
        <v>1213</v>
      </c>
      <c r="C268" s="46" t="s">
        <v>42</v>
      </c>
      <c r="D268" s="46" t="s">
        <v>42</v>
      </c>
      <c r="E268" s="47" t="s">
        <v>42</v>
      </c>
      <c r="F268" s="47">
        <v>4710.8070866141734</v>
      </c>
      <c r="G268" s="47">
        <f t="shared" si="4"/>
        <v>4710.8070866141734</v>
      </c>
      <c r="H268" s="48" t="s">
        <v>364</v>
      </c>
      <c r="I268" s="24">
        <v>262</v>
      </c>
      <c r="J268" s="25" t="s">
        <v>1210</v>
      </c>
      <c r="K268" s="26" t="s">
        <v>1211</v>
      </c>
      <c r="L268" s="27">
        <v>6858</v>
      </c>
      <c r="M268" s="27">
        <v>13258.8</v>
      </c>
      <c r="N268" s="28" t="s">
        <v>35</v>
      </c>
      <c r="O268" s="42" t="s">
        <v>36</v>
      </c>
      <c r="P268" s="30" t="s">
        <v>37</v>
      </c>
      <c r="Q268" s="31" t="s">
        <v>798</v>
      </c>
      <c r="R268" s="32">
        <v>1</v>
      </c>
      <c r="S268" s="33" t="s">
        <v>67</v>
      </c>
      <c r="T268" s="34"/>
      <c r="U268" s="35"/>
      <c r="V268" s="36"/>
      <c r="W268" s="37"/>
      <c r="X268" s="38"/>
      <c r="Y268" s="38"/>
      <c r="Z268" s="38"/>
      <c r="AA268" s="57" t="s">
        <v>1195</v>
      </c>
      <c r="AB268" s="57">
        <v>0.127</v>
      </c>
      <c r="AC268" s="39"/>
      <c r="AD268" s="40"/>
      <c r="AE268" s="40"/>
      <c r="AF268" s="41"/>
      <c r="AG268" s="41"/>
      <c r="AH268" s="42"/>
      <c r="AI268" s="35"/>
      <c r="AJ268" s="43"/>
      <c r="AK268" s="31"/>
      <c r="AL268" s="44"/>
      <c r="AM268" s="39"/>
      <c r="AN268" s="28"/>
      <c r="AO268" s="39" t="s">
        <v>352</v>
      </c>
    </row>
    <row r="269" spans="1:41">
      <c r="A269" s="45" t="s">
        <v>1216</v>
      </c>
      <c r="B269" s="46" t="s">
        <v>1217</v>
      </c>
      <c r="C269" s="46" t="s">
        <v>42</v>
      </c>
      <c r="D269" s="46" t="s">
        <v>42</v>
      </c>
      <c r="E269" s="47" t="s">
        <v>42</v>
      </c>
      <c r="F269" s="47">
        <v>4712.2637795275596</v>
      </c>
      <c r="G269" s="47">
        <f t="shared" si="4"/>
        <v>4712.2637795275596</v>
      </c>
      <c r="H269" s="48" t="s">
        <v>364</v>
      </c>
      <c r="I269" s="24">
        <v>263</v>
      </c>
      <c r="J269" s="25" t="s">
        <v>1214</v>
      </c>
      <c r="K269" s="26" t="s">
        <v>1215</v>
      </c>
      <c r="L269" s="27">
        <v>6858</v>
      </c>
      <c r="M269" s="27">
        <v>12344.4</v>
      </c>
      <c r="N269" s="28" t="s">
        <v>35</v>
      </c>
      <c r="O269" s="42" t="s">
        <v>36</v>
      </c>
      <c r="P269" s="30" t="s">
        <v>37</v>
      </c>
      <c r="Q269" s="31" t="s">
        <v>798</v>
      </c>
      <c r="R269" s="32">
        <v>1</v>
      </c>
      <c r="S269" s="33" t="s">
        <v>67</v>
      </c>
      <c r="T269" s="34"/>
      <c r="U269" s="35"/>
      <c r="V269" s="36"/>
      <c r="W269" s="37"/>
      <c r="X269" s="38"/>
      <c r="Y269" s="38"/>
      <c r="Z269" s="38"/>
      <c r="AA269" s="57" t="s">
        <v>1195</v>
      </c>
      <c r="AB269" s="57">
        <v>0.127</v>
      </c>
      <c r="AC269" s="39"/>
      <c r="AD269" s="40"/>
      <c r="AE269" s="40"/>
      <c r="AF269" s="41"/>
      <c r="AG269" s="41"/>
      <c r="AH269" s="42"/>
      <c r="AI269" s="35"/>
      <c r="AJ269" s="43"/>
      <c r="AK269" s="31"/>
      <c r="AL269" s="44"/>
      <c r="AM269" s="39"/>
      <c r="AN269" s="28"/>
      <c r="AO269" s="39" t="s">
        <v>352</v>
      </c>
    </row>
    <row r="270" spans="1:41">
      <c r="A270" s="45" t="s">
        <v>1220</v>
      </c>
      <c r="B270" s="46" t="s">
        <v>1221</v>
      </c>
      <c r="C270" s="46" t="s">
        <v>42</v>
      </c>
      <c r="D270" s="46" t="s">
        <v>42</v>
      </c>
      <c r="E270" s="47" t="s">
        <v>42</v>
      </c>
      <c r="F270" s="47">
        <v>4711.3503937007881</v>
      </c>
      <c r="G270" s="47">
        <f t="shared" si="4"/>
        <v>4711.3503937007881</v>
      </c>
      <c r="H270" s="48" t="s">
        <v>364</v>
      </c>
      <c r="I270" s="24">
        <v>264</v>
      </c>
      <c r="J270" s="25" t="s">
        <v>1218</v>
      </c>
      <c r="K270" s="26" t="s">
        <v>1219</v>
      </c>
      <c r="L270" s="27">
        <v>7772.4</v>
      </c>
      <c r="M270" s="27">
        <v>10515.6</v>
      </c>
      <c r="N270" s="28" t="s">
        <v>35</v>
      </c>
      <c r="O270" s="42" t="s">
        <v>36</v>
      </c>
      <c r="P270" s="30" t="s">
        <v>37</v>
      </c>
      <c r="Q270" s="31" t="s">
        <v>798</v>
      </c>
      <c r="R270" s="32">
        <v>1</v>
      </c>
      <c r="S270" s="33" t="s">
        <v>67</v>
      </c>
      <c r="T270" s="34"/>
      <c r="U270" s="35"/>
      <c r="V270" s="36"/>
      <c r="W270" s="37"/>
      <c r="X270" s="38"/>
      <c r="Y270" s="38"/>
      <c r="Z270" s="38"/>
      <c r="AA270" s="57" t="s">
        <v>1195</v>
      </c>
      <c r="AB270" s="57">
        <v>0.127</v>
      </c>
      <c r="AC270" s="39"/>
      <c r="AD270" s="40"/>
      <c r="AE270" s="40"/>
      <c r="AF270" s="41"/>
      <c r="AG270" s="41"/>
      <c r="AH270" s="42"/>
      <c r="AI270" s="35"/>
      <c r="AJ270" s="43"/>
      <c r="AK270" s="31"/>
      <c r="AL270" s="44"/>
      <c r="AM270" s="39"/>
      <c r="AN270" s="28"/>
      <c r="AO270" s="39" t="s">
        <v>352</v>
      </c>
    </row>
    <row r="271" spans="1:41">
      <c r="A271" s="45" t="s">
        <v>1224</v>
      </c>
      <c r="B271" s="46" t="s">
        <v>1225</v>
      </c>
      <c r="C271" s="46" t="s">
        <v>42</v>
      </c>
      <c r="D271" s="46" t="s">
        <v>42</v>
      </c>
      <c r="E271" s="47" t="s">
        <v>42</v>
      </c>
      <c r="F271" s="47">
        <v>4711.0866141732286</v>
      </c>
      <c r="G271" s="47">
        <f t="shared" si="4"/>
        <v>4711.0866141732286</v>
      </c>
      <c r="H271" s="48" t="s">
        <v>364</v>
      </c>
      <c r="I271" s="24">
        <v>265</v>
      </c>
      <c r="J271" s="25" t="s">
        <v>1222</v>
      </c>
      <c r="K271" s="26" t="s">
        <v>1223</v>
      </c>
      <c r="L271" s="27">
        <v>7772.4</v>
      </c>
      <c r="M271" s="27">
        <v>9601.2000000000007</v>
      </c>
      <c r="N271" s="28" t="s">
        <v>35</v>
      </c>
      <c r="O271" s="42" t="s">
        <v>36</v>
      </c>
      <c r="P271" s="30" t="s">
        <v>37</v>
      </c>
      <c r="Q271" s="31" t="s">
        <v>798</v>
      </c>
      <c r="R271" s="32">
        <v>1</v>
      </c>
      <c r="S271" s="33" t="s">
        <v>67</v>
      </c>
      <c r="T271" s="34"/>
      <c r="U271" s="35"/>
      <c r="V271" s="36"/>
      <c r="W271" s="37"/>
      <c r="X271" s="38"/>
      <c r="Y271" s="38"/>
      <c r="Z271" s="38"/>
      <c r="AA271" s="57" t="s">
        <v>1195</v>
      </c>
      <c r="AB271" s="57">
        <v>0.127</v>
      </c>
      <c r="AC271" s="39"/>
      <c r="AD271" s="40"/>
      <c r="AE271" s="40"/>
      <c r="AF271" s="41"/>
      <c r="AG271" s="41"/>
      <c r="AH271" s="42"/>
      <c r="AI271" s="35"/>
      <c r="AJ271" s="43"/>
      <c r="AK271" s="31"/>
      <c r="AL271" s="44"/>
      <c r="AM271" s="39"/>
      <c r="AN271" s="28"/>
      <c r="AO271" s="39" t="s">
        <v>352</v>
      </c>
    </row>
    <row r="272" spans="1:41">
      <c r="A272" s="45" t="s">
        <v>1229</v>
      </c>
      <c r="B272" s="46" t="s">
        <v>1230</v>
      </c>
      <c r="C272" s="46" t="s">
        <v>42</v>
      </c>
      <c r="D272" s="46" t="s">
        <v>42</v>
      </c>
      <c r="E272" s="47" t="s">
        <v>42</v>
      </c>
      <c r="F272" s="47">
        <v>9571.929133858268</v>
      </c>
      <c r="G272" s="47">
        <f t="shared" si="4"/>
        <v>9571.929133858268</v>
      </c>
      <c r="H272" s="48" t="s">
        <v>71</v>
      </c>
      <c r="I272" s="24">
        <v>266</v>
      </c>
      <c r="J272" s="25" t="s">
        <v>1226</v>
      </c>
      <c r="K272" s="26" t="s">
        <v>1227</v>
      </c>
      <c r="L272" s="27">
        <v>9601.2000000000007</v>
      </c>
      <c r="M272" s="27">
        <v>12344.4</v>
      </c>
      <c r="N272" s="28" t="s">
        <v>35</v>
      </c>
      <c r="O272" s="42" t="s">
        <v>36</v>
      </c>
      <c r="P272" s="30" t="s">
        <v>37</v>
      </c>
      <c r="Q272" s="31" t="s">
        <v>798</v>
      </c>
      <c r="R272" s="32">
        <v>1</v>
      </c>
      <c r="S272" s="33" t="s">
        <v>67</v>
      </c>
      <c r="T272" s="34"/>
      <c r="U272" s="35"/>
      <c r="V272" s="36"/>
      <c r="W272" s="37"/>
      <c r="X272" s="38"/>
      <c r="Y272" s="38"/>
      <c r="Z272" s="38"/>
      <c r="AA272" s="57" t="s">
        <v>1228</v>
      </c>
      <c r="AB272" s="57">
        <v>0.127</v>
      </c>
      <c r="AC272" s="39"/>
      <c r="AD272" s="40"/>
      <c r="AE272" s="40"/>
      <c r="AF272" s="41"/>
      <c r="AG272" s="41"/>
      <c r="AH272" s="42"/>
      <c r="AI272" s="35"/>
      <c r="AJ272" s="43"/>
      <c r="AK272" s="31"/>
      <c r="AL272" s="44"/>
      <c r="AM272" s="39"/>
      <c r="AN272" s="28"/>
      <c r="AO272" s="39" t="s">
        <v>352</v>
      </c>
    </row>
    <row r="273" spans="1:41">
      <c r="A273" s="45" t="s">
        <v>1233</v>
      </c>
      <c r="B273" s="46" t="s">
        <v>1234</v>
      </c>
      <c r="C273" s="46" t="s">
        <v>42</v>
      </c>
      <c r="D273" s="46" t="s">
        <v>42</v>
      </c>
      <c r="E273" s="47" t="s">
        <v>42</v>
      </c>
      <c r="F273" s="47">
        <v>9568.7874015748039</v>
      </c>
      <c r="G273" s="47">
        <f t="shared" si="4"/>
        <v>9568.7874015748039</v>
      </c>
      <c r="H273" s="48" t="s">
        <v>71</v>
      </c>
      <c r="I273" s="24">
        <v>267</v>
      </c>
      <c r="J273" s="25" t="s">
        <v>1231</v>
      </c>
      <c r="K273" s="26" t="s">
        <v>1232</v>
      </c>
      <c r="L273" s="27">
        <v>9601.2000000000007</v>
      </c>
      <c r="M273" s="27">
        <v>13258.8</v>
      </c>
      <c r="N273" s="28" t="s">
        <v>35</v>
      </c>
      <c r="O273" s="42" t="s">
        <v>36</v>
      </c>
      <c r="P273" s="30" t="s">
        <v>37</v>
      </c>
      <c r="Q273" s="31" t="s">
        <v>798</v>
      </c>
      <c r="R273" s="32">
        <v>1</v>
      </c>
      <c r="S273" s="33" t="s">
        <v>67</v>
      </c>
      <c r="T273" s="34"/>
      <c r="U273" s="35"/>
      <c r="V273" s="36"/>
      <c r="W273" s="37"/>
      <c r="X273" s="38"/>
      <c r="Y273" s="38"/>
      <c r="Z273" s="38"/>
      <c r="AA273" s="57" t="s">
        <v>1228</v>
      </c>
      <c r="AB273" s="57">
        <v>0.127</v>
      </c>
      <c r="AC273" s="39"/>
      <c r="AD273" s="40"/>
      <c r="AE273" s="40"/>
      <c r="AF273" s="41"/>
      <c r="AG273" s="41"/>
      <c r="AH273" s="42"/>
      <c r="AI273" s="35"/>
      <c r="AJ273" s="43"/>
      <c r="AK273" s="31"/>
      <c r="AL273" s="44"/>
      <c r="AM273" s="39"/>
      <c r="AN273" s="28"/>
      <c r="AO273" s="39" t="s">
        <v>352</v>
      </c>
    </row>
    <row r="274" spans="1:41">
      <c r="A274" s="45" t="s">
        <v>1237</v>
      </c>
      <c r="B274" s="46" t="s">
        <v>1238</v>
      </c>
      <c r="C274" s="46" t="s">
        <v>42</v>
      </c>
      <c r="D274" s="46" t="s">
        <v>42</v>
      </c>
      <c r="E274" s="47" t="s">
        <v>42</v>
      </c>
      <c r="F274" s="47">
        <v>9570.9960629921261</v>
      </c>
      <c r="G274" s="47">
        <f t="shared" si="4"/>
        <v>9570.9960629921261</v>
      </c>
      <c r="H274" s="48" t="s">
        <v>71</v>
      </c>
      <c r="I274" s="24">
        <v>268</v>
      </c>
      <c r="J274" s="25" t="s">
        <v>1235</v>
      </c>
      <c r="K274" s="26" t="s">
        <v>1236</v>
      </c>
      <c r="L274" s="27">
        <v>12344.4</v>
      </c>
      <c r="M274" s="27">
        <v>13258.8</v>
      </c>
      <c r="N274" s="28" t="s">
        <v>35</v>
      </c>
      <c r="O274" s="42" t="s">
        <v>36</v>
      </c>
      <c r="P274" s="30" t="s">
        <v>37</v>
      </c>
      <c r="Q274" s="31" t="s">
        <v>798</v>
      </c>
      <c r="R274" s="32">
        <v>1</v>
      </c>
      <c r="S274" s="33" t="s">
        <v>67</v>
      </c>
      <c r="T274" s="34"/>
      <c r="U274" s="35"/>
      <c r="V274" s="36"/>
      <c r="W274" s="37"/>
      <c r="X274" s="38"/>
      <c r="Y274" s="38"/>
      <c r="Z274" s="38"/>
      <c r="AA274" s="57" t="s">
        <v>1228</v>
      </c>
      <c r="AB274" s="57">
        <v>0.127</v>
      </c>
      <c r="AC274" s="39"/>
      <c r="AD274" s="40"/>
      <c r="AE274" s="40"/>
      <c r="AF274" s="41"/>
      <c r="AG274" s="41"/>
      <c r="AH274" s="42"/>
      <c r="AI274" s="35"/>
      <c r="AJ274" s="43"/>
      <c r="AK274" s="31"/>
      <c r="AL274" s="44"/>
      <c r="AM274" s="39"/>
      <c r="AN274" s="28"/>
      <c r="AO274" s="39" t="s">
        <v>352</v>
      </c>
    </row>
    <row r="275" spans="1:41">
      <c r="A275" s="45" t="s">
        <v>1241</v>
      </c>
      <c r="B275" s="46" t="s">
        <v>1242</v>
      </c>
      <c r="C275" s="46" t="s">
        <v>42</v>
      </c>
      <c r="D275" s="46" t="s">
        <v>42</v>
      </c>
      <c r="E275" s="47" t="s">
        <v>42</v>
      </c>
      <c r="F275" s="47">
        <v>9570.8031496062995</v>
      </c>
      <c r="G275" s="47">
        <f t="shared" si="4"/>
        <v>9570.8031496062995</v>
      </c>
      <c r="H275" s="48" t="s">
        <v>71</v>
      </c>
      <c r="I275" s="24">
        <v>269</v>
      </c>
      <c r="J275" s="25" t="s">
        <v>1239</v>
      </c>
      <c r="K275" s="26" t="s">
        <v>1240</v>
      </c>
      <c r="L275" s="27">
        <v>12344.4</v>
      </c>
      <c r="M275" s="27">
        <v>12344.4</v>
      </c>
      <c r="N275" s="28" t="s">
        <v>35</v>
      </c>
      <c r="O275" s="42" t="s">
        <v>36</v>
      </c>
      <c r="P275" s="30" t="s">
        <v>37</v>
      </c>
      <c r="Q275" s="31" t="s">
        <v>798</v>
      </c>
      <c r="R275" s="32">
        <v>1</v>
      </c>
      <c r="S275" s="33" t="s">
        <v>67</v>
      </c>
      <c r="T275" s="34"/>
      <c r="U275" s="35"/>
      <c r="V275" s="36"/>
      <c r="W275" s="37"/>
      <c r="X275" s="38"/>
      <c r="Y275" s="38"/>
      <c r="Z275" s="38"/>
      <c r="AA275" s="57" t="s">
        <v>1228</v>
      </c>
      <c r="AB275" s="57">
        <v>0.127</v>
      </c>
      <c r="AC275" s="39"/>
      <c r="AD275" s="40"/>
      <c r="AE275" s="40"/>
      <c r="AF275" s="41"/>
      <c r="AG275" s="41"/>
      <c r="AH275" s="42"/>
      <c r="AI275" s="35"/>
      <c r="AJ275" s="43"/>
      <c r="AK275" s="31"/>
      <c r="AL275" s="44"/>
      <c r="AM275" s="39"/>
      <c r="AN275" s="28"/>
      <c r="AO275" s="39" t="s">
        <v>352</v>
      </c>
    </row>
    <row r="276" spans="1:41">
      <c r="A276" s="45" t="s">
        <v>1245</v>
      </c>
      <c r="B276" s="46" t="s">
        <v>1246</v>
      </c>
      <c r="C276" s="46" t="s">
        <v>42</v>
      </c>
      <c r="D276" s="46" t="s">
        <v>42</v>
      </c>
      <c r="E276" s="47" t="s">
        <v>42</v>
      </c>
      <c r="F276" s="47">
        <v>9572.0984251968512</v>
      </c>
      <c r="G276" s="47">
        <f t="shared" si="4"/>
        <v>9572.0984251968512</v>
      </c>
      <c r="H276" s="48" t="s">
        <v>71</v>
      </c>
      <c r="I276" s="24">
        <v>270</v>
      </c>
      <c r="J276" s="25" t="s">
        <v>1243</v>
      </c>
      <c r="K276" s="26" t="s">
        <v>1244</v>
      </c>
      <c r="L276" s="27">
        <v>10515.6</v>
      </c>
      <c r="M276" s="27">
        <v>13258.8</v>
      </c>
      <c r="N276" s="28" t="s">
        <v>35</v>
      </c>
      <c r="O276" s="42" t="s">
        <v>36</v>
      </c>
      <c r="P276" s="30" t="s">
        <v>37</v>
      </c>
      <c r="Q276" s="31" t="s">
        <v>798</v>
      </c>
      <c r="R276" s="32">
        <v>1</v>
      </c>
      <c r="S276" s="33" t="s">
        <v>67</v>
      </c>
      <c r="T276" s="34"/>
      <c r="U276" s="35"/>
      <c r="V276" s="36"/>
      <c r="W276" s="37"/>
      <c r="X276" s="38"/>
      <c r="Y276" s="38"/>
      <c r="Z276" s="38"/>
      <c r="AA276" s="57" t="s">
        <v>1228</v>
      </c>
      <c r="AB276" s="57">
        <v>0.127</v>
      </c>
      <c r="AC276" s="39"/>
      <c r="AD276" s="40"/>
      <c r="AE276" s="40"/>
      <c r="AF276" s="41"/>
      <c r="AG276" s="41"/>
      <c r="AH276" s="42"/>
      <c r="AI276" s="35"/>
      <c r="AJ276" s="43"/>
      <c r="AK276" s="31"/>
      <c r="AL276" s="44"/>
      <c r="AM276" s="39"/>
      <c r="AN276" s="28"/>
      <c r="AO276" s="39" t="s">
        <v>352</v>
      </c>
    </row>
    <row r="277" spans="1:41">
      <c r="A277" s="45" t="s">
        <v>1249</v>
      </c>
      <c r="B277" s="46" t="s">
        <v>1250</v>
      </c>
      <c r="C277" s="46" t="s">
        <v>42</v>
      </c>
      <c r="D277" s="46" t="s">
        <v>42</v>
      </c>
      <c r="E277" s="47" t="s">
        <v>42</v>
      </c>
      <c r="F277" s="47">
        <v>9570.7047244094483</v>
      </c>
      <c r="G277" s="47">
        <f t="shared" si="4"/>
        <v>9570.7047244094483</v>
      </c>
      <c r="H277" s="48" t="s">
        <v>71</v>
      </c>
      <c r="I277" s="24">
        <v>271</v>
      </c>
      <c r="J277" s="25" t="s">
        <v>1247</v>
      </c>
      <c r="K277" s="26" t="s">
        <v>1248</v>
      </c>
      <c r="L277" s="27">
        <v>10515.6</v>
      </c>
      <c r="M277" s="27">
        <v>12344.4</v>
      </c>
      <c r="N277" s="28" t="s">
        <v>35</v>
      </c>
      <c r="O277" s="42" t="s">
        <v>36</v>
      </c>
      <c r="P277" s="30" t="s">
        <v>37</v>
      </c>
      <c r="Q277" s="31" t="s">
        <v>798</v>
      </c>
      <c r="R277" s="32">
        <v>1</v>
      </c>
      <c r="S277" s="33" t="s">
        <v>67</v>
      </c>
      <c r="T277" s="34"/>
      <c r="U277" s="35"/>
      <c r="V277" s="36"/>
      <c r="W277" s="37"/>
      <c r="X277" s="38"/>
      <c r="Y277" s="38"/>
      <c r="Z277" s="38"/>
      <c r="AA277" s="57" t="s">
        <v>1228</v>
      </c>
      <c r="AB277" s="57">
        <v>0.127</v>
      </c>
      <c r="AC277" s="39"/>
      <c r="AD277" s="40"/>
      <c r="AE277" s="40"/>
      <c r="AF277" s="41"/>
      <c r="AG277" s="41"/>
      <c r="AH277" s="42"/>
      <c r="AI277" s="35"/>
      <c r="AJ277" s="43"/>
      <c r="AK277" s="31"/>
      <c r="AL277" s="44"/>
      <c r="AM277" s="39"/>
      <c r="AN277" s="28"/>
      <c r="AO277" s="39" t="s">
        <v>352</v>
      </c>
    </row>
    <row r="278" spans="1:41">
      <c r="A278" s="45" t="s">
        <v>1253</v>
      </c>
      <c r="B278" s="46" t="s">
        <v>1254</v>
      </c>
      <c r="C278" s="46" t="s">
        <v>42</v>
      </c>
      <c r="D278" s="46" t="s">
        <v>42</v>
      </c>
      <c r="E278" s="47" t="s">
        <v>42</v>
      </c>
      <c r="F278" s="47">
        <v>9572.2755905511804</v>
      </c>
      <c r="G278" s="47">
        <f t="shared" si="4"/>
        <v>9572.2755905511804</v>
      </c>
      <c r="H278" s="48" t="s">
        <v>71</v>
      </c>
      <c r="I278" s="24">
        <v>272</v>
      </c>
      <c r="J278" s="25" t="s">
        <v>1251</v>
      </c>
      <c r="K278" s="26" t="s">
        <v>1252</v>
      </c>
      <c r="L278" s="27">
        <v>13258.8</v>
      </c>
      <c r="M278" s="27">
        <v>13258.8</v>
      </c>
      <c r="N278" s="28" t="s">
        <v>35</v>
      </c>
      <c r="O278" s="42" t="s">
        <v>36</v>
      </c>
      <c r="P278" s="30" t="s">
        <v>37</v>
      </c>
      <c r="Q278" s="31" t="s">
        <v>798</v>
      </c>
      <c r="R278" s="32">
        <v>1</v>
      </c>
      <c r="S278" s="33" t="s">
        <v>67</v>
      </c>
      <c r="T278" s="34"/>
      <c r="U278" s="35"/>
      <c r="V278" s="36"/>
      <c r="W278" s="37"/>
      <c r="X278" s="38"/>
      <c r="Y278" s="38"/>
      <c r="Z278" s="38"/>
      <c r="AA278" s="57" t="s">
        <v>1228</v>
      </c>
      <c r="AB278" s="57">
        <v>0.127</v>
      </c>
      <c r="AC278" s="39"/>
      <c r="AD278" s="40"/>
      <c r="AE278" s="40"/>
      <c r="AF278" s="41"/>
      <c r="AG278" s="41"/>
      <c r="AH278" s="42"/>
      <c r="AI278" s="35"/>
      <c r="AJ278" s="43"/>
      <c r="AK278" s="31"/>
      <c r="AL278" s="44"/>
      <c r="AM278" s="39"/>
      <c r="AN278" s="28"/>
      <c r="AO278" s="39" t="s">
        <v>352</v>
      </c>
    </row>
    <row r="279" spans="1:41">
      <c r="A279" s="45" t="s">
        <v>1257</v>
      </c>
      <c r="B279" s="46" t="s">
        <v>1258</v>
      </c>
      <c r="C279" s="46" t="s">
        <v>42</v>
      </c>
      <c r="D279" s="46" t="s">
        <v>42</v>
      </c>
      <c r="E279" s="47" t="s">
        <v>42</v>
      </c>
      <c r="F279" s="47">
        <v>9569.5787401574798</v>
      </c>
      <c r="G279" s="47">
        <f t="shared" si="4"/>
        <v>9569.5787401574798</v>
      </c>
      <c r="H279" s="48" t="s">
        <v>71</v>
      </c>
      <c r="I279" s="24">
        <v>273</v>
      </c>
      <c r="J279" s="25" t="s">
        <v>1255</v>
      </c>
      <c r="K279" s="26" t="s">
        <v>1256</v>
      </c>
      <c r="L279" s="27">
        <v>13258.8</v>
      </c>
      <c r="M279" s="27">
        <v>12344.4</v>
      </c>
      <c r="N279" s="28" t="s">
        <v>35</v>
      </c>
      <c r="O279" s="42" t="s">
        <v>36</v>
      </c>
      <c r="P279" s="30" t="s">
        <v>37</v>
      </c>
      <c r="Q279" s="31" t="s">
        <v>798</v>
      </c>
      <c r="R279" s="32">
        <v>1</v>
      </c>
      <c r="S279" s="33" t="s">
        <v>67</v>
      </c>
      <c r="T279" s="34"/>
      <c r="U279" s="35"/>
      <c r="V279" s="36"/>
      <c r="W279" s="37"/>
      <c r="X279" s="38"/>
      <c r="Y279" s="38"/>
      <c r="Z279" s="38"/>
      <c r="AA279" s="57" t="s">
        <v>1228</v>
      </c>
      <c r="AB279" s="57">
        <v>0.127</v>
      </c>
      <c r="AC279" s="39"/>
      <c r="AD279" s="40"/>
      <c r="AE279" s="40"/>
      <c r="AF279" s="41"/>
      <c r="AG279" s="41"/>
      <c r="AH279" s="42"/>
      <c r="AI279" s="35"/>
      <c r="AJ279" s="43"/>
      <c r="AK279" s="31"/>
      <c r="AL279" s="44"/>
      <c r="AM279" s="39"/>
      <c r="AN279" s="28"/>
      <c r="AO279" s="39" t="s">
        <v>352</v>
      </c>
    </row>
    <row r="280" spans="1:41">
      <c r="A280" s="45" t="s">
        <v>1262</v>
      </c>
      <c r="B280" s="46" t="s">
        <v>1263</v>
      </c>
      <c r="C280" s="46" t="s">
        <v>42</v>
      </c>
      <c r="D280" s="46" t="s">
        <v>42</v>
      </c>
      <c r="E280" s="47" t="s">
        <v>42</v>
      </c>
      <c r="F280" s="47">
        <v>9568.0787401574817</v>
      </c>
      <c r="G280" s="47">
        <f t="shared" si="4"/>
        <v>9568.0787401574817</v>
      </c>
      <c r="H280" s="48" t="s">
        <v>43</v>
      </c>
      <c r="I280" s="24">
        <v>274</v>
      </c>
      <c r="J280" s="25" t="s">
        <v>1259</v>
      </c>
      <c r="K280" s="26" t="s">
        <v>1260</v>
      </c>
      <c r="L280" s="27">
        <v>9601.2000000000007</v>
      </c>
      <c r="M280" s="27">
        <v>10515.6</v>
      </c>
      <c r="N280" s="28" t="s">
        <v>35</v>
      </c>
      <c r="O280" s="42" t="s">
        <v>36</v>
      </c>
      <c r="P280" s="30" t="s">
        <v>37</v>
      </c>
      <c r="Q280" s="31" t="s">
        <v>798</v>
      </c>
      <c r="R280" s="32">
        <v>1</v>
      </c>
      <c r="S280" s="33" t="s">
        <v>67</v>
      </c>
      <c r="T280" s="34"/>
      <c r="U280" s="35"/>
      <c r="V280" s="36"/>
      <c r="W280" s="37"/>
      <c r="X280" s="38"/>
      <c r="Y280" s="38"/>
      <c r="Z280" s="38"/>
      <c r="AA280" s="57" t="s">
        <v>1261</v>
      </c>
      <c r="AB280" s="57">
        <v>0.127</v>
      </c>
      <c r="AC280" s="39"/>
      <c r="AD280" s="40"/>
      <c r="AE280" s="40"/>
      <c r="AF280" s="41"/>
      <c r="AG280" s="41"/>
      <c r="AH280" s="42"/>
      <c r="AI280" s="35"/>
      <c r="AJ280" s="43"/>
      <c r="AK280" s="31"/>
      <c r="AL280" s="44"/>
      <c r="AM280" s="39"/>
      <c r="AN280" s="28"/>
      <c r="AO280" s="39" t="s">
        <v>352</v>
      </c>
    </row>
    <row r="281" spans="1:41">
      <c r="A281" s="45" t="s">
        <v>1266</v>
      </c>
      <c r="B281" s="46" t="s">
        <v>1267</v>
      </c>
      <c r="C281" s="46" t="s">
        <v>42</v>
      </c>
      <c r="D281" s="46" t="s">
        <v>42</v>
      </c>
      <c r="E281" s="47" t="s">
        <v>42</v>
      </c>
      <c r="F281" s="47">
        <v>9570.3858267716532</v>
      </c>
      <c r="G281" s="47">
        <f t="shared" si="4"/>
        <v>9570.3858267716532</v>
      </c>
      <c r="H281" s="48" t="s">
        <v>43</v>
      </c>
      <c r="I281" s="24">
        <v>275</v>
      </c>
      <c r="J281" s="25" t="s">
        <v>1264</v>
      </c>
      <c r="K281" s="26" t="s">
        <v>1265</v>
      </c>
      <c r="L281" s="27">
        <v>9601.2000000000007</v>
      </c>
      <c r="M281" s="27">
        <v>9601.2000000000007</v>
      </c>
      <c r="N281" s="28" t="s">
        <v>35</v>
      </c>
      <c r="O281" s="42" t="s">
        <v>36</v>
      </c>
      <c r="P281" s="30" t="s">
        <v>37</v>
      </c>
      <c r="Q281" s="31" t="s">
        <v>798</v>
      </c>
      <c r="R281" s="32">
        <v>1</v>
      </c>
      <c r="S281" s="33" t="s">
        <v>67</v>
      </c>
      <c r="T281" s="34"/>
      <c r="U281" s="35"/>
      <c r="V281" s="36"/>
      <c r="W281" s="37"/>
      <c r="X281" s="38"/>
      <c r="Y281" s="38"/>
      <c r="Z281" s="38"/>
      <c r="AA281" s="57" t="s">
        <v>1261</v>
      </c>
      <c r="AB281" s="57">
        <v>0.127</v>
      </c>
      <c r="AC281" s="39"/>
      <c r="AD281" s="40"/>
      <c r="AE281" s="40"/>
      <c r="AF281" s="41"/>
      <c r="AG281" s="41"/>
      <c r="AH281" s="42"/>
      <c r="AI281" s="35"/>
      <c r="AJ281" s="43"/>
      <c r="AK281" s="31"/>
      <c r="AL281" s="44"/>
      <c r="AM281" s="39"/>
      <c r="AN281" s="28"/>
      <c r="AO281" s="39" t="s">
        <v>352</v>
      </c>
    </row>
    <row r="282" spans="1:41">
      <c r="A282" s="45" t="s">
        <v>1270</v>
      </c>
      <c r="B282" s="46" t="s">
        <v>1271</v>
      </c>
      <c r="C282" s="46" t="s">
        <v>42</v>
      </c>
      <c r="D282" s="46" t="s">
        <v>42</v>
      </c>
      <c r="E282" s="47" t="s">
        <v>42</v>
      </c>
      <c r="F282" s="47">
        <v>9573.6181102362207</v>
      </c>
      <c r="G282" s="47">
        <f t="shared" si="4"/>
        <v>9573.6181102362207</v>
      </c>
      <c r="H282" s="48" t="s">
        <v>43</v>
      </c>
      <c r="I282" s="24">
        <v>276</v>
      </c>
      <c r="J282" s="25" t="s">
        <v>1268</v>
      </c>
      <c r="K282" s="26" t="s">
        <v>1269</v>
      </c>
      <c r="L282" s="27">
        <v>12344.4</v>
      </c>
      <c r="M282" s="27">
        <v>10515.6</v>
      </c>
      <c r="N282" s="28" t="s">
        <v>35</v>
      </c>
      <c r="O282" s="42" t="s">
        <v>36</v>
      </c>
      <c r="P282" s="30" t="s">
        <v>37</v>
      </c>
      <c r="Q282" s="31" t="s">
        <v>798</v>
      </c>
      <c r="R282" s="32">
        <v>1</v>
      </c>
      <c r="S282" s="33" t="s">
        <v>67</v>
      </c>
      <c r="T282" s="34"/>
      <c r="U282" s="35"/>
      <c r="V282" s="36"/>
      <c r="W282" s="37"/>
      <c r="X282" s="38"/>
      <c r="Y282" s="38"/>
      <c r="Z282" s="38"/>
      <c r="AA282" s="57" t="s">
        <v>1261</v>
      </c>
      <c r="AB282" s="57">
        <v>0.127</v>
      </c>
      <c r="AC282" s="39"/>
      <c r="AD282" s="40"/>
      <c r="AE282" s="40"/>
      <c r="AF282" s="41"/>
      <c r="AG282" s="41"/>
      <c r="AH282" s="42"/>
      <c r="AI282" s="35"/>
      <c r="AJ282" s="43"/>
      <c r="AK282" s="31"/>
      <c r="AL282" s="44"/>
      <c r="AM282" s="39"/>
      <c r="AN282" s="28"/>
      <c r="AO282" s="39" t="s">
        <v>352</v>
      </c>
    </row>
    <row r="283" spans="1:41">
      <c r="A283" s="45" t="s">
        <v>1274</v>
      </c>
      <c r="B283" s="46" t="s">
        <v>1275</v>
      </c>
      <c r="C283" s="46" t="s">
        <v>42</v>
      </c>
      <c r="D283" s="46" t="s">
        <v>42</v>
      </c>
      <c r="E283" s="47" t="s">
        <v>42</v>
      </c>
      <c r="F283" s="47">
        <v>9572.5275590551191</v>
      </c>
      <c r="G283" s="47">
        <f t="shared" si="4"/>
        <v>9572.5275590551191</v>
      </c>
      <c r="H283" s="48" t="s">
        <v>43</v>
      </c>
      <c r="I283" s="24">
        <v>277</v>
      </c>
      <c r="J283" s="25" t="s">
        <v>1272</v>
      </c>
      <c r="K283" s="26" t="s">
        <v>1273</v>
      </c>
      <c r="L283" s="27">
        <v>12344.4</v>
      </c>
      <c r="M283" s="27">
        <v>9601.2000000000007</v>
      </c>
      <c r="N283" s="28" t="s">
        <v>35</v>
      </c>
      <c r="O283" s="42" t="s">
        <v>36</v>
      </c>
      <c r="P283" s="30" t="s">
        <v>37</v>
      </c>
      <c r="Q283" s="31" t="s">
        <v>798</v>
      </c>
      <c r="R283" s="32">
        <v>1</v>
      </c>
      <c r="S283" s="33" t="s">
        <v>67</v>
      </c>
      <c r="T283" s="34"/>
      <c r="U283" s="35"/>
      <c r="V283" s="36"/>
      <c r="W283" s="37"/>
      <c r="X283" s="38"/>
      <c r="Y283" s="38"/>
      <c r="Z283" s="38"/>
      <c r="AA283" s="57" t="s">
        <v>1261</v>
      </c>
      <c r="AB283" s="57">
        <v>0.127</v>
      </c>
      <c r="AC283" s="39"/>
      <c r="AD283" s="40"/>
      <c r="AE283" s="40"/>
      <c r="AF283" s="41"/>
      <c r="AG283" s="41"/>
      <c r="AH283" s="42"/>
      <c r="AI283" s="35"/>
      <c r="AJ283" s="43"/>
      <c r="AK283" s="31"/>
      <c r="AL283" s="44"/>
      <c r="AM283" s="39"/>
      <c r="AN283" s="28"/>
      <c r="AO283" s="39" t="s">
        <v>352</v>
      </c>
    </row>
    <row r="284" spans="1:41">
      <c r="A284" s="45" t="s">
        <v>1278</v>
      </c>
      <c r="B284" s="46" t="s">
        <v>1279</v>
      </c>
      <c r="C284" s="46" t="s">
        <v>42</v>
      </c>
      <c r="D284" s="46" t="s">
        <v>42</v>
      </c>
      <c r="E284" s="47" t="s">
        <v>42</v>
      </c>
      <c r="F284" s="47">
        <v>9571.2755905511822</v>
      </c>
      <c r="G284" s="47">
        <f t="shared" si="4"/>
        <v>9571.2755905511822</v>
      </c>
      <c r="H284" s="48" t="s">
        <v>43</v>
      </c>
      <c r="I284" s="24">
        <v>278</v>
      </c>
      <c r="J284" s="25" t="s">
        <v>1276</v>
      </c>
      <c r="K284" s="26" t="s">
        <v>1277</v>
      </c>
      <c r="L284" s="27">
        <v>10515.6</v>
      </c>
      <c r="M284" s="27">
        <v>10515.6</v>
      </c>
      <c r="N284" s="28" t="s">
        <v>35</v>
      </c>
      <c r="O284" s="42" t="s">
        <v>36</v>
      </c>
      <c r="P284" s="30" t="s">
        <v>37</v>
      </c>
      <c r="Q284" s="31" t="s">
        <v>798</v>
      </c>
      <c r="R284" s="32">
        <v>1</v>
      </c>
      <c r="S284" s="33" t="s">
        <v>67</v>
      </c>
      <c r="T284" s="34"/>
      <c r="U284" s="35"/>
      <c r="V284" s="36"/>
      <c r="W284" s="37"/>
      <c r="X284" s="38"/>
      <c r="Y284" s="38"/>
      <c r="Z284" s="38"/>
      <c r="AA284" s="57" t="s">
        <v>1261</v>
      </c>
      <c r="AB284" s="57">
        <v>0.127</v>
      </c>
      <c r="AC284" s="39"/>
      <c r="AD284" s="40"/>
      <c r="AE284" s="40"/>
      <c r="AF284" s="41"/>
      <c r="AG284" s="41"/>
      <c r="AH284" s="42"/>
      <c r="AI284" s="35"/>
      <c r="AJ284" s="43"/>
      <c r="AK284" s="31"/>
      <c r="AL284" s="44"/>
      <c r="AM284" s="39"/>
      <c r="AN284" s="28"/>
      <c r="AO284" s="39" t="s">
        <v>352</v>
      </c>
    </row>
    <row r="285" spans="1:41">
      <c r="A285" s="45" t="s">
        <v>1282</v>
      </c>
      <c r="B285" s="46" t="s">
        <v>1283</v>
      </c>
      <c r="C285" s="46" t="s">
        <v>42</v>
      </c>
      <c r="D285" s="46" t="s">
        <v>42</v>
      </c>
      <c r="E285" s="47" t="s">
        <v>42</v>
      </c>
      <c r="F285" s="47">
        <v>9567.1141732283468</v>
      </c>
      <c r="G285" s="47">
        <f t="shared" si="4"/>
        <v>9567.1141732283468</v>
      </c>
      <c r="H285" s="48" t="s">
        <v>43</v>
      </c>
      <c r="I285" s="24">
        <v>279</v>
      </c>
      <c r="J285" s="25" t="s">
        <v>1280</v>
      </c>
      <c r="K285" s="26" t="s">
        <v>1281</v>
      </c>
      <c r="L285" s="27">
        <v>10515.6</v>
      </c>
      <c r="M285" s="27">
        <v>9601.2000000000007</v>
      </c>
      <c r="N285" s="28" t="s">
        <v>35</v>
      </c>
      <c r="O285" s="42" t="s">
        <v>36</v>
      </c>
      <c r="P285" s="30" t="s">
        <v>37</v>
      </c>
      <c r="Q285" s="31" t="s">
        <v>798</v>
      </c>
      <c r="R285" s="32">
        <v>1</v>
      </c>
      <c r="S285" s="33" t="s">
        <v>67</v>
      </c>
      <c r="T285" s="34"/>
      <c r="U285" s="35"/>
      <c r="V285" s="36"/>
      <c r="W285" s="37"/>
      <c r="X285" s="38"/>
      <c r="Y285" s="38"/>
      <c r="Z285" s="38"/>
      <c r="AA285" s="57" t="s">
        <v>1261</v>
      </c>
      <c r="AB285" s="57">
        <v>0.127</v>
      </c>
      <c r="AC285" s="39"/>
      <c r="AD285" s="40"/>
      <c r="AE285" s="40"/>
      <c r="AF285" s="41"/>
      <c r="AG285" s="41"/>
      <c r="AH285" s="42"/>
      <c r="AI285" s="35"/>
      <c r="AJ285" s="43"/>
      <c r="AK285" s="31"/>
      <c r="AL285" s="44"/>
      <c r="AM285" s="39"/>
      <c r="AN285" s="28"/>
      <c r="AO285" s="39" t="s">
        <v>352</v>
      </c>
    </row>
    <row r="286" spans="1:41">
      <c r="A286" s="45" t="s">
        <v>1286</v>
      </c>
      <c r="B286" s="46" t="s">
        <v>1287</v>
      </c>
      <c r="C286" s="46" t="s">
        <v>42</v>
      </c>
      <c r="D286" s="46" t="s">
        <v>42</v>
      </c>
      <c r="E286" s="47" t="s">
        <v>42</v>
      </c>
      <c r="F286" s="47">
        <v>9570.929133858268</v>
      </c>
      <c r="G286" s="47">
        <f t="shared" si="4"/>
        <v>9570.929133858268</v>
      </c>
      <c r="H286" s="48" t="s">
        <v>43</v>
      </c>
      <c r="I286" s="24">
        <v>280</v>
      </c>
      <c r="J286" s="25" t="s">
        <v>1284</v>
      </c>
      <c r="K286" s="26" t="s">
        <v>1285</v>
      </c>
      <c r="L286" s="27">
        <v>13258.8</v>
      </c>
      <c r="M286" s="27">
        <v>10515.6</v>
      </c>
      <c r="N286" s="28" t="s">
        <v>35</v>
      </c>
      <c r="O286" s="42" t="s">
        <v>36</v>
      </c>
      <c r="P286" s="30" t="s">
        <v>37</v>
      </c>
      <c r="Q286" s="31" t="s">
        <v>798</v>
      </c>
      <c r="R286" s="32">
        <v>1</v>
      </c>
      <c r="S286" s="33" t="s">
        <v>67</v>
      </c>
      <c r="T286" s="34"/>
      <c r="U286" s="35"/>
      <c r="V286" s="36"/>
      <c r="W286" s="37"/>
      <c r="X286" s="38"/>
      <c r="Y286" s="38"/>
      <c r="Z286" s="38"/>
      <c r="AA286" s="57" t="s">
        <v>1261</v>
      </c>
      <c r="AB286" s="57">
        <v>0.127</v>
      </c>
      <c r="AC286" s="39"/>
      <c r="AD286" s="40"/>
      <c r="AE286" s="40"/>
      <c r="AF286" s="41"/>
      <c r="AG286" s="41"/>
      <c r="AH286" s="42"/>
      <c r="AI286" s="35"/>
      <c r="AJ286" s="43"/>
      <c r="AK286" s="31"/>
      <c r="AL286" s="44"/>
      <c r="AM286" s="39"/>
      <c r="AN286" s="28"/>
      <c r="AO286" s="39" t="s">
        <v>352</v>
      </c>
    </row>
    <row r="287" spans="1:41">
      <c r="A287" s="45" t="s">
        <v>1290</v>
      </c>
      <c r="B287" s="46" t="s">
        <v>1291</v>
      </c>
      <c r="C287" s="46" t="s">
        <v>42</v>
      </c>
      <c r="D287" s="46" t="s">
        <v>42</v>
      </c>
      <c r="E287" s="47" t="s">
        <v>42</v>
      </c>
      <c r="F287" s="47">
        <v>9572</v>
      </c>
      <c r="G287" s="47">
        <f t="shared" si="4"/>
        <v>9572</v>
      </c>
      <c r="H287" s="48" t="s">
        <v>43</v>
      </c>
      <c r="I287" s="24">
        <v>281</v>
      </c>
      <c r="J287" s="25" t="s">
        <v>1288</v>
      </c>
      <c r="K287" s="26" t="s">
        <v>1289</v>
      </c>
      <c r="L287" s="27">
        <v>13258.8</v>
      </c>
      <c r="M287" s="27">
        <v>9601.2000000000007</v>
      </c>
      <c r="N287" s="28" t="s">
        <v>35</v>
      </c>
      <c r="O287" s="42" t="s">
        <v>36</v>
      </c>
      <c r="P287" s="30" t="s">
        <v>37</v>
      </c>
      <c r="Q287" s="31" t="s">
        <v>798</v>
      </c>
      <c r="R287" s="32">
        <v>1</v>
      </c>
      <c r="S287" s="33" t="s">
        <v>67</v>
      </c>
      <c r="T287" s="34"/>
      <c r="U287" s="35"/>
      <c r="V287" s="36"/>
      <c r="W287" s="37"/>
      <c r="X287" s="38"/>
      <c r="Y287" s="38"/>
      <c r="Z287" s="38"/>
      <c r="AA287" s="57" t="s">
        <v>1261</v>
      </c>
      <c r="AB287" s="57">
        <v>0.127</v>
      </c>
      <c r="AC287" s="39"/>
      <c r="AD287" s="40"/>
      <c r="AE287" s="40"/>
      <c r="AF287" s="41"/>
      <c r="AG287" s="41"/>
      <c r="AH287" s="42"/>
      <c r="AI287" s="35"/>
      <c r="AJ287" s="43"/>
      <c r="AK287" s="31"/>
      <c r="AL287" s="44"/>
      <c r="AM287" s="39"/>
      <c r="AN287" s="28"/>
      <c r="AO287" s="39" t="s">
        <v>352</v>
      </c>
    </row>
    <row r="288" spans="1:41">
      <c r="A288" s="45" t="s">
        <v>1295</v>
      </c>
      <c r="B288" s="46" t="s">
        <v>1296</v>
      </c>
      <c r="C288" s="46" t="s">
        <v>42</v>
      </c>
      <c r="D288" s="46" t="s">
        <v>42</v>
      </c>
      <c r="E288" s="47" t="s">
        <v>42</v>
      </c>
      <c r="F288" s="47">
        <v>9571.4094488188985</v>
      </c>
      <c r="G288" s="47">
        <f t="shared" si="4"/>
        <v>9571.4094488188985</v>
      </c>
      <c r="H288" s="48" t="s">
        <v>71</v>
      </c>
      <c r="I288" s="24">
        <v>282</v>
      </c>
      <c r="J288" s="25" t="s">
        <v>1292</v>
      </c>
      <c r="K288" s="26" t="s">
        <v>1293</v>
      </c>
      <c r="L288" s="27">
        <v>13258.8</v>
      </c>
      <c r="M288" s="27">
        <v>7772.4</v>
      </c>
      <c r="N288" s="28" t="s">
        <v>35</v>
      </c>
      <c r="O288" s="42" t="s">
        <v>36</v>
      </c>
      <c r="P288" s="30" t="s">
        <v>37</v>
      </c>
      <c r="Q288" s="31" t="s">
        <v>798</v>
      </c>
      <c r="R288" s="32">
        <v>1</v>
      </c>
      <c r="S288" s="33" t="s">
        <v>67</v>
      </c>
      <c r="T288" s="34"/>
      <c r="U288" s="35"/>
      <c r="V288" s="36"/>
      <c r="W288" s="37"/>
      <c r="X288" s="38"/>
      <c r="Y288" s="38"/>
      <c r="Z288" s="38"/>
      <c r="AA288" s="57" t="s">
        <v>1294</v>
      </c>
      <c r="AB288" s="57">
        <v>0.127</v>
      </c>
      <c r="AC288" s="39"/>
      <c r="AD288" s="40"/>
      <c r="AE288" s="40"/>
      <c r="AF288" s="41"/>
      <c r="AG288" s="41"/>
      <c r="AH288" s="42"/>
      <c r="AI288" s="35"/>
      <c r="AJ288" s="43"/>
      <c r="AK288" s="31"/>
      <c r="AL288" s="44"/>
      <c r="AM288" s="39"/>
      <c r="AN288" s="28"/>
      <c r="AO288" s="39" t="s">
        <v>352</v>
      </c>
    </row>
    <row r="289" spans="1:41">
      <c r="A289" s="45" t="s">
        <v>1299</v>
      </c>
      <c r="B289" s="46" t="s">
        <v>1300</v>
      </c>
      <c r="C289" s="46" t="s">
        <v>42</v>
      </c>
      <c r="D289" s="46" t="s">
        <v>42</v>
      </c>
      <c r="E289" s="47" t="s">
        <v>42</v>
      </c>
      <c r="F289" s="47">
        <v>9573.1614173228354</v>
      </c>
      <c r="G289" s="47">
        <f t="shared" si="4"/>
        <v>9573.1614173228354</v>
      </c>
      <c r="H289" s="48" t="s">
        <v>71</v>
      </c>
      <c r="I289" s="24">
        <v>283</v>
      </c>
      <c r="J289" s="25" t="s">
        <v>1297</v>
      </c>
      <c r="K289" s="26" t="s">
        <v>1298</v>
      </c>
      <c r="L289" s="27">
        <v>12344.4</v>
      </c>
      <c r="M289" s="27">
        <v>7772.4</v>
      </c>
      <c r="N289" s="28" t="s">
        <v>35</v>
      </c>
      <c r="O289" s="42" t="s">
        <v>36</v>
      </c>
      <c r="P289" s="30" t="s">
        <v>37</v>
      </c>
      <c r="Q289" s="31" t="s">
        <v>798</v>
      </c>
      <c r="R289" s="32">
        <v>1</v>
      </c>
      <c r="S289" s="33" t="s">
        <v>67</v>
      </c>
      <c r="T289" s="34"/>
      <c r="U289" s="35"/>
      <c r="V289" s="36"/>
      <c r="W289" s="37"/>
      <c r="X289" s="38"/>
      <c r="Y289" s="38"/>
      <c r="Z289" s="38"/>
      <c r="AA289" s="57" t="s">
        <v>1294</v>
      </c>
      <c r="AB289" s="57">
        <v>0.127</v>
      </c>
      <c r="AC289" s="39"/>
      <c r="AD289" s="40"/>
      <c r="AE289" s="40"/>
      <c r="AF289" s="41"/>
      <c r="AG289" s="41"/>
      <c r="AH289" s="42"/>
      <c r="AI289" s="35"/>
      <c r="AJ289" s="43"/>
      <c r="AK289" s="31"/>
      <c r="AL289" s="44"/>
      <c r="AM289" s="39"/>
      <c r="AN289" s="28"/>
      <c r="AO289" s="39" t="s">
        <v>352</v>
      </c>
    </row>
    <row r="290" spans="1:41">
      <c r="A290" s="45" t="s">
        <v>1303</v>
      </c>
      <c r="B290" s="46" t="s">
        <v>1304</v>
      </c>
      <c r="C290" s="46" t="s">
        <v>42</v>
      </c>
      <c r="D290" s="46" t="s">
        <v>42</v>
      </c>
      <c r="E290" s="47" t="s">
        <v>42</v>
      </c>
      <c r="F290" s="47">
        <v>9569.7913385826778</v>
      </c>
      <c r="G290" s="47">
        <f t="shared" si="4"/>
        <v>9569.7913385826778</v>
      </c>
      <c r="H290" s="48" t="s">
        <v>71</v>
      </c>
      <c r="I290" s="24">
        <v>284</v>
      </c>
      <c r="J290" s="25" t="s">
        <v>1301</v>
      </c>
      <c r="K290" s="26" t="s">
        <v>1302</v>
      </c>
      <c r="L290" s="27">
        <v>13258.8</v>
      </c>
      <c r="M290" s="27">
        <v>4114.8</v>
      </c>
      <c r="N290" s="28" t="s">
        <v>35</v>
      </c>
      <c r="O290" s="42" t="s">
        <v>36</v>
      </c>
      <c r="P290" s="30" t="s">
        <v>37</v>
      </c>
      <c r="Q290" s="31" t="s">
        <v>798</v>
      </c>
      <c r="R290" s="32">
        <v>1</v>
      </c>
      <c r="S290" s="33" t="s">
        <v>67</v>
      </c>
      <c r="T290" s="34"/>
      <c r="U290" s="35"/>
      <c r="V290" s="36"/>
      <c r="W290" s="37"/>
      <c r="X290" s="38"/>
      <c r="Y290" s="38"/>
      <c r="Z290" s="38"/>
      <c r="AA290" s="57" t="s">
        <v>1294</v>
      </c>
      <c r="AB290" s="57">
        <v>0.127</v>
      </c>
      <c r="AC290" s="39"/>
      <c r="AD290" s="40"/>
      <c r="AE290" s="40"/>
      <c r="AF290" s="41"/>
      <c r="AG290" s="41"/>
      <c r="AH290" s="42"/>
      <c r="AI290" s="35"/>
      <c r="AJ290" s="43"/>
      <c r="AK290" s="31"/>
      <c r="AL290" s="44"/>
      <c r="AM290" s="39"/>
      <c r="AN290" s="28"/>
      <c r="AO290" s="39" t="s">
        <v>352</v>
      </c>
    </row>
    <row r="291" spans="1:41">
      <c r="A291" s="45" t="s">
        <v>1307</v>
      </c>
      <c r="B291" s="46" t="s">
        <v>1308</v>
      </c>
      <c r="C291" s="46" t="s">
        <v>42</v>
      </c>
      <c r="D291" s="46" t="s">
        <v>42</v>
      </c>
      <c r="E291" s="47" t="s">
        <v>42</v>
      </c>
      <c r="F291" s="47">
        <v>9568.9015748031488</v>
      </c>
      <c r="G291" s="47">
        <f t="shared" si="4"/>
        <v>9568.9015748031488</v>
      </c>
      <c r="H291" s="48" t="s">
        <v>71</v>
      </c>
      <c r="I291" s="24">
        <v>285</v>
      </c>
      <c r="J291" s="25" t="s">
        <v>1305</v>
      </c>
      <c r="K291" s="26" t="s">
        <v>1306</v>
      </c>
      <c r="L291" s="27">
        <v>12344.4</v>
      </c>
      <c r="M291" s="27">
        <v>5029.2</v>
      </c>
      <c r="N291" s="28" t="s">
        <v>35</v>
      </c>
      <c r="O291" s="42" t="s">
        <v>36</v>
      </c>
      <c r="P291" s="30" t="s">
        <v>37</v>
      </c>
      <c r="Q291" s="31" t="s">
        <v>798</v>
      </c>
      <c r="R291" s="32">
        <v>1</v>
      </c>
      <c r="S291" s="33" t="s">
        <v>67</v>
      </c>
      <c r="T291" s="34"/>
      <c r="U291" s="35"/>
      <c r="V291" s="36"/>
      <c r="W291" s="37"/>
      <c r="X291" s="38"/>
      <c r="Y291" s="38"/>
      <c r="Z291" s="38"/>
      <c r="AA291" s="57" t="s">
        <v>1294</v>
      </c>
      <c r="AB291" s="57">
        <v>0.127</v>
      </c>
      <c r="AC291" s="39"/>
      <c r="AD291" s="40"/>
      <c r="AE291" s="40"/>
      <c r="AF291" s="41"/>
      <c r="AG291" s="41"/>
      <c r="AH291" s="42"/>
      <c r="AI291" s="35"/>
      <c r="AJ291" s="43"/>
      <c r="AK291" s="31"/>
      <c r="AL291" s="44"/>
      <c r="AM291" s="39"/>
      <c r="AN291" s="28"/>
      <c r="AO291" s="39" t="s">
        <v>352</v>
      </c>
    </row>
    <row r="292" spans="1:41">
      <c r="A292" s="45" t="s">
        <v>1311</v>
      </c>
      <c r="B292" s="46" t="s">
        <v>1312</v>
      </c>
      <c r="C292" s="46" t="s">
        <v>42</v>
      </c>
      <c r="D292" s="46" t="s">
        <v>42</v>
      </c>
      <c r="E292" s="47" t="s">
        <v>42</v>
      </c>
      <c r="F292" s="47">
        <v>9568.9645669291349</v>
      </c>
      <c r="G292" s="47">
        <f t="shared" si="4"/>
        <v>9568.9645669291349</v>
      </c>
      <c r="H292" s="48" t="s">
        <v>71</v>
      </c>
      <c r="I292" s="24">
        <v>286</v>
      </c>
      <c r="J292" s="25" t="s">
        <v>1309</v>
      </c>
      <c r="K292" s="26" t="s">
        <v>1310</v>
      </c>
      <c r="L292" s="27">
        <v>12344.4</v>
      </c>
      <c r="M292" s="27">
        <v>6858</v>
      </c>
      <c r="N292" s="28" t="s">
        <v>35</v>
      </c>
      <c r="O292" s="42" t="s">
        <v>36</v>
      </c>
      <c r="P292" s="30" t="s">
        <v>37</v>
      </c>
      <c r="Q292" s="31" t="s">
        <v>798</v>
      </c>
      <c r="R292" s="32">
        <v>1</v>
      </c>
      <c r="S292" s="33" t="s">
        <v>67</v>
      </c>
      <c r="T292" s="34"/>
      <c r="U292" s="35"/>
      <c r="V292" s="36"/>
      <c r="W292" s="37"/>
      <c r="X292" s="38"/>
      <c r="Y292" s="38"/>
      <c r="Z292" s="38"/>
      <c r="AA292" s="57" t="s">
        <v>1294</v>
      </c>
      <c r="AB292" s="57">
        <v>0.127</v>
      </c>
      <c r="AC292" s="39"/>
      <c r="AD292" s="40"/>
      <c r="AE292" s="40"/>
      <c r="AF292" s="41"/>
      <c r="AG292" s="41"/>
      <c r="AH292" s="42"/>
      <c r="AI292" s="35"/>
      <c r="AJ292" s="43"/>
      <c r="AK292" s="31"/>
      <c r="AL292" s="44"/>
      <c r="AM292" s="39"/>
      <c r="AN292" s="28"/>
      <c r="AO292" s="39" t="s">
        <v>352</v>
      </c>
    </row>
    <row r="293" spans="1:41">
      <c r="A293" s="45" t="s">
        <v>1315</v>
      </c>
      <c r="B293" s="46" t="s">
        <v>1316</v>
      </c>
      <c r="C293" s="46" t="s">
        <v>42</v>
      </c>
      <c r="D293" s="46" t="s">
        <v>42</v>
      </c>
      <c r="E293" s="47" t="s">
        <v>42</v>
      </c>
      <c r="F293" s="47">
        <v>9572.251968503937</v>
      </c>
      <c r="G293" s="47">
        <f t="shared" si="4"/>
        <v>9572.251968503937</v>
      </c>
      <c r="H293" s="48" t="s">
        <v>71</v>
      </c>
      <c r="I293" s="24">
        <v>287</v>
      </c>
      <c r="J293" s="25" t="s">
        <v>1313</v>
      </c>
      <c r="K293" s="26" t="s">
        <v>1314</v>
      </c>
      <c r="L293" s="27">
        <v>13258.8</v>
      </c>
      <c r="M293" s="27">
        <v>6858</v>
      </c>
      <c r="N293" s="28" t="s">
        <v>35</v>
      </c>
      <c r="O293" s="42" t="s">
        <v>36</v>
      </c>
      <c r="P293" s="30" t="s">
        <v>37</v>
      </c>
      <c r="Q293" s="31" t="s">
        <v>798</v>
      </c>
      <c r="R293" s="32">
        <v>1</v>
      </c>
      <c r="S293" s="33" t="s">
        <v>67</v>
      </c>
      <c r="T293" s="34"/>
      <c r="U293" s="35"/>
      <c r="V293" s="36"/>
      <c r="W293" s="37"/>
      <c r="X293" s="38"/>
      <c r="Y293" s="38"/>
      <c r="Z293" s="38"/>
      <c r="AA293" s="57" t="s">
        <v>1294</v>
      </c>
      <c r="AB293" s="57">
        <v>0.127</v>
      </c>
      <c r="AC293" s="39"/>
      <c r="AD293" s="40"/>
      <c r="AE293" s="40"/>
      <c r="AF293" s="41"/>
      <c r="AG293" s="41"/>
      <c r="AH293" s="42"/>
      <c r="AI293" s="35"/>
      <c r="AJ293" s="43"/>
      <c r="AK293" s="31"/>
      <c r="AL293" s="44"/>
      <c r="AM293" s="39"/>
      <c r="AN293" s="28"/>
      <c r="AO293" s="39" t="s">
        <v>352</v>
      </c>
    </row>
    <row r="294" spans="1:41">
      <c r="A294" s="45" t="s">
        <v>1319</v>
      </c>
      <c r="B294" s="46" t="s">
        <v>1320</v>
      </c>
      <c r="C294" s="46" t="s">
        <v>42</v>
      </c>
      <c r="D294" s="46" t="s">
        <v>42</v>
      </c>
      <c r="E294" s="47" t="s">
        <v>42</v>
      </c>
      <c r="F294" s="47">
        <v>9574.3700787401576</v>
      </c>
      <c r="G294" s="47">
        <f t="shared" si="4"/>
        <v>9574.3700787401576</v>
      </c>
      <c r="H294" s="48" t="s">
        <v>71</v>
      </c>
      <c r="I294" s="24">
        <v>288</v>
      </c>
      <c r="J294" s="25" t="s">
        <v>1317</v>
      </c>
      <c r="K294" s="26" t="s">
        <v>1318</v>
      </c>
      <c r="L294" s="27">
        <v>12344.4</v>
      </c>
      <c r="M294" s="27">
        <v>4114.8</v>
      </c>
      <c r="N294" s="28" t="s">
        <v>35</v>
      </c>
      <c r="O294" s="42" t="s">
        <v>36</v>
      </c>
      <c r="P294" s="30" t="s">
        <v>37</v>
      </c>
      <c r="Q294" s="31" t="s">
        <v>798</v>
      </c>
      <c r="R294" s="32">
        <v>1</v>
      </c>
      <c r="S294" s="33" t="s">
        <v>67</v>
      </c>
      <c r="T294" s="34"/>
      <c r="U294" s="35"/>
      <c r="V294" s="36"/>
      <c r="W294" s="37"/>
      <c r="X294" s="38"/>
      <c r="Y294" s="38"/>
      <c r="Z294" s="38"/>
      <c r="AA294" s="57" t="s">
        <v>1294</v>
      </c>
      <c r="AB294" s="57">
        <v>0.127</v>
      </c>
      <c r="AC294" s="39"/>
      <c r="AD294" s="40"/>
      <c r="AE294" s="40"/>
      <c r="AF294" s="41"/>
      <c r="AG294" s="41"/>
      <c r="AH294" s="42"/>
      <c r="AI294" s="35"/>
      <c r="AJ294" s="43"/>
      <c r="AK294" s="31"/>
      <c r="AL294" s="44"/>
      <c r="AM294" s="39"/>
      <c r="AN294" s="28"/>
      <c r="AO294" s="39" t="s">
        <v>352</v>
      </c>
    </row>
    <row r="295" spans="1:41">
      <c r="A295" s="45" t="s">
        <v>1323</v>
      </c>
      <c r="B295" s="46" t="s">
        <v>1324</v>
      </c>
      <c r="C295" s="46" t="s">
        <v>42</v>
      </c>
      <c r="D295" s="46" t="s">
        <v>42</v>
      </c>
      <c r="E295" s="47" t="s">
        <v>42</v>
      </c>
      <c r="F295" s="47">
        <v>9568.1299212598424</v>
      </c>
      <c r="G295" s="47">
        <f t="shared" si="4"/>
        <v>9568.1299212598424</v>
      </c>
      <c r="H295" s="48" t="s">
        <v>71</v>
      </c>
      <c r="I295" s="24">
        <v>289</v>
      </c>
      <c r="J295" s="25" t="s">
        <v>1321</v>
      </c>
      <c r="K295" s="26" t="s">
        <v>1322</v>
      </c>
      <c r="L295" s="27">
        <v>13258.8</v>
      </c>
      <c r="M295" s="27">
        <v>5029.2</v>
      </c>
      <c r="N295" s="28" t="s">
        <v>35</v>
      </c>
      <c r="O295" s="42" t="s">
        <v>36</v>
      </c>
      <c r="P295" s="30" t="s">
        <v>37</v>
      </c>
      <c r="Q295" s="31" t="s">
        <v>798</v>
      </c>
      <c r="R295" s="32">
        <v>1</v>
      </c>
      <c r="S295" s="33" t="s">
        <v>67</v>
      </c>
      <c r="T295" s="34"/>
      <c r="U295" s="35"/>
      <c r="V295" s="36"/>
      <c r="W295" s="37"/>
      <c r="X295" s="38"/>
      <c r="Y295" s="38"/>
      <c r="Z295" s="38"/>
      <c r="AA295" s="57" t="s">
        <v>1294</v>
      </c>
      <c r="AB295" s="57">
        <v>0.127</v>
      </c>
      <c r="AC295" s="39"/>
      <c r="AD295" s="40"/>
      <c r="AE295" s="40"/>
      <c r="AF295" s="41"/>
      <c r="AG295" s="41"/>
      <c r="AH295" s="42"/>
      <c r="AI295" s="35"/>
      <c r="AJ295" s="43"/>
      <c r="AK295" s="31"/>
      <c r="AL295" s="44"/>
      <c r="AM295" s="39"/>
      <c r="AN295" s="28"/>
      <c r="AO295" s="39" t="s">
        <v>352</v>
      </c>
    </row>
    <row r="296" spans="1:41">
      <c r="A296" s="45" t="s">
        <v>1328</v>
      </c>
      <c r="B296" s="46" t="s">
        <v>1329</v>
      </c>
      <c r="C296" s="46" t="s">
        <v>42</v>
      </c>
      <c r="D296" s="46" t="s">
        <v>42</v>
      </c>
      <c r="E296" s="47" t="s">
        <v>42</v>
      </c>
      <c r="F296" s="47">
        <v>5935.0314960629921</v>
      </c>
      <c r="G296" s="47">
        <f t="shared" si="4"/>
        <v>5935.0314960629921</v>
      </c>
      <c r="H296" s="48" t="s">
        <v>364</v>
      </c>
      <c r="I296" s="24">
        <v>290</v>
      </c>
      <c r="J296" s="25" t="s">
        <v>1325</v>
      </c>
      <c r="K296" s="26" t="s">
        <v>1326</v>
      </c>
      <c r="L296" s="27">
        <v>-16916.400000000001</v>
      </c>
      <c r="M296" s="27">
        <v>5029.2</v>
      </c>
      <c r="N296" s="28" t="s">
        <v>35</v>
      </c>
      <c r="O296" s="42" t="s">
        <v>36</v>
      </c>
      <c r="P296" s="30" t="s">
        <v>37</v>
      </c>
      <c r="Q296" s="31" t="s">
        <v>798</v>
      </c>
      <c r="R296" s="32">
        <v>1</v>
      </c>
      <c r="S296" s="33" t="s">
        <v>67</v>
      </c>
      <c r="T296" s="34"/>
      <c r="U296" s="35"/>
      <c r="V296" s="36"/>
      <c r="W296" s="37"/>
      <c r="X296" s="49" t="s">
        <v>1327</v>
      </c>
      <c r="Y296" s="50">
        <v>5.0799999999999998E-2</v>
      </c>
      <c r="Z296" s="60">
        <v>100</v>
      </c>
      <c r="AA296" s="57" t="s">
        <v>799</v>
      </c>
      <c r="AB296" s="57">
        <v>0.127</v>
      </c>
      <c r="AC296" s="39"/>
      <c r="AD296" s="40"/>
      <c r="AE296" s="40"/>
      <c r="AF296" s="41"/>
      <c r="AG296" s="41"/>
      <c r="AH296" s="42"/>
      <c r="AI296" s="35"/>
      <c r="AJ296" s="43"/>
      <c r="AK296" s="31"/>
      <c r="AL296" s="44"/>
      <c r="AM296" s="39"/>
      <c r="AN296" s="28"/>
      <c r="AO296" s="39" t="s">
        <v>352</v>
      </c>
    </row>
    <row r="297" spans="1:41">
      <c r="A297" s="45" t="s">
        <v>1333</v>
      </c>
      <c r="B297" s="46" t="s">
        <v>1334</v>
      </c>
      <c r="C297" s="46" t="s">
        <v>42</v>
      </c>
      <c r="D297" s="46" t="s">
        <v>42</v>
      </c>
      <c r="E297" s="47" t="s">
        <v>42</v>
      </c>
      <c r="F297" s="47">
        <v>5935.248031496063</v>
      </c>
      <c r="G297" s="47">
        <f t="shared" si="4"/>
        <v>5935.248031496063</v>
      </c>
      <c r="H297" s="48" t="s">
        <v>132</v>
      </c>
      <c r="I297" s="24">
        <v>291</v>
      </c>
      <c r="J297" s="25" t="s">
        <v>1330</v>
      </c>
      <c r="K297" s="26" t="s">
        <v>1331</v>
      </c>
      <c r="L297" s="27">
        <v>-16916.400000000001</v>
      </c>
      <c r="M297" s="27">
        <v>8686.7999999999993</v>
      </c>
      <c r="N297" s="28" t="s">
        <v>35</v>
      </c>
      <c r="O297" s="42" t="s">
        <v>36</v>
      </c>
      <c r="P297" s="30" t="s">
        <v>37</v>
      </c>
      <c r="Q297" s="31" t="s">
        <v>798</v>
      </c>
      <c r="R297" s="32">
        <v>1</v>
      </c>
      <c r="S297" s="33" t="s">
        <v>67</v>
      </c>
      <c r="T297" s="34"/>
      <c r="U297" s="35"/>
      <c r="V297" s="36"/>
      <c r="W297" s="37"/>
      <c r="X297" s="49" t="s">
        <v>1332</v>
      </c>
      <c r="Y297" s="50">
        <v>5.0799999999999998E-2</v>
      </c>
      <c r="Z297" s="60">
        <v>100</v>
      </c>
      <c r="AA297" s="57" t="s">
        <v>832</v>
      </c>
      <c r="AB297" s="57">
        <v>0.127</v>
      </c>
      <c r="AC297" s="39"/>
      <c r="AD297" s="40"/>
      <c r="AE297" s="40"/>
      <c r="AF297" s="41"/>
      <c r="AG297" s="41"/>
      <c r="AH297" s="42"/>
      <c r="AI297" s="35"/>
      <c r="AJ297" s="43"/>
      <c r="AK297" s="31"/>
      <c r="AL297" s="44"/>
      <c r="AM297" s="39"/>
      <c r="AN297" s="28"/>
      <c r="AO297" s="39" t="s">
        <v>352</v>
      </c>
    </row>
    <row r="298" spans="1:41">
      <c r="A298" s="45" t="s">
        <v>1338</v>
      </c>
      <c r="B298" s="46" t="s">
        <v>1339</v>
      </c>
      <c r="C298" s="46" t="s">
        <v>42</v>
      </c>
      <c r="D298" s="46" t="s">
        <v>42</v>
      </c>
      <c r="E298" s="47" t="s">
        <v>42</v>
      </c>
      <c r="F298" s="47">
        <v>5934.7283464566926</v>
      </c>
      <c r="G298" s="47">
        <f t="shared" si="4"/>
        <v>5934.7283464566926</v>
      </c>
      <c r="H298" s="48" t="s">
        <v>71</v>
      </c>
      <c r="I298" s="24">
        <v>292</v>
      </c>
      <c r="J298" s="25" t="s">
        <v>1335</v>
      </c>
      <c r="K298" s="26" t="s">
        <v>1336</v>
      </c>
      <c r="L298" s="27">
        <v>-16916.400000000001</v>
      </c>
      <c r="M298" s="27">
        <v>12344.4</v>
      </c>
      <c r="N298" s="28" t="s">
        <v>35</v>
      </c>
      <c r="O298" s="42" t="s">
        <v>36</v>
      </c>
      <c r="P298" s="30" t="s">
        <v>37</v>
      </c>
      <c r="Q298" s="31" t="s">
        <v>798</v>
      </c>
      <c r="R298" s="32">
        <v>1</v>
      </c>
      <c r="S298" s="33" t="s">
        <v>67</v>
      </c>
      <c r="T298" s="34"/>
      <c r="U298" s="35"/>
      <c r="V298" s="36"/>
      <c r="W298" s="37"/>
      <c r="X298" s="49" t="s">
        <v>1337</v>
      </c>
      <c r="Y298" s="50">
        <v>5.0799999999999998E-2</v>
      </c>
      <c r="Z298" s="60">
        <v>100</v>
      </c>
      <c r="AA298" s="57" t="s">
        <v>865</v>
      </c>
      <c r="AB298" s="57">
        <v>0.127</v>
      </c>
      <c r="AC298" s="39"/>
      <c r="AD298" s="40"/>
      <c r="AE298" s="40"/>
      <c r="AF298" s="41"/>
      <c r="AG298" s="41"/>
      <c r="AH298" s="42"/>
      <c r="AI298" s="35"/>
      <c r="AJ298" s="43"/>
      <c r="AK298" s="31"/>
      <c r="AL298" s="44"/>
      <c r="AM298" s="39"/>
      <c r="AN298" s="28"/>
      <c r="AO298" s="39" t="s">
        <v>352</v>
      </c>
    </row>
    <row r="299" spans="1:41">
      <c r="A299" s="45" t="s">
        <v>1343</v>
      </c>
      <c r="B299" s="46" t="s">
        <v>1344</v>
      </c>
      <c r="C299" s="46" t="s">
        <v>42</v>
      </c>
      <c r="D299" s="46" t="s">
        <v>42</v>
      </c>
      <c r="E299" s="47" t="s">
        <v>42</v>
      </c>
      <c r="F299" s="47">
        <v>5221.7834645669291</v>
      </c>
      <c r="G299" s="47">
        <f t="shared" si="4"/>
        <v>5221.7834645669291</v>
      </c>
      <c r="H299" s="48" t="s">
        <v>43</v>
      </c>
      <c r="I299" s="24">
        <v>293</v>
      </c>
      <c r="J299" s="25" t="s">
        <v>1340</v>
      </c>
      <c r="K299" s="26" t="s">
        <v>1341</v>
      </c>
      <c r="L299" s="27">
        <v>-14173.2</v>
      </c>
      <c r="M299" s="27">
        <v>15087.6</v>
      </c>
      <c r="N299" s="28" t="s">
        <v>35</v>
      </c>
      <c r="O299" s="42" t="s">
        <v>36</v>
      </c>
      <c r="P299" s="30" t="s">
        <v>37</v>
      </c>
      <c r="Q299" s="31" t="s">
        <v>798</v>
      </c>
      <c r="R299" s="32">
        <v>1</v>
      </c>
      <c r="S299" s="33" t="s">
        <v>67</v>
      </c>
      <c r="T299" s="34"/>
      <c r="U299" s="35"/>
      <c r="V299" s="36"/>
      <c r="W299" s="37"/>
      <c r="X299" s="49" t="s">
        <v>1342</v>
      </c>
      <c r="Y299" s="50">
        <v>5.0799999999999998E-2</v>
      </c>
      <c r="Z299" s="60">
        <v>100</v>
      </c>
      <c r="AA299" s="57" t="s">
        <v>898</v>
      </c>
      <c r="AB299" s="57">
        <v>0.127</v>
      </c>
      <c r="AC299" s="39"/>
      <c r="AD299" s="40"/>
      <c r="AE299" s="40"/>
      <c r="AF299" s="41"/>
      <c r="AG299" s="41"/>
      <c r="AH299" s="42"/>
      <c r="AI299" s="35"/>
      <c r="AJ299" s="43"/>
      <c r="AK299" s="31"/>
      <c r="AL299" s="44"/>
      <c r="AM299" s="39"/>
      <c r="AN299" s="28"/>
      <c r="AO299" s="39" t="s">
        <v>352</v>
      </c>
    </row>
    <row r="300" spans="1:41">
      <c r="A300" s="45" t="s">
        <v>1348</v>
      </c>
      <c r="B300" s="46" t="s">
        <v>1349</v>
      </c>
      <c r="C300" s="46" t="s">
        <v>42</v>
      </c>
      <c r="D300" s="46" t="s">
        <v>42</v>
      </c>
      <c r="E300" s="47" t="s">
        <v>42</v>
      </c>
      <c r="F300" s="47">
        <v>4712.2716535433074</v>
      </c>
      <c r="G300" s="47">
        <f t="shared" si="4"/>
        <v>4712.2716535433074</v>
      </c>
      <c r="H300" s="48" t="s">
        <v>132</v>
      </c>
      <c r="I300" s="24">
        <v>294</v>
      </c>
      <c r="J300" s="25" t="s">
        <v>1345</v>
      </c>
      <c r="K300" s="26" t="s">
        <v>1346</v>
      </c>
      <c r="L300" s="27">
        <v>12344.4</v>
      </c>
      <c r="M300" s="27">
        <v>16916.400000000001</v>
      </c>
      <c r="N300" s="28" t="s">
        <v>35</v>
      </c>
      <c r="O300" s="42" t="s">
        <v>36</v>
      </c>
      <c r="P300" s="30" t="s">
        <v>37</v>
      </c>
      <c r="Q300" s="31" t="s">
        <v>798</v>
      </c>
      <c r="R300" s="32">
        <v>1</v>
      </c>
      <c r="S300" s="33" t="s">
        <v>67</v>
      </c>
      <c r="T300" s="34"/>
      <c r="U300" s="35"/>
      <c r="V300" s="36"/>
      <c r="W300" s="37"/>
      <c r="X300" s="49" t="s">
        <v>1347</v>
      </c>
      <c r="Y300" s="50">
        <v>5.0799999999999998E-2</v>
      </c>
      <c r="Z300" s="60">
        <v>100</v>
      </c>
      <c r="AA300" s="57" t="s">
        <v>931</v>
      </c>
      <c r="AB300" s="57">
        <v>0.127</v>
      </c>
      <c r="AC300" s="39"/>
      <c r="AD300" s="40"/>
      <c r="AE300" s="40"/>
      <c r="AF300" s="41"/>
      <c r="AG300" s="41"/>
      <c r="AH300" s="42"/>
      <c r="AI300" s="35"/>
      <c r="AJ300" s="43"/>
      <c r="AK300" s="31"/>
      <c r="AL300" s="44"/>
      <c r="AM300" s="39"/>
      <c r="AN300" s="28"/>
      <c r="AO300" s="39" t="s">
        <v>352</v>
      </c>
    </row>
    <row r="301" spans="1:41">
      <c r="A301" s="45" t="s">
        <v>1353</v>
      </c>
      <c r="B301" s="46" t="s">
        <v>1354</v>
      </c>
      <c r="C301" s="46" t="s">
        <v>42</v>
      </c>
      <c r="D301" s="46" t="s">
        <v>42</v>
      </c>
      <c r="E301" s="47" t="s">
        <v>42</v>
      </c>
      <c r="F301" s="47">
        <v>5934.5866141732286</v>
      </c>
      <c r="G301" s="47">
        <f t="shared" si="4"/>
        <v>5934.5866141732286</v>
      </c>
      <c r="H301" s="48" t="s">
        <v>381</v>
      </c>
      <c r="I301" s="24">
        <v>295</v>
      </c>
      <c r="J301" s="25" t="s">
        <v>1350</v>
      </c>
      <c r="K301" s="26" t="s">
        <v>1351</v>
      </c>
      <c r="L301" s="27">
        <v>16002</v>
      </c>
      <c r="M301" s="27">
        <v>15087.6</v>
      </c>
      <c r="N301" s="28" t="s">
        <v>35</v>
      </c>
      <c r="O301" s="42" t="s">
        <v>36</v>
      </c>
      <c r="P301" s="30" t="s">
        <v>37</v>
      </c>
      <c r="Q301" s="31" t="s">
        <v>798</v>
      </c>
      <c r="R301" s="32">
        <v>1</v>
      </c>
      <c r="S301" s="33" t="s">
        <v>67</v>
      </c>
      <c r="T301" s="34"/>
      <c r="U301" s="35"/>
      <c r="V301" s="36"/>
      <c r="W301" s="37"/>
      <c r="X301" s="49" t="s">
        <v>1352</v>
      </c>
      <c r="Y301" s="50">
        <v>5.0799999999999998E-2</v>
      </c>
      <c r="Z301" s="60">
        <v>100</v>
      </c>
      <c r="AA301" s="57" t="s">
        <v>964</v>
      </c>
      <c r="AB301" s="57">
        <v>0.127</v>
      </c>
      <c r="AC301" s="39"/>
      <c r="AD301" s="40"/>
      <c r="AE301" s="40"/>
      <c r="AF301" s="41"/>
      <c r="AG301" s="41"/>
      <c r="AH301" s="42"/>
      <c r="AI301" s="35"/>
      <c r="AJ301" s="43"/>
      <c r="AK301" s="31"/>
      <c r="AL301" s="44"/>
      <c r="AM301" s="39"/>
      <c r="AN301" s="28"/>
      <c r="AO301" s="39" t="s">
        <v>352</v>
      </c>
    </row>
    <row r="302" spans="1:41">
      <c r="A302" s="45" t="s">
        <v>1358</v>
      </c>
      <c r="B302" s="46" t="s">
        <v>1359</v>
      </c>
      <c r="C302" s="46" t="s">
        <v>42</v>
      </c>
      <c r="D302" s="46" t="s">
        <v>42</v>
      </c>
      <c r="E302" s="47" t="s">
        <v>42</v>
      </c>
      <c r="F302" s="47">
        <v>5222.1732283464571</v>
      </c>
      <c r="G302" s="47">
        <f t="shared" si="4"/>
        <v>5222.1732283464571</v>
      </c>
      <c r="H302" s="48" t="s">
        <v>364</v>
      </c>
      <c r="I302" s="24">
        <v>296</v>
      </c>
      <c r="J302" s="25" t="s">
        <v>1355</v>
      </c>
      <c r="K302" s="26" t="s">
        <v>1356</v>
      </c>
      <c r="L302" s="27">
        <v>16002</v>
      </c>
      <c r="M302" s="27">
        <v>11430</v>
      </c>
      <c r="N302" s="28" t="s">
        <v>35</v>
      </c>
      <c r="O302" s="42" t="s">
        <v>36</v>
      </c>
      <c r="P302" s="30" t="s">
        <v>37</v>
      </c>
      <c r="Q302" s="31" t="s">
        <v>798</v>
      </c>
      <c r="R302" s="32">
        <v>1</v>
      </c>
      <c r="S302" s="33" t="s">
        <v>67</v>
      </c>
      <c r="T302" s="34"/>
      <c r="U302" s="35"/>
      <c r="V302" s="36"/>
      <c r="W302" s="37"/>
      <c r="X302" s="49" t="s">
        <v>1357</v>
      </c>
      <c r="Y302" s="50">
        <v>5.0799999999999998E-2</v>
      </c>
      <c r="Z302" s="60">
        <v>100</v>
      </c>
      <c r="AA302" s="57" t="s">
        <v>997</v>
      </c>
      <c r="AB302" s="57">
        <v>0.127</v>
      </c>
      <c r="AC302" s="39"/>
      <c r="AD302" s="40"/>
      <c r="AE302" s="40"/>
      <c r="AF302" s="41"/>
      <c r="AG302" s="41"/>
      <c r="AH302" s="42"/>
      <c r="AI302" s="35"/>
      <c r="AJ302" s="43"/>
      <c r="AK302" s="31"/>
      <c r="AL302" s="44"/>
      <c r="AM302" s="39"/>
      <c r="AN302" s="28"/>
      <c r="AO302" s="39" t="s">
        <v>352</v>
      </c>
    </row>
    <row r="303" spans="1:41">
      <c r="A303" s="45" t="s">
        <v>1363</v>
      </c>
      <c r="B303" s="46" t="s">
        <v>1364</v>
      </c>
      <c r="C303" s="46" t="s">
        <v>42</v>
      </c>
      <c r="D303" s="46" t="s">
        <v>42</v>
      </c>
      <c r="E303" s="47" t="s">
        <v>42</v>
      </c>
      <c r="F303" s="47">
        <v>9569.1023622047251</v>
      </c>
      <c r="G303" s="47">
        <f t="shared" si="4"/>
        <v>9569.1023622047251</v>
      </c>
      <c r="H303" s="48" t="s">
        <v>132</v>
      </c>
      <c r="I303" s="24">
        <v>297</v>
      </c>
      <c r="J303" s="25" t="s">
        <v>1360</v>
      </c>
      <c r="K303" s="26" t="s">
        <v>1361</v>
      </c>
      <c r="L303" s="27">
        <v>16002</v>
      </c>
      <c r="M303" s="27">
        <v>7772.4</v>
      </c>
      <c r="N303" s="28" t="s">
        <v>35</v>
      </c>
      <c r="O303" s="42" t="s">
        <v>36</v>
      </c>
      <c r="P303" s="30" t="s">
        <v>37</v>
      </c>
      <c r="Q303" s="31" t="s">
        <v>798</v>
      </c>
      <c r="R303" s="32">
        <v>1</v>
      </c>
      <c r="S303" s="33" t="s">
        <v>67</v>
      </c>
      <c r="T303" s="34"/>
      <c r="U303" s="35"/>
      <c r="V303" s="36"/>
      <c r="W303" s="37"/>
      <c r="X303" s="49" t="s">
        <v>1362</v>
      </c>
      <c r="Y303" s="50">
        <v>5.0799999999999998E-2</v>
      </c>
      <c r="Z303" s="60">
        <v>100</v>
      </c>
      <c r="AA303" s="57" t="s">
        <v>1030</v>
      </c>
      <c r="AB303" s="57">
        <v>0.127</v>
      </c>
      <c r="AC303" s="39"/>
      <c r="AD303" s="40"/>
      <c r="AE303" s="40"/>
      <c r="AF303" s="41"/>
      <c r="AG303" s="41"/>
      <c r="AH303" s="42"/>
      <c r="AI303" s="35"/>
      <c r="AJ303" s="43"/>
      <c r="AK303" s="31"/>
      <c r="AL303" s="44"/>
      <c r="AM303" s="39"/>
      <c r="AN303" s="28"/>
      <c r="AO303" s="39" t="s">
        <v>352</v>
      </c>
    </row>
    <row r="304" spans="1:41">
      <c r="A304" s="45" t="s">
        <v>1368</v>
      </c>
      <c r="B304" s="46" t="s">
        <v>1369</v>
      </c>
      <c r="C304" s="46" t="s">
        <v>42</v>
      </c>
      <c r="D304" s="46" t="s">
        <v>42</v>
      </c>
      <c r="E304" s="47" t="s">
        <v>42</v>
      </c>
      <c r="F304" s="47">
        <v>5935.0984251968503</v>
      </c>
      <c r="G304" s="47">
        <f t="shared" si="4"/>
        <v>5935.0984251968503</v>
      </c>
      <c r="H304" s="48" t="s">
        <v>43</v>
      </c>
      <c r="I304" s="24">
        <v>298</v>
      </c>
      <c r="J304" s="25" t="s">
        <v>1365</v>
      </c>
      <c r="K304" s="26" t="s">
        <v>1366</v>
      </c>
      <c r="L304" s="27">
        <v>-12344.4</v>
      </c>
      <c r="M304" s="27">
        <v>5029.2</v>
      </c>
      <c r="N304" s="28" t="s">
        <v>35</v>
      </c>
      <c r="O304" s="42" t="s">
        <v>36</v>
      </c>
      <c r="P304" s="30" t="s">
        <v>37</v>
      </c>
      <c r="Q304" s="31" t="s">
        <v>798</v>
      </c>
      <c r="R304" s="32">
        <v>1</v>
      </c>
      <c r="S304" s="33" t="s">
        <v>67</v>
      </c>
      <c r="T304" s="34"/>
      <c r="U304" s="35"/>
      <c r="V304" s="36"/>
      <c r="W304" s="37"/>
      <c r="X304" s="49" t="s">
        <v>1367</v>
      </c>
      <c r="Y304" s="50">
        <v>5.0799999999999998E-2</v>
      </c>
      <c r="Z304" s="60">
        <v>100</v>
      </c>
      <c r="AA304" s="57" t="s">
        <v>1063</v>
      </c>
      <c r="AB304" s="57">
        <v>0.127</v>
      </c>
      <c r="AC304" s="39"/>
      <c r="AD304" s="40"/>
      <c r="AE304" s="40"/>
      <c r="AF304" s="41"/>
      <c r="AG304" s="41"/>
      <c r="AH304" s="42"/>
      <c r="AI304" s="35"/>
      <c r="AJ304" s="43"/>
      <c r="AK304" s="31"/>
      <c r="AL304" s="44"/>
      <c r="AM304" s="39"/>
      <c r="AN304" s="28"/>
      <c r="AO304" s="39" t="s">
        <v>352</v>
      </c>
    </row>
    <row r="305" spans="1:41">
      <c r="A305" s="45" t="s">
        <v>1373</v>
      </c>
      <c r="B305" s="46" t="s">
        <v>1374</v>
      </c>
      <c r="C305" s="46" t="s">
        <v>42</v>
      </c>
      <c r="D305" s="46" t="s">
        <v>42</v>
      </c>
      <c r="E305" s="47" t="s">
        <v>42</v>
      </c>
      <c r="F305" s="47">
        <v>5935.4960629921261</v>
      </c>
      <c r="G305" s="47">
        <f t="shared" si="4"/>
        <v>5935.4960629921261</v>
      </c>
      <c r="H305" s="48" t="s">
        <v>381</v>
      </c>
      <c r="I305" s="24">
        <v>299</v>
      </c>
      <c r="J305" s="25" t="s">
        <v>1370</v>
      </c>
      <c r="K305" s="26" t="s">
        <v>1371</v>
      </c>
      <c r="L305" s="27">
        <v>-11430</v>
      </c>
      <c r="M305" s="27">
        <v>8686.7999999999993</v>
      </c>
      <c r="N305" s="28" t="s">
        <v>35</v>
      </c>
      <c r="O305" s="42" t="s">
        <v>36</v>
      </c>
      <c r="P305" s="30" t="s">
        <v>37</v>
      </c>
      <c r="Q305" s="31" t="s">
        <v>798</v>
      </c>
      <c r="R305" s="32">
        <v>1</v>
      </c>
      <c r="S305" s="33" t="s">
        <v>67</v>
      </c>
      <c r="T305" s="34"/>
      <c r="U305" s="35"/>
      <c r="V305" s="36"/>
      <c r="W305" s="37"/>
      <c r="X305" s="49" t="s">
        <v>1372</v>
      </c>
      <c r="Y305" s="50">
        <v>5.0799999999999998E-2</v>
      </c>
      <c r="Z305" s="60">
        <v>100</v>
      </c>
      <c r="AA305" s="57" t="s">
        <v>1096</v>
      </c>
      <c r="AB305" s="57">
        <v>0.127</v>
      </c>
      <c r="AC305" s="39"/>
      <c r="AD305" s="40"/>
      <c r="AE305" s="40"/>
      <c r="AF305" s="41"/>
      <c r="AG305" s="41"/>
      <c r="AH305" s="42"/>
      <c r="AI305" s="35"/>
      <c r="AJ305" s="43"/>
      <c r="AK305" s="31"/>
      <c r="AL305" s="44"/>
      <c r="AM305" s="39"/>
      <c r="AN305" s="28"/>
      <c r="AO305" s="39" t="s">
        <v>352</v>
      </c>
    </row>
    <row r="306" spans="1:41">
      <c r="A306" s="45" t="s">
        <v>1378</v>
      </c>
      <c r="B306" s="46" t="s">
        <v>1379</v>
      </c>
      <c r="C306" s="46" t="s">
        <v>42</v>
      </c>
      <c r="D306" s="46" t="s">
        <v>42</v>
      </c>
      <c r="E306" s="47" t="s">
        <v>42</v>
      </c>
      <c r="F306" s="47">
        <v>4708.7834645669291</v>
      </c>
      <c r="G306" s="47">
        <f t="shared" si="4"/>
        <v>4708.7834645669291</v>
      </c>
      <c r="H306" s="48" t="s">
        <v>364</v>
      </c>
      <c r="I306" s="24">
        <v>300</v>
      </c>
      <c r="J306" s="25" t="s">
        <v>1375</v>
      </c>
      <c r="K306" s="26" t="s">
        <v>1376</v>
      </c>
      <c r="L306" s="27">
        <v>-11430</v>
      </c>
      <c r="M306" s="27">
        <v>11430</v>
      </c>
      <c r="N306" s="28" t="s">
        <v>35</v>
      </c>
      <c r="O306" s="42" t="s">
        <v>36</v>
      </c>
      <c r="P306" s="30" t="s">
        <v>37</v>
      </c>
      <c r="Q306" s="31" t="s">
        <v>798</v>
      </c>
      <c r="R306" s="32">
        <v>1</v>
      </c>
      <c r="S306" s="33" t="s">
        <v>67</v>
      </c>
      <c r="T306" s="34"/>
      <c r="U306" s="35"/>
      <c r="V306" s="36"/>
      <c r="W306" s="37"/>
      <c r="X306" s="49" t="s">
        <v>1377</v>
      </c>
      <c r="Y306" s="50">
        <v>5.0799999999999998E-2</v>
      </c>
      <c r="Z306" s="60">
        <v>100</v>
      </c>
      <c r="AA306" s="57" t="s">
        <v>1129</v>
      </c>
      <c r="AB306" s="57">
        <v>0.127</v>
      </c>
      <c r="AC306" s="39"/>
      <c r="AD306" s="40"/>
      <c r="AE306" s="40"/>
      <c r="AF306" s="41"/>
      <c r="AG306" s="41"/>
      <c r="AH306" s="42"/>
      <c r="AI306" s="35"/>
      <c r="AJ306" s="43"/>
      <c r="AK306" s="31"/>
      <c r="AL306" s="44"/>
      <c r="AM306" s="39"/>
      <c r="AN306" s="28"/>
      <c r="AO306" s="39" t="s">
        <v>352</v>
      </c>
    </row>
    <row r="307" spans="1:41">
      <c r="A307" s="45" t="s">
        <v>1383</v>
      </c>
      <c r="B307" s="46" t="s">
        <v>1384</v>
      </c>
      <c r="C307" s="46" t="s">
        <v>42</v>
      </c>
      <c r="D307" s="46" t="s">
        <v>42</v>
      </c>
      <c r="E307" s="47" t="s">
        <v>42</v>
      </c>
      <c r="F307" s="47">
        <v>5222.0236220472443</v>
      </c>
      <c r="G307" s="47">
        <f t="shared" si="4"/>
        <v>5222.0236220472443</v>
      </c>
      <c r="H307" s="48" t="s">
        <v>71</v>
      </c>
      <c r="I307" s="24">
        <v>301</v>
      </c>
      <c r="J307" s="25" t="s">
        <v>1380</v>
      </c>
      <c r="K307" s="26" t="s">
        <v>1381</v>
      </c>
      <c r="L307" s="27">
        <v>-7772.4</v>
      </c>
      <c r="M307" s="27">
        <v>11430</v>
      </c>
      <c r="N307" s="28" t="s">
        <v>35</v>
      </c>
      <c r="O307" s="42" t="s">
        <v>36</v>
      </c>
      <c r="P307" s="30" t="s">
        <v>37</v>
      </c>
      <c r="Q307" s="31" t="s">
        <v>798</v>
      </c>
      <c r="R307" s="32">
        <v>1</v>
      </c>
      <c r="S307" s="33" t="s">
        <v>67</v>
      </c>
      <c r="T307" s="34"/>
      <c r="U307" s="35"/>
      <c r="V307" s="36"/>
      <c r="W307" s="37"/>
      <c r="X307" s="49" t="s">
        <v>1382</v>
      </c>
      <c r="Y307" s="50">
        <v>5.0799999999999998E-2</v>
      </c>
      <c r="Z307" s="60">
        <v>100</v>
      </c>
      <c r="AA307" s="57" t="s">
        <v>1162</v>
      </c>
      <c r="AB307" s="57">
        <v>0.127</v>
      </c>
      <c r="AC307" s="39"/>
      <c r="AD307" s="40"/>
      <c r="AE307" s="40"/>
      <c r="AF307" s="41"/>
      <c r="AG307" s="41"/>
      <c r="AH307" s="42"/>
      <c r="AI307" s="35"/>
      <c r="AJ307" s="43"/>
      <c r="AK307" s="31"/>
      <c r="AL307" s="44"/>
      <c r="AM307" s="39"/>
      <c r="AN307" s="28"/>
      <c r="AO307" s="39" t="s">
        <v>352</v>
      </c>
    </row>
    <row r="308" spans="1:41">
      <c r="A308" s="45" t="s">
        <v>1388</v>
      </c>
      <c r="B308" s="46" t="s">
        <v>1389</v>
      </c>
      <c r="C308" s="46" t="s">
        <v>42</v>
      </c>
      <c r="D308" s="46" t="s">
        <v>42</v>
      </c>
      <c r="E308" s="47" t="s">
        <v>42</v>
      </c>
      <c r="F308" s="47">
        <v>4710.751968503937</v>
      </c>
      <c r="G308" s="47">
        <f t="shared" si="4"/>
        <v>4710.751968503937</v>
      </c>
      <c r="H308" s="48" t="s">
        <v>364</v>
      </c>
      <c r="I308" s="24">
        <v>302</v>
      </c>
      <c r="J308" s="25" t="s">
        <v>1385</v>
      </c>
      <c r="K308" s="26" t="s">
        <v>1386</v>
      </c>
      <c r="L308" s="27">
        <v>6858</v>
      </c>
      <c r="M308" s="27">
        <v>11430</v>
      </c>
      <c r="N308" s="28" t="s">
        <v>35</v>
      </c>
      <c r="O308" s="42" t="s">
        <v>36</v>
      </c>
      <c r="P308" s="30" t="s">
        <v>37</v>
      </c>
      <c r="Q308" s="31" t="s">
        <v>798</v>
      </c>
      <c r="R308" s="32">
        <v>1</v>
      </c>
      <c r="S308" s="33" t="s">
        <v>67</v>
      </c>
      <c r="T308" s="34"/>
      <c r="U308" s="35"/>
      <c r="V308" s="36"/>
      <c r="W308" s="37"/>
      <c r="X308" s="49" t="s">
        <v>1387</v>
      </c>
      <c r="Y308" s="50">
        <v>5.0799999999999998E-2</v>
      </c>
      <c r="Z308" s="60">
        <v>100</v>
      </c>
      <c r="AA308" s="57" t="s">
        <v>1195</v>
      </c>
      <c r="AB308" s="57">
        <v>0.127</v>
      </c>
      <c r="AC308" s="39"/>
      <c r="AD308" s="40"/>
      <c r="AE308" s="40"/>
      <c r="AF308" s="41"/>
      <c r="AG308" s="41"/>
      <c r="AH308" s="42"/>
      <c r="AI308" s="35"/>
      <c r="AJ308" s="43"/>
      <c r="AK308" s="31"/>
      <c r="AL308" s="44"/>
      <c r="AM308" s="39"/>
      <c r="AN308" s="28"/>
      <c r="AO308" s="39" t="s">
        <v>352</v>
      </c>
    </row>
    <row r="309" spans="1:41">
      <c r="A309" s="45" t="s">
        <v>1393</v>
      </c>
      <c r="B309" s="46" t="s">
        <v>1394</v>
      </c>
      <c r="C309" s="46" t="s">
        <v>42</v>
      </c>
      <c r="D309" s="46" t="s">
        <v>42</v>
      </c>
      <c r="E309" s="47" t="s">
        <v>42</v>
      </c>
      <c r="F309" s="47">
        <v>9574.0433070866147</v>
      </c>
      <c r="G309" s="47">
        <f t="shared" si="4"/>
        <v>9574.0433070866147</v>
      </c>
      <c r="H309" s="48" t="s">
        <v>71</v>
      </c>
      <c r="I309" s="24">
        <v>303</v>
      </c>
      <c r="J309" s="25" t="s">
        <v>1390</v>
      </c>
      <c r="K309" s="26" t="s">
        <v>1391</v>
      </c>
      <c r="L309" s="27">
        <v>11430</v>
      </c>
      <c r="M309" s="27">
        <v>13258.8</v>
      </c>
      <c r="N309" s="28" t="s">
        <v>35</v>
      </c>
      <c r="O309" s="42" t="s">
        <v>36</v>
      </c>
      <c r="P309" s="30" t="s">
        <v>37</v>
      </c>
      <c r="Q309" s="31" t="s">
        <v>798</v>
      </c>
      <c r="R309" s="32">
        <v>1</v>
      </c>
      <c r="S309" s="33" t="s">
        <v>67</v>
      </c>
      <c r="T309" s="34"/>
      <c r="U309" s="35"/>
      <c r="V309" s="36"/>
      <c r="W309" s="37"/>
      <c r="X309" s="49" t="s">
        <v>1392</v>
      </c>
      <c r="Y309" s="50">
        <v>5.0799999999999998E-2</v>
      </c>
      <c r="Z309" s="60">
        <v>100</v>
      </c>
      <c r="AA309" s="57" t="s">
        <v>1228</v>
      </c>
      <c r="AB309" s="57">
        <v>0.127</v>
      </c>
      <c r="AC309" s="39"/>
      <c r="AD309" s="40"/>
      <c r="AE309" s="40"/>
      <c r="AF309" s="41"/>
      <c r="AG309" s="41"/>
      <c r="AH309" s="42"/>
      <c r="AI309" s="35"/>
      <c r="AJ309" s="43"/>
      <c r="AK309" s="31"/>
      <c r="AL309" s="44"/>
      <c r="AM309" s="39"/>
      <c r="AN309" s="28"/>
      <c r="AO309" s="39" t="s">
        <v>352</v>
      </c>
    </row>
    <row r="310" spans="1:41">
      <c r="A310" s="45" t="s">
        <v>1398</v>
      </c>
      <c r="B310" s="46" t="s">
        <v>1399</v>
      </c>
      <c r="C310" s="46" t="s">
        <v>42</v>
      </c>
      <c r="D310" s="46" t="s">
        <v>42</v>
      </c>
      <c r="E310" s="47" t="s">
        <v>42</v>
      </c>
      <c r="F310" s="47">
        <v>9567.9448818897636</v>
      </c>
      <c r="G310" s="47">
        <f t="shared" si="4"/>
        <v>9567.9448818897636</v>
      </c>
      <c r="H310" s="48" t="s">
        <v>43</v>
      </c>
      <c r="I310" s="24">
        <v>304</v>
      </c>
      <c r="J310" s="25" t="s">
        <v>1395</v>
      </c>
      <c r="K310" s="26" t="s">
        <v>1396</v>
      </c>
      <c r="L310" s="27">
        <v>11430</v>
      </c>
      <c r="M310" s="27">
        <v>10515.6</v>
      </c>
      <c r="N310" s="28" t="s">
        <v>35</v>
      </c>
      <c r="O310" s="42" t="s">
        <v>36</v>
      </c>
      <c r="P310" s="30" t="s">
        <v>37</v>
      </c>
      <c r="Q310" s="31" t="s">
        <v>798</v>
      </c>
      <c r="R310" s="32">
        <v>1</v>
      </c>
      <c r="S310" s="33" t="s">
        <v>67</v>
      </c>
      <c r="T310" s="34"/>
      <c r="U310" s="35"/>
      <c r="V310" s="36"/>
      <c r="W310" s="37"/>
      <c r="X310" s="49" t="s">
        <v>1397</v>
      </c>
      <c r="Y310" s="50">
        <v>5.0799999999999998E-2</v>
      </c>
      <c r="Z310" s="60">
        <v>100</v>
      </c>
      <c r="AA310" s="57" t="s">
        <v>1261</v>
      </c>
      <c r="AB310" s="57">
        <v>0.127</v>
      </c>
      <c r="AC310" s="39"/>
      <c r="AD310" s="40"/>
      <c r="AE310" s="40"/>
      <c r="AF310" s="41"/>
      <c r="AG310" s="41"/>
      <c r="AH310" s="42"/>
      <c r="AI310" s="35"/>
      <c r="AJ310" s="43"/>
      <c r="AK310" s="31"/>
      <c r="AL310" s="44"/>
      <c r="AM310" s="39"/>
      <c r="AN310" s="28"/>
      <c r="AO310" s="39" t="s">
        <v>352</v>
      </c>
    </row>
    <row r="311" spans="1:41">
      <c r="A311" s="45" t="s">
        <v>1403</v>
      </c>
      <c r="B311" s="46" t="s">
        <v>1404</v>
      </c>
      <c r="C311" s="46" t="s">
        <v>42</v>
      </c>
      <c r="D311" s="46" t="s">
        <v>42</v>
      </c>
      <c r="E311" s="47" t="s">
        <v>42</v>
      </c>
      <c r="F311" s="47">
        <v>9570.1889763779527</v>
      </c>
      <c r="G311" s="47">
        <f t="shared" si="4"/>
        <v>9570.1889763779527</v>
      </c>
      <c r="H311" s="48" t="s">
        <v>71</v>
      </c>
      <c r="I311" s="24">
        <v>305</v>
      </c>
      <c r="J311" s="25" t="s">
        <v>1400</v>
      </c>
      <c r="K311" s="26" t="s">
        <v>1401</v>
      </c>
      <c r="L311" s="27">
        <v>13258.8</v>
      </c>
      <c r="M311" s="27">
        <v>5943.6</v>
      </c>
      <c r="N311" s="28" t="s">
        <v>35</v>
      </c>
      <c r="O311" s="42" t="s">
        <v>36</v>
      </c>
      <c r="P311" s="30" t="s">
        <v>37</v>
      </c>
      <c r="Q311" s="31" t="s">
        <v>798</v>
      </c>
      <c r="R311" s="32">
        <v>1</v>
      </c>
      <c r="S311" s="33" t="s">
        <v>67</v>
      </c>
      <c r="T311" s="34"/>
      <c r="U311" s="35"/>
      <c r="V311" s="36"/>
      <c r="W311" s="37"/>
      <c r="X311" s="49" t="s">
        <v>1402</v>
      </c>
      <c r="Y311" s="50">
        <v>5.0799999999999998E-2</v>
      </c>
      <c r="Z311" s="60">
        <v>100</v>
      </c>
      <c r="AA311" s="57" t="s">
        <v>1294</v>
      </c>
      <c r="AB311" s="57">
        <v>0.127</v>
      </c>
      <c r="AC311" s="39"/>
      <c r="AD311" s="40"/>
      <c r="AE311" s="40"/>
      <c r="AF311" s="41"/>
      <c r="AG311" s="41"/>
      <c r="AH311" s="42"/>
      <c r="AI311" s="35"/>
      <c r="AJ311" s="43"/>
      <c r="AK311" s="31"/>
      <c r="AL311" s="44"/>
      <c r="AM311" s="39"/>
      <c r="AN311" s="28"/>
      <c r="AO311" s="39" t="s">
        <v>352</v>
      </c>
    </row>
    <row r="312" spans="1:41">
      <c r="A312" s="45" t="s">
        <v>1407</v>
      </c>
      <c r="B312" s="46" t="s">
        <v>1408</v>
      </c>
      <c r="C312" s="46" t="s">
        <v>42</v>
      </c>
      <c r="D312" s="46" t="s">
        <v>42</v>
      </c>
      <c r="E312" s="47" t="s">
        <v>42</v>
      </c>
      <c r="F312" s="47">
        <v>5935.1692913385832</v>
      </c>
      <c r="G312" s="47">
        <f t="shared" si="4"/>
        <v>5935.1692913385832</v>
      </c>
      <c r="H312" s="48" t="s">
        <v>364</v>
      </c>
      <c r="I312" s="24">
        <v>306</v>
      </c>
      <c r="J312" s="25" t="s">
        <v>1405</v>
      </c>
      <c r="K312" s="26" t="s">
        <v>1406</v>
      </c>
      <c r="L312" s="27">
        <v>-16002</v>
      </c>
      <c r="M312" s="27">
        <v>5029.2</v>
      </c>
      <c r="N312" s="28" t="s">
        <v>35</v>
      </c>
      <c r="O312" s="42" t="s">
        <v>36</v>
      </c>
      <c r="P312" s="30" t="s">
        <v>37</v>
      </c>
      <c r="Q312" s="31" t="s">
        <v>798</v>
      </c>
      <c r="R312" s="32">
        <v>1</v>
      </c>
      <c r="S312" s="33" t="s">
        <v>67</v>
      </c>
      <c r="T312" s="34"/>
      <c r="U312" s="35"/>
      <c r="V312" s="36"/>
      <c r="W312" s="37"/>
      <c r="X312" s="49" t="s">
        <v>1327</v>
      </c>
      <c r="Y312" s="50">
        <v>5.0799999999999998E-2</v>
      </c>
      <c r="Z312" s="60">
        <v>100</v>
      </c>
      <c r="AA312" s="57" t="s">
        <v>799</v>
      </c>
      <c r="AB312" s="57">
        <v>0.127</v>
      </c>
      <c r="AC312" s="39"/>
      <c r="AD312" s="40"/>
      <c r="AE312" s="40"/>
      <c r="AF312" s="41"/>
      <c r="AG312" s="41"/>
      <c r="AH312" s="42"/>
      <c r="AI312" s="35"/>
      <c r="AJ312" s="43"/>
      <c r="AK312" s="31"/>
      <c r="AL312" s="44"/>
      <c r="AM312" s="39"/>
      <c r="AN312" s="28"/>
      <c r="AO312" s="39" t="s">
        <v>352</v>
      </c>
    </row>
    <row r="313" spans="1:41">
      <c r="A313" s="45" t="s">
        <v>1411</v>
      </c>
      <c r="B313" s="46" t="s">
        <v>1412</v>
      </c>
      <c r="C313" s="46" t="s">
        <v>42</v>
      </c>
      <c r="D313" s="46" t="s">
        <v>42</v>
      </c>
      <c r="E313" s="47" t="s">
        <v>42</v>
      </c>
      <c r="F313" s="47">
        <v>5934.4685039370079</v>
      </c>
      <c r="G313" s="47">
        <f t="shared" si="4"/>
        <v>5934.4685039370079</v>
      </c>
      <c r="H313" s="48" t="s">
        <v>132</v>
      </c>
      <c r="I313" s="24">
        <v>307</v>
      </c>
      <c r="J313" s="25" t="s">
        <v>1409</v>
      </c>
      <c r="K313" s="26" t="s">
        <v>1410</v>
      </c>
      <c r="L313" s="27">
        <v>-16002</v>
      </c>
      <c r="M313" s="27">
        <v>8686.7999999999993</v>
      </c>
      <c r="N313" s="28" t="s">
        <v>35</v>
      </c>
      <c r="O313" s="42" t="s">
        <v>36</v>
      </c>
      <c r="P313" s="30" t="s">
        <v>37</v>
      </c>
      <c r="Q313" s="31" t="s">
        <v>798</v>
      </c>
      <c r="R313" s="32">
        <v>1</v>
      </c>
      <c r="S313" s="33" t="s">
        <v>67</v>
      </c>
      <c r="T313" s="34"/>
      <c r="U313" s="35"/>
      <c r="V313" s="36"/>
      <c r="W313" s="37"/>
      <c r="X313" s="49" t="s">
        <v>1332</v>
      </c>
      <c r="Y313" s="50">
        <v>5.0799999999999998E-2</v>
      </c>
      <c r="Z313" s="60">
        <v>100</v>
      </c>
      <c r="AA313" s="57" t="s">
        <v>832</v>
      </c>
      <c r="AB313" s="57">
        <v>0.127</v>
      </c>
      <c r="AC313" s="39"/>
      <c r="AD313" s="40"/>
      <c r="AE313" s="40"/>
      <c r="AF313" s="41"/>
      <c r="AG313" s="41"/>
      <c r="AH313" s="42"/>
      <c r="AI313" s="35"/>
      <c r="AJ313" s="43"/>
      <c r="AK313" s="31"/>
      <c r="AL313" s="44"/>
      <c r="AM313" s="39"/>
      <c r="AN313" s="28"/>
      <c r="AO313" s="39" t="s">
        <v>352</v>
      </c>
    </row>
    <row r="314" spans="1:41">
      <c r="A314" s="45" t="s">
        <v>1415</v>
      </c>
      <c r="B314" s="46" t="s">
        <v>1416</v>
      </c>
      <c r="C314" s="46" t="s">
        <v>42</v>
      </c>
      <c r="D314" s="46" t="s">
        <v>42</v>
      </c>
      <c r="E314" s="47" t="s">
        <v>42</v>
      </c>
      <c r="F314" s="47">
        <v>5935.3582677165359</v>
      </c>
      <c r="G314" s="47">
        <f t="shared" si="4"/>
        <v>5935.3582677165359</v>
      </c>
      <c r="H314" s="48" t="s">
        <v>71</v>
      </c>
      <c r="I314" s="24">
        <v>308</v>
      </c>
      <c r="J314" s="25" t="s">
        <v>1413</v>
      </c>
      <c r="K314" s="26" t="s">
        <v>1414</v>
      </c>
      <c r="L314" s="27">
        <v>-16002</v>
      </c>
      <c r="M314" s="27">
        <v>12344.4</v>
      </c>
      <c r="N314" s="28" t="s">
        <v>35</v>
      </c>
      <c r="O314" s="42" t="s">
        <v>36</v>
      </c>
      <c r="P314" s="30" t="s">
        <v>37</v>
      </c>
      <c r="Q314" s="31" t="s">
        <v>798</v>
      </c>
      <c r="R314" s="32">
        <v>1</v>
      </c>
      <c r="S314" s="33" t="s">
        <v>67</v>
      </c>
      <c r="T314" s="34"/>
      <c r="U314" s="35"/>
      <c r="V314" s="36"/>
      <c r="W314" s="37"/>
      <c r="X314" s="49" t="s">
        <v>1337</v>
      </c>
      <c r="Y314" s="50">
        <v>5.0799999999999998E-2</v>
      </c>
      <c r="Z314" s="60">
        <v>100</v>
      </c>
      <c r="AA314" s="57" t="s">
        <v>865</v>
      </c>
      <c r="AB314" s="57">
        <v>0.127</v>
      </c>
      <c r="AC314" s="39"/>
      <c r="AD314" s="40"/>
      <c r="AE314" s="40"/>
      <c r="AF314" s="41"/>
      <c r="AG314" s="41"/>
      <c r="AH314" s="42"/>
      <c r="AI314" s="35"/>
      <c r="AJ314" s="43"/>
      <c r="AK314" s="31"/>
      <c r="AL314" s="44"/>
      <c r="AM314" s="39"/>
      <c r="AN314" s="28"/>
      <c r="AO314" s="39" t="s">
        <v>352</v>
      </c>
    </row>
    <row r="315" spans="1:41">
      <c r="A315" s="45" t="s">
        <v>1419</v>
      </c>
      <c r="B315" s="46" t="s">
        <v>1420</v>
      </c>
      <c r="C315" s="46" t="s">
        <v>42</v>
      </c>
      <c r="D315" s="46" t="s">
        <v>42</v>
      </c>
      <c r="E315" s="47" t="s">
        <v>42</v>
      </c>
      <c r="F315" s="47">
        <v>5222.6850393700797</v>
      </c>
      <c r="G315" s="47">
        <f t="shared" si="4"/>
        <v>5222.6850393700797</v>
      </c>
      <c r="H315" s="48" t="s">
        <v>43</v>
      </c>
      <c r="I315" s="24">
        <v>309</v>
      </c>
      <c r="J315" s="25" t="s">
        <v>1417</v>
      </c>
      <c r="K315" s="26" t="s">
        <v>1418</v>
      </c>
      <c r="L315" s="27">
        <v>-14173.2</v>
      </c>
      <c r="M315" s="27">
        <v>16002</v>
      </c>
      <c r="N315" s="28" t="s">
        <v>35</v>
      </c>
      <c r="O315" s="42" t="s">
        <v>36</v>
      </c>
      <c r="P315" s="30" t="s">
        <v>37</v>
      </c>
      <c r="Q315" s="31" t="s">
        <v>798</v>
      </c>
      <c r="R315" s="32">
        <v>1</v>
      </c>
      <c r="S315" s="33" t="s">
        <v>67</v>
      </c>
      <c r="T315" s="34"/>
      <c r="U315" s="35"/>
      <c r="V315" s="36"/>
      <c r="W315" s="37"/>
      <c r="X315" s="49" t="s">
        <v>1342</v>
      </c>
      <c r="Y315" s="50">
        <v>5.0799999999999998E-2</v>
      </c>
      <c r="Z315" s="60">
        <v>100</v>
      </c>
      <c r="AA315" s="57" t="s">
        <v>898</v>
      </c>
      <c r="AB315" s="57">
        <v>0.127</v>
      </c>
      <c r="AC315" s="39"/>
      <c r="AD315" s="40"/>
      <c r="AE315" s="40"/>
      <c r="AF315" s="41"/>
      <c r="AG315" s="41"/>
      <c r="AH315" s="42"/>
      <c r="AI315" s="35"/>
      <c r="AJ315" s="43"/>
      <c r="AK315" s="31"/>
      <c r="AL315" s="44"/>
      <c r="AM315" s="39"/>
      <c r="AN315" s="28"/>
      <c r="AO315" s="39" t="s">
        <v>352</v>
      </c>
    </row>
    <row r="316" spans="1:41">
      <c r="A316" s="45" t="s">
        <v>1423</v>
      </c>
      <c r="B316" s="46" t="s">
        <v>1424</v>
      </c>
      <c r="C316" s="46" t="s">
        <v>42</v>
      </c>
      <c r="D316" s="46" t="s">
        <v>42</v>
      </c>
      <c r="E316" s="47" t="s">
        <v>42</v>
      </c>
      <c r="F316" s="47">
        <v>4711.3937007874019</v>
      </c>
      <c r="G316" s="47">
        <f t="shared" si="4"/>
        <v>4711.3937007874019</v>
      </c>
      <c r="H316" s="48" t="s">
        <v>132</v>
      </c>
      <c r="I316" s="24">
        <v>310</v>
      </c>
      <c r="J316" s="25" t="s">
        <v>1421</v>
      </c>
      <c r="K316" s="26" t="s">
        <v>1422</v>
      </c>
      <c r="L316" s="27">
        <v>12344.4</v>
      </c>
      <c r="M316" s="27">
        <v>16002</v>
      </c>
      <c r="N316" s="28" t="s">
        <v>35</v>
      </c>
      <c r="O316" s="42" t="s">
        <v>36</v>
      </c>
      <c r="P316" s="30" t="s">
        <v>37</v>
      </c>
      <c r="Q316" s="31" t="s">
        <v>798</v>
      </c>
      <c r="R316" s="32">
        <v>1</v>
      </c>
      <c r="S316" s="33" t="s">
        <v>67</v>
      </c>
      <c r="T316" s="34"/>
      <c r="U316" s="35"/>
      <c r="V316" s="36"/>
      <c r="W316" s="37"/>
      <c r="X316" s="49" t="s">
        <v>1347</v>
      </c>
      <c r="Y316" s="50">
        <v>5.0799999999999998E-2</v>
      </c>
      <c r="Z316" s="60">
        <v>100</v>
      </c>
      <c r="AA316" s="57" t="s">
        <v>931</v>
      </c>
      <c r="AB316" s="57">
        <v>0.127</v>
      </c>
      <c r="AC316" s="39"/>
      <c r="AD316" s="40"/>
      <c r="AE316" s="40"/>
      <c r="AF316" s="41"/>
      <c r="AG316" s="41"/>
      <c r="AH316" s="42"/>
      <c r="AI316" s="35"/>
      <c r="AJ316" s="43"/>
      <c r="AK316" s="31"/>
      <c r="AL316" s="44"/>
      <c r="AM316" s="39"/>
      <c r="AN316" s="28"/>
      <c r="AO316" s="39" t="s">
        <v>352</v>
      </c>
    </row>
    <row r="317" spans="1:41">
      <c r="A317" s="45" t="s">
        <v>1427</v>
      </c>
      <c r="B317" s="46" t="s">
        <v>1428</v>
      </c>
      <c r="C317" s="46" t="s">
        <v>42</v>
      </c>
      <c r="D317" s="46" t="s">
        <v>42</v>
      </c>
      <c r="E317" s="47" t="s">
        <v>42</v>
      </c>
      <c r="F317" s="47">
        <v>5934.4094488188985</v>
      </c>
      <c r="G317" s="47">
        <f t="shared" si="4"/>
        <v>5934.4094488188985</v>
      </c>
      <c r="H317" s="48" t="s">
        <v>381</v>
      </c>
      <c r="I317" s="24">
        <v>311</v>
      </c>
      <c r="J317" s="25" t="s">
        <v>1425</v>
      </c>
      <c r="K317" s="26" t="s">
        <v>1426</v>
      </c>
      <c r="L317" s="27">
        <v>16916.400000000001</v>
      </c>
      <c r="M317" s="27">
        <v>15087.6</v>
      </c>
      <c r="N317" s="28" t="s">
        <v>35</v>
      </c>
      <c r="O317" s="42" t="s">
        <v>36</v>
      </c>
      <c r="P317" s="30" t="s">
        <v>37</v>
      </c>
      <c r="Q317" s="31" t="s">
        <v>798</v>
      </c>
      <c r="R317" s="32">
        <v>1</v>
      </c>
      <c r="S317" s="33" t="s">
        <v>67</v>
      </c>
      <c r="T317" s="34"/>
      <c r="U317" s="35"/>
      <c r="V317" s="36"/>
      <c r="W317" s="37"/>
      <c r="X317" s="49" t="s">
        <v>1352</v>
      </c>
      <c r="Y317" s="50">
        <v>5.0799999999999998E-2</v>
      </c>
      <c r="Z317" s="60">
        <v>100</v>
      </c>
      <c r="AA317" s="57" t="s">
        <v>964</v>
      </c>
      <c r="AB317" s="57">
        <v>0.127</v>
      </c>
      <c r="AC317" s="39"/>
      <c r="AD317" s="40"/>
      <c r="AE317" s="40"/>
      <c r="AF317" s="41"/>
      <c r="AG317" s="41"/>
      <c r="AH317" s="42"/>
      <c r="AI317" s="35"/>
      <c r="AJ317" s="43"/>
      <c r="AK317" s="31"/>
      <c r="AL317" s="44"/>
      <c r="AM317" s="39"/>
      <c r="AN317" s="28"/>
      <c r="AO317" s="39" t="s">
        <v>352</v>
      </c>
    </row>
    <row r="318" spans="1:41">
      <c r="A318" s="45" t="s">
        <v>1431</v>
      </c>
      <c r="B318" s="46" t="s">
        <v>1432</v>
      </c>
      <c r="C318" s="46" t="s">
        <v>42</v>
      </c>
      <c r="D318" s="46" t="s">
        <v>42</v>
      </c>
      <c r="E318" s="47" t="s">
        <v>42</v>
      </c>
      <c r="F318" s="47">
        <v>5222.3149606299221</v>
      </c>
      <c r="G318" s="47">
        <f t="shared" si="4"/>
        <v>5222.3149606299221</v>
      </c>
      <c r="H318" s="48" t="s">
        <v>364</v>
      </c>
      <c r="I318" s="24">
        <v>312</v>
      </c>
      <c r="J318" s="25" t="s">
        <v>1429</v>
      </c>
      <c r="K318" s="26" t="s">
        <v>1430</v>
      </c>
      <c r="L318" s="27">
        <v>16916.400000000001</v>
      </c>
      <c r="M318" s="27">
        <v>11430</v>
      </c>
      <c r="N318" s="28" t="s">
        <v>35</v>
      </c>
      <c r="O318" s="42" t="s">
        <v>36</v>
      </c>
      <c r="P318" s="30" t="s">
        <v>37</v>
      </c>
      <c r="Q318" s="31" t="s">
        <v>798</v>
      </c>
      <c r="R318" s="32">
        <v>1</v>
      </c>
      <c r="S318" s="33" t="s">
        <v>67</v>
      </c>
      <c r="T318" s="34"/>
      <c r="U318" s="35"/>
      <c r="V318" s="36"/>
      <c r="W318" s="37"/>
      <c r="X318" s="49" t="s">
        <v>1357</v>
      </c>
      <c r="Y318" s="50">
        <v>5.0799999999999998E-2</v>
      </c>
      <c r="Z318" s="60">
        <v>100</v>
      </c>
      <c r="AA318" s="57" t="s">
        <v>997</v>
      </c>
      <c r="AB318" s="57">
        <v>0.127</v>
      </c>
      <c r="AC318" s="39"/>
      <c r="AD318" s="40"/>
      <c r="AE318" s="40"/>
      <c r="AF318" s="41"/>
      <c r="AG318" s="41"/>
      <c r="AH318" s="42"/>
      <c r="AI318" s="35"/>
      <c r="AJ318" s="43"/>
      <c r="AK318" s="31"/>
      <c r="AL318" s="44"/>
      <c r="AM318" s="39"/>
      <c r="AN318" s="28"/>
      <c r="AO318" s="39" t="s">
        <v>352</v>
      </c>
    </row>
    <row r="319" spans="1:41">
      <c r="A319" s="45" t="s">
        <v>1435</v>
      </c>
      <c r="B319" s="46" t="s">
        <v>1436</v>
      </c>
      <c r="C319" s="46" t="s">
        <v>42</v>
      </c>
      <c r="D319" s="46" t="s">
        <v>42</v>
      </c>
      <c r="E319" s="47" t="s">
        <v>42</v>
      </c>
      <c r="F319" s="47">
        <v>9569.106299212599</v>
      </c>
      <c r="G319" s="47">
        <f t="shared" si="4"/>
        <v>9569.106299212599</v>
      </c>
      <c r="H319" s="48" t="s">
        <v>132</v>
      </c>
      <c r="I319" s="24">
        <v>313</v>
      </c>
      <c r="J319" s="25" t="s">
        <v>1433</v>
      </c>
      <c r="K319" s="26" t="s">
        <v>1434</v>
      </c>
      <c r="L319" s="27">
        <v>16916.400000000001</v>
      </c>
      <c r="M319" s="27">
        <v>7772.4</v>
      </c>
      <c r="N319" s="28" t="s">
        <v>35</v>
      </c>
      <c r="O319" s="42" t="s">
        <v>36</v>
      </c>
      <c r="P319" s="30" t="s">
        <v>37</v>
      </c>
      <c r="Q319" s="31" t="s">
        <v>798</v>
      </c>
      <c r="R319" s="32">
        <v>1</v>
      </c>
      <c r="S319" s="33" t="s">
        <v>67</v>
      </c>
      <c r="T319" s="34"/>
      <c r="U319" s="35"/>
      <c r="V319" s="36"/>
      <c r="W319" s="37"/>
      <c r="X319" s="49" t="s">
        <v>1362</v>
      </c>
      <c r="Y319" s="50">
        <v>5.0799999999999998E-2</v>
      </c>
      <c r="Z319" s="60">
        <v>100</v>
      </c>
      <c r="AA319" s="57" t="s">
        <v>1030</v>
      </c>
      <c r="AB319" s="57">
        <v>0.127</v>
      </c>
      <c r="AC319" s="39"/>
      <c r="AD319" s="40"/>
      <c r="AE319" s="40"/>
      <c r="AF319" s="41"/>
      <c r="AG319" s="41"/>
      <c r="AH319" s="42"/>
      <c r="AI319" s="35"/>
      <c r="AJ319" s="43"/>
      <c r="AK319" s="31"/>
      <c r="AL319" s="44"/>
      <c r="AM319" s="39"/>
      <c r="AN319" s="28"/>
      <c r="AO319" s="39" t="s">
        <v>352</v>
      </c>
    </row>
    <row r="320" spans="1:41">
      <c r="A320" s="45" t="s">
        <v>1439</v>
      </c>
      <c r="B320" s="46" t="s">
        <v>1440</v>
      </c>
      <c r="C320" s="46" t="s">
        <v>42</v>
      </c>
      <c r="D320" s="46" t="s">
        <v>42</v>
      </c>
      <c r="E320" s="47" t="s">
        <v>42</v>
      </c>
      <c r="F320" s="47">
        <v>5935.0118110236226</v>
      </c>
      <c r="G320" s="47">
        <f t="shared" si="4"/>
        <v>5935.0118110236226</v>
      </c>
      <c r="H320" s="48" t="s">
        <v>43</v>
      </c>
      <c r="I320" s="24">
        <v>314</v>
      </c>
      <c r="J320" s="25" t="s">
        <v>1437</v>
      </c>
      <c r="K320" s="26" t="s">
        <v>1438</v>
      </c>
      <c r="L320" s="27">
        <v>-13258.8</v>
      </c>
      <c r="M320" s="27">
        <v>5029.2</v>
      </c>
      <c r="N320" s="28" t="s">
        <v>35</v>
      </c>
      <c r="O320" s="42" t="s">
        <v>36</v>
      </c>
      <c r="P320" s="30" t="s">
        <v>37</v>
      </c>
      <c r="Q320" s="31" t="s">
        <v>798</v>
      </c>
      <c r="R320" s="32">
        <v>1</v>
      </c>
      <c r="S320" s="33" t="s">
        <v>67</v>
      </c>
      <c r="T320" s="34"/>
      <c r="U320" s="35"/>
      <c r="V320" s="36"/>
      <c r="W320" s="37"/>
      <c r="X320" s="49" t="s">
        <v>1367</v>
      </c>
      <c r="Y320" s="50">
        <v>5.0799999999999998E-2</v>
      </c>
      <c r="Z320" s="60">
        <v>100</v>
      </c>
      <c r="AA320" s="57" t="s">
        <v>1063</v>
      </c>
      <c r="AB320" s="57">
        <v>0.127</v>
      </c>
      <c r="AC320" s="39"/>
      <c r="AD320" s="40"/>
      <c r="AE320" s="40"/>
      <c r="AF320" s="41"/>
      <c r="AG320" s="41"/>
      <c r="AH320" s="42"/>
      <c r="AI320" s="35"/>
      <c r="AJ320" s="43"/>
      <c r="AK320" s="31"/>
      <c r="AL320" s="44"/>
      <c r="AM320" s="39"/>
      <c r="AN320" s="28"/>
      <c r="AO320" s="39" t="s">
        <v>352</v>
      </c>
    </row>
    <row r="321" spans="1:41">
      <c r="A321" s="45" t="s">
        <v>1443</v>
      </c>
      <c r="B321" s="46" t="s">
        <v>1444</v>
      </c>
      <c r="C321" s="46" t="s">
        <v>42</v>
      </c>
      <c r="D321" s="46" t="s">
        <v>42</v>
      </c>
      <c r="E321" s="47" t="s">
        <v>42</v>
      </c>
      <c r="F321" s="47">
        <v>5935.5590551181112</v>
      </c>
      <c r="G321" s="47">
        <f t="shared" si="4"/>
        <v>5935.5590551181112</v>
      </c>
      <c r="H321" s="48" t="s">
        <v>381</v>
      </c>
      <c r="I321" s="24">
        <v>315</v>
      </c>
      <c r="J321" s="25" t="s">
        <v>1441</v>
      </c>
      <c r="K321" s="26" t="s">
        <v>1442</v>
      </c>
      <c r="L321" s="27">
        <v>-11430</v>
      </c>
      <c r="M321" s="27">
        <v>9601.2000000000007</v>
      </c>
      <c r="N321" s="28" t="s">
        <v>35</v>
      </c>
      <c r="O321" s="42" t="s">
        <v>36</v>
      </c>
      <c r="P321" s="30" t="s">
        <v>37</v>
      </c>
      <c r="Q321" s="31" t="s">
        <v>798</v>
      </c>
      <c r="R321" s="32">
        <v>1</v>
      </c>
      <c r="S321" s="33" t="s">
        <v>67</v>
      </c>
      <c r="T321" s="34"/>
      <c r="U321" s="35"/>
      <c r="V321" s="36"/>
      <c r="W321" s="37"/>
      <c r="X321" s="49" t="s">
        <v>1372</v>
      </c>
      <c r="Y321" s="50">
        <v>5.0799999999999998E-2</v>
      </c>
      <c r="Z321" s="60">
        <v>100</v>
      </c>
      <c r="AA321" s="57" t="s">
        <v>1096</v>
      </c>
      <c r="AB321" s="57">
        <v>0.127</v>
      </c>
      <c r="AC321" s="39"/>
      <c r="AD321" s="40"/>
      <c r="AE321" s="40"/>
      <c r="AF321" s="41"/>
      <c r="AG321" s="41"/>
      <c r="AH321" s="42"/>
      <c r="AI321" s="35"/>
      <c r="AJ321" s="43"/>
      <c r="AK321" s="31"/>
      <c r="AL321" s="44"/>
      <c r="AM321" s="39"/>
      <c r="AN321" s="28"/>
      <c r="AO321" s="39" t="s">
        <v>352</v>
      </c>
    </row>
    <row r="322" spans="1:41">
      <c r="A322" s="45" t="s">
        <v>1447</v>
      </c>
      <c r="B322" s="46" t="s">
        <v>1448</v>
      </c>
      <c r="C322" s="46" t="s">
        <v>42</v>
      </c>
      <c r="D322" s="46" t="s">
        <v>42</v>
      </c>
      <c r="E322" s="47" t="s">
        <v>42</v>
      </c>
      <c r="F322" s="47">
        <v>4709.2322834645674</v>
      </c>
      <c r="G322" s="47">
        <f t="shared" si="4"/>
        <v>4709.2322834645674</v>
      </c>
      <c r="H322" s="48" t="s">
        <v>364</v>
      </c>
      <c r="I322" s="24">
        <v>316</v>
      </c>
      <c r="J322" s="25" t="s">
        <v>1445</v>
      </c>
      <c r="K322" s="26" t="s">
        <v>1446</v>
      </c>
      <c r="L322" s="27">
        <v>-11430</v>
      </c>
      <c r="M322" s="27">
        <v>12344.4</v>
      </c>
      <c r="N322" s="28" t="s">
        <v>35</v>
      </c>
      <c r="O322" s="42" t="s">
        <v>36</v>
      </c>
      <c r="P322" s="30" t="s">
        <v>37</v>
      </c>
      <c r="Q322" s="31" t="s">
        <v>798</v>
      </c>
      <c r="R322" s="32">
        <v>1</v>
      </c>
      <c r="S322" s="33" t="s">
        <v>67</v>
      </c>
      <c r="T322" s="34"/>
      <c r="U322" s="35"/>
      <c r="V322" s="36"/>
      <c r="W322" s="37"/>
      <c r="X322" s="49" t="s">
        <v>1377</v>
      </c>
      <c r="Y322" s="50">
        <v>5.0799999999999998E-2</v>
      </c>
      <c r="Z322" s="60">
        <v>100</v>
      </c>
      <c r="AA322" s="57" t="s">
        <v>1129</v>
      </c>
      <c r="AB322" s="57">
        <v>0.127</v>
      </c>
      <c r="AC322" s="39"/>
      <c r="AD322" s="40"/>
      <c r="AE322" s="40"/>
      <c r="AF322" s="41"/>
      <c r="AG322" s="41"/>
      <c r="AH322" s="42"/>
      <c r="AI322" s="35"/>
      <c r="AJ322" s="43"/>
      <c r="AK322" s="31"/>
      <c r="AL322" s="44"/>
      <c r="AM322" s="39"/>
      <c r="AN322" s="28"/>
      <c r="AO322" s="39" t="s">
        <v>352</v>
      </c>
    </row>
    <row r="323" spans="1:41">
      <c r="A323" s="45" t="s">
        <v>1451</v>
      </c>
      <c r="B323" s="46" t="s">
        <v>1452</v>
      </c>
      <c r="C323" s="46" t="s">
        <v>42</v>
      </c>
      <c r="D323" s="46" t="s">
        <v>42</v>
      </c>
      <c r="E323" s="47" t="s">
        <v>42</v>
      </c>
      <c r="F323" s="47">
        <v>5222.1102362204729</v>
      </c>
      <c r="G323" s="47">
        <f t="shared" si="4"/>
        <v>5222.1102362204729</v>
      </c>
      <c r="H323" s="48" t="s">
        <v>71</v>
      </c>
      <c r="I323" s="24">
        <v>317</v>
      </c>
      <c r="J323" s="25" t="s">
        <v>1449</v>
      </c>
      <c r="K323" s="26" t="s">
        <v>1450</v>
      </c>
      <c r="L323" s="27">
        <v>-6858</v>
      </c>
      <c r="M323" s="27">
        <v>11430</v>
      </c>
      <c r="N323" s="28" t="s">
        <v>35</v>
      </c>
      <c r="O323" s="42" t="s">
        <v>36</v>
      </c>
      <c r="P323" s="30" t="s">
        <v>37</v>
      </c>
      <c r="Q323" s="31" t="s">
        <v>798</v>
      </c>
      <c r="R323" s="32">
        <v>1</v>
      </c>
      <c r="S323" s="33" t="s">
        <v>67</v>
      </c>
      <c r="T323" s="34"/>
      <c r="U323" s="35"/>
      <c r="V323" s="36"/>
      <c r="W323" s="37"/>
      <c r="X323" s="49" t="s">
        <v>1382</v>
      </c>
      <c r="Y323" s="50">
        <v>5.0799999999999998E-2</v>
      </c>
      <c r="Z323" s="60">
        <v>100</v>
      </c>
      <c r="AA323" s="57" t="s">
        <v>1162</v>
      </c>
      <c r="AB323" s="57">
        <v>0.127</v>
      </c>
      <c r="AC323" s="39"/>
      <c r="AD323" s="40"/>
      <c r="AE323" s="40"/>
      <c r="AF323" s="41"/>
      <c r="AG323" s="41"/>
      <c r="AH323" s="42"/>
      <c r="AI323" s="35"/>
      <c r="AJ323" s="43"/>
      <c r="AK323" s="31"/>
      <c r="AL323" s="44"/>
      <c r="AM323" s="39"/>
      <c r="AN323" s="28"/>
      <c r="AO323" s="39" t="s">
        <v>352</v>
      </c>
    </row>
    <row r="324" spans="1:41">
      <c r="A324" s="45" t="s">
        <v>1455</v>
      </c>
      <c r="B324" s="46" t="s">
        <v>1456</v>
      </c>
      <c r="C324" s="46" t="s">
        <v>42</v>
      </c>
      <c r="D324" s="46" t="s">
        <v>42</v>
      </c>
      <c r="E324" s="47" t="s">
        <v>42</v>
      </c>
      <c r="F324" s="47">
        <v>4710.1496062992128</v>
      </c>
      <c r="G324" s="47">
        <f t="shared" si="4"/>
        <v>4710.1496062992128</v>
      </c>
      <c r="H324" s="48" t="s">
        <v>364</v>
      </c>
      <c r="I324" s="24">
        <v>318</v>
      </c>
      <c r="J324" s="25" t="s">
        <v>1453</v>
      </c>
      <c r="K324" s="26" t="s">
        <v>1454</v>
      </c>
      <c r="L324" s="27">
        <v>7772.4</v>
      </c>
      <c r="M324" s="27">
        <v>11430</v>
      </c>
      <c r="N324" s="28" t="s">
        <v>35</v>
      </c>
      <c r="O324" s="42" t="s">
        <v>36</v>
      </c>
      <c r="P324" s="30" t="s">
        <v>37</v>
      </c>
      <c r="Q324" s="31" t="s">
        <v>798</v>
      </c>
      <c r="R324" s="32">
        <v>1</v>
      </c>
      <c r="S324" s="33" t="s">
        <v>67</v>
      </c>
      <c r="T324" s="34"/>
      <c r="U324" s="35"/>
      <c r="V324" s="36"/>
      <c r="W324" s="37"/>
      <c r="X324" s="49" t="s">
        <v>1387</v>
      </c>
      <c r="Y324" s="50">
        <v>5.0799999999999998E-2</v>
      </c>
      <c r="Z324" s="60">
        <v>100</v>
      </c>
      <c r="AA324" s="57" t="s">
        <v>1195</v>
      </c>
      <c r="AB324" s="57">
        <v>0.127</v>
      </c>
      <c r="AC324" s="39"/>
      <c r="AD324" s="40"/>
      <c r="AE324" s="40"/>
      <c r="AF324" s="41"/>
      <c r="AG324" s="41"/>
      <c r="AH324" s="42"/>
      <c r="AI324" s="35"/>
      <c r="AJ324" s="43"/>
      <c r="AK324" s="31"/>
      <c r="AL324" s="44"/>
      <c r="AM324" s="39"/>
      <c r="AN324" s="28"/>
      <c r="AO324" s="39" t="s">
        <v>352</v>
      </c>
    </row>
    <row r="325" spans="1:41">
      <c r="A325" s="45" t="s">
        <v>1459</v>
      </c>
      <c r="B325" s="46" t="s">
        <v>1460</v>
      </c>
      <c r="C325" s="46" t="s">
        <v>42</v>
      </c>
      <c r="D325" s="46" t="s">
        <v>42</v>
      </c>
      <c r="E325" s="47" t="s">
        <v>42</v>
      </c>
      <c r="F325" s="47">
        <v>9573.5275590551191</v>
      </c>
      <c r="G325" s="47">
        <f t="shared" si="4"/>
        <v>9573.5275590551191</v>
      </c>
      <c r="H325" s="48" t="s">
        <v>71</v>
      </c>
      <c r="I325" s="24">
        <v>319</v>
      </c>
      <c r="J325" s="25" t="s">
        <v>1457</v>
      </c>
      <c r="K325" s="26" t="s">
        <v>1458</v>
      </c>
      <c r="L325" s="27">
        <v>11430</v>
      </c>
      <c r="M325" s="27">
        <v>12344.4</v>
      </c>
      <c r="N325" s="28" t="s">
        <v>35</v>
      </c>
      <c r="O325" s="42" t="s">
        <v>36</v>
      </c>
      <c r="P325" s="30" t="s">
        <v>37</v>
      </c>
      <c r="Q325" s="31" t="s">
        <v>798</v>
      </c>
      <c r="R325" s="32">
        <v>1</v>
      </c>
      <c r="S325" s="33" t="s">
        <v>67</v>
      </c>
      <c r="T325" s="34"/>
      <c r="U325" s="35"/>
      <c r="V325" s="36"/>
      <c r="W325" s="37"/>
      <c r="X325" s="49" t="s">
        <v>1392</v>
      </c>
      <c r="Y325" s="50">
        <v>5.0799999999999998E-2</v>
      </c>
      <c r="Z325" s="60">
        <v>100</v>
      </c>
      <c r="AA325" s="57" t="s">
        <v>1228</v>
      </c>
      <c r="AB325" s="57">
        <v>0.127</v>
      </c>
      <c r="AC325" s="39"/>
      <c r="AD325" s="40"/>
      <c r="AE325" s="40"/>
      <c r="AF325" s="41"/>
      <c r="AG325" s="41"/>
      <c r="AH325" s="42"/>
      <c r="AI325" s="35"/>
      <c r="AJ325" s="43"/>
      <c r="AK325" s="31"/>
      <c r="AL325" s="44"/>
      <c r="AM325" s="39"/>
      <c r="AN325" s="28"/>
      <c r="AO325" s="39" t="s">
        <v>352</v>
      </c>
    </row>
    <row r="326" spans="1:41">
      <c r="A326" s="45" t="s">
        <v>1463</v>
      </c>
      <c r="B326" s="46" t="s">
        <v>1464</v>
      </c>
      <c r="C326" s="46" t="s">
        <v>42</v>
      </c>
      <c r="D326" s="46" t="s">
        <v>42</v>
      </c>
      <c r="E326" s="47" t="s">
        <v>42</v>
      </c>
      <c r="F326" s="47">
        <v>9568.8425196850403</v>
      </c>
      <c r="G326" s="47">
        <f t="shared" si="4"/>
        <v>9568.8425196850403</v>
      </c>
      <c r="H326" s="48" t="s">
        <v>43</v>
      </c>
      <c r="I326" s="24">
        <v>320</v>
      </c>
      <c r="J326" s="25" t="s">
        <v>1461</v>
      </c>
      <c r="K326" s="26" t="s">
        <v>1462</v>
      </c>
      <c r="L326" s="27">
        <v>11430</v>
      </c>
      <c r="M326" s="27">
        <v>9601.2000000000007</v>
      </c>
      <c r="N326" s="28" t="s">
        <v>35</v>
      </c>
      <c r="O326" s="42" t="s">
        <v>36</v>
      </c>
      <c r="P326" s="30" t="s">
        <v>37</v>
      </c>
      <c r="Q326" s="31" t="s">
        <v>798</v>
      </c>
      <c r="R326" s="32">
        <v>1</v>
      </c>
      <c r="S326" s="33" t="s">
        <v>67</v>
      </c>
      <c r="T326" s="34"/>
      <c r="U326" s="35"/>
      <c r="V326" s="36"/>
      <c r="W326" s="37"/>
      <c r="X326" s="49" t="s">
        <v>1397</v>
      </c>
      <c r="Y326" s="50">
        <v>5.0799999999999998E-2</v>
      </c>
      <c r="Z326" s="60">
        <v>100</v>
      </c>
      <c r="AA326" s="57" t="s">
        <v>1261</v>
      </c>
      <c r="AB326" s="57">
        <v>0.127</v>
      </c>
      <c r="AC326" s="39"/>
      <c r="AD326" s="40"/>
      <c r="AE326" s="40"/>
      <c r="AF326" s="41"/>
      <c r="AG326" s="41"/>
      <c r="AH326" s="42"/>
      <c r="AI326" s="35"/>
      <c r="AJ326" s="43"/>
      <c r="AK326" s="31"/>
      <c r="AL326" s="44"/>
      <c r="AM326" s="39"/>
      <c r="AN326" s="28"/>
      <c r="AO326" s="39" t="s">
        <v>352</v>
      </c>
    </row>
    <row r="327" spans="1:41">
      <c r="A327" s="45" t="s">
        <v>1467</v>
      </c>
      <c r="B327" s="46" t="s">
        <v>1468</v>
      </c>
      <c r="C327" s="46" t="s">
        <v>42</v>
      </c>
      <c r="D327" s="46" t="s">
        <v>42</v>
      </c>
      <c r="E327" s="47" t="s">
        <v>42</v>
      </c>
      <c r="F327" s="47">
        <v>9570.3582677165359</v>
      </c>
      <c r="G327" s="47">
        <f t="shared" si="4"/>
        <v>9570.3582677165359</v>
      </c>
      <c r="H327" s="48" t="s">
        <v>71</v>
      </c>
      <c r="I327" s="24">
        <v>321</v>
      </c>
      <c r="J327" s="25" t="s">
        <v>1465</v>
      </c>
      <c r="K327" s="26" t="s">
        <v>1466</v>
      </c>
      <c r="L327" s="27">
        <v>12344.4</v>
      </c>
      <c r="M327" s="27">
        <v>5943.6</v>
      </c>
      <c r="N327" s="28" t="s">
        <v>35</v>
      </c>
      <c r="O327" s="42" t="s">
        <v>36</v>
      </c>
      <c r="P327" s="30" t="s">
        <v>37</v>
      </c>
      <c r="Q327" s="31" t="s">
        <v>798</v>
      </c>
      <c r="R327" s="32">
        <v>1</v>
      </c>
      <c r="S327" s="33" t="s">
        <v>67</v>
      </c>
      <c r="T327" s="34"/>
      <c r="U327" s="35"/>
      <c r="V327" s="36"/>
      <c r="W327" s="37"/>
      <c r="X327" s="49" t="s">
        <v>1402</v>
      </c>
      <c r="Y327" s="50">
        <v>5.0799999999999998E-2</v>
      </c>
      <c r="Z327" s="60">
        <v>100</v>
      </c>
      <c r="AA327" s="57" t="s">
        <v>1294</v>
      </c>
      <c r="AB327" s="57">
        <v>0.127</v>
      </c>
      <c r="AC327" s="39"/>
      <c r="AD327" s="40"/>
      <c r="AE327" s="40"/>
      <c r="AF327" s="41"/>
      <c r="AG327" s="41"/>
      <c r="AH327" s="42"/>
      <c r="AI327" s="35"/>
      <c r="AJ327" s="43"/>
      <c r="AK327" s="31"/>
      <c r="AL327" s="44"/>
      <c r="AM327" s="39"/>
      <c r="AN327" s="28"/>
      <c r="AO327" s="39" t="s">
        <v>352</v>
      </c>
    </row>
    <row r="328" spans="1:41">
      <c r="A328" s="45" t="s">
        <v>1476</v>
      </c>
      <c r="B328" s="46" t="s">
        <v>1477</v>
      </c>
      <c r="C328" s="46" t="s">
        <v>1478</v>
      </c>
      <c r="D328" s="46" t="s">
        <v>1479</v>
      </c>
      <c r="E328" s="47">
        <v>4256.0314960629921</v>
      </c>
      <c r="F328" s="47">
        <v>13932.968503937009</v>
      </c>
      <c r="G328" s="47">
        <f t="shared" si="4"/>
        <v>18189</v>
      </c>
      <c r="H328" s="48" t="s">
        <v>217</v>
      </c>
      <c r="I328" s="24">
        <v>322</v>
      </c>
      <c r="J328" s="25" t="s">
        <v>1469</v>
      </c>
      <c r="K328" s="26" t="s">
        <v>1470</v>
      </c>
      <c r="L328" s="27">
        <v>15087.6</v>
      </c>
      <c r="M328" s="27">
        <v>-457.2</v>
      </c>
      <c r="N328" s="28" t="s">
        <v>35</v>
      </c>
      <c r="O328" s="42" t="s">
        <v>36</v>
      </c>
      <c r="P328" s="30" t="s">
        <v>37</v>
      </c>
      <c r="Q328" s="31"/>
      <c r="R328" s="32">
        <v>0</v>
      </c>
      <c r="S328" s="33" t="s">
        <v>38</v>
      </c>
      <c r="T328" s="34"/>
      <c r="U328" s="35"/>
      <c r="V328" s="36"/>
      <c r="W328" s="37"/>
      <c r="X328" s="49" t="s">
        <v>1471</v>
      </c>
      <c r="Y328" s="50">
        <v>5.0799999999999998E-2</v>
      </c>
      <c r="Z328" s="61">
        <v>100</v>
      </c>
      <c r="AA328" s="57" t="s">
        <v>1472</v>
      </c>
      <c r="AB328" s="57">
        <v>0.254</v>
      </c>
      <c r="AC328" s="39"/>
      <c r="AD328" s="40"/>
      <c r="AE328" s="40"/>
      <c r="AF328" s="41"/>
      <c r="AG328" s="41"/>
      <c r="AH328" s="42" t="s">
        <v>1473</v>
      </c>
      <c r="AI328" s="35" t="s">
        <v>1474</v>
      </c>
      <c r="AJ328" s="43"/>
      <c r="AK328" s="31"/>
      <c r="AL328" s="44"/>
      <c r="AM328" s="39"/>
      <c r="AN328" s="28"/>
      <c r="AO328" s="39" t="s">
        <v>1475</v>
      </c>
    </row>
    <row r="329" spans="1:41">
      <c r="A329" s="45" t="s">
        <v>1484</v>
      </c>
      <c r="B329" s="46" t="s">
        <v>1485</v>
      </c>
      <c r="C329" s="46" t="s">
        <v>1486</v>
      </c>
      <c r="D329" s="46" t="s">
        <v>1487</v>
      </c>
      <c r="E329" s="47">
        <v>4255.7598425196848</v>
      </c>
      <c r="F329" s="47">
        <v>13932.460629921261</v>
      </c>
      <c r="G329" s="47">
        <f t="shared" ref="G329:G392" si="5">SUM(E329:F329)</f>
        <v>18188.220472440946</v>
      </c>
      <c r="H329" s="48" t="s">
        <v>152</v>
      </c>
      <c r="I329" s="24">
        <v>323</v>
      </c>
      <c r="J329" s="25" t="s">
        <v>1480</v>
      </c>
      <c r="K329" s="26" t="s">
        <v>1481</v>
      </c>
      <c r="L329" s="27">
        <v>14173.2</v>
      </c>
      <c r="M329" s="27">
        <v>457.2</v>
      </c>
      <c r="N329" s="28" t="s">
        <v>35</v>
      </c>
      <c r="O329" s="42" t="s">
        <v>36</v>
      </c>
      <c r="P329" s="30" t="s">
        <v>37</v>
      </c>
      <c r="Q329" s="31"/>
      <c r="R329" s="32">
        <v>0</v>
      </c>
      <c r="S329" s="33" t="s">
        <v>38</v>
      </c>
      <c r="T329" s="34"/>
      <c r="U329" s="35"/>
      <c r="V329" s="36"/>
      <c r="W329" s="37"/>
      <c r="X329" s="49" t="s">
        <v>1482</v>
      </c>
      <c r="Y329" s="50">
        <v>5.0799999999999998E-2</v>
      </c>
      <c r="Z329" s="61">
        <v>100</v>
      </c>
      <c r="AA329" s="57" t="s">
        <v>1472</v>
      </c>
      <c r="AB329" s="57">
        <v>0.254</v>
      </c>
      <c r="AC329" s="39"/>
      <c r="AD329" s="40"/>
      <c r="AE329" s="40"/>
      <c r="AF329" s="41"/>
      <c r="AG329" s="41"/>
      <c r="AH329" s="42" t="s">
        <v>1483</v>
      </c>
      <c r="AI329" s="35" t="s">
        <v>1474</v>
      </c>
      <c r="AJ329" s="43"/>
      <c r="AK329" s="31"/>
      <c r="AL329" s="44"/>
      <c r="AM329" s="39"/>
      <c r="AN329" s="28"/>
      <c r="AO329" s="39" t="s">
        <v>1475</v>
      </c>
    </row>
    <row r="330" spans="1:41">
      <c r="A330" s="45" t="s">
        <v>1492</v>
      </c>
      <c r="B330" s="46" t="s">
        <v>1493</v>
      </c>
      <c r="C330" s="46" t="s">
        <v>1494</v>
      </c>
      <c r="D330" s="46" t="s">
        <v>1495</v>
      </c>
      <c r="E330" s="47">
        <v>4256.2795275590552</v>
      </c>
      <c r="F330" s="47">
        <v>13934.236220472441</v>
      </c>
      <c r="G330" s="47">
        <f t="shared" si="5"/>
        <v>18190.515748031496</v>
      </c>
      <c r="H330" s="48" t="s">
        <v>217</v>
      </c>
      <c r="I330" s="24">
        <v>324</v>
      </c>
      <c r="J330" s="25" t="s">
        <v>1488</v>
      </c>
      <c r="K330" s="26" t="s">
        <v>1489</v>
      </c>
      <c r="L330" s="27">
        <v>16002</v>
      </c>
      <c r="M330" s="27">
        <v>1371.6</v>
      </c>
      <c r="N330" s="28" t="s">
        <v>35</v>
      </c>
      <c r="O330" s="42" t="s">
        <v>36</v>
      </c>
      <c r="P330" s="30" t="s">
        <v>37</v>
      </c>
      <c r="Q330" s="31"/>
      <c r="R330" s="32">
        <v>0</v>
      </c>
      <c r="S330" s="33" t="s">
        <v>38</v>
      </c>
      <c r="T330" s="34"/>
      <c r="U330" s="35"/>
      <c r="V330" s="36"/>
      <c r="W330" s="37"/>
      <c r="X330" s="49" t="s">
        <v>1490</v>
      </c>
      <c r="Y330" s="50">
        <v>5.0799999999999998E-2</v>
      </c>
      <c r="Z330" s="61">
        <v>100</v>
      </c>
      <c r="AA330" s="57" t="s">
        <v>1472</v>
      </c>
      <c r="AB330" s="57">
        <v>0.254</v>
      </c>
      <c r="AC330" s="39"/>
      <c r="AD330" s="40"/>
      <c r="AE330" s="40"/>
      <c r="AF330" s="41"/>
      <c r="AG330" s="41"/>
      <c r="AH330" s="42" t="s">
        <v>1491</v>
      </c>
      <c r="AI330" s="35" t="s">
        <v>1474</v>
      </c>
      <c r="AJ330" s="43"/>
      <c r="AK330" s="31"/>
      <c r="AL330" s="44"/>
      <c r="AM330" s="39"/>
      <c r="AN330" s="28"/>
      <c r="AO330" s="39" t="s">
        <v>1475</v>
      </c>
    </row>
    <row r="331" spans="1:41">
      <c r="A331" s="45" t="s">
        <v>1500</v>
      </c>
      <c r="B331" s="46" t="s">
        <v>1501</v>
      </c>
      <c r="C331" s="46" t="s">
        <v>1502</v>
      </c>
      <c r="D331" s="46" t="s">
        <v>1503</v>
      </c>
      <c r="E331" s="47">
        <v>4255.964566929134</v>
      </c>
      <c r="F331" s="47">
        <v>13933.460629921261</v>
      </c>
      <c r="G331" s="47">
        <f t="shared" si="5"/>
        <v>18189.425196850396</v>
      </c>
      <c r="H331" s="48" t="s">
        <v>152</v>
      </c>
      <c r="I331" s="24">
        <v>325</v>
      </c>
      <c r="J331" s="25" t="s">
        <v>1496</v>
      </c>
      <c r="K331" s="26" t="s">
        <v>1497</v>
      </c>
      <c r="L331" s="27">
        <v>14173.2</v>
      </c>
      <c r="M331" s="27">
        <v>2286</v>
      </c>
      <c r="N331" s="28" t="s">
        <v>35</v>
      </c>
      <c r="O331" s="42" t="s">
        <v>36</v>
      </c>
      <c r="P331" s="30" t="s">
        <v>37</v>
      </c>
      <c r="Q331" s="31"/>
      <c r="R331" s="32">
        <v>0</v>
      </c>
      <c r="S331" s="33" t="s">
        <v>38</v>
      </c>
      <c r="T331" s="34"/>
      <c r="U331" s="35"/>
      <c r="V331" s="36"/>
      <c r="W331" s="37"/>
      <c r="X331" s="49" t="s">
        <v>1498</v>
      </c>
      <c r="Y331" s="50">
        <v>5.0799999999999998E-2</v>
      </c>
      <c r="Z331" s="61">
        <v>100</v>
      </c>
      <c r="AA331" s="57" t="s">
        <v>1472</v>
      </c>
      <c r="AB331" s="57">
        <v>0.254</v>
      </c>
      <c r="AC331" s="39"/>
      <c r="AD331" s="40"/>
      <c r="AE331" s="40"/>
      <c r="AF331" s="41"/>
      <c r="AG331" s="41"/>
      <c r="AH331" s="42" t="s">
        <v>1499</v>
      </c>
      <c r="AI331" s="35" t="s">
        <v>1474</v>
      </c>
      <c r="AJ331" s="43"/>
      <c r="AK331" s="31"/>
      <c r="AL331" s="44"/>
      <c r="AM331" s="39"/>
      <c r="AN331" s="28"/>
      <c r="AO331" s="39" t="s">
        <v>1475</v>
      </c>
    </row>
    <row r="332" spans="1:41">
      <c r="A332" s="364" t="s">
        <v>1544</v>
      </c>
      <c r="B332" s="365" t="s">
        <v>1545</v>
      </c>
      <c r="C332" s="46" t="s">
        <v>1507</v>
      </c>
      <c r="D332" s="365" t="s">
        <v>4373</v>
      </c>
      <c r="E332" s="366">
        <v>4255.535433070866</v>
      </c>
      <c r="F332" s="366">
        <v>13932.062992125984</v>
      </c>
      <c r="G332" s="366">
        <f t="shared" si="5"/>
        <v>18187.598425196851</v>
      </c>
      <c r="H332" s="367" t="s">
        <v>1525</v>
      </c>
      <c r="I332" s="24">
        <v>326</v>
      </c>
      <c r="J332" s="25" t="s">
        <v>1504</v>
      </c>
      <c r="K332" s="26" t="s">
        <v>1505</v>
      </c>
      <c r="L332" s="27">
        <v>16002</v>
      </c>
      <c r="M332" s="27">
        <v>-457.2</v>
      </c>
      <c r="N332" s="28" t="s">
        <v>35</v>
      </c>
      <c r="O332" s="42" t="s">
        <v>36</v>
      </c>
      <c r="P332" s="30" t="s">
        <v>37</v>
      </c>
      <c r="Q332" s="31"/>
      <c r="R332" s="32">
        <v>0</v>
      </c>
      <c r="S332" s="33" t="s">
        <v>38</v>
      </c>
      <c r="T332" s="34"/>
      <c r="U332" s="35"/>
      <c r="V332" s="36"/>
      <c r="W332" s="37"/>
      <c r="X332" s="49" t="s">
        <v>1471</v>
      </c>
      <c r="Y332" s="50">
        <v>5.0799999999999998E-2</v>
      </c>
      <c r="Z332" s="61">
        <v>100</v>
      </c>
      <c r="AA332" s="57" t="s">
        <v>1472</v>
      </c>
      <c r="AB332" s="57">
        <v>0.254</v>
      </c>
      <c r="AC332" s="39"/>
      <c r="AD332" s="40"/>
      <c r="AE332" s="40"/>
      <c r="AF332" s="41"/>
      <c r="AG332" s="41"/>
      <c r="AH332" s="42" t="s">
        <v>1506</v>
      </c>
      <c r="AI332" s="35" t="s">
        <v>1474</v>
      </c>
      <c r="AJ332" s="43"/>
      <c r="AK332" s="31"/>
      <c r="AL332" s="44"/>
      <c r="AM332" s="39"/>
      <c r="AN332" s="28"/>
      <c r="AO332" s="39" t="s">
        <v>1475</v>
      </c>
    </row>
    <row r="333" spans="1:41">
      <c r="A333" s="364" t="s">
        <v>1550</v>
      </c>
      <c r="B333" s="365" t="s">
        <v>1551</v>
      </c>
      <c r="C333" s="46" t="s">
        <v>1511</v>
      </c>
      <c r="D333" s="365" t="s">
        <v>4374</v>
      </c>
      <c r="E333" s="366">
        <v>4255.8031496062995</v>
      </c>
      <c r="F333" s="366">
        <v>13932.28346456693</v>
      </c>
      <c r="G333" s="366">
        <f t="shared" si="5"/>
        <v>18188.086614173229</v>
      </c>
      <c r="H333" s="367" t="s">
        <v>1531</v>
      </c>
      <c r="I333" s="24">
        <v>327</v>
      </c>
      <c r="J333" s="25" t="s">
        <v>1508</v>
      </c>
      <c r="K333" s="26" t="s">
        <v>1509</v>
      </c>
      <c r="L333" s="27">
        <v>15087.6</v>
      </c>
      <c r="M333" s="27">
        <v>457.2</v>
      </c>
      <c r="N333" s="28" t="s">
        <v>35</v>
      </c>
      <c r="O333" s="42" t="s">
        <v>36</v>
      </c>
      <c r="P333" s="30" t="s">
        <v>37</v>
      </c>
      <c r="Q333" s="31"/>
      <c r="R333" s="32">
        <v>0</v>
      </c>
      <c r="S333" s="33" t="s">
        <v>38</v>
      </c>
      <c r="T333" s="34"/>
      <c r="U333" s="35"/>
      <c r="V333" s="36"/>
      <c r="W333" s="37"/>
      <c r="X333" s="49" t="s">
        <v>1482</v>
      </c>
      <c r="Y333" s="50">
        <v>5.0799999999999998E-2</v>
      </c>
      <c r="Z333" s="61">
        <v>100</v>
      </c>
      <c r="AA333" s="57" t="s">
        <v>1472</v>
      </c>
      <c r="AB333" s="57">
        <v>0.254</v>
      </c>
      <c r="AC333" s="39"/>
      <c r="AD333" s="40"/>
      <c r="AE333" s="40"/>
      <c r="AF333" s="41"/>
      <c r="AG333" s="41"/>
      <c r="AH333" s="42" t="s">
        <v>1510</v>
      </c>
      <c r="AI333" s="35" t="s">
        <v>1474</v>
      </c>
      <c r="AJ333" s="43"/>
      <c r="AK333" s="31"/>
      <c r="AL333" s="44"/>
      <c r="AM333" s="39"/>
      <c r="AN333" s="28"/>
      <c r="AO333" s="39" t="s">
        <v>1475</v>
      </c>
    </row>
    <row r="334" spans="1:41">
      <c r="A334" s="364" t="s">
        <v>1556</v>
      </c>
      <c r="B334" s="365" t="s">
        <v>1557</v>
      </c>
      <c r="C334" s="46" t="s">
        <v>1515</v>
      </c>
      <c r="D334" s="365" t="s">
        <v>4375</v>
      </c>
      <c r="E334" s="366">
        <v>4256.3346456692916</v>
      </c>
      <c r="F334" s="366">
        <v>13934.13779527559</v>
      </c>
      <c r="G334" s="366">
        <f t="shared" si="5"/>
        <v>18190.472440944883</v>
      </c>
      <c r="H334" s="367" t="s">
        <v>1525</v>
      </c>
      <c r="I334" s="24">
        <v>328</v>
      </c>
      <c r="J334" s="25" t="s">
        <v>1512</v>
      </c>
      <c r="K334" s="26" t="s">
        <v>1513</v>
      </c>
      <c r="L334" s="27">
        <v>15087.6</v>
      </c>
      <c r="M334" s="27">
        <v>1371.6</v>
      </c>
      <c r="N334" s="28" t="s">
        <v>35</v>
      </c>
      <c r="O334" s="42" t="s">
        <v>36</v>
      </c>
      <c r="P334" s="30" t="s">
        <v>37</v>
      </c>
      <c r="Q334" s="31"/>
      <c r="R334" s="32">
        <v>0</v>
      </c>
      <c r="S334" s="33" t="s">
        <v>38</v>
      </c>
      <c r="T334" s="34"/>
      <c r="U334" s="35"/>
      <c r="V334" s="36"/>
      <c r="W334" s="37"/>
      <c r="X334" s="49" t="s">
        <v>1490</v>
      </c>
      <c r="Y334" s="50">
        <v>5.0799999999999998E-2</v>
      </c>
      <c r="Z334" s="61">
        <v>100</v>
      </c>
      <c r="AA334" s="57" t="s">
        <v>1472</v>
      </c>
      <c r="AB334" s="57">
        <v>0.254</v>
      </c>
      <c r="AC334" s="39"/>
      <c r="AD334" s="40"/>
      <c r="AE334" s="40"/>
      <c r="AF334" s="41"/>
      <c r="AG334" s="41"/>
      <c r="AH334" s="42" t="s">
        <v>1514</v>
      </c>
      <c r="AI334" s="35" t="s">
        <v>1474</v>
      </c>
      <c r="AJ334" s="43"/>
      <c r="AK334" s="31"/>
      <c r="AL334" s="44"/>
      <c r="AM334" s="39"/>
      <c r="AN334" s="28"/>
      <c r="AO334" s="39" t="s">
        <v>1475</v>
      </c>
    </row>
    <row r="335" spans="1:41">
      <c r="A335" s="364" t="s">
        <v>1562</v>
      </c>
      <c r="B335" s="365" t="s">
        <v>1563</v>
      </c>
      <c r="C335" s="46" t="s">
        <v>1519</v>
      </c>
      <c r="D335" s="365" t="s">
        <v>4376</v>
      </c>
      <c r="E335" s="366">
        <v>4255.9330708661419</v>
      </c>
      <c r="F335" s="366">
        <v>13933.200787401576</v>
      </c>
      <c r="G335" s="366">
        <f t="shared" si="5"/>
        <v>18189.13385826772</v>
      </c>
      <c r="H335" s="367" t="s">
        <v>1531</v>
      </c>
      <c r="I335" s="24">
        <v>329</v>
      </c>
      <c r="J335" s="25" t="s">
        <v>1516</v>
      </c>
      <c r="K335" s="26" t="s">
        <v>1517</v>
      </c>
      <c r="L335" s="27">
        <v>15087.6</v>
      </c>
      <c r="M335" s="27">
        <v>2286</v>
      </c>
      <c r="N335" s="28" t="s">
        <v>35</v>
      </c>
      <c r="O335" s="42" t="s">
        <v>36</v>
      </c>
      <c r="P335" s="30" t="s">
        <v>37</v>
      </c>
      <c r="Q335" s="31"/>
      <c r="R335" s="32">
        <v>0</v>
      </c>
      <c r="S335" s="33" t="s">
        <v>38</v>
      </c>
      <c r="T335" s="34"/>
      <c r="U335" s="35"/>
      <c r="V335" s="36"/>
      <c r="W335" s="37"/>
      <c r="X335" s="49" t="s">
        <v>1498</v>
      </c>
      <c r="Y335" s="50">
        <v>5.0799999999999998E-2</v>
      </c>
      <c r="Z335" s="61">
        <v>100</v>
      </c>
      <c r="AA335" s="57" t="s">
        <v>1472</v>
      </c>
      <c r="AB335" s="57">
        <v>0.254</v>
      </c>
      <c r="AC335" s="39"/>
      <c r="AD335" s="40"/>
      <c r="AE335" s="40"/>
      <c r="AF335" s="41"/>
      <c r="AG335" s="41"/>
      <c r="AH335" s="42" t="s">
        <v>1518</v>
      </c>
      <c r="AI335" s="35" t="s">
        <v>1474</v>
      </c>
      <c r="AJ335" s="43"/>
      <c r="AK335" s="31"/>
      <c r="AL335" s="44"/>
      <c r="AM335" s="39"/>
      <c r="AN335" s="28"/>
      <c r="AO335" s="39" t="s">
        <v>1475</v>
      </c>
    </row>
    <row r="336" spans="1:41">
      <c r="A336" s="45" t="s">
        <v>1476</v>
      </c>
      <c r="B336" s="46" t="s">
        <v>1477</v>
      </c>
      <c r="C336" s="46" t="s">
        <v>1523</v>
      </c>
      <c r="D336" s="46" t="s">
        <v>1524</v>
      </c>
      <c r="E336" s="47">
        <v>4254.6299212598424</v>
      </c>
      <c r="F336" s="47">
        <v>13932.968503937009</v>
      </c>
      <c r="G336" s="47">
        <f t="shared" si="5"/>
        <v>18187.598425196851</v>
      </c>
      <c r="H336" s="48" t="s">
        <v>1525</v>
      </c>
      <c r="I336" s="24">
        <v>330</v>
      </c>
      <c r="J336" s="25" t="s">
        <v>1520</v>
      </c>
      <c r="K336" s="26" t="s">
        <v>1521</v>
      </c>
      <c r="L336" s="27">
        <v>17830.8</v>
      </c>
      <c r="M336" s="27">
        <v>2286</v>
      </c>
      <c r="N336" s="28" t="s">
        <v>35</v>
      </c>
      <c r="O336" s="42" t="s">
        <v>36</v>
      </c>
      <c r="P336" s="30" t="s">
        <v>37</v>
      </c>
      <c r="Q336" s="31"/>
      <c r="R336" s="32">
        <v>1</v>
      </c>
      <c r="S336" s="33" t="s">
        <v>38</v>
      </c>
      <c r="T336" s="34"/>
      <c r="U336" s="35"/>
      <c r="V336" s="36"/>
      <c r="W336" s="37"/>
      <c r="X336" s="49" t="s">
        <v>1522</v>
      </c>
      <c r="Y336" s="50">
        <v>5.0799999999999998E-2</v>
      </c>
      <c r="Z336" s="62">
        <v>100</v>
      </c>
      <c r="AA336" s="63" t="s">
        <v>1472</v>
      </c>
      <c r="AB336" s="63">
        <v>0.254</v>
      </c>
      <c r="AC336" s="39"/>
      <c r="AD336" s="40"/>
      <c r="AE336" s="40"/>
      <c r="AF336" s="41"/>
      <c r="AG336" s="41"/>
      <c r="AH336" s="42" t="s">
        <v>1473</v>
      </c>
      <c r="AI336" s="35" t="s">
        <v>1474</v>
      </c>
      <c r="AJ336" s="43"/>
      <c r="AK336" s="31"/>
      <c r="AL336" s="44"/>
      <c r="AM336" s="39"/>
      <c r="AN336" s="28"/>
      <c r="AO336" s="39" t="s">
        <v>1475</v>
      </c>
    </row>
    <row r="337" spans="1:41">
      <c r="A337" s="45" t="s">
        <v>1484</v>
      </c>
      <c r="B337" s="46" t="s">
        <v>1485</v>
      </c>
      <c r="C337" s="46" t="s">
        <v>1529</v>
      </c>
      <c r="D337" s="46" t="s">
        <v>1530</v>
      </c>
      <c r="E337" s="47">
        <v>4254.7165354330709</v>
      </c>
      <c r="F337" s="47">
        <v>13932.460629921261</v>
      </c>
      <c r="G337" s="47">
        <f t="shared" si="5"/>
        <v>18187.177165354333</v>
      </c>
      <c r="H337" s="48" t="s">
        <v>1531</v>
      </c>
      <c r="I337" s="24">
        <v>331</v>
      </c>
      <c r="J337" s="25" t="s">
        <v>1526</v>
      </c>
      <c r="K337" s="26" t="s">
        <v>1527</v>
      </c>
      <c r="L337" s="27">
        <v>16916.400000000001</v>
      </c>
      <c r="M337" s="27">
        <v>3200.4</v>
      </c>
      <c r="N337" s="28" t="s">
        <v>35</v>
      </c>
      <c r="O337" s="42" t="s">
        <v>36</v>
      </c>
      <c r="P337" s="30" t="s">
        <v>37</v>
      </c>
      <c r="Q337" s="31"/>
      <c r="R337" s="32">
        <v>1</v>
      </c>
      <c r="S337" s="33" t="s">
        <v>38</v>
      </c>
      <c r="T337" s="34"/>
      <c r="U337" s="35"/>
      <c r="V337" s="36"/>
      <c r="W337" s="37"/>
      <c r="X337" s="49" t="s">
        <v>1528</v>
      </c>
      <c r="Y337" s="50">
        <v>5.0799999999999998E-2</v>
      </c>
      <c r="Z337" s="62">
        <v>100</v>
      </c>
      <c r="AA337" s="63" t="s">
        <v>1472</v>
      </c>
      <c r="AB337" s="63">
        <v>0.254</v>
      </c>
      <c r="AC337" s="39"/>
      <c r="AD337" s="40"/>
      <c r="AE337" s="40"/>
      <c r="AF337" s="41"/>
      <c r="AG337" s="41"/>
      <c r="AH337" s="42" t="s">
        <v>1483</v>
      </c>
      <c r="AI337" s="35" t="s">
        <v>1474</v>
      </c>
      <c r="AJ337" s="43"/>
      <c r="AK337" s="31"/>
      <c r="AL337" s="44"/>
      <c r="AM337" s="39"/>
      <c r="AN337" s="28"/>
      <c r="AO337" s="39" t="s">
        <v>1475</v>
      </c>
    </row>
    <row r="338" spans="1:41">
      <c r="A338" s="45" t="s">
        <v>1492</v>
      </c>
      <c r="B338" s="46" t="s">
        <v>1493</v>
      </c>
      <c r="C338" s="46" t="s">
        <v>1535</v>
      </c>
      <c r="D338" s="46" t="s">
        <v>1536</v>
      </c>
      <c r="E338" s="47">
        <v>4257.0511811023625</v>
      </c>
      <c r="F338" s="47">
        <v>13934.236220472441</v>
      </c>
      <c r="G338" s="47">
        <f t="shared" si="5"/>
        <v>18191.287401574802</v>
      </c>
      <c r="H338" s="48" t="s">
        <v>1525</v>
      </c>
      <c r="I338" s="24">
        <v>332</v>
      </c>
      <c r="J338" s="25" t="s">
        <v>1532</v>
      </c>
      <c r="K338" s="26" t="s">
        <v>1533</v>
      </c>
      <c r="L338" s="27">
        <v>17830.8</v>
      </c>
      <c r="M338" s="27">
        <v>4114.8</v>
      </c>
      <c r="N338" s="28" t="s">
        <v>35</v>
      </c>
      <c r="O338" s="42" t="s">
        <v>36</v>
      </c>
      <c r="P338" s="30" t="s">
        <v>37</v>
      </c>
      <c r="Q338" s="31"/>
      <c r="R338" s="32">
        <v>1</v>
      </c>
      <c r="S338" s="33" t="s">
        <v>38</v>
      </c>
      <c r="T338" s="34"/>
      <c r="U338" s="35"/>
      <c r="V338" s="36"/>
      <c r="W338" s="37"/>
      <c r="X338" s="49" t="s">
        <v>1534</v>
      </c>
      <c r="Y338" s="50">
        <v>5.0799999999999998E-2</v>
      </c>
      <c r="Z338" s="62">
        <v>100</v>
      </c>
      <c r="AA338" s="63" t="s">
        <v>1472</v>
      </c>
      <c r="AB338" s="63">
        <v>0.254</v>
      </c>
      <c r="AC338" s="39"/>
      <c r="AD338" s="40"/>
      <c r="AE338" s="40"/>
      <c r="AF338" s="41"/>
      <c r="AG338" s="41"/>
      <c r="AH338" s="42" t="s">
        <v>1491</v>
      </c>
      <c r="AI338" s="35" t="s">
        <v>1474</v>
      </c>
      <c r="AJ338" s="43"/>
      <c r="AK338" s="31"/>
      <c r="AL338" s="44"/>
      <c r="AM338" s="39"/>
      <c r="AN338" s="28"/>
      <c r="AO338" s="39" t="s">
        <v>1475</v>
      </c>
    </row>
    <row r="339" spans="1:41">
      <c r="A339" s="45" t="s">
        <v>1500</v>
      </c>
      <c r="B339" s="46" t="s">
        <v>1501</v>
      </c>
      <c r="C339" s="46" t="s">
        <v>1540</v>
      </c>
      <c r="D339" s="46" t="s">
        <v>1541</v>
      </c>
      <c r="E339" s="47">
        <v>4256.4960629921261</v>
      </c>
      <c r="F339" s="47">
        <v>13933.460629921261</v>
      </c>
      <c r="G339" s="47">
        <f t="shared" si="5"/>
        <v>18189.956692913387</v>
      </c>
      <c r="H339" s="48" t="s">
        <v>1531</v>
      </c>
      <c r="I339" s="24">
        <v>333</v>
      </c>
      <c r="J339" s="25" t="s">
        <v>1537</v>
      </c>
      <c r="K339" s="26" t="s">
        <v>1538</v>
      </c>
      <c r="L339" s="27">
        <v>16002</v>
      </c>
      <c r="M339" s="27">
        <v>5029.2</v>
      </c>
      <c r="N339" s="28" t="s">
        <v>35</v>
      </c>
      <c r="O339" s="42" t="s">
        <v>36</v>
      </c>
      <c r="P339" s="30" t="s">
        <v>37</v>
      </c>
      <c r="Q339" s="31"/>
      <c r="R339" s="32">
        <v>1</v>
      </c>
      <c r="S339" s="33" t="s">
        <v>38</v>
      </c>
      <c r="T339" s="34"/>
      <c r="U339" s="35"/>
      <c r="V339" s="36"/>
      <c r="W339" s="37"/>
      <c r="X339" s="49" t="s">
        <v>1539</v>
      </c>
      <c r="Y339" s="50">
        <v>5.0799999999999998E-2</v>
      </c>
      <c r="Z339" s="62">
        <v>100</v>
      </c>
      <c r="AA339" s="63" t="s">
        <v>1472</v>
      </c>
      <c r="AB339" s="63">
        <v>0.254</v>
      </c>
      <c r="AC339" s="39"/>
      <c r="AD339" s="40"/>
      <c r="AE339" s="40"/>
      <c r="AF339" s="41"/>
      <c r="AG339" s="41"/>
      <c r="AH339" s="42" t="s">
        <v>1499</v>
      </c>
      <c r="AI339" s="35" t="s">
        <v>1474</v>
      </c>
      <c r="AJ339" s="43"/>
      <c r="AK339" s="31"/>
      <c r="AL339" s="44"/>
      <c r="AM339" s="39"/>
      <c r="AN339" s="28"/>
      <c r="AO339" s="39" t="s">
        <v>1475</v>
      </c>
    </row>
    <row r="340" spans="1:41">
      <c r="A340" s="45" t="s">
        <v>1544</v>
      </c>
      <c r="B340" s="46" t="s">
        <v>1545</v>
      </c>
      <c r="C340" s="46" t="s">
        <v>1546</v>
      </c>
      <c r="D340" s="46" t="s">
        <v>1547</v>
      </c>
      <c r="E340" s="47">
        <v>4254.7165354330709</v>
      </c>
      <c r="F340" s="47">
        <v>13932.062992125984</v>
      </c>
      <c r="G340" s="47">
        <f t="shared" si="5"/>
        <v>18186.779527559054</v>
      </c>
      <c r="H340" s="48" t="s">
        <v>1525</v>
      </c>
      <c r="I340" s="24">
        <v>334</v>
      </c>
      <c r="J340" s="25" t="s">
        <v>1542</v>
      </c>
      <c r="K340" s="26" t="s">
        <v>1543</v>
      </c>
      <c r="L340" s="27">
        <v>16916.400000000001</v>
      </c>
      <c r="M340" s="27">
        <v>2286</v>
      </c>
      <c r="N340" s="28" t="s">
        <v>35</v>
      </c>
      <c r="O340" s="42" t="s">
        <v>36</v>
      </c>
      <c r="P340" s="30" t="s">
        <v>37</v>
      </c>
      <c r="Q340" s="31"/>
      <c r="R340" s="32">
        <v>1</v>
      </c>
      <c r="S340" s="33" t="s">
        <v>38</v>
      </c>
      <c r="T340" s="34"/>
      <c r="U340" s="35"/>
      <c r="V340" s="36"/>
      <c r="W340" s="37"/>
      <c r="X340" s="49" t="s">
        <v>1522</v>
      </c>
      <c r="Y340" s="50">
        <v>5.0799999999999998E-2</v>
      </c>
      <c r="Z340" s="62">
        <v>100</v>
      </c>
      <c r="AA340" s="63" t="s">
        <v>1472</v>
      </c>
      <c r="AB340" s="63">
        <v>0.254</v>
      </c>
      <c r="AC340" s="39"/>
      <c r="AD340" s="40"/>
      <c r="AE340" s="40"/>
      <c r="AF340" s="41"/>
      <c r="AG340" s="41"/>
      <c r="AH340" s="42" t="s">
        <v>1506</v>
      </c>
      <c r="AI340" s="35" t="s">
        <v>1474</v>
      </c>
      <c r="AJ340" s="43"/>
      <c r="AK340" s="31"/>
      <c r="AL340" s="44"/>
      <c r="AM340" s="39"/>
      <c r="AN340" s="28"/>
      <c r="AO340" s="39" t="s">
        <v>1475</v>
      </c>
    </row>
    <row r="341" spans="1:41">
      <c r="A341" s="45" t="s">
        <v>1550</v>
      </c>
      <c r="B341" s="46" t="s">
        <v>1551</v>
      </c>
      <c r="C341" s="46" t="s">
        <v>1552</v>
      </c>
      <c r="D341" s="46" t="s">
        <v>1553</v>
      </c>
      <c r="E341" s="47">
        <v>4254.8937007874019</v>
      </c>
      <c r="F341" s="47">
        <v>13932.28346456693</v>
      </c>
      <c r="G341" s="47">
        <f t="shared" si="5"/>
        <v>18187.177165354333</v>
      </c>
      <c r="H341" s="48" t="s">
        <v>1531</v>
      </c>
      <c r="I341" s="24">
        <v>335</v>
      </c>
      <c r="J341" s="25" t="s">
        <v>1548</v>
      </c>
      <c r="K341" s="26" t="s">
        <v>1549</v>
      </c>
      <c r="L341" s="27">
        <v>16002</v>
      </c>
      <c r="M341" s="27">
        <v>3200.4</v>
      </c>
      <c r="N341" s="28" t="s">
        <v>35</v>
      </c>
      <c r="O341" s="42" t="s">
        <v>36</v>
      </c>
      <c r="P341" s="30" t="s">
        <v>37</v>
      </c>
      <c r="Q341" s="31"/>
      <c r="R341" s="32">
        <v>1</v>
      </c>
      <c r="S341" s="33" t="s">
        <v>38</v>
      </c>
      <c r="T341" s="34"/>
      <c r="U341" s="35"/>
      <c r="V341" s="36"/>
      <c r="W341" s="37"/>
      <c r="X341" s="49" t="s">
        <v>1528</v>
      </c>
      <c r="Y341" s="50">
        <v>5.0799999999999998E-2</v>
      </c>
      <c r="Z341" s="62">
        <v>100</v>
      </c>
      <c r="AA341" s="63" t="s">
        <v>1472</v>
      </c>
      <c r="AB341" s="63">
        <v>0.254</v>
      </c>
      <c r="AC341" s="39"/>
      <c r="AD341" s="40"/>
      <c r="AE341" s="40"/>
      <c r="AF341" s="41"/>
      <c r="AG341" s="41"/>
      <c r="AH341" s="42" t="s">
        <v>1510</v>
      </c>
      <c r="AI341" s="35" t="s">
        <v>1474</v>
      </c>
      <c r="AJ341" s="43"/>
      <c r="AK341" s="31"/>
      <c r="AL341" s="44"/>
      <c r="AM341" s="39"/>
      <c r="AN341" s="28"/>
      <c r="AO341" s="39" t="s">
        <v>1475</v>
      </c>
    </row>
    <row r="342" spans="1:41">
      <c r="A342" s="45" t="s">
        <v>1556</v>
      </c>
      <c r="B342" s="46" t="s">
        <v>1557</v>
      </c>
      <c r="C342" s="46" t="s">
        <v>1558</v>
      </c>
      <c r="D342" s="46" t="s">
        <v>1559</v>
      </c>
      <c r="E342" s="47">
        <v>4257.3346456692916</v>
      </c>
      <c r="F342" s="47">
        <v>13934.13779527559</v>
      </c>
      <c r="G342" s="47">
        <f t="shared" si="5"/>
        <v>18191.472440944883</v>
      </c>
      <c r="H342" s="48" t="s">
        <v>1525</v>
      </c>
      <c r="I342" s="24">
        <v>336</v>
      </c>
      <c r="J342" s="25" t="s">
        <v>1554</v>
      </c>
      <c r="K342" s="26" t="s">
        <v>1555</v>
      </c>
      <c r="L342" s="27">
        <v>16916.400000000001</v>
      </c>
      <c r="M342" s="27">
        <v>4114.8</v>
      </c>
      <c r="N342" s="28" t="s">
        <v>35</v>
      </c>
      <c r="O342" s="42" t="s">
        <v>36</v>
      </c>
      <c r="P342" s="30" t="s">
        <v>37</v>
      </c>
      <c r="Q342" s="31"/>
      <c r="R342" s="32">
        <v>1</v>
      </c>
      <c r="S342" s="33" t="s">
        <v>38</v>
      </c>
      <c r="T342" s="34"/>
      <c r="U342" s="35"/>
      <c r="V342" s="36"/>
      <c r="W342" s="37"/>
      <c r="X342" s="49" t="s">
        <v>1534</v>
      </c>
      <c r="Y342" s="50">
        <v>5.0799999999999998E-2</v>
      </c>
      <c r="Z342" s="62">
        <v>100</v>
      </c>
      <c r="AA342" s="63" t="s">
        <v>1472</v>
      </c>
      <c r="AB342" s="63">
        <v>0.254</v>
      </c>
      <c r="AC342" s="39"/>
      <c r="AD342" s="40"/>
      <c r="AE342" s="40"/>
      <c r="AF342" s="41"/>
      <c r="AG342" s="41"/>
      <c r="AH342" s="42" t="s">
        <v>1514</v>
      </c>
      <c r="AI342" s="35" t="s">
        <v>1474</v>
      </c>
      <c r="AJ342" s="43"/>
      <c r="AK342" s="31"/>
      <c r="AL342" s="44"/>
      <c r="AM342" s="39"/>
      <c r="AN342" s="28"/>
      <c r="AO342" s="39" t="s">
        <v>1475</v>
      </c>
    </row>
    <row r="343" spans="1:41">
      <c r="A343" s="45" t="s">
        <v>1562</v>
      </c>
      <c r="B343" s="46" t="s">
        <v>1563</v>
      </c>
      <c r="C343" s="46" t="s">
        <v>1564</v>
      </c>
      <c r="D343" s="46" t="s">
        <v>1565</v>
      </c>
      <c r="E343" s="47">
        <v>4256.4251968503941</v>
      </c>
      <c r="F343" s="47">
        <v>13933.200787401576</v>
      </c>
      <c r="G343" s="47">
        <f t="shared" si="5"/>
        <v>18189.625984251972</v>
      </c>
      <c r="H343" s="48" t="s">
        <v>1531</v>
      </c>
      <c r="I343" s="24">
        <v>337</v>
      </c>
      <c r="J343" s="25" t="s">
        <v>1560</v>
      </c>
      <c r="K343" s="26" t="s">
        <v>1561</v>
      </c>
      <c r="L343" s="27">
        <v>16916.400000000001</v>
      </c>
      <c r="M343" s="27">
        <v>5029.2</v>
      </c>
      <c r="N343" s="28" t="s">
        <v>35</v>
      </c>
      <c r="O343" s="42" t="s">
        <v>36</v>
      </c>
      <c r="P343" s="30" t="s">
        <v>37</v>
      </c>
      <c r="Q343" s="31"/>
      <c r="R343" s="32">
        <v>1</v>
      </c>
      <c r="S343" s="33" t="s">
        <v>38</v>
      </c>
      <c r="T343" s="34"/>
      <c r="U343" s="35"/>
      <c r="V343" s="36"/>
      <c r="W343" s="37"/>
      <c r="X343" s="49" t="s">
        <v>1539</v>
      </c>
      <c r="Y343" s="50">
        <v>5.0799999999999998E-2</v>
      </c>
      <c r="Z343" s="62">
        <v>100</v>
      </c>
      <c r="AA343" s="63" t="s">
        <v>1472</v>
      </c>
      <c r="AB343" s="63">
        <v>0.254</v>
      </c>
      <c r="AC343" s="39"/>
      <c r="AD343" s="40"/>
      <c r="AE343" s="40"/>
      <c r="AF343" s="41"/>
      <c r="AG343" s="41"/>
      <c r="AH343" s="42" t="s">
        <v>1518</v>
      </c>
      <c r="AI343" s="35" t="s">
        <v>1474</v>
      </c>
      <c r="AJ343" s="43"/>
      <c r="AK343" s="31"/>
      <c r="AL343" s="44"/>
      <c r="AM343" s="39"/>
      <c r="AN343" s="28"/>
      <c r="AO343" s="39" t="s">
        <v>1475</v>
      </c>
    </row>
    <row r="344" spans="1:41">
      <c r="A344" s="45" t="s">
        <v>1569</v>
      </c>
      <c r="B344" s="46" t="s">
        <v>1570</v>
      </c>
      <c r="C344" s="46" t="s">
        <v>1571</v>
      </c>
      <c r="D344" s="46" t="s">
        <v>1572</v>
      </c>
      <c r="E344" s="47">
        <v>836.3661417322835</v>
      </c>
      <c r="F344" s="47">
        <v>7995.2362204724413</v>
      </c>
      <c r="G344" s="47">
        <f t="shared" si="5"/>
        <v>8831.6023622047251</v>
      </c>
      <c r="H344" s="48" t="s">
        <v>1573</v>
      </c>
      <c r="I344" s="24">
        <v>338</v>
      </c>
      <c r="J344" s="25" t="s">
        <v>1566</v>
      </c>
      <c r="K344" s="26" t="s">
        <v>1567</v>
      </c>
      <c r="L344" s="27">
        <v>10515.6</v>
      </c>
      <c r="M344" s="27">
        <v>-7772.4</v>
      </c>
      <c r="N344" s="28" t="s">
        <v>35</v>
      </c>
      <c r="O344" s="42" t="s">
        <v>36</v>
      </c>
      <c r="P344" s="30" t="s">
        <v>37</v>
      </c>
      <c r="Q344" s="31"/>
      <c r="R344" s="32">
        <v>1</v>
      </c>
      <c r="S344" s="33" t="s">
        <v>67</v>
      </c>
      <c r="T344" s="34"/>
      <c r="U344" s="35"/>
      <c r="V344" s="36"/>
      <c r="W344" s="37"/>
      <c r="X344" s="38"/>
      <c r="Y344" s="38"/>
      <c r="Z344" s="38"/>
      <c r="AA344" s="39"/>
      <c r="AB344" s="39"/>
      <c r="AC344" s="39"/>
      <c r="AD344" s="40"/>
      <c r="AE344" s="40"/>
      <c r="AF344" s="41"/>
      <c r="AG344" s="41"/>
      <c r="AH344" s="42"/>
      <c r="AI344" s="35"/>
      <c r="AJ344" s="43"/>
      <c r="AK344" s="31"/>
      <c r="AL344" s="44"/>
      <c r="AM344" s="39"/>
      <c r="AN344" s="28"/>
      <c r="AO344" s="39" t="s">
        <v>1568</v>
      </c>
    </row>
    <row r="345" spans="1:41">
      <c r="A345" s="45" t="s">
        <v>1578</v>
      </c>
      <c r="B345" s="46" t="s">
        <v>1579</v>
      </c>
      <c r="C345" s="46" t="s">
        <v>42</v>
      </c>
      <c r="D345" s="46" t="s">
        <v>42</v>
      </c>
      <c r="E345" s="47" t="s">
        <v>42</v>
      </c>
      <c r="F345" s="47">
        <v>10541.059055118112</v>
      </c>
      <c r="G345" s="47">
        <f t="shared" si="5"/>
        <v>10541.059055118112</v>
      </c>
      <c r="H345" s="48" t="s">
        <v>364</v>
      </c>
      <c r="I345" s="24">
        <v>339</v>
      </c>
      <c r="J345" s="25" t="s">
        <v>1574</v>
      </c>
      <c r="K345" s="26" t="s">
        <v>1575</v>
      </c>
      <c r="L345" s="27">
        <v>7772.4</v>
      </c>
      <c r="M345" s="27">
        <v>-14173.2</v>
      </c>
      <c r="N345" s="28" t="s">
        <v>35</v>
      </c>
      <c r="O345" s="42" t="s">
        <v>36</v>
      </c>
      <c r="P345" s="30" t="s">
        <v>37</v>
      </c>
      <c r="Q345" s="31"/>
      <c r="R345" s="32">
        <v>1</v>
      </c>
      <c r="S345" s="33" t="s">
        <v>67</v>
      </c>
      <c r="T345" s="34"/>
      <c r="U345" s="35"/>
      <c r="V345" s="36"/>
      <c r="W345" s="37">
        <v>50.8</v>
      </c>
      <c r="X345" s="64" t="s">
        <v>1576</v>
      </c>
      <c r="Y345" s="50">
        <v>5.0799999999999998E-2</v>
      </c>
      <c r="Z345" s="65">
        <v>100</v>
      </c>
      <c r="AA345" s="66" t="s">
        <v>1577</v>
      </c>
      <c r="AB345" s="66">
        <v>0.254</v>
      </c>
      <c r="AC345" s="39"/>
      <c r="AD345" s="40"/>
      <c r="AE345" s="40"/>
      <c r="AF345" s="41"/>
      <c r="AG345" s="41"/>
      <c r="AH345" s="42"/>
      <c r="AI345" s="35"/>
      <c r="AJ345" s="43"/>
      <c r="AK345" s="31"/>
      <c r="AL345" s="44"/>
      <c r="AM345" s="39"/>
      <c r="AN345" s="28"/>
      <c r="AO345" s="39" t="s">
        <v>129</v>
      </c>
    </row>
    <row r="346" spans="1:41">
      <c r="A346" s="45" t="s">
        <v>1582</v>
      </c>
      <c r="B346" s="46" t="s">
        <v>1583</v>
      </c>
      <c r="C346" s="46" t="s">
        <v>42</v>
      </c>
      <c r="D346" s="46" t="s">
        <v>42</v>
      </c>
      <c r="E346" s="47" t="s">
        <v>42</v>
      </c>
      <c r="F346" s="47">
        <v>10540.870078740158</v>
      </c>
      <c r="G346" s="47">
        <f t="shared" si="5"/>
        <v>10540.870078740158</v>
      </c>
      <c r="H346" s="48" t="s">
        <v>364</v>
      </c>
      <c r="I346" s="24">
        <v>340</v>
      </c>
      <c r="J346" s="25" t="s">
        <v>1580</v>
      </c>
      <c r="K346" s="26" t="s">
        <v>1581</v>
      </c>
      <c r="L346" s="27">
        <v>7772.4</v>
      </c>
      <c r="M346" s="27">
        <v>-15087.6</v>
      </c>
      <c r="N346" s="28" t="s">
        <v>35</v>
      </c>
      <c r="O346" s="42" t="s">
        <v>36</v>
      </c>
      <c r="P346" s="30" t="s">
        <v>37</v>
      </c>
      <c r="Q346" s="31"/>
      <c r="R346" s="32">
        <v>1</v>
      </c>
      <c r="S346" s="33" t="s">
        <v>67</v>
      </c>
      <c r="T346" s="34"/>
      <c r="U346" s="35"/>
      <c r="V346" s="36"/>
      <c r="W346" s="37">
        <v>50.8</v>
      </c>
      <c r="X346" s="64" t="s">
        <v>1576</v>
      </c>
      <c r="Y346" s="50">
        <v>5.0799999999999998E-2</v>
      </c>
      <c r="Z346" s="65">
        <v>100</v>
      </c>
      <c r="AA346" s="66" t="s">
        <v>1577</v>
      </c>
      <c r="AB346" s="66">
        <v>0.254</v>
      </c>
      <c r="AC346" s="39"/>
      <c r="AD346" s="40"/>
      <c r="AE346" s="40"/>
      <c r="AF346" s="41"/>
      <c r="AG346" s="41"/>
      <c r="AH346" s="42"/>
      <c r="AI346" s="35"/>
      <c r="AJ346" s="43"/>
      <c r="AK346" s="31"/>
      <c r="AL346" s="44"/>
      <c r="AM346" s="39"/>
      <c r="AN346" s="28"/>
      <c r="AO346" s="39" t="s">
        <v>129</v>
      </c>
    </row>
    <row r="347" spans="1:41">
      <c r="A347" s="45" t="s">
        <v>1586</v>
      </c>
      <c r="B347" s="46" t="s">
        <v>1587</v>
      </c>
      <c r="C347" s="46" t="s">
        <v>42</v>
      </c>
      <c r="D347" s="46" t="s">
        <v>42</v>
      </c>
      <c r="E347" s="47" t="s">
        <v>42</v>
      </c>
      <c r="F347" s="47">
        <v>8148.1811023622049</v>
      </c>
      <c r="G347" s="47">
        <f t="shared" si="5"/>
        <v>8148.1811023622049</v>
      </c>
      <c r="H347" s="48" t="s">
        <v>364</v>
      </c>
      <c r="I347" s="24">
        <v>341</v>
      </c>
      <c r="J347" s="25" t="s">
        <v>1584</v>
      </c>
      <c r="K347" s="26" t="s">
        <v>1585</v>
      </c>
      <c r="L347" s="27">
        <v>5943.6</v>
      </c>
      <c r="M347" s="27">
        <v>-15087.6</v>
      </c>
      <c r="N347" s="28" t="s">
        <v>35</v>
      </c>
      <c r="O347" s="42" t="s">
        <v>36</v>
      </c>
      <c r="P347" s="30" t="s">
        <v>37</v>
      </c>
      <c r="Q347" s="31"/>
      <c r="R347" s="32">
        <v>1</v>
      </c>
      <c r="S347" s="33" t="s">
        <v>67</v>
      </c>
      <c r="T347" s="34"/>
      <c r="U347" s="35"/>
      <c r="V347" s="36"/>
      <c r="W347" s="37">
        <v>50.8</v>
      </c>
      <c r="X347" s="38"/>
      <c r="Y347" s="38"/>
      <c r="Z347" s="38"/>
      <c r="AA347" s="39"/>
      <c r="AB347" s="39"/>
      <c r="AC347" s="39"/>
      <c r="AD347" s="40"/>
      <c r="AE347" s="40"/>
      <c r="AF347" s="41"/>
      <c r="AG347" s="41"/>
      <c r="AH347" s="42"/>
      <c r="AI347" s="35"/>
      <c r="AJ347" s="43"/>
      <c r="AK347" s="31"/>
      <c r="AL347" s="44"/>
      <c r="AM347" s="39"/>
      <c r="AN347" s="28"/>
      <c r="AO347" s="39" t="s">
        <v>129</v>
      </c>
    </row>
    <row r="348" spans="1:41">
      <c r="A348" s="45" t="s">
        <v>1591</v>
      </c>
      <c r="B348" s="46" t="s">
        <v>1592</v>
      </c>
      <c r="C348" s="46" t="s">
        <v>1593</v>
      </c>
      <c r="D348" s="46" t="s">
        <v>1594</v>
      </c>
      <c r="E348" s="47">
        <v>1362.4527559055118</v>
      </c>
      <c r="F348" s="47">
        <v>9181.2755905511804</v>
      </c>
      <c r="G348" s="47">
        <f t="shared" si="5"/>
        <v>10543.728346456692</v>
      </c>
      <c r="H348" s="48" t="s">
        <v>1595</v>
      </c>
      <c r="I348" s="24">
        <v>342</v>
      </c>
      <c r="J348" s="25" t="s">
        <v>1588</v>
      </c>
      <c r="K348" s="26" t="s">
        <v>1589</v>
      </c>
      <c r="L348" s="27">
        <v>9601.2000000000007</v>
      </c>
      <c r="M348" s="27">
        <v>-15087.6</v>
      </c>
      <c r="N348" s="28" t="s">
        <v>35</v>
      </c>
      <c r="O348" s="42" t="s">
        <v>36</v>
      </c>
      <c r="P348" s="30" t="s">
        <v>37</v>
      </c>
      <c r="Q348" s="31"/>
      <c r="R348" s="32">
        <v>1</v>
      </c>
      <c r="S348" s="33" t="s">
        <v>67</v>
      </c>
      <c r="T348" s="34"/>
      <c r="U348" s="35"/>
      <c r="V348" s="36"/>
      <c r="W348" s="37">
        <v>50.8</v>
      </c>
      <c r="X348" s="49" t="s">
        <v>1590</v>
      </c>
      <c r="Y348" s="50">
        <v>5.0799999999999998E-2</v>
      </c>
      <c r="Z348" s="65">
        <v>100</v>
      </c>
      <c r="AA348" s="67" t="s">
        <v>1577</v>
      </c>
      <c r="AB348" s="67">
        <v>0.254</v>
      </c>
      <c r="AC348" s="39"/>
      <c r="AD348" s="40"/>
      <c r="AE348" s="40"/>
      <c r="AF348" s="41"/>
      <c r="AG348" s="41"/>
      <c r="AH348" s="42"/>
      <c r="AI348" s="35"/>
      <c r="AJ348" s="43"/>
      <c r="AK348" s="31"/>
      <c r="AL348" s="44"/>
      <c r="AM348" s="39"/>
      <c r="AN348" s="28"/>
      <c r="AO348" s="39" t="s">
        <v>129</v>
      </c>
    </row>
    <row r="349" spans="1:41">
      <c r="A349" s="45" t="s">
        <v>1599</v>
      </c>
      <c r="B349" s="46" t="s">
        <v>1600</v>
      </c>
      <c r="C349" s="46" t="s">
        <v>1601</v>
      </c>
      <c r="D349" s="46" t="s">
        <v>1602</v>
      </c>
      <c r="E349" s="47">
        <v>946.62204724409457</v>
      </c>
      <c r="F349" s="47">
        <v>9603.3307086614168</v>
      </c>
      <c r="G349" s="47">
        <f t="shared" si="5"/>
        <v>10549.952755905511</v>
      </c>
      <c r="H349" s="48" t="s">
        <v>1595</v>
      </c>
      <c r="I349" s="24">
        <v>343</v>
      </c>
      <c r="J349" s="25" t="s">
        <v>1596</v>
      </c>
      <c r="K349" s="26" t="s">
        <v>1597</v>
      </c>
      <c r="L349" s="27">
        <v>10515.6</v>
      </c>
      <c r="M349" s="27">
        <v>-16002</v>
      </c>
      <c r="N349" s="28" t="s">
        <v>35</v>
      </c>
      <c r="O349" s="42" t="s">
        <v>36</v>
      </c>
      <c r="P349" s="30" t="s">
        <v>37</v>
      </c>
      <c r="Q349" s="31"/>
      <c r="R349" s="32">
        <v>1</v>
      </c>
      <c r="S349" s="33" t="s">
        <v>67</v>
      </c>
      <c r="T349" s="34"/>
      <c r="U349" s="35"/>
      <c r="V349" s="36"/>
      <c r="W349" s="37">
        <v>50.8</v>
      </c>
      <c r="X349" s="49" t="s">
        <v>1598</v>
      </c>
      <c r="Y349" s="50">
        <v>5.0799999999999998E-2</v>
      </c>
      <c r="Z349" s="65">
        <v>100</v>
      </c>
      <c r="AA349" s="67" t="s">
        <v>1577</v>
      </c>
      <c r="AB349" s="67">
        <v>0.254</v>
      </c>
      <c r="AC349" s="39"/>
      <c r="AD349" s="40"/>
      <c r="AE349" s="40"/>
      <c r="AF349" s="41"/>
      <c r="AG349" s="41"/>
      <c r="AH349" s="42"/>
      <c r="AI349" s="35"/>
      <c r="AJ349" s="43"/>
      <c r="AK349" s="31"/>
      <c r="AL349" s="44"/>
      <c r="AM349" s="39"/>
      <c r="AN349" s="28"/>
      <c r="AO349" s="39" t="s">
        <v>129</v>
      </c>
    </row>
    <row r="350" spans="1:41">
      <c r="A350" s="45" t="s">
        <v>1606</v>
      </c>
      <c r="B350" s="46" t="s">
        <v>1607</v>
      </c>
      <c r="C350" s="46" t="s">
        <v>1608</v>
      </c>
      <c r="D350" s="46" t="s">
        <v>1609</v>
      </c>
      <c r="E350" s="47">
        <v>1362.240157480315</v>
      </c>
      <c r="F350" s="47">
        <v>9178.6496062992119</v>
      </c>
      <c r="G350" s="47">
        <f t="shared" si="5"/>
        <v>10540.889763779527</v>
      </c>
      <c r="H350" s="48" t="s">
        <v>1610</v>
      </c>
      <c r="I350" s="24">
        <v>344</v>
      </c>
      <c r="J350" s="25" t="s">
        <v>1603</v>
      </c>
      <c r="K350" s="26" t="s">
        <v>1604</v>
      </c>
      <c r="L350" s="27">
        <v>9601.2000000000007</v>
      </c>
      <c r="M350" s="27">
        <v>-11430</v>
      </c>
      <c r="N350" s="28" t="s">
        <v>35</v>
      </c>
      <c r="O350" s="42" t="s">
        <v>36</v>
      </c>
      <c r="P350" s="30" t="s">
        <v>37</v>
      </c>
      <c r="Q350" s="31"/>
      <c r="R350" s="32">
        <v>1</v>
      </c>
      <c r="S350" s="33" t="s">
        <v>67</v>
      </c>
      <c r="T350" s="34"/>
      <c r="U350" s="35"/>
      <c r="V350" s="36"/>
      <c r="W350" s="37">
        <v>50.8</v>
      </c>
      <c r="X350" s="49" t="s">
        <v>1605</v>
      </c>
      <c r="Y350" s="50">
        <v>5.0799999999999998E-2</v>
      </c>
      <c r="Z350" s="65">
        <v>100</v>
      </c>
      <c r="AA350" s="67" t="s">
        <v>1577</v>
      </c>
      <c r="AB350" s="67">
        <v>0.254</v>
      </c>
      <c r="AC350" s="39"/>
      <c r="AD350" s="40"/>
      <c r="AE350" s="40"/>
      <c r="AF350" s="41"/>
      <c r="AG350" s="41"/>
      <c r="AH350" s="42"/>
      <c r="AI350" s="35"/>
      <c r="AJ350" s="43"/>
      <c r="AK350" s="31"/>
      <c r="AL350" s="44"/>
      <c r="AM350" s="39"/>
      <c r="AN350" s="28"/>
      <c r="AO350" s="39" t="s">
        <v>129</v>
      </c>
    </row>
    <row r="351" spans="1:41">
      <c r="A351" s="45" t="s">
        <v>1614</v>
      </c>
      <c r="B351" s="46" t="s">
        <v>1615</v>
      </c>
      <c r="C351" s="46" t="s">
        <v>1616</v>
      </c>
      <c r="D351" s="46" t="s">
        <v>1617</v>
      </c>
      <c r="E351" s="47">
        <v>945.83070866141736</v>
      </c>
      <c r="F351" s="47">
        <v>9603.5078740157478</v>
      </c>
      <c r="G351" s="47">
        <f t="shared" si="5"/>
        <v>10549.338582677165</v>
      </c>
      <c r="H351" s="48" t="s">
        <v>1610</v>
      </c>
      <c r="I351" s="24">
        <v>345</v>
      </c>
      <c r="J351" s="25" t="s">
        <v>1611</v>
      </c>
      <c r="K351" s="26" t="s">
        <v>1612</v>
      </c>
      <c r="L351" s="27">
        <v>10515.6</v>
      </c>
      <c r="M351" s="27">
        <v>-12344.4</v>
      </c>
      <c r="N351" s="28" t="s">
        <v>35</v>
      </c>
      <c r="O351" s="42" t="s">
        <v>36</v>
      </c>
      <c r="P351" s="30" t="s">
        <v>37</v>
      </c>
      <c r="Q351" s="31"/>
      <c r="R351" s="32">
        <v>1</v>
      </c>
      <c r="S351" s="33" t="s">
        <v>67</v>
      </c>
      <c r="T351" s="34"/>
      <c r="U351" s="35"/>
      <c r="V351" s="36"/>
      <c r="W351" s="37">
        <v>50.8</v>
      </c>
      <c r="X351" s="49" t="s">
        <v>1613</v>
      </c>
      <c r="Y351" s="50">
        <v>5.0799999999999998E-2</v>
      </c>
      <c r="Z351" s="65">
        <v>100</v>
      </c>
      <c r="AA351" s="67" t="s">
        <v>1577</v>
      </c>
      <c r="AB351" s="67">
        <v>0.254</v>
      </c>
      <c r="AC351" s="39"/>
      <c r="AD351" s="40"/>
      <c r="AE351" s="40"/>
      <c r="AF351" s="41"/>
      <c r="AG351" s="41"/>
      <c r="AH351" s="42"/>
      <c r="AI351" s="35"/>
      <c r="AJ351" s="43"/>
      <c r="AK351" s="31"/>
      <c r="AL351" s="44"/>
      <c r="AM351" s="39"/>
      <c r="AN351" s="28"/>
      <c r="AO351" s="39" t="s">
        <v>129</v>
      </c>
    </row>
    <row r="352" spans="1:41">
      <c r="A352" s="45" t="s">
        <v>1620</v>
      </c>
      <c r="B352" s="46" t="s">
        <v>1621</v>
      </c>
      <c r="C352" s="46" t="s">
        <v>1622</v>
      </c>
      <c r="D352" s="46" t="s">
        <v>1623</v>
      </c>
      <c r="E352" s="47">
        <v>1362.5905511811025</v>
      </c>
      <c r="F352" s="47">
        <v>9181.531496062993</v>
      </c>
      <c r="G352" s="47">
        <f t="shared" si="5"/>
        <v>10544.122047244095</v>
      </c>
      <c r="H352" s="48" t="s">
        <v>1595</v>
      </c>
      <c r="I352" s="24">
        <v>346</v>
      </c>
      <c r="J352" s="25" t="s">
        <v>1618</v>
      </c>
      <c r="K352" s="26" t="s">
        <v>1619</v>
      </c>
      <c r="L352" s="27">
        <v>9601.2000000000007</v>
      </c>
      <c r="M352" s="27">
        <v>-14173.2</v>
      </c>
      <c r="N352" s="28" t="s">
        <v>35</v>
      </c>
      <c r="O352" s="42" t="s">
        <v>36</v>
      </c>
      <c r="P352" s="30" t="s">
        <v>37</v>
      </c>
      <c r="Q352" s="31"/>
      <c r="R352" s="32">
        <v>1</v>
      </c>
      <c r="S352" s="33" t="s">
        <v>67</v>
      </c>
      <c r="T352" s="34"/>
      <c r="U352" s="35"/>
      <c r="V352" s="36"/>
      <c r="W352" s="37">
        <v>50.8</v>
      </c>
      <c r="X352" s="49" t="s">
        <v>1590</v>
      </c>
      <c r="Y352" s="50">
        <v>5.0799999999999998E-2</v>
      </c>
      <c r="Z352" s="65">
        <v>100</v>
      </c>
      <c r="AA352" s="67" t="s">
        <v>1577</v>
      </c>
      <c r="AB352" s="67">
        <v>0.254</v>
      </c>
      <c r="AC352" s="39"/>
      <c r="AD352" s="40"/>
      <c r="AE352" s="40"/>
      <c r="AF352" s="41"/>
      <c r="AG352" s="41"/>
      <c r="AH352" s="42"/>
      <c r="AI352" s="35"/>
      <c r="AJ352" s="43"/>
      <c r="AK352" s="31"/>
      <c r="AL352" s="44"/>
      <c r="AM352" s="39"/>
      <c r="AN352" s="28"/>
      <c r="AO352" s="39" t="s">
        <v>129</v>
      </c>
    </row>
    <row r="353" spans="1:41">
      <c r="A353" s="45" t="s">
        <v>1626</v>
      </c>
      <c r="B353" s="46" t="s">
        <v>1627</v>
      </c>
      <c r="C353" s="46" t="s">
        <v>1628</v>
      </c>
      <c r="D353" s="46" t="s">
        <v>1629</v>
      </c>
      <c r="E353" s="47">
        <v>946.43307086614175</v>
      </c>
      <c r="F353" s="47">
        <v>9603.0236220472434</v>
      </c>
      <c r="G353" s="47">
        <f t="shared" si="5"/>
        <v>10549.456692913385</v>
      </c>
      <c r="H353" s="48" t="s">
        <v>1595</v>
      </c>
      <c r="I353" s="24">
        <v>347</v>
      </c>
      <c r="J353" s="25" t="s">
        <v>1624</v>
      </c>
      <c r="K353" s="26" t="s">
        <v>1625</v>
      </c>
      <c r="L353" s="27">
        <v>10515.6</v>
      </c>
      <c r="M353" s="27">
        <v>-15087.6</v>
      </c>
      <c r="N353" s="28" t="s">
        <v>35</v>
      </c>
      <c r="O353" s="42" t="s">
        <v>36</v>
      </c>
      <c r="P353" s="30" t="s">
        <v>37</v>
      </c>
      <c r="Q353" s="31"/>
      <c r="R353" s="32">
        <v>1</v>
      </c>
      <c r="S353" s="33" t="s">
        <v>67</v>
      </c>
      <c r="T353" s="34"/>
      <c r="U353" s="35"/>
      <c r="V353" s="36"/>
      <c r="W353" s="37">
        <v>50.8</v>
      </c>
      <c r="X353" s="49" t="s">
        <v>1598</v>
      </c>
      <c r="Y353" s="50">
        <v>5.0799999999999998E-2</v>
      </c>
      <c r="Z353" s="65">
        <v>100</v>
      </c>
      <c r="AA353" s="67" t="s">
        <v>1577</v>
      </c>
      <c r="AB353" s="67">
        <v>0.254</v>
      </c>
      <c r="AC353" s="39"/>
      <c r="AD353" s="40"/>
      <c r="AE353" s="40"/>
      <c r="AF353" s="41"/>
      <c r="AG353" s="41"/>
      <c r="AH353" s="42"/>
      <c r="AI353" s="35"/>
      <c r="AJ353" s="43"/>
      <c r="AK353" s="31"/>
      <c r="AL353" s="44"/>
      <c r="AM353" s="39"/>
      <c r="AN353" s="28"/>
      <c r="AO353" s="39" t="s">
        <v>129</v>
      </c>
    </row>
    <row r="354" spans="1:41">
      <c r="A354" s="45" t="s">
        <v>1632</v>
      </c>
      <c r="B354" s="46" t="s">
        <v>1633</v>
      </c>
      <c r="C354" s="46" t="s">
        <v>1634</v>
      </c>
      <c r="D354" s="46" t="s">
        <v>1635</v>
      </c>
      <c r="E354" s="47">
        <v>1362.267716535433</v>
      </c>
      <c r="F354" s="47">
        <v>9178.6811023622049</v>
      </c>
      <c r="G354" s="47">
        <f t="shared" si="5"/>
        <v>10540.948818897637</v>
      </c>
      <c r="H354" s="48" t="s">
        <v>1610</v>
      </c>
      <c r="I354" s="24">
        <v>348</v>
      </c>
      <c r="J354" s="25" t="s">
        <v>1630</v>
      </c>
      <c r="K354" s="26" t="s">
        <v>1631</v>
      </c>
      <c r="L354" s="27">
        <v>9601.2000000000007</v>
      </c>
      <c r="M354" s="27">
        <v>-12344.4</v>
      </c>
      <c r="N354" s="28" t="s">
        <v>35</v>
      </c>
      <c r="O354" s="42" t="s">
        <v>36</v>
      </c>
      <c r="P354" s="30" t="s">
        <v>37</v>
      </c>
      <c r="Q354" s="31"/>
      <c r="R354" s="32">
        <v>1</v>
      </c>
      <c r="S354" s="33" t="s">
        <v>67</v>
      </c>
      <c r="T354" s="34"/>
      <c r="U354" s="35"/>
      <c r="V354" s="36"/>
      <c r="W354" s="37">
        <v>50.8</v>
      </c>
      <c r="X354" s="49" t="s">
        <v>1605</v>
      </c>
      <c r="Y354" s="50">
        <v>5.0799999999999998E-2</v>
      </c>
      <c r="Z354" s="65">
        <v>100</v>
      </c>
      <c r="AA354" s="67" t="s">
        <v>1577</v>
      </c>
      <c r="AB354" s="67">
        <v>0.254</v>
      </c>
      <c r="AC354" s="39"/>
      <c r="AD354" s="40"/>
      <c r="AE354" s="40"/>
      <c r="AF354" s="41"/>
      <c r="AG354" s="41"/>
      <c r="AH354" s="42"/>
      <c r="AI354" s="35"/>
      <c r="AJ354" s="43"/>
      <c r="AK354" s="31"/>
      <c r="AL354" s="44"/>
      <c r="AM354" s="39"/>
      <c r="AN354" s="28"/>
      <c r="AO354" s="39" t="s">
        <v>129</v>
      </c>
    </row>
    <row r="355" spans="1:41">
      <c r="A355" s="45" t="s">
        <v>1638</v>
      </c>
      <c r="B355" s="46" t="s">
        <v>1639</v>
      </c>
      <c r="C355" s="46" t="s">
        <v>1640</v>
      </c>
      <c r="D355" s="46" t="s">
        <v>1641</v>
      </c>
      <c r="E355" s="47">
        <v>945.18897637795283</v>
      </c>
      <c r="F355" s="47">
        <v>9602.9448818897654</v>
      </c>
      <c r="G355" s="47">
        <f t="shared" si="5"/>
        <v>10548.133858267718</v>
      </c>
      <c r="H355" s="48" t="s">
        <v>1610</v>
      </c>
      <c r="I355" s="24">
        <v>349</v>
      </c>
      <c r="J355" s="25" t="s">
        <v>1636</v>
      </c>
      <c r="K355" s="26" t="s">
        <v>1637</v>
      </c>
      <c r="L355" s="27">
        <v>10515.6</v>
      </c>
      <c r="M355" s="27">
        <v>-13258.8</v>
      </c>
      <c r="N355" s="28" t="s">
        <v>35</v>
      </c>
      <c r="O355" s="42" t="s">
        <v>36</v>
      </c>
      <c r="P355" s="30" t="s">
        <v>37</v>
      </c>
      <c r="Q355" s="31"/>
      <c r="R355" s="32">
        <v>1</v>
      </c>
      <c r="S355" s="33" t="s">
        <v>67</v>
      </c>
      <c r="T355" s="34"/>
      <c r="U355" s="35"/>
      <c r="V355" s="36"/>
      <c r="W355" s="37">
        <v>50.8</v>
      </c>
      <c r="X355" s="49" t="s">
        <v>1613</v>
      </c>
      <c r="Y355" s="50">
        <v>5.0799999999999998E-2</v>
      </c>
      <c r="Z355" s="65">
        <v>100</v>
      </c>
      <c r="AA355" s="67" t="s">
        <v>1577</v>
      </c>
      <c r="AB355" s="67">
        <v>0.254</v>
      </c>
      <c r="AC355" s="39"/>
      <c r="AD355" s="40"/>
      <c r="AE355" s="40"/>
      <c r="AF355" s="41"/>
      <c r="AG355" s="41"/>
      <c r="AH355" s="42"/>
      <c r="AI355" s="35"/>
      <c r="AJ355" s="43"/>
      <c r="AK355" s="31"/>
      <c r="AL355" s="44"/>
      <c r="AM355" s="39"/>
      <c r="AN355" s="28"/>
      <c r="AO355" s="39" t="s">
        <v>129</v>
      </c>
    </row>
    <row r="356" spans="1:41">
      <c r="A356" s="45" t="s">
        <v>1644</v>
      </c>
      <c r="B356" s="46" t="s">
        <v>1645</v>
      </c>
      <c r="C356" s="46" t="s">
        <v>42</v>
      </c>
      <c r="D356" s="46" t="s">
        <v>42</v>
      </c>
      <c r="E356" s="47" t="s">
        <v>42</v>
      </c>
      <c r="F356" s="47">
        <v>7685.6811023622049</v>
      </c>
      <c r="G356" s="47">
        <f t="shared" si="5"/>
        <v>7685.6811023622049</v>
      </c>
      <c r="H356" s="48" t="s">
        <v>43</v>
      </c>
      <c r="I356" s="24">
        <v>350</v>
      </c>
      <c r="J356" s="25" t="s">
        <v>1642</v>
      </c>
      <c r="K356" s="26" t="s">
        <v>1643</v>
      </c>
      <c r="L356" s="27">
        <v>11430</v>
      </c>
      <c r="M356" s="27">
        <v>-11430</v>
      </c>
      <c r="N356" s="28" t="s">
        <v>35</v>
      </c>
      <c r="O356" s="42" t="s">
        <v>36</v>
      </c>
      <c r="P356" s="30" t="s">
        <v>37</v>
      </c>
      <c r="Q356" s="31"/>
      <c r="R356" s="32">
        <v>1</v>
      </c>
      <c r="S356" s="33" t="s">
        <v>38</v>
      </c>
      <c r="T356" s="34"/>
      <c r="U356" s="35"/>
      <c r="V356" s="36"/>
      <c r="W356" s="37"/>
      <c r="X356" s="38"/>
      <c r="Y356" s="38"/>
      <c r="Z356" s="38"/>
      <c r="AA356" s="39"/>
      <c r="AB356" s="39"/>
      <c r="AC356" s="39"/>
      <c r="AD356" s="40"/>
      <c r="AE356" s="40"/>
      <c r="AF356" s="41"/>
      <c r="AG356" s="41"/>
      <c r="AH356" s="42"/>
      <c r="AI356" s="35"/>
      <c r="AJ356" s="43"/>
      <c r="AK356" s="31"/>
      <c r="AL356" s="44"/>
      <c r="AM356" s="39"/>
      <c r="AN356" s="28"/>
      <c r="AO356" s="39" t="s">
        <v>39</v>
      </c>
    </row>
    <row r="357" spans="1:41">
      <c r="A357" s="45" t="s">
        <v>1649</v>
      </c>
      <c r="B357" s="46" t="s">
        <v>1650</v>
      </c>
      <c r="C357" s="46" t="s">
        <v>42</v>
      </c>
      <c r="D357" s="46" t="s">
        <v>42</v>
      </c>
      <c r="E357" s="47" t="s">
        <v>42</v>
      </c>
      <c r="F357" s="47">
        <v>8324.7007874015744</v>
      </c>
      <c r="G357" s="47">
        <f t="shared" si="5"/>
        <v>8324.7007874015744</v>
      </c>
      <c r="H357" s="48" t="s">
        <v>355</v>
      </c>
      <c r="I357" s="24">
        <v>351</v>
      </c>
      <c r="J357" s="25" t="s">
        <v>1646</v>
      </c>
      <c r="K357" s="26" t="s">
        <v>1647</v>
      </c>
      <c r="L357" s="27">
        <v>9601.2000000000007</v>
      </c>
      <c r="M357" s="27">
        <v>-9601.2000000000007</v>
      </c>
      <c r="N357" s="28" t="s">
        <v>35</v>
      </c>
      <c r="O357" s="42" t="s">
        <v>36</v>
      </c>
      <c r="P357" s="30" t="s">
        <v>37</v>
      </c>
      <c r="Q357" s="31"/>
      <c r="R357" s="32">
        <v>1</v>
      </c>
      <c r="S357" s="33" t="s">
        <v>38</v>
      </c>
      <c r="T357" s="34"/>
      <c r="U357" s="35"/>
      <c r="V357" s="36"/>
      <c r="W357" s="37"/>
      <c r="X357" s="38"/>
      <c r="Y357" s="38"/>
      <c r="Z357" s="38"/>
      <c r="AA357" s="68" t="s">
        <v>1648</v>
      </c>
      <c r="AB357" s="68">
        <v>2.54</v>
      </c>
      <c r="AC357" s="39"/>
      <c r="AD357" s="40"/>
      <c r="AE357" s="40"/>
      <c r="AF357" s="41"/>
      <c r="AG357" s="41"/>
      <c r="AH357" s="42"/>
      <c r="AI357" s="35"/>
      <c r="AJ357" s="43"/>
      <c r="AK357" s="31"/>
      <c r="AL357" s="44"/>
      <c r="AM357" s="39"/>
      <c r="AN357" s="28"/>
      <c r="AO357" s="39" t="s">
        <v>322</v>
      </c>
    </row>
    <row r="358" spans="1:41">
      <c r="A358" s="45" t="s">
        <v>1653</v>
      </c>
      <c r="B358" s="46" t="s">
        <v>1654</v>
      </c>
      <c r="C358" s="46" t="s">
        <v>42</v>
      </c>
      <c r="D358" s="46" t="s">
        <v>42</v>
      </c>
      <c r="E358" s="47" t="s">
        <v>42</v>
      </c>
      <c r="F358" s="47">
        <v>8255.0866141732295</v>
      </c>
      <c r="G358" s="47">
        <f t="shared" si="5"/>
        <v>8255.0866141732295</v>
      </c>
      <c r="H358" s="48" t="s">
        <v>355</v>
      </c>
      <c r="I358" s="24">
        <v>352</v>
      </c>
      <c r="J358" s="25" t="s">
        <v>1651</v>
      </c>
      <c r="K358" s="26" t="s">
        <v>1652</v>
      </c>
      <c r="L358" s="27">
        <v>9601.2000000000007</v>
      </c>
      <c r="M358" s="27">
        <v>-8686.7999999999993</v>
      </c>
      <c r="N358" s="28" t="s">
        <v>35</v>
      </c>
      <c r="O358" s="42" t="s">
        <v>36</v>
      </c>
      <c r="P358" s="30" t="s">
        <v>37</v>
      </c>
      <c r="Q358" s="31"/>
      <c r="R358" s="32">
        <v>1</v>
      </c>
      <c r="S358" s="33" t="s">
        <v>38</v>
      </c>
      <c r="T358" s="34"/>
      <c r="U358" s="35"/>
      <c r="V358" s="36"/>
      <c r="W358" s="37"/>
      <c r="X358" s="38"/>
      <c r="Y358" s="38"/>
      <c r="Z358" s="38"/>
      <c r="AA358" s="68" t="s">
        <v>1648</v>
      </c>
      <c r="AB358" s="68">
        <v>2.54</v>
      </c>
      <c r="AC358" s="39"/>
      <c r="AD358" s="40"/>
      <c r="AE358" s="40"/>
      <c r="AF358" s="41"/>
      <c r="AG358" s="41"/>
      <c r="AH358" s="42"/>
      <c r="AI358" s="35"/>
      <c r="AJ358" s="43"/>
      <c r="AK358" s="31"/>
      <c r="AL358" s="44"/>
      <c r="AM358" s="39"/>
      <c r="AN358" s="28"/>
      <c r="AO358" s="39" t="s">
        <v>322</v>
      </c>
    </row>
    <row r="359" spans="1:41">
      <c r="A359" s="45" t="s">
        <v>1658</v>
      </c>
      <c r="B359" s="46" t="s">
        <v>1659</v>
      </c>
      <c r="C359" s="46" t="s">
        <v>42</v>
      </c>
      <c r="D359" s="46" t="s">
        <v>42</v>
      </c>
      <c r="E359" s="47" t="s">
        <v>42</v>
      </c>
      <c r="F359" s="47">
        <v>8564.6850393700788</v>
      </c>
      <c r="G359" s="47">
        <f t="shared" si="5"/>
        <v>8564.6850393700788</v>
      </c>
      <c r="H359" s="48" t="s">
        <v>60</v>
      </c>
      <c r="I359" s="24">
        <v>353</v>
      </c>
      <c r="J359" s="25" t="s">
        <v>1655</v>
      </c>
      <c r="K359" s="26" t="s">
        <v>1656</v>
      </c>
      <c r="L359" s="27">
        <v>7772.4</v>
      </c>
      <c r="M359" s="27">
        <v>-9601.2000000000007</v>
      </c>
      <c r="N359" s="28" t="s">
        <v>35</v>
      </c>
      <c r="O359" s="42" t="s">
        <v>36</v>
      </c>
      <c r="P359" s="30" t="s">
        <v>37</v>
      </c>
      <c r="Q359" s="31"/>
      <c r="R359" s="32">
        <v>1</v>
      </c>
      <c r="S359" s="33" t="s">
        <v>38</v>
      </c>
      <c r="T359" s="34"/>
      <c r="U359" s="35"/>
      <c r="V359" s="36"/>
      <c r="W359" s="37"/>
      <c r="X359" s="49" t="s">
        <v>1657</v>
      </c>
      <c r="Y359" s="50">
        <v>5.0799999999999998E-2</v>
      </c>
      <c r="Z359" s="69">
        <v>100</v>
      </c>
      <c r="AA359" s="39"/>
      <c r="AB359" s="39"/>
      <c r="AC359" s="39"/>
      <c r="AD359" s="40"/>
      <c r="AE359" s="40"/>
      <c r="AF359" s="41"/>
      <c r="AG359" s="41"/>
      <c r="AH359" s="42"/>
      <c r="AI359" s="35"/>
      <c r="AJ359" s="43"/>
      <c r="AK359" s="31" t="s">
        <v>47</v>
      </c>
      <c r="AL359" s="44"/>
      <c r="AM359" s="39"/>
      <c r="AN359" s="28"/>
      <c r="AO359" s="39" t="s">
        <v>48</v>
      </c>
    </row>
    <row r="360" spans="1:41">
      <c r="A360" s="45" t="s">
        <v>1662</v>
      </c>
      <c r="B360" s="46" t="s">
        <v>1663</v>
      </c>
      <c r="C360" s="46" t="s">
        <v>42</v>
      </c>
      <c r="D360" s="46" t="s">
        <v>42</v>
      </c>
      <c r="E360" s="47" t="s">
        <v>42</v>
      </c>
      <c r="F360" s="47">
        <v>8564.7716535433065</v>
      </c>
      <c r="G360" s="47">
        <f t="shared" si="5"/>
        <v>8564.7716535433065</v>
      </c>
      <c r="H360" s="48" t="s">
        <v>60</v>
      </c>
      <c r="I360" s="24">
        <v>354</v>
      </c>
      <c r="J360" s="25" t="s">
        <v>1660</v>
      </c>
      <c r="K360" s="26" t="s">
        <v>1661</v>
      </c>
      <c r="L360" s="27">
        <v>7772.4</v>
      </c>
      <c r="M360" s="27">
        <v>-8686.7999999999993</v>
      </c>
      <c r="N360" s="28" t="s">
        <v>35</v>
      </c>
      <c r="O360" s="42" t="s">
        <v>36</v>
      </c>
      <c r="P360" s="30" t="s">
        <v>37</v>
      </c>
      <c r="Q360" s="31"/>
      <c r="R360" s="32">
        <v>1</v>
      </c>
      <c r="S360" s="33" t="s">
        <v>38</v>
      </c>
      <c r="T360" s="34"/>
      <c r="U360" s="35"/>
      <c r="V360" s="36"/>
      <c r="W360" s="37"/>
      <c r="X360" s="49" t="s">
        <v>1657</v>
      </c>
      <c r="Y360" s="50">
        <v>5.0799999999999998E-2</v>
      </c>
      <c r="Z360" s="69">
        <v>100</v>
      </c>
      <c r="AA360" s="39"/>
      <c r="AB360" s="39"/>
      <c r="AC360" s="39"/>
      <c r="AD360" s="40"/>
      <c r="AE360" s="40"/>
      <c r="AF360" s="41"/>
      <c r="AG360" s="41"/>
      <c r="AH360" s="42"/>
      <c r="AI360" s="35"/>
      <c r="AJ360" s="43"/>
      <c r="AK360" s="31" t="s">
        <v>47</v>
      </c>
      <c r="AL360" s="44"/>
      <c r="AM360" s="39"/>
      <c r="AN360" s="28"/>
      <c r="AO360" s="39" t="s">
        <v>48</v>
      </c>
    </row>
    <row r="361" spans="1:41">
      <c r="A361" s="45" t="s">
        <v>1666</v>
      </c>
      <c r="B361" s="46" t="s">
        <v>1667</v>
      </c>
      <c r="C361" s="46" t="s">
        <v>42</v>
      </c>
      <c r="D361" s="46" t="s">
        <v>42</v>
      </c>
      <c r="E361" s="47" t="s">
        <v>42</v>
      </c>
      <c r="F361" s="47">
        <v>8041.6220472440955</v>
      </c>
      <c r="G361" s="47">
        <f t="shared" si="5"/>
        <v>8041.6220472440955</v>
      </c>
      <c r="H361" s="48" t="s">
        <v>355</v>
      </c>
      <c r="I361" s="24">
        <v>355</v>
      </c>
      <c r="J361" s="25" t="s">
        <v>1664</v>
      </c>
      <c r="K361" s="26" t="s">
        <v>1665</v>
      </c>
      <c r="L361" s="27">
        <v>6858</v>
      </c>
      <c r="M361" s="27">
        <v>-10515.6</v>
      </c>
      <c r="N361" s="28" t="s">
        <v>35</v>
      </c>
      <c r="O361" s="42" t="s">
        <v>36</v>
      </c>
      <c r="P361" s="30" t="s">
        <v>37</v>
      </c>
      <c r="Q361" s="31"/>
      <c r="R361" s="32">
        <v>1</v>
      </c>
      <c r="S361" s="33" t="s">
        <v>38</v>
      </c>
      <c r="T361" s="34"/>
      <c r="U361" s="35"/>
      <c r="V361" s="36"/>
      <c r="W361" s="37"/>
      <c r="X361" s="38"/>
      <c r="Y361" s="38"/>
      <c r="Z361" s="38"/>
      <c r="AA361" s="39"/>
      <c r="AB361" s="39"/>
      <c r="AC361" s="39"/>
      <c r="AD361" s="40"/>
      <c r="AE361" s="40"/>
      <c r="AF361" s="41"/>
      <c r="AG361" s="41"/>
      <c r="AH361" s="42"/>
      <c r="AI361" s="35"/>
      <c r="AJ361" s="43"/>
      <c r="AK361" s="31"/>
      <c r="AL361" s="44"/>
      <c r="AM361" s="39"/>
      <c r="AN361" s="28"/>
      <c r="AO361" s="39" t="s">
        <v>39</v>
      </c>
    </row>
    <row r="362" spans="1:41">
      <c r="A362" s="45" t="s">
        <v>1670</v>
      </c>
      <c r="B362" s="46" t="s">
        <v>1671</v>
      </c>
      <c r="C362" s="46" t="s">
        <v>42</v>
      </c>
      <c r="D362" s="46" t="s">
        <v>42</v>
      </c>
      <c r="E362" s="47" t="s">
        <v>42</v>
      </c>
      <c r="F362" s="47">
        <v>8211.1496062992119</v>
      </c>
      <c r="G362" s="47">
        <f t="shared" si="5"/>
        <v>8211.1496062992119</v>
      </c>
      <c r="H362" s="48" t="s">
        <v>355</v>
      </c>
      <c r="I362" s="24">
        <v>356</v>
      </c>
      <c r="J362" s="25" t="s">
        <v>1668</v>
      </c>
      <c r="K362" s="26" t="s">
        <v>1669</v>
      </c>
      <c r="L362" s="27">
        <v>6858</v>
      </c>
      <c r="M362" s="27">
        <v>-9601.2000000000007</v>
      </c>
      <c r="N362" s="28" t="s">
        <v>35</v>
      </c>
      <c r="O362" s="42" t="s">
        <v>36</v>
      </c>
      <c r="P362" s="30" t="s">
        <v>37</v>
      </c>
      <c r="Q362" s="31"/>
      <c r="R362" s="32">
        <v>1</v>
      </c>
      <c r="S362" s="33" t="s">
        <v>38</v>
      </c>
      <c r="T362" s="34"/>
      <c r="U362" s="35"/>
      <c r="V362" s="36"/>
      <c r="W362" s="37"/>
      <c r="X362" s="38"/>
      <c r="Y362" s="38"/>
      <c r="Z362" s="38"/>
      <c r="AA362" s="39"/>
      <c r="AB362" s="39"/>
      <c r="AC362" s="39"/>
      <c r="AD362" s="40"/>
      <c r="AE362" s="40"/>
      <c r="AF362" s="41"/>
      <c r="AG362" s="41"/>
      <c r="AH362" s="42"/>
      <c r="AI362" s="35"/>
      <c r="AJ362" s="43"/>
      <c r="AK362" s="31"/>
      <c r="AL362" s="44"/>
      <c r="AM362" s="39"/>
      <c r="AN362" s="28"/>
      <c r="AO362" s="39" t="s">
        <v>39</v>
      </c>
    </row>
    <row r="363" spans="1:41">
      <c r="A363" s="45" t="s">
        <v>1674</v>
      </c>
      <c r="B363" s="46" t="s">
        <v>1675</v>
      </c>
      <c r="C363" s="46" t="s">
        <v>42</v>
      </c>
      <c r="D363" s="46" t="s">
        <v>42</v>
      </c>
      <c r="E363" s="47" t="s">
        <v>42</v>
      </c>
      <c r="F363" s="47">
        <v>7513.6456692913389</v>
      </c>
      <c r="G363" s="47">
        <f t="shared" si="5"/>
        <v>7513.6456692913389</v>
      </c>
      <c r="H363" s="48" t="s">
        <v>355</v>
      </c>
      <c r="I363" s="24">
        <v>357</v>
      </c>
      <c r="J363" s="25" t="s">
        <v>1672</v>
      </c>
      <c r="K363" s="26" t="s">
        <v>1673</v>
      </c>
      <c r="L363" s="27">
        <v>8686.7999999999993</v>
      </c>
      <c r="M363" s="27">
        <v>-10515.6</v>
      </c>
      <c r="N363" s="28" t="s">
        <v>35</v>
      </c>
      <c r="O363" s="42" t="s">
        <v>36</v>
      </c>
      <c r="P363" s="30" t="s">
        <v>37</v>
      </c>
      <c r="Q363" s="31"/>
      <c r="R363" s="32">
        <v>1</v>
      </c>
      <c r="S363" s="33" t="s">
        <v>38</v>
      </c>
      <c r="T363" s="34"/>
      <c r="U363" s="35"/>
      <c r="V363" s="36"/>
      <c r="W363" s="37"/>
      <c r="X363" s="38"/>
      <c r="Y363" s="38"/>
      <c r="Z363" s="38"/>
      <c r="AA363" s="39"/>
      <c r="AB363" s="39"/>
      <c r="AC363" s="39"/>
      <c r="AD363" s="40"/>
      <c r="AE363" s="40"/>
      <c r="AF363" s="41"/>
      <c r="AG363" s="41"/>
      <c r="AH363" s="42"/>
      <c r="AI363" s="35"/>
      <c r="AJ363" s="43"/>
      <c r="AK363" s="31"/>
      <c r="AL363" s="44"/>
      <c r="AM363" s="39"/>
      <c r="AN363" s="28"/>
      <c r="AO363" s="39" t="s">
        <v>39</v>
      </c>
    </row>
    <row r="364" spans="1:41">
      <c r="A364" s="45" t="s">
        <v>1680</v>
      </c>
      <c r="B364" s="46" t="s">
        <v>1681</v>
      </c>
      <c r="C364" s="46" t="s">
        <v>42</v>
      </c>
      <c r="D364" s="46" t="s">
        <v>42</v>
      </c>
      <c r="E364" s="47" t="s">
        <v>42</v>
      </c>
      <c r="F364" s="47">
        <v>8067.9251968503941</v>
      </c>
      <c r="G364" s="47">
        <f t="shared" si="5"/>
        <v>8067.9251968503941</v>
      </c>
      <c r="H364" s="48" t="s">
        <v>43</v>
      </c>
      <c r="I364" s="24">
        <v>358</v>
      </c>
      <c r="J364" s="25" t="s">
        <v>1676</v>
      </c>
      <c r="K364" s="26" t="s">
        <v>1677</v>
      </c>
      <c r="L364" s="27">
        <v>4114.8</v>
      </c>
      <c r="M364" s="27">
        <v>-15087.6</v>
      </c>
      <c r="N364" s="28" t="s">
        <v>35</v>
      </c>
      <c r="O364" s="42" t="s">
        <v>36</v>
      </c>
      <c r="P364" s="30" t="s">
        <v>37</v>
      </c>
      <c r="Q364" s="31"/>
      <c r="R364" s="32">
        <v>1</v>
      </c>
      <c r="S364" s="33" t="s">
        <v>38</v>
      </c>
      <c r="T364" s="34"/>
      <c r="U364" s="35"/>
      <c r="V364" s="36"/>
      <c r="W364" s="37"/>
      <c r="X364" s="38"/>
      <c r="Y364" s="38"/>
      <c r="Z364" s="38"/>
      <c r="AA364" s="70" t="s">
        <v>1678</v>
      </c>
      <c r="AB364" s="70">
        <v>0.254</v>
      </c>
      <c r="AC364" s="39"/>
      <c r="AD364" s="40"/>
      <c r="AE364" s="40"/>
      <c r="AF364" s="41"/>
      <c r="AG364" s="41"/>
      <c r="AH364" s="42"/>
      <c r="AI364" s="35"/>
      <c r="AJ364" s="43"/>
      <c r="AK364" s="31" t="s">
        <v>47</v>
      </c>
      <c r="AL364" s="44"/>
      <c r="AM364" s="39"/>
      <c r="AN364" s="28"/>
      <c r="AO364" s="39" t="s">
        <v>1679</v>
      </c>
    </row>
    <row r="365" spans="1:41">
      <c r="A365" s="45" t="s">
        <v>1684</v>
      </c>
      <c r="B365" s="46" t="s">
        <v>1685</v>
      </c>
      <c r="C365" s="46" t="s">
        <v>42</v>
      </c>
      <c r="D365" s="46" t="s">
        <v>42</v>
      </c>
      <c r="E365" s="47" t="s">
        <v>42</v>
      </c>
      <c r="F365" s="47">
        <v>8067.0433070866138</v>
      </c>
      <c r="G365" s="47">
        <f t="shared" si="5"/>
        <v>8067.0433070866138</v>
      </c>
      <c r="H365" s="48" t="s">
        <v>43</v>
      </c>
      <c r="I365" s="24">
        <v>359</v>
      </c>
      <c r="J365" s="25" t="s">
        <v>1682</v>
      </c>
      <c r="K365" s="26" t="s">
        <v>1683</v>
      </c>
      <c r="L365" s="27">
        <v>3200.4</v>
      </c>
      <c r="M365" s="27">
        <v>-15087.6</v>
      </c>
      <c r="N365" s="28" t="s">
        <v>35</v>
      </c>
      <c r="O365" s="42" t="s">
        <v>36</v>
      </c>
      <c r="P365" s="30" t="s">
        <v>37</v>
      </c>
      <c r="Q365" s="31"/>
      <c r="R365" s="32">
        <v>1</v>
      </c>
      <c r="S365" s="33" t="s">
        <v>38</v>
      </c>
      <c r="T365" s="34"/>
      <c r="U365" s="35"/>
      <c r="V365" s="36"/>
      <c r="W365" s="37"/>
      <c r="X365" s="38"/>
      <c r="Y365" s="38"/>
      <c r="Z365" s="38"/>
      <c r="AA365" s="70" t="s">
        <v>1678</v>
      </c>
      <c r="AB365" s="70">
        <v>0.254</v>
      </c>
      <c r="AC365" s="39"/>
      <c r="AD365" s="40"/>
      <c r="AE365" s="40"/>
      <c r="AF365" s="41"/>
      <c r="AG365" s="41"/>
      <c r="AH365" s="42"/>
      <c r="AI365" s="35"/>
      <c r="AJ365" s="43"/>
      <c r="AK365" s="31" t="s">
        <v>47</v>
      </c>
      <c r="AL365" s="44"/>
      <c r="AM365" s="39"/>
      <c r="AN365" s="28"/>
      <c r="AO365" s="39" t="s">
        <v>1679</v>
      </c>
    </row>
    <row r="366" spans="1:41">
      <c r="A366" s="45" t="s">
        <v>1688</v>
      </c>
      <c r="B366" s="46" t="s">
        <v>1689</v>
      </c>
      <c r="C366" s="46" t="s">
        <v>42</v>
      </c>
      <c r="D366" s="46" t="s">
        <v>42</v>
      </c>
      <c r="E366" s="47" t="s">
        <v>42</v>
      </c>
      <c r="F366" s="47">
        <v>8069.6102362204729</v>
      </c>
      <c r="G366" s="47">
        <f t="shared" si="5"/>
        <v>8069.6102362204729</v>
      </c>
      <c r="H366" s="48" t="s">
        <v>60</v>
      </c>
      <c r="I366" s="24">
        <v>360</v>
      </c>
      <c r="J366" s="25" t="s">
        <v>1686</v>
      </c>
      <c r="K366" s="26" t="s">
        <v>1687</v>
      </c>
      <c r="L366" s="27">
        <v>5943.6</v>
      </c>
      <c r="M366" s="27">
        <v>-12344.4</v>
      </c>
      <c r="N366" s="28" t="s">
        <v>35</v>
      </c>
      <c r="O366" s="42" t="s">
        <v>36</v>
      </c>
      <c r="P366" s="30" t="s">
        <v>37</v>
      </c>
      <c r="Q366" s="31"/>
      <c r="R366" s="32">
        <v>1</v>
      </c>
      <c r="S366" s="33" t="s">
        <v>38</v>
      </c>
      <c r="T366" s="34"/>
      <c r="U366" s="35"/>
      <c r="V366" s="36"/>
      <c r="W366" s="37"/>
      <c r="X366" s="38"/>
      <c r="Y366" s="38"/>
      <c r="Z366" s="38"/>
      <c r="AA366" s="70" t="s">
        <v>1678</v>
      </c>
      <c r="AB366" s="70">
        <v>0.254</v>
      </c>
      <c r="AC366" s="39"/>
      <c r="AD366" s="40"/>
      <c r="AE366" s="40"/>
      <c r="AF366" s="41"/>
      <c r="AG366" s="41"/>
      <c r="AH366" s="42"/>
      <c r="AI366" s="35"/>
      <c r="AJ366" s="43"/>
      <c r="AK366" s="31" t="s">
        <v>47</v>
      </c>
      <c r="AL366" s="44"/>
      <c r="AM366" s="39"/>
      <c r="AN366" s="28"/>
      <c r="AO366" s="39" t="s">
        <v>1679</v>
      </c>
    </row>
    <row r="367" spans="1:41">
      <c r="A367" s="45" t="s">
        <v>1692</v>
      </c>
      <c r="B367" s="46" t="s">
        <v>1693</v>
      </c>
      <c r="C367" s="46" t="s">
        <v>42</v>
      </c>
      <c r="D367" s="46" t="s">
        <v>42</v>
      </c>
      <c r="E367" s="47" t="s">
        <v>42</v>
      </c>
      <c r="F367" s="47">
        <v>8066.3307086614177</v>
      </c>
      <c r="G367" s="47">
        <f t="shared" si="5"/>
        <v>8066.3307086614177</v>
      </c>
      <c r="H367" s="48" t="s">
        <v>355</v>
      </c>
      <c r="I367" s="24">
        <v>361</v>
      </c>
      <c r="J367" s="25" t="s">
        <v>1690</v>
      </c>
      <c r="K367" s="26" t="s">
        <v>1691</v>
      </c>
      <c r="L367" s="27">
        <v>5943.6</v>
      </c>
      <c r="M367" s="27">
        <v>-11430</v>
      </c>
      <c r="N367" s="28" t="s">
        <v>35</v>
      </c>
      <c r="O367" s="42" t="s">
        <v>36</v>
      </c>
      <c r="P367" s="30" t="s">
        <v>37</v>
      </c>
      <c r="Q367" s="31"/>
      <c r="R367" s="32">
        <v>1</v>
      </c>
      <c r="S367" s="33" t="s">
        <v>38</v>
      </c>
      <c r="T367" s="34"/>
      <c r="U367" s="35"/>
      <c r="V367" s="36"/>
      <c r="W367" s="37"/>
      <c r="X367" s="38"/>
      <c r="Y367" s="38"/>
      <c r="Z367" s="38"/>
      <c r="AA367" s="70" t="s">
        <v>1678</v>
      </c>
      <c r="AB367" s="70">
        <v>0.254</v>
      </c>
      <c r="AC367" s="39"/>
      <c r="AD367" s="40"/>
      <c r="AE367" s="40"/>
      <c r="AF367" s="41"/>
      <c r="AG367" s="41"/>
      <c r="AH367" s="42"/>
      <c r="AI367" s="35"/>
      <c r="AJ367" s="43"/>
      <c r="AK367" s="31" t="s">
        <v>47</v>
      </c>
      <c r="AL367" s="44"/>
      <c r="AM367" s="39"/>
      <c r="AN367" s="28"/>
      <c r="AO367" s="39" t="s">
        <v>1679</v>
      </c>
    </row>
    <row r="368" spans="1:41">
      <c r="A368" s="45" t="s">
        <v>42</v>
      </c>
      <c r="B368" s="46"/>
      <c r="C368" s="46" t="s">
        <v>42</v>
      </c>
      <c r="D368" s="46" t="s">
        <v>42</v>
      </c>
      <c r="E368" s="47" t="s">
        <v>42</v>
      </c>
      <c r="F368" s="47" t="s">
        <v>42</v>
      </c>
      <c r="G368" s="47"/>
      <c r="H368" s="48"/>
      <c r="I368" s="24">
        <v>362</v>
      </c>
      <c r="J368" s="25" t="s">
        <v>1694</v>
      </c>
      <c r="K368" s="26" t="s">
        <v>4277</v>
      </c>
      <c r="L368" s="27">
        <v>5943.6</v>
      </c>
      <c r="M368" s="27">
        <v>8686.7999999999993</v>
      </c>
      <c r="N368" s="28" t="s">
        <v>35</v>
      </c>
      <c r="O368" s="42" t="s">
        <v>36</v>
      </c>
      <c r="P368" s="30" t="s">
        <v>2243</v>
      </c>
      <c r="Q368" s="31"/>
      <c r="R368" s="32">
        <v>0</v>
      </c>
      <c r="S368" s="33"/>
      <c r="T368" s="34"/>
      <c r="U368" s="35"/>
      <c r="V368" s="36"/>
      <c r="W368" s="37"/>
      <c r="X368" s="38"/>
      <c r="Y368" s="38"/>
      <c r="Z368" s="38"/>
      <c r="AA368" s="39"/>
      <c r="AB368" s="39"/>
      <c r="AC368" s="39"/>
      <c r="AD368" s="40"/>
      <c r="AE368" s="40"/>
      <c r="AF368" s="41"/>
      <c r="AG368" s="41"/>
      <c r="AH368" s="42"/>
      <c r="AI368" s="35"/>
      <c r="AJ368" s="43"/>
      <c r="AK368" s="31"/>
      <c r="AL368" s="44"/>
      <c r="AM368" s="39"/>
      <c r="AN368" s="28"/>
      <c r="AO368" s="39" t="s">
        <v>4278</v>
      </c>
    </row>
    <row r="369" spans="1:41">
      <c r="A369" s="45" t="s">
        <v>42</v>
      </c>
      <c r="B369" s="46"/>
      <c r="C369" s="46" t="s">
        <v>42</v>
      </c>
      <c r="D369" s="46" t="s">
        <v>42</v>
      </c>
      <c r="E369" s="47" t="s">
        <v>42</v>
      </c>
      <c r="F369" s="47" t="s">
        <v>42</v>
      </c>
      <c r="G369" s="47"/>
      <c r="H369" s="48"/>
      <c r="I369" s="24">
        <v>363</v>
      </c>
      <c r="J369" s="25" t="s">
        <v>1697</v>
      </c>
      <c r="K369" s="26" t="s">
        <v>4279</v>
      </c>
      <c r="L369" s="27">
        <v>8686.7999999999993</v>
      </c>
      <c r="M369" s="27">
        <v>8686.7999999999993</v>
      </c>
      <c r="N369" s="28" t="s">
        <v>35</v>
      </c>
      <c r="O369" s="42" t="s">
        <v>36</v>
      </c>
      <c r="P369" s="30" t="s">
        <v>2243</v>
      </c>
      <c r="Q369" s="31"/>
      <c r="R369" s="32">
        <v>0</v>
      </c>
      <c r="S369" s="33"/>
      <c r="T369" s="34"/>
      <c r="U369" s="35"/>
      <c r="V369" s="36"/>
      <c r="W369" s="37"/>
      <c r="X369" s="38"/>
      <c r="Y369" s="38"/>
      <c r="Z369" s="38"/>
      <c r="AA369" s="39"/>
      <c r="AB369" s="39"/>
      <c r="AC369" s="39"/>
      <c r="AD369" s="40"/>
      <c r="AE369" s="40"/>
      <c r="AF369" s="41"/>
      <c r="AG369" s="41"/>
      <c r="AH369" s="42"/>
      <c r="AI369" s="35"/>
      <c r="AJ369" s="43"/>
      <c r="AK369" s="31"/>
      <c r="AL369" s="44"/>
      <c r="AM369" s="39"/>
      <c r="AN369" s="28"/>
      <c r="AO369" s="39" t="s">
        <v>4278</v>
      </c>
    </row>
    <row r="370" spans="1:41">
      <c r="A370" s="45" t="s">
        <v>1701</v>
      </c>
      <c r="B370" s="46" t="s">
        <v>1702</v>
      </c>
      <c r="C370" s="46" t="s">
        <v>42</v>
      </c>
      <c r="D370" s="46" t="s">
        <v>42</v>
      </c>
      <c r="E370" s="47" t="s">
        <v>42</v>
      </c>
      <c r="F370" s="47">
        <v>10227.185039370081</v>
      </c>
      <c r="G370" s="47">
        <f t="shared" si="5"/>
        <v>10227.185039370081</v>
      </c>
      <c r="H370" s="48" t="s">
        <v>355</v>
      </c>
      <c r="I370" s="24">
        <v>364</v>
      </c>
      <c r="J370" s="25" t="s">
        <v>1698</v>
      </c>
      <c r="K370" s="26" t="s">
        <v>1699</v>
      </c>
      <c r="L370" s="27">
        <v>5029.2</v>
      </c>
      <c r="M370" s="27">
        <v>-11430</v>
      </c>
      <c r="N370" s="28" t="s">
        <v>35</v>
      </c>
      <c r="O370" s="42" t="s">
        <v>36</v>
      </c>
      <c r="P370" s="30" t="s">
        <v>37</v>
      </c>
      <c r="Q370" s="31"/>
      <c r="R370" s="32">
        <v>1</v>
      </c>
      <c r="S370" s="33" t="s">
        <v>38</v>
      </c>
      <c r="T370" s="34"/>
      <c r="U370" s="35"/>
      <c r="V370" s="36"/>
      <c r="W370" s="37"/>
      <c r="X370" s="38"/>
      <c r="Y370" s="38"/>
      <c r="Z370" s="38"/>
      <c r="AA370" s="71" t="s">
        <v>1700</v>
      </c>
      <c r="AB370" s="71">
        <v>0.254</v>
      </c>
      <c r="AC370" s="39"/>
      <c r="AD370" s="40"/>
      <c r="AE370" s="40"/>
      <c r="AF370" s="41"/>
      <c r="AG370" s="41"/>
      <c r="AH370" s="42"/>
      <c r="AI370" s="35"/>
      <c r="AJ370" s="43"/>
      <c r="AK370" s="31" t="s">
        <v>47</v>
      </c>
      <c r="AL370" s="44"/>
      <c r="AM370" s="39"/>
      <c r="AN370" s="28"/>
      <c r="AO370" s="39" t="s">
        <v>129</v>
      </c>
    </row>
    <row r="371" spans="1:41">
      <c r="A371" s="45" t="s">
        <v>1705</v>
      </c>
      <c r="B371" s="46" t="s">
        <v>1706</v>
      </c>
      <c r="C371" s="46" t="s">
        <v>42</v>
      </c>
      <c r="D371" s="46" t="s">
        <v>42</v>
      </c>
      <c r="E371" s="47" t="s">
        <v>42</v>
      </c>
      <c r="F371" s="47">
        <v>10226.433070866142</v>
      </c>
      <c r="G371" s="47">
        <f t="shared" si="5"/>
        <v>10226.433070866142</v>
      </c>
      <c r="H371" s="48" t="s">
        <v>60</v>
      </c>
      <c r="I371" s="24">
        <v>365</v>
      </c>
      <c r="J371" s="25" t="s">
        <v>1703</v>
      </c>
      <c r="K371" s="26" t="s">
        <v>1704</v>
      </c>
      <c r="L371" s="27">
        <v>5029.2</v>
      </c>
      <c r="M371" s="27">
        <v>-13258.8</v>
      </c>
      <c r="N371" s="28" t="s">
        <v>35</v>
      </c>
      <c r="O371" s="42" t="s">
        <v>36</v>
      </c>
      <c r="P371" s="30" t="s">
        <v>37</v>
      </c>
      <c r="Q371" s="31"/>
      <c r="R371" s="32">
        <v>1</v>
      </c>
      <c r="S371" s="33" t="s">
        <v>38</v>
      </c>
      <c r="T371" s="34"/>
      <c r="U371" s="35"/>
      <c r="V371" s="36"/>
      <c r="W371" s="37"/>
      <c r="X371" s="38"/>
      <c r="Y371" s="38"/>
      <c r="Z371" s="38"/>
      <c r="AA371" s="71" t="s">
        <v>1700</v>
      </c>
      <c r="AB371" s="71">
        <v>0.254</v>
      </c>
      <c r="AC371" s="39"/>
      <c r="AD371" s="40"/>
      <c r="AE371" s="40"/>
      <c r="AF371" s="41"/>
      <c r="AG371" s="41"/>
      <c r="AH371" s="42"/>
      <c r="AI371" s="35"/>
      <c r="AJ371" s="43"/>
      <c r="AK371" s="31" t="s">
        <v>47</v>
      </c>
      <c r="AL371" s="44"/>
      <c r="AM371" s="39"/>
      <c r="AN371" s="28"/>
      <c r="AO371" s="39" t="s">
        <v>129</v>
      </c>
    </row>
    <row r="372" spans="1:41">
      <c r="A372" s="45" t="s">
        <v>1710</v>
      </c>
      <c r="B372" s="46" t="s">
        <v>1711</v>
      </c>
      <c r="C372" s="46" t="s">
        <v>42</v>
      </c>
      <c r="D372" s="46" t="s">
        <v>42</v>
      </c>
      <c r="E372" s="47" t="s">
        <v>42</v>
      </c>
      <c r="F372" s="47">
        <v>10225.196850393702</v>
      </c>
      <c r="G372" s="47">
        <f t="shared" si="5"/>
        <v>10225.196850393702</v>
      </c>
      <c r="H372" s="48" t="s">
        <v>60</v>
      </c>
      <c r="I372" s="24">
        <v>366</v>
      </c>
      <c r="J372" s="25" t="s">
        <v>1707</v>
      </c>
      <c r="K372" s="26" t="s">
        <v>1708</v>
      </c>
      <c r="L372" s="27">
        <v>3200.4</v>
      </c>
      <c r="M372" s="27">
        <v>-13258.8</v>
      </c>
      <c r="N372" s="28" t="s">
        <v>35</v>
      </c>
      <c r="O372" s="42" t="s">
        <v>36</v>
      </c>
      <c r="P372" s="30" t="s">
        <v>37</v>
      </c>
      <c r="Q372" s="31"/>
      <c r="R372" s="32">
        <v>1</v>
      </c>
      <c r="S372" s="33" t="s">
        <v>38</v>
      </c>
      <c r="T372" s="34"/>
      <c r="U372" s="35"/>
      <c r="V372" s="36"/>
      <c r="W372" s="37"/>
      <c r="X372" s="38"/>
      <c r="Y372" s="38"/>
      <c r="Z372" s="38"/>
      <c r="AA372" s="71" t="s">
        <v>1709</v>
      </c>
      <c r="AB372" s="71">
        <v>0.254</v>
      </c>
      <c r="AC372" s="39"/>
      <c r="AD372" s="40"/>
      <c r="AE372" s="40"/>
      <c r="AF372" s="41"/>
      <c r="AG372" s="41"/>
      <c r="AH372" s="42"/>
      <c r="AI372" s="35"/>
      <c r="AJ372" s="43"/>
      <c r="AK372" s="31" t="s">
        <v>47</v>
      </c>
      <c r="AL372" s="44"/>
      <c r="AM372" s="39"/>
      <c r="AN372" s="28"/>
      <c r="AO372" s="39" t="s">
        <v>129</v>
      </c>
    </row>
    <row r="373" spans="1:41">
      <c r="A373" s="45" t="s">
        <v>1714</v>
      </c>
      <c r="B373" s="46" t="s">
        <v>1715</v>
      </c>
      <c r="C373" s="46" t="s">
        <v>42</v>
      </c>
      <c r="D373" s="46" t="s">
        <v>42</v>
      </c>
      <c r="E373" s="47" t="s">
        <v>42</v>
      </c>
      <c r="F373" s="47">
        <v>10221.082677165354</v>
      </c>
      <c r="G373" s="47">
        <f t="shared" si="5"/>
        <v>10221.082677165354</v>
      </c>
      <c r="H373" s="48" t="s">
        <v>355</v>
      </c>
      <c r="I373" s="24">
        <v>367</v>
      </c>
      <c r="J373" s="25" t="s">
        <v>1712</v>
      </c>
      <c r="K373" s="26" t="s">
        <v>1713</v>
      </c>
      <c r="L373" s="27">
        <v>3200.4</v>
      </c>
      <c r="M373" s="27">
        <v>-11430</v>
      </c>
      <c r="N373" s="28" t="s">
        <v>35</v>
      </c>
      <c r="O373" s="42" t="s">
        <v>36</v>
      </c>
      <c r="P373" s="30" t="s">
        <v>37</v>
      </c>
      <c r="Q373" s="31"/>
      <c r="R373" s="32">
        <v>1</v>
      </c>
      <c r="S373" s="33" t="s">
        <v>38</v>
      </c>
      <c r="T373" s="34"/>
      <c r="U373" s="35"/>
      <c r="V373" s="36"/>
      <c r="W373" s="37"/>
      <c r="X373" s="38"/>
      <c r="Y373" s="38"/>
      <c r="Z373" s="38"/>
      <c r="AA373" s="71" t="s">
        <v>1709</v>
      </c>
      <c r="AB373" s="71">
        <v>0.254</v>
      </c>
      <c r="AC373" s="39"/>
      <c r="AD373" s="40"/>
      <c r="AE373" s="40"/>
      <c r="AF373" s="41"/>
      <c r="AG373" s="41"/>
      <c r="AH373" s="42"/>
      <c r="AI373" s="35"/>
      <c r="AJ373" s="43"/>
      <c r="AK373" s="31" t="s">
        <v>47</v>
      </c>
      <c r="AL373" s="44"/>
      <c r="AM373" s="39"/>
      <c r="AN373" s="28"/>
      <c r="AO373" s="39" t="s">
        <v>129</v>
      </c>
    </row>
    <row r="374" spans="1:41">
      <c r="A374" s="45" t="s">
        <v>1718</v>
      </c>
      <c r="B374" s="46" t="s">
        <v>1719</v>
      </c>
      <c r="C374" s="46" t="s">
        <v>42</v>
      </c>
      <c r="D374" s="46" t="s">
        <v>42</v>
      </c>
      <c r="E374" s="47" t="s">
        <v>42</v>
      </c>
      <c r="F374" s="47">
        <v>10227.409448818898</v>
      </c>
      <c r="G374" s="47">
        <f t="shared" si="5"/>
        <v>10227.409448818898</v>
      </c>
      <c r="H374" s="48" t="s">
        <v>60</v>
      </c>
      <c r="I374" s="24">
        <v>368</v>
      </c>
      <c r="J374" s="25" t="s">
        <v>1716</v>
      </c>
      <c r="K374" s="26" t="s">
        <v>1717</v>
      </c>
      <c r="L374" s="27">
        <v>457.2</v>
      </c>
      <c r="M374" s="27">
        <v>-12344.4</v>
      </c>
      <c r="N374" s="28" t="s">
        <v>35</v>
      </c>
      <c r="O374" s="42" t="s">
        <v>36</v>
      </c>
      <c r="P374" s="30" t="s">
        <v>37</v>
      </c>
      <c r="Q374" s="31"/>
      <c r="R374" s="32">
        <v>1</v>
      </c>
      <c r="S374" s="33" t="s">
        <v>38</v>
      </c>
      <c r="T374" s="34"/>
      <c r="U374" s="35"/>
      <c r="V374" s="36"/>
      <c r="W374" s="37"/>
      <c r="X374" s="38"/>
      <c r="Y374" s="38"/>
      <c r="Z374" s="38"/>
      <c r="AA374" s="71" t="s">
        <v>1709</v>
      </c>
      <c r="AB374" s="71">
        <v>0.254</v>
      </c>
      <c r="AC374" s="39"/>
      <c r="AD374" s="40"/>
      <c r="AE374" s="40"/>
      <c r="AF374" s="41"/>
      <c r="AG374" s="41"/>
      <c r="AH374" s="42"/>
      <c r="AI374" s="35"/>
      <c r="AJ374" s="43"/>
      <c r="AK374" s="31" t="s">
        <v>47</v>
      </c>
      <c r="AL374" s="44"/>
      <c r="AM374" s="39"/>
      <c r="AN374" s="28"/>
      <c r="AO374" s="39" t="s">
        <v>129</v>
      </c>
    </row>
    <row r="375" spans="1:41">
      <c r="A375" s="45" t="s">
        <v>1722</v>
      </c>
      <c r="B375" s="46" t="s">
        <v>1723</v>
      </c>
      <c r="C375" s="46" t="s">
        <v>42</v>
      </c>
      <c r="D375" s="46" t="s">
        <v>42</v>
      </c>
      <c r="E375" s="47" t="s">
        <v>42</v>
      </c>
      <c r="F375" s="47">
        <v>10224.110236220473</v>
      </c>
      <c r="G375" s="47">
        <f t="shared" si="5"/>
        <v>10224.110236220473</v>
      </c>
      <c r="H375" s="48" t="s">
        <v>71</v>
      </c>
      <c r="I375" s="24">
        <v>369</v>
      </c>
      <c r="J375" s="25" t="s">
        <v>1720</v>
      </c>
      <c r="K375" s="26" t="s">
        <v>1721</v>
      </c>
      <c r="L375" s="27">
        <v>457.2</v>
      </c>
      <c r="M375" s="27">
        <v>-13258.8</v>
      </c>
      <c r="N375" s="28" t="s">
        <v>35</v>
      </c>
      <c r="O375" s="42" t="s">
        <v>36</v>
      </c>
      <c r="P375" s="30" t="s">
        <v>37</v>
      </c>
      <c r="Q375" s="31"/>
      <c r="R375" s="32">
        <v>1</v>
      </c>
      <c r="S375" s="33" t="s">
        <v>38</v>
      </c>
      <c r="T375" s="34"/>
      <c r="U375" s="35"/>
      <c r="V375" s="36"/>
      <c r="W375" s="37"/>
      <c r="X375" s="38"/>
      <c r="Y375" s="38"/>
      <c r="Z375" s="38"/>
      <c r="AA375" s="71" t="s">
        <v>1709</v>
      </c>
      <c r="AB375" s="71">
        <v>0.254</v>
      </c>
      <c r="AC375" s="39"/>
      <c r="AD375" s="40"/>
      <c r="AE375" s="40"/>
      <c r="AF375" s="41"/>
      <c r="AG375" s="41"/>
      <c r="AH375" s="42"/>
      <c r="AI375" s="35"/>
      <c r="AJ375" s="43"/>
      <c r="AK375" s="31" t="s">
        <v>47</v>
      </c>
      <c r="AL375" s="44"/>
      <c r="AM375" s="39"/>
      <c r="AN375" s="28"/>
      <c r="AO375" s="39" t="s">
        <v>129</v>
      </c>
    </row>
    <row r="376" spans="1:41">
      <c r="A376" s="45" t="s">
        <v>1726</v>
      </c>
      <c r="B376" s="46" t="s">
        <v>1727</v>
      </c>
      <c r="C376" s="46" t="s">
        <v>42</v>
      </c>
      <c r="D376" s="46" t="s">
        <v>42</v>
      </c>
      <c r="E376" s="47" t="s">
        <v>42</v>
      </c>
      <c r="F376" s="47">
        <v>10221.905511811023</v>
      </c>
      <c r="G376" s="47">
        <f t="shared" si="5"/>
        <v>10221.905511811023</v>
      </c>
      <c r="H376" s="48" t="s">
        <v>71</v>
      </c>
      <c r="I376" s="24">
        <v>370</v>
      </c>
      <c r="J376" s="25" t="s">
        <v>1724</v>
      </c>
      <c r="K376" s="26" t="s">
        <v>1725</v>
      </c>
      <c r="L376" s="27">
        <v>-457.2</v>
      </c>
      <c r="M376" s="27">
        <v>-13258.8</v>
      </c>
      <c r="N376" s="28" t="s">
        <v>35</v>
      </c>
      <c r="O376" s="42" t="s">
        <v>36</v>
      </c>
      <c r="P376" s="30" t="s">
        <v>37</v>
      </c>
      <c r="Q376" s="31"/>
      <c r="R376" s="32">
        <v>1</v>
      </c>
      <c r="S376" s="33" t="s">
        <v>38</v>
      </c>
      <c r="T376" s="34"/>
      <c r="U376" s="35"/>
      <c r="V376" s="36"/>
      <c r="W376" s="37"/>
      <c r="X376" s="38"/>
      <c r="Y376" s="38"/>
      <c r="Z376" s="38"/>
      <c r="AA376" s="71" t="s">
        <v>1709</v>
      </c>
      <c r="AB376" s="71">
        <v>0.254</v>
      </c>
      <c r="AC376" s="39"/>
      <c r="AD376" s="40"/>
      <c r="AE376" s="40"/>
      <c r="AF376" s="41"/>
      <c r="AG376" s="41"/>
      <c r="AH376" s="42"/>
      <c r="AI376" s="35"/>
      <c r="AJ376" s="43"/>
      <c r="AK376" s="31" t="s">
        <v>47</v>
      </c>
      <c r="AL376" s="44"/>
      <c r="AM376" s="39"/>
      <c r="AN376" s="28"/>
      <c r="AO376" s="39" t="s">
        <v>129</v>
      </c>
    </row>
    <row r="377" spans="1:41">
      <c r="A377" s="45" t="s">
        <v>1730</v>
      </c>
      <c r="B377" s="46" t="s">
        <v>1731</v>
      </c>
      <c r="C377" s="46" t="s">
        <v>42</v>
      </c>
      <c r="D377" s="46" t="s">
        <v>42</v>
      </c>
      <c r="E377" s="47" t="s">
        <v>42</v>
      </c>
      <c r="F377" s="47">
        <v>10227.098425196851</v>
      </c>
      <c r="G377" s="47">
        <f t="shared" si="5"/>
        <v>10227.098425196851</v>
      </c>
      <c r="H377" s="48" t="s">
        <v>355</v>
      </c>
      <c r="I377" s="24">
        <v>371</v>
      </c>
      <c r="J377" s="25" t="s">
        <v>1728</v>
      </c>
      <c r="K377" s="26" t="s">
        <v>1729</v>
      </c>
      <c r="L377" s="27">
        <v>1371.6</v>
      </c>
      <c r="M377" s="27">
        <v>-11430</v>
      </c>
      <c r="N377" s="28" t="s">
        <v>35</v>
      </c>
      <c r="O377" s="42" t="s">
        <v>36</v>
      </c>
      <c r="P377" s="30" t="s">
        <v>37</v>
      </c>
      <c r="Q377" s="31"/>
      <c r="R377" s="32">
        <v>1</v>
      </c>
      <c r="S377" s="33" t="s">
        <v>38</v>
      </c>
      <c r="T377" s="34"/>
      <c r="U377" s="35"/>
      <c r="V377" s="36"/>
      <c r="W377" s="37"/>
      <c r="X377" s="38"/>
      <c r="Y377" s="38"/>
      <c r="Z377" s="38"/>
      <c r="AA377" s="71" t="s">
        <v>1709</v>
      </c>
      <c r="AB377" s="71">
        <v>0.254</v>
      </c>
      <c r="AC377" s="39"/>
      <c r="AD377" s="40"/>
      <c r="AE377" s="40"/>
      <c r="AF377" s="41"/>
      <c r="AG377" s="41"/>
      <c r="AH377" s="42"/>
      <c r="AI377" s="35"/>
      <c r="AJ377" s="43"/>
      <c r="AK377" s="31" t="s">
        <v>47</v>
      </c>
      <c r="AL377" s="44"/>
      <c r="AM377" s="39"/>
      <c r="AN377" s="28"/>
      <c r="AO377" s="39" t="s">
        <v>129</v>
      </c>
    </row>
    <row r="378" spans="1:41">
      <c r="A378" s="45" t="s">
        <v>1734</v>
      </c>
      <c r="B378" s="46" t="s">
        <v>1735</v>
      </c>
      <c r="C378" s="46" t="s">
        <v>42</v>
      </c>
      <c r="D378" s="46" t="s">
        <v>42</v>
      </c>
      <c r="E378" s="47" t="s">
        <v>42</v>
      </c>
      <c r="F378" s="47">
        <v>10224.192913385827</v>
      </c>
      <c r="G378" s="47">
        <f t="shared" si="5"/>
        <v>10224.192913385827</v>
      </c>
      <c r="H378" s="48" t="s">
        <v>355</v>
      </c>
      <c r="I378" s="24">
        <v>372</v>
      </c>
      <c r="J378" s="25" t="s">
        <v>1732</v>
      </c>
      <c r="K378" s="26" t="s">
        <v>1733</v>
      </c>
      <c r="L378" s="27">
        <v>4114.8</v>
      </c>
      <c r="M378" s="27">
        <v>-13258.8</v>
      </c>
      <c r="N378" s="28" t="s">
        <v>35</v>
      </c>
      <c r="O378" s="42" t="s">
        <v>36</v>
      </c>
      <c r="P378" s="30" t="s">
        <v>37</v>
      </c>
      <c r="Q378" s="31"/>
      <c r="R378" s="32">
        <v>1</v>
      </c>
      <c r="S378" s="33" t="s">
        <v>38</v>
      </c>
      <c r="T378" s="34"/>
      <c r="U378" s="35"/>
      <c r="V378" s="36"/>
      <c r="W378" s="37"/>
      <c r="X378" s="38"/>
      <c r="Y378" s="38"/>
      <c r="Z378" s="38"/>
      <c r="AA378" s="71" t="s">
        <v>1700</v>
      </c>
      <c r="AB378" s="71">
        <v>0.254</v>
      </c>
      <c r="AC378" s="39"/>
      <c r="AD378" s="40"/>
      <c r="AE378" s="40"/>
      <c r="AF378" s="41"/>
      <c r="AG378" s="41"/>
      <c r="AH378" s="42"/>
      <c r="AI378" s="35"/>
      <c r="AJ378" s="43"/>
      <c r="AK378" s="31" t="s">
        <v>47</v>
      </c>
      <c r="AL378" s="44"/>
      <c r="AM378" s="39"/>
      <c r="AN378" s="28"/>
      <c r="AO378" s="39" t="s">
        <v>129</v>
      </c>
    </row>
    <row r="379" spans="1:41">
      <c r="A379" s="45" t="s">
        <v>1738</v>
      </c>
      <c r="B379" s="46" t="s">
        <v>1739</v>
      </c>
      <c r="C379" s="46" t="s">
        <v>42</v>
      </c>
      <c r="D379" s="46" t="s">
        <v>42</v>
      </c>
      <c r="E379" s="47" t="s">
        <v>42</v>
      </c>
      <c r="F379" s="47">
        <v>10225.401574803149</v>
      </c>
      <c r="G379" s="47">
        <f t="shared" si="5"/>
        <v>10225.401574803149</v>
      </c>
      <c r="H379" s="48" t="s">
        <v>355</v>
      </c>
      <c r="I379" s="24">
        <v>373</v>
      </c>
      <c r="J379" s="25" t="s">
        <v>1736</v>
      </c>
      <c r="K379" s="26" t="s">
        <v>1737</v>
      </c>
      <c r="L379" s="27">
        <v>4114.8</v>
      </c>
      <c r="M379" s="27">
        <v>-11430</v>
      </c>
      <c r="N379" s="28" t="s">
        <v>35</v>
      </c>
      <c r="O379" s="42" t="s">
        <v>36</v>
      </c>
      <c r="P379" s="30" t="s">
        <v>37</v>
      </c>
      <c r="Q379" s="31"/>
      <c r="R379" s="32">
        <v>1</v>
      </c>
      <c r="S379" s="33" t="s">
        <v>38</v>
      </c>
      <c r="T379" s="34"/>
      <c r="U379" s="35"/>
      <c r="V379" s="36"/>
      <c r="W379" s="37"/>
      <c r="X379" s="38"/>
      <c r="Y379" s="38"/>
      <c r="Z379" s="38"/>
      <c r="AA379" s="71" t="s">
        <v>1700</v>
      </c>
      <c r="AB379" s="71">
        <v>0.254</v>
      </c>
      <c r="AC379" s="39"/>
      <c r="AD379" s="40"/>
      <c r="AE379" s="40"/>
      <c r="AF379" s="41"/>
      <c r="AG379" s="41"/>
      <c r="AH379" s="42"/>
      <c r="AI379" s="35"/>
      <c r="AJ379" s="43"/>
      <c r="AK379" s="31" t="s">
        <v>47</v>
      </c>
      <c r="AL379" s="44"/>
      <c r="AM379" s="39"/>
      <c r="AN379" s="28"/>
      <c r="AO379" s="39" t="s">
        <v>129</v>
      </c>
    </row>
    <row r="380" spans="1:41">
      <c r="A380" s="45" t="s">
        <v>1742</v>
      </c>
      <c r="B380" s="46" t="s">
        <v>1743</v>
      </c>
      <c r="C380" s="46" t="s">
        <v>42</v>
      </c>
      <c r="D380" s="46" t="s">
        <v>42</v>
      </c>
      <c r="E380" s="47" t="s">
        <v>42</v>
      </c>
      <c r="F380" s="47">
        <v>10222.271653543306</v>
      </c>
      <c r="G380" s="47">
        <f t="shared" si="5"/>
        <v>10222.271653543306</v>
      </c>
      <c r="H380" s="48" t="s">
        <v>71</v>
      </c>
      <c r="I380" s="24">
        <v>374</v>
      </c>
      <c r="J380" s="25" t="s">
        <v>1740</v>
      </c>
      <c r="K380" s="26" t="s">
        <v>1741</v>
      </c>
      <c r="L380" s="27">
        <v>1371.6</v>
      </c>
      <c r="M380" s="27">
        <v>-13258.8</v>
      </c>
      <c r="N380" s="28" t="s">
        <v>35</v>
      </c>
      <c r="O380" s="42" t="s">
        <v>36</v>
      </c>
      <c r="P380" s="30" t="s">
        <v>37</v>
      </c>
      <c r="Q380" s="31"/>
      <c r="R380" s="32">
        <v>1</v>
      </c>
      <c r="S380" s="33" t="s">
        <v>38</v>
      </c>
      <c r="T380" s="34"/>
      <c r="U380" s="35"/>
      <c r="V380" s="36"/>
      <c r="W380" s="37"/>
      <c r="X380" s="38"/>
      <c r="Y380" s="38"/>
      <c r="Z380" s="38"/>
      <c r="AA380" s="71" t="s">
        <v>1700</v>
      </c>
      <c r="AB380" s="71">
        <v>0.254</v>
      </c>
      <c r="AC380" s="39"/>
      <c r="AD380" s="40"/>
      <c r="AE380" s="40"/>
      <c r="AF380" s="41"/>
      <c r="AG380" s="41"/>
      <c r="AH380" s="42"/>
      <c r="AI380" s="35"/>
      <c r="AJ380" s="43"/>
      <c r="AK380" s="31" t="s">
        <v>47</v>
      </c>
      <c r="AL380" s="44"/>
      <c r="AM380" s="39"/>
      <c r="AN380" s="28"/>
      <c r="AO380" s="39" t="s">
        <v>129</v>
      </c>
    </row>
    <row r="381" spans="1:41">
      <c r="A381" s="45" t="s">
        <v>1746</v>
      </c>
      <c r="B381" s="46" t="s">
        <v>1747</v>
      </c>
      <c r="C381" s="46" t="s">
        <v>42</v>
      </c>
      <c r="D381" s="46" t="s">
        <v>42</v>
      </c>
      <c r="E381" s="47" t="s">
        <v>42</v>
      </c>
      <c r="F381" s="47">
        <v>10221.917322834646</v>
      </c>
      <c r="G381" s="47">
        <f t="shared" si="5"/>
        <v>10221.917322834646</v>
      </c>
      <c r="H381" s="48" t="s">
        <v>355</v>
      </c>
      <c r="I381" s="24">
        <v>375</v>
      </c>
      <c r="J381" s="25" t="s">
        <v>1744</v>
      </c>
      <c r="K381" s="26" t="s">
        <v>1745</v>
      </c>
      <c r="L381" s="27">
        <v>2286</v>
      </c>
      <c r="M381" s="27">
        <v>-11430</v>
      </c>
      <c r="N381" s="28" t="s">
        <v>35</v>
      </c>
      <c r="O381" s="42" t="s">
        <v>36</v>
      </c>
      <c r="P381" s="30" t="s">
        <v>37</v>
      </c>
      <c r="Q381" s="31"/>
      <c r="R381" s="32">
        <v>1</v>
      </c>
      <c r="S381" s="33" t="s">
        <v>38</v>
      </c>
      <c r="T381" s="34"/>
      <c r="U381" s="35"/>
      <c r="V381" s="36"/>
      <c r="W381" s="37"/>
      <c r="X381" s="38"/>
      <c r="Y381" s="38"/>
      <c r="Z381" s="38"/>
      <c r="AA381" s="71" t="s">
        <v>1700</v>
      </c>
      <c r="AB381" s="71">
        <v>0.254</v>
      </c>
      <c r="AC381" s="39"/>
      <c r="AD381" s="40"/>
      <c r="AE381" s="40"/>
      <c r="AF381" s="41"/>
      <c r="AG381" s="41"/>
      <c r="AH381" s="42"/>
      <c r="AI381" s="35"/>
      <c r="AJ381" s="43"/>
      <c r="AK381" s="31" t="s">
        <v>47</v>
      </c>
      <c r="AL381" s="44"/>
      <c r="AM381" s="39"/>
      <c r="AN381" s="28"/>
      <c r="AO381" s="39" t="s">
        <v>129</v>
      </c>
    </row>
    <row r="382" spans="1:41">
      <c r="A382" s="45" t="s">
        <v>1750</v>
      </c>
      <c r="B382" s="46" t="s">
        <v>1751</v>
      </c>
      <c r="C382" s="46" t="s">
        <v>42</v>
      </c>
      <c r="D382" s="46" t="s">
        <v>42</v>
      </c>
      <c r="E382" s="47" t="s">
        <v>42</v>
      </c>
      <c r="F382" s="47">
        <v>10221.582677165354</v>
      </c>
      <c r="G382" s="47">
        <f t="shared" si="5"/>
        <v>10221.582677165354</v>
      </c>
      <c r="H382" s="48" t="s">
        <v>60</v>
      </c>
      <c r="I382" s="24">
        <v>376</v>
      </c>
      <c r="J382" s="25" t="s">
        <v>1748</v>
      </c>
      <c r="K382" s="26" t="s">
        <v>1749</v>
      </c>
      <c r="L382" s="27">
        <v>-457.2</v>
      </c>
      <c r="M382" s="27">
        <v>-12344.4</v>
      </c>
      <c r="N382" s="28" t="s">
        <v>35</v>
      </c>
      <c r="O382" s="42" t="s">
        <v>36</v>
      </c>
      <c r="P382" s="30" t="s">
        <v>37</v>
      </c>
      <c r="Q382" s="31"/>
      <c r="R382" s="32">
        <v>1</v>
      </c>
      <c r="S382" s="33" t="s">
        <v>38</v>
      </c>
      <c r="T382" s="34"/>
      <c r="U382" s="35"/>
      <c r="V382" s="36"/>
      <c r="W382" s="37"/>
      <c r="X382" s="38"/>
      <c r="Y382" s="38"/>
      <c r="Z382" s="38"/>
      <c r="AA382" s="71" t="s">
        <v>1700</v>
      </c>
      <c r="AB382" s="71">
        <v>0.254</v>
      </c>
      <c r="AC382" s="39"/>
      <c r="AD382" s="40"/>
      <c r="AE382" s="40"/>
      <c r="AF382" s="41"/>
      <c r="AG382" s="41"/>
      <c r="AH382" s="42"/>
      <c r="AI382" s="35"/>
      <c r="AJ382" s="43"/>
      <c r="AK382" s="31" t="s">
        <v>47</v>
      </c>
      <c r="AL382" s="44"/>
      <c r="AM382" s="39"/>
      <c r="AN382" s="28"/>
      <c r="AO382" s="39" t="s">
        <v>129</v>
      </c>
    </row>
    <row r="383" spans="1:41">
      <c r="A383" s="45" t="s">
        <v>1754</v>
      </c>
      <c r="B383" s="46" t="s">
        <v>1755</v>
      </c>
      <c r="C383" s="46" t="s">
        <v>42</v>
      </c>
      <c r="D383" s="46" t="s">
        <v>42</v>
      </c>
      <c r="E383" s="47" t="s">
        <v>42</v>
      </c>
      <c r="F383" s="47">
        <v>10221.909448818898</v>
      </c>
      <c r="G383" s="47">
        <f t="shared" si="5"/>
        <v>10221.909448818898</v>
      </c>
      <c r="H383" s="48" t="s">
        <v>355</v>
      </c>
      <c r="I383" s="24">
        <v>377</v>
      </c>
      <c r="J383" s="25" t="s">
        <v>1752</v>
      </c>
      <c r="K383" s="26" t="s">
        <v>1753</v>
      </c>
      <c r="L383" s="27">
        <v>457.2</v>
      </c>
      <c r="M383" s="27">
        <v>-11430</v>
      </c>
      <c r="N383" s="28" t="s">
        <v>35</v>
      </c>
      <c r="O383" s="42" t="s">
        <v>36</v>
      </c>
      <c r="P383" s="30" t="s">
        <v>37</v>
      </c>
      <c r="Q383" s="31"/>
      <c r="R383" s="32">
        <v>1</v>
      </c>
      <c r="S383" s="33" t="s">
        <v>38</v>
      </c>
      <c r="T383" s="34"/>
      <c r="U383" s="35"/>
      <c r="V383" s="36"/>
      <c r="W383" s="37"/>
      <c r="X383" s="38"/>
      <c r="Y383" s="38"/>
      <c r="Z383" s="38"/>
      <c r="AA383" s="71" t="s">
        <v>1700</v>
      </c>
      <c r="AB383" s="71">
        <v>0.254</v>
      </c>
      <c r="AC383" s="39"/>
      <c r="AD383" s="40"/>
      <c r="AE383" s="40"/>
      <c r="AF383" s="41"/>
      <c r="AG383" s="41"/>
      <c r="AH383" s="42"/>
      <c r="AI383" s="35"/>
      <c r="AJ383" s="43"/>
      <c r="AK383" s="31" t="s">
        <v>47</v>
      </c>
      <c r="AL383" s="44"/>
      <c r="AM383" s="39"/>
      <c r="AN383" s="28"/>
      <c r="AO383" s="39" t="s">
        <v>129</v>
      </c>
    </row>
    <row r="384" spans="1:41">
      <c r="A384" s="45" t="s">
        <v>1758</v>
      </c>
      <c r="B384" s="46" t="s">
        <v>1759</v>
      </c>
      <c r="C384" s="46" t="s">
        <v>42</v>
      </c>
      <c r="D384" s="46" t="s">
        <v>42</v>
      </c>
      <c r="E384" s="47" t="s">
        <v>42</v>
      </c>
      <c r="F384" s="47">
        <v>10225.586614173228</v>
      </c>
      <c r="G384" s="47">
        <f t="shared" si="5"/>
        <v>10225.586614173228</v>
      </c>
      <c r="H384" s="48" t="s">
        <v>355</v>
      </c>
      <c r="I384" s="24">
        <v>378</v>
      </c>
      <c r="J384" s="25" t="s">
        <v>1756</v>
      </c>
      <c r="K384" s="26" t="s">
        <v>1757</v>
      </c>
      <c r="L384" s="27">
        <v>4114.8</v>
      </c>
      <c r="M384" s="27">
        <v>-12344.4</v>
      </c>
      <c r="N384" s="28" t="s">
        <v>35</v>
      </c>
      <c r="O384" s="42" t="s">
        <v>36</v>
      </c>
      <c r="P384" s="30" t="s">
        <v>37</v>
      </c>
      <c r="Q384" s="31"/>
      <c r="R384" s="32">
        <v>1</v>
      </c>
      <c r="S384" s="33" t="s">
        <v>38</v>
      </c>
      <c r="T384" s="34"/>
      <c r="U384" s="35"/>
      <c r="V384" s="36"/>
      <c r="W384" s="37"/>
      <c r="X384" s="38"/>
      <c r="Y384" s="38"/>
      <c r="Z384" s="38"/>
      <c r="AA384" s="71" t="s">
        <v>1709</v>
      </c>
      <c r="AB384" s="71">
        <v>0.254</v>
      </c>
      <c r="AC384" s="39"/>
      <c r="AD384" s="40"/>
      <c r="AE384" s="40"/>
      <c r="AF384" s="41"/>
      <c r="AG384" s="41"/>
      <c r="AH384" s="42"/>
      <c r="AI384" s="35"/>
      <c r="AJ384" s="43"/>
      <c r="AK384" s="31" t="s">
        <v>47</v>
      </c>
      <c r="AL384" s="44"/>
      <c r="AM384" s="39"/>
      <c r="AN384" s="28"/>
      <c r="AO384" s="39" t="s">
        <v>129</v>
      </c>
    </row>
    <row r="385" spans="1:41">
      <c r="A385" s="45" t="s">
        <v>1762</v>
      </c>
      <c r="B385" s="46" t="s">
        <v>1763</v>
      </c>
      <c r="C385" s="46" t="s">
        <v>42</v>
      </c>
      <c r="D385" s="46" t="s">
        <v>42</v>
      </c>
      <c r="E385" s="47" t="s">
        <v>42</v>
      </c>
      <c r="F385" s="47">
        <v>10226.952755905511</v>
      </c>
      <c r="G385" s="47">
        <f t="shared" si="5"/>
        <v>10226.952755905511</v>
      </c>
      <c r="H385" s="48" t="s">
        <v>60</v>
      </c>
      <c r="I385" s="24">
        <v>379</v>
      </c>
      <c r="J385" s="25" t="s">
        <v>1760</v>
      </c>
      <c r="K385" s="26" t="s">
        <v>1761</v>
      </c>
      <c r="L385" s="27">
        <v>4114.8</v>
      </c>
      <c r="M385" s="27">
        <v>-14173.2</v>
      </c>
      <c r="N385" s="28" t="s">
        <v>35</v>
      </c>
      <c r="O385" s="42" t="s">
        <v>36</v>
      </c>
      <c r="P385" s="30" t="s">
        <v>37</v>
      </c>
      <c r="Q385" s="31"/>
      <c r="R385" s="32">
        <v>1</v>
      </c>
      <c r="S385" s="33" t="s">
        <v>38</v>
      </c>
      <c r="T385" s="34"/>
      <c r="U385" s="35"/>
      <c r="V385" s="36"/>
      <c r="W385" s="37"/>
      <c r="X385" s="38"/>
      <c r="Y385" s="38"/>
      <c r="Z385" s="38"/>
      <c r="AA385" s="71" t="s">
        <v>1709</v>
      </c>
      <c r="AB385" s="71">
        <v>0.254</v>
      </c>
      <c r="AC385" s="39"/>
      <c r="AD385" s="40"/>
      <c r="AE385" s="40"/>
      <c r="AF385" s="41"/>
      <c r="AG385" s="41"/>
      <c r="AH385" s="42"/>
      <c r="AI385" s="35"/>
      <c r="AJ385" s="43"/>
      <c r="AK385" s="31" t="s">
        <v>47</v>
      </c>
      <c r="AL385" s="44"/>
      <c r="AM385" s="39"/>
      <c r="AN385" s="28"/>
      <c r="AO385" s="39" t="s">
        <v>129</v>
      </c>
    </row>
    <row r="386" spans="1:41">
      <c r="A386" s="45" t="s">
        <v>1767</v>
      </c>
      <c r="B386" s="46" t="s">
        <v>1768</v>
      </c>
      <c r="C386" s="46" t="s">
        <v>1769</v>
      </c>
      <c r="D386" s="46" t="s">
        <v>1770</v>
      </c>
      <c r="E386" s="47">
        <v>1026.0433070866143</v>
      </c>
      <c r="F386" s="47">
        <v>7340.2007874015753</v>
      </c>
      <c r="G386" s="47">
        <f t="shared" si="5"/>
        <v>8366.2440944881891</v>
      </c>
      <c r="H386" s="48" t="s">
        <v>1771</v>
      </c>
      <c r="I386" s="24">
        <v>380</v>
      </c>
      <c r="J386" s="25" t="s">
        <v>1764</v>
      </c>
      <c r="K386" s="26" t="s">
        <v>1765</v>
      </c>
      <c r="L386" s="27">
        <v>8686.7999999999993</v>
      </c>
      <c r="M386" s="27">
        <v>-7772.4</v>
      </c>
      <c r="N386" s="28" t="s">
        <v>35</v>
      </c>
      <c r="O386" s="42" t="s">
        <v>36</v>
      </c>
      <c r="P386" s="30" t="s">
        <v>37</v>
      </c>
      <c r="Q386" s="31"/>
      <c r="R386" s="32">
        <v>1</v>
      </c>
      <c r="S386" s="33" t="s">
        <v>67</v>
      </c>
      <c r="T386" s="34"/>
      <c r="U386" s="35"/>
      <c r="V386" s="36"/>
      <c r="W386" s="37"/>
      <c r="X386" s="38"/>
      <c r="Y386" s="38"/>
      <c r="Z386" s="38"/>
      <c r="AA386" s="39"/>
      <c r="AB386" s="39"/>
      <c r="AC386" s="39"/>
      <c r="AD386" s="40"/>
      <c r="AE386" s="40"/>
      <c r="AF386" s="41"/>
      <c r="AG386" s="41"/>
      <c r="AH386" s="42"/>
      <c r="AI386" s="35"/>
      <c r="AJ386" s="43"/>
      <c r="AK386" s="31"/>
      <c r="AL386" s="44"/>
      <c r="AM386" s="39"/>
      <c r="AN386" s="28"/>
      <c r="AO386" s="39" t="s">
        <v>1766</v>
      </c>
    </row>
    <row r="387" spans="1:41">
      <c r="A387" s="45" t="s">
        <v>1775</v>
      </c>
      <c r="B387" s="46" t="s">
        <v>1776</v>
      </c>
      <c r="C387" s="46" t="s">
        <v>42</v>
      </c>
      <c r="D387" s="46" t="s">
        <v>42</v>
      </c>
      <c r="E387" s="47" t="s">
        <v>42</v>
      </c>
      <c r="F387" s="47">
        <v>10219.803149606301</v>
      </c>
      <c r="G387" s="47">
        <f t="shared" si="5"/>
        <v>10219.803149606301</v>
      </c>
      <c r="H387" s="48" t="s">
        <v>43</v>
      </c>
      <c r="I387" s="24">
        <v>381</v>
      </c>
      <c r="J387" s="25" t="s">
        <v>1772</v>
      </c>
      <c r="K387" s="26" t="s">
        <v>1773</v>
      </c>
      <c r="L387" s="27">
        <v>5943.6</v>
      </c>
      <c r="M387" s="27">
        <v>-14173.2</v>
      </c>
      <c r="N387" s="28" t="s">
        <v>35</v>
      </c>
      <c r="O387" s="42" t="s">
        <v>36</v>
      </c>
      <c r="P387" s="30" t="s">
        <v>37</v>
      </c>
      <c r="Q387" s="31"/>
      <c r="R387" s="32">
        <v>1</v>
      </c>
      <c r="S387" s="33" t="s">
        <v>38</v>
      </c>
      <c r="T387" s="34"/>
      <c r="U387" s="35"/>
      <c r="V387" s="36"/>
      <c r="W387" s="37"/>
      <c r="X387" s="49" t="s">
        <v>1774</v>
      </c>
      <c r="Y387" s="50">
        <v>5.0799999999999998E-2</v>
      </c>
      <c r="Z387" s="72">
        <v>100</v>
      </c>
      <c r="AA387" s="73" t="s">
        <v>1700</v>
      </c>
      <c r="AB387" s="73">
        <v>0.254</v>
      </c>
      <c r="AC387" s="39"/>
      <c r="AD387" s="40"/>
      <c r="AE387" s="40"/>
      <c r="AF387" s="41"/>
      <c r="AG387" s="41"/>
      <c r="AH387" s="42"/>
      <c r="AI387" s="35"/>
      <c r="AJ387" s="43"/>
      <c r="AK387" s="31" t="s">
        <v>47</v>
      </c>
      <c r="AL387" s="44"/>
      <c r="AM387" s="39"/>
      <c r="AN387" s="28"/>
      <c r="AO387" s="39" t="s">
        <v>129</v>
      </c>
    </row>
    <row r="388" spans="1:41">
      <c r="A388" s="45" t="s">
        <v>1780</v>
      </c>
      <c r="B388" s="46" t="s">
        <v>1781</v>
      </c>
      <c r="C388" s="46" t="s">
        <v>42</v>
      </c>
      <c r="D388" s="46" t="s">
        <v>42</v>
      </c>
      <c r="E388" s="47" t="s">
        <v>42</v>
      </c>
      <c r="F388" s="47">
        <v>10222.842519685038</v>
      </c>
      <c r="G388" s="47">
        <f t="shared" si="5"/>
        <v>10222.842519685038</v>
      </c>
      <c r="H388" s="48" t="s">
        <v>60</v>
      </c>
      <c r="I388" s="24">
        <v>382</v>
      </c>
      <c r="J388" s="25" t="s">
        <v>1777</v>
      </c>
      <c r="K388" s="26" t="s">
        <v>1778</v>
      </c>
      <c r="L388" s="27">
        <v>2286</v>
      </c>
      <c r="M388" s="27">
        <v>-12344.4</v>
      </c>
      <c r="N388" s="28" t="s">
        <v>35</v>
      </c>
      <c r="O388" s="42" t="s">
        <v>36</v>
      </c>
      <c r="P388" s="30" t="s">
        <v>37</v>
      </c>
      <c r="Q388" s="31"/>
      <c r="R388" s="32">
        <v>1</v>
      </c>
      <c r="S388" s="33" t="s">
        <v>38</v>
      </c>
      <c r="T388" s="34"/>
      <c r="U388" s="35"/>
      <c r="V388" s="36"/>
      <c r="W388" s="37"/>
      <c r="X388" s="49" t="s">
        <v>1779</v>
      </c>
      <c r="Y388" s="50">
        <v>5.0799999999999998E-2</v>
      </c>
      <c r="Z388" s="72">
        <v>100</v>
      </c>
      <c r="AA388" s="73" t="s">
        <v>1709</v>
      </c>
      <c r="AB388" s="73">
        <v>0.254</v>
      </c>
      <c r="AC388" s="39"/>
      <c r="AD388" s="40"/>
      <c r="AE388" s="40"/>
      <c r="AF388" s="41"/>
      <c r="AG388" s="41"/>
      <c r="AH388" s="42"/>
      <c r="AI388" s="35"/>
      <c r="AJ388" s="43"/>
      <c r="AK388" s="31" t="s">
        <v>47</v>
      </c>
      <c r="AL388" s="44"/>
      <c r="AM388" s="39"/>
      <c r="AN388" s="28"/>
      <c r="AO388" s="39" t="s">
        <v>129</v>
      </c>
    </row>
    <row r="389" spans="1:41">
      <c r="A389" s="45" t="s">
        <v>1784</v>
      </c>
      <c r="B389" s="46" t="s">
        <v>1785</v>
      </c>
      <c r="C389" s="46" t="s">
        <v>42</v>
      </c>
      <c r="D389" s="46" t="s">
        <v>42</v>
      </c>
      <c r="E389" s="47" t="s">
        <v>42</v>
      </c>
      <c r="F389" s="47">
        <v>10220.318897637795</v>
      </c>
      <c r="G389" s="47">
        <f t="shared" si="5"/>
        <v>10220.318897637795</v>
      </c>
      <c r="H389" s="48" t="s">
        <v>43</v>
      </c>
      <c r="I389" s="24">
        <v>383</v>
      </c>
      <c r="J389" s="25" t="s">
        <v>1782</v>
      </c>
      <c r="K389" s="26" t="s">
        <v>1783</v>
      </c>
      <c r="L389" s="27">
        <v>5943.6</v>
      </c>
      <c r="M389" s="27">
        <v>-13258.8</v>
      </c>
      <c r="N389" s="28" t="s">
        <v>35</v>
      </c>
      <c r="O389" s="42" t="s">
        <v>36</v>
      </c>
      <c r="P389" s="30" t="s">
        <v>37</v>
      </c>
      <c r="Q389" s="31"/>
      <c r="R389" s="32">
        <v>1</v>
      </c>
      <c r="S389" s="33" t="s">
        <v>38</v>
      </c>
      <c r="T389" s="34"/>
      <c r="U389" s="35"/>
      <c r="V389" s="36"/>
      <c r="W389" s="37"/>
      <c r="X389" s="49" t="s">
        <v>1774</v>
      </c>
      <c r="Y389" s="50">
        <v>5.0799999999999998E-2</v>
      </c>
      <c r="Z389" s="72">
        <v>100</v>
      </c>
      <c r="AA389" s="73" t="s">
        <v>1700</v>
      </c>
      <c r="AB389" s="73">
        <v>0.254</v>
      </c>
      <c r="AC389" s="39"/>
      <c r="AD389" s="40"/>
      <c r="AE389" s="40"/>
      <c r="AF389" s="41"/>
      <c r="AG389" s="41"/>
      <c r="AH389" s="42"/>
      <c r="AI389" s="35"/>
      <c r="AJ389" s="43"/>
      <c r="AK389" s="31" t="s">
        <v>47</v>
      </c>
      <c r="AL389" s="44"/>
      <c r="AM389" s="39"/>
      <c r="AN389" s="28"/>
      <c r="AO389" s="39" t="s">
        <v>129</v>
      </c>
    </row>
    <row r="390" spans="1:41">
      <c r="A390" s="45" t="s">
        <v>1788</v>
      </c>
      <c r="B390" s="46" t="s">
        <v>1789</v>
      </c>
      <c r="C390" s="46" t="s">
        <v>42</v>
      </c>
      <c r="D390" s="46" t="s">
        <v>42</v>
      </c>
      <c r="E390" s="47" t="s">
        <v>42</v>
      </c>
      <c r="F390" s="47">
        <v>10222.590551181102</v>
      </c>
      <c r="G390" s="47">
        <f t="shared" si="5"/>
        <v>10222.590551181102</v>
      </c>
      <c r="H390" s="48" t="s">
        <v>60</v>
      </c>
      <c r="I390" s="24">
        <v>384</v>
      </c>
      <c r="J390" s="25" t="s">
        <v>1786</v>
      </c>
      <c r="K390" s="26" t="s">
        <v>1787</v>
      </c>
      <c r="L390" s="27">
        <v>2286</v>
      </c>
      <c r="M390" s="27">
        <v>-13258.8</v>
      </c>
      <c r="N390" s="28" t="s">
        <v>35</v>
      </c>
      <c r="O390" s="42" t="s">
        <v>36</v>
      </c>
      <c r="P390" s="30" t="s">
        <v>37</v>
      </c>
      <c r="Q390" s="31"/>
      <c r="R390" s="32">
        <v>1</v>
      </c>
      <c r="S390" s="33" t="s">
        <v>38</v>
      </c>
      <c r="T390" s="34"/>
      <c r="U390" s="35"/>
      <c r="V390" s="36"/>
      <c r="W390" s="37"/>
      <c r="X390" s="49" t="s">
        <v>1779</v>
      </c>
      <c r="Y390" s="50">
        <v>5.0799999999999998E-2</v>
      </c>
      <c r="Z390" s="72">
        <v>100</v>
      </c>
      <c r="AA390" s="73" t="s">
        <v>1709</v>
      </c>
      <c r="AB390" s="73">
        <v>0.254</v>
      </c>
      <c r="AC390" s="39"/>
      <c r="AD390" s="40"/>
      <c r="AE390" s="40"/>
      <c r="AF390" s="41"/>
      <c r="AG390" s="41"/>
      <c r="AH390" s="42"/>
      <c r="AI390" s="35"/>
      <c r="AJ390" s="43"/>
      <c r="AK390" s="31" t="s">
        <v>47</v>
      </c>
      <c r="AL390" s="44"/>
      <c r="AM390" s="39"/>
      <c r="AN390" s="28"/>
      <c r="AO390" s="39" t="s">
        <v>129</v>
      </c>
    </row>
    <row r="391" spans="1:41">
      <c r="A391" s="45" t="s">
        <v>1793</v>
      </c>
      <c r="B391" s="46" t="s">
        <v>1794</v>
      </c>
      <c r="C391" s="46" t="s">
        <v>42</v>
      </c>
      <c r="D391" s="46" t="s">
        <v>42</v>
      </c>
      <c r="E391" s="47" t="s">
        <v>42</v>
      </c>
      <c r="F391" s="47">
        <v>8885.0551181102364</v>
      </c>
      <c r="G391" s="47">
        <f t="shared" si="5"/>
        <v>8885.0551181102364</v>
      </c>
      <c r="H391" s="48" t="s">
        <v>132</v>
      </c>
      <c r="I391" s="24">
        <v>385</v>
      </c>
      <c r="J391" s="25" t="s">
        <v>1790</v>
      </c>
      <c r="K391" s="26" t="s">
        <v>1791</v>
      </c>
      <c r="L391" s="27">
        <v>16916.400000000001</v>
      </c>
      <c r="M391" s="27">
        <v>-1371.6</v>
      </c>
      <c r="N391" s="28" t="s">
        <v>35</v>
      </c>
      <c r="O391" s="42" t="s">
        <v>36</v>
      </c>
      <c r="P391" s="30" t="s">
        <v>37</v>
      </c>
      <c r="Q391" s="31"/>
      <c r="R391" s="32">
        <v>1</v>
      </c>
      <c r="S391" s="33" t="s">
        <v>38</v>
      </c>
      <c r="T391" s="34"/>
      <c r="U391" s="35"/>
      <c r="V391" s="36"/>
      <c r="W391" s="37"/>
      <c r="X391" s="49" t="s">
        <v>1792</v>
      </c>
      <c r="Y391" s="50">
        <v>5.0799999999999998E-2</v>
      </c>
      <c r="Z391" s="74">
        <v>100</v>
      </c>
      <c r="AA391" s="39"/>
      <c r="AB391" s="39"/>
      <c r="AC391" s="39"/>
      <c r="AD391" s="40"/>
      <c r="AE391" s="40"/>
      <c r="AF391" s="41"/>
      <c r="AG391" s="41"/>
      <c r="AH391" s="42"/>
      <c r="AI391" s="35"/>
      <c r="AJ391" s="43"/>
      <c r="AK391" s="31" t="s">
        <v>47</v>
      </c>
      <c r="AL391" s="44"/>
      <c r="AM391" s="39"/>
      <c r="AN391" s="28"/>
      <c r="AO391" s="39" t="s">
        <v>48</v>
      </c>
    </row>
    <row r="392" spans="1:41">
      <c r="A392" s="45" t="s">
        <v>1797</v>
      </c>
      <c r="B392" s="46" t="s">
        <v>1798</v>
      </c>
      <c r="C392" s="46" t="s">
        <v>42</v>
      </c>
      <c r="D392" s="46" t="s">
        <v>42</v>
      </c>
      <c r="E392" s="47" t="s">
        <v>42</v>
      </c>
      <c r="F392" s="47">
        <v>8885.8031496062995</v>
      </c>
      <c r="G392" s="47">
        <f t="shared" si="5"/>
        <v>8885.8031496062995</v>
      </c>
      <c r="H392" s="48" t="s">
        <v>132</v>
      </c>
      <c r="I392" s="24">
        <v>386</v>
      </c>
      <c r="J392" s="25" t="s">
        <v>1795</v>
      </c>
      <c r="K392" s="26" t="s">
        <v>1796</v>
      </c>
      <c r="L392" s="27">
        <v>17830.8</v>
      </c>
      <c r="M392" s="27">
        <v>-1371.6</v>
      </c>
      <c r="N392" s="28" t="s">
        <v>35</v>
      </c>
      <c r="O392" s="42" t="s">
        <v>36</v>
      </c>
      <c r="P392" s="30" t="s">
        <v>37</v>
      </c>
      <c r="Q392" s="31"/>
      <c r="R392" s="32">
        <v>1</v>
      </c>
      <c r="S392" s="33" t="s">
        <v>38</v>
      </c>
      <c r="T392" s="34"/>
      <c r="U392" s="35"/>
      <c r="V392" s="36"/>
      <c r="W392" s="37"/>
      <c r="X392" s="49" t="s">
        <v>1792</v>
      </c>
      <c r="Y392" s="50">
        <v>5.0799999999999998E-2</v>
      </c>
      <c r="Z392" s="74">
        <v>100</v>
      </c>
      <c r="AA392" s="39"/>
      <c r="AB392" s="39"/>
      <c r="AC392" s="39"/>
      <c r="AD392" s="40"/>
      <c r="AE392" s="40"/>
      <c r="AF392" s="41"/>
      <c r="AG392" s="41"/>
      <c r="AH392" s="42"/>
      <c r="AI392" s="35"/>
      <c r="AJ392" s="43"/>
      <c r="AK392" s="31" t="s">
        <v>47</v>
      </c>
      <c r="AL392" s="44"/>
      <c r="AM392" s="39"/>
      <c r="AN392" s="28"/>
      <c r="AO392" s="39" t="s">
        <v>48</v>
      </c>
    </row>
    <row r="393" spans="1:41">
      <c r="A393" s="45" t="s">
        <v>1805</v>
      </c>
      <c r="B393" s="46" t="s">
        <v>1806</v>
      </c>
      <c r="C393" s="46" t="s">
        <v>1807</v>
      </c>
      <c r="D393" s="46" t="s">
        <v>1808</v>
      </c>
      <c r="E393" s="47">
        <v>5941.9212598425202</v>
      </c>
      <c r="F393" s="47">
        <v>10442.417322834644</v>
      </c>
      <c r="G393" s="47">
        <f t="shared" ref="G393:G456" si="6">SUM(E393:F393)</f>
        <v>16384.338582677163</v>
      </c>
      <c r="H393" s="48" t="s">
        <v>1809</v>
      </c>
      <c r="I393" s="24">
        <v>387</v>
      </c>
      <c r="J393" s="25" t="s">
        <v>1799</v>
      </c>
      <c r="K393" s="26" t="s">
        <v>4280</v>
      </c>
      <c r="L393" s="27">
        <v>12344.4</v>
      </c>
      <c r="M393" s="27">
        <v>-16916.400000000001</v>
      </c>
      <c r="N393" s="28" t="s">
        <v>35</v>
      </c>
      <c r="O393" s="42" t="s">
        <v>36</v>
      </c>
      <c r="P393" s="30" t="s">
        <v>37</v>
      </c>
      <c r="Q393" s="31"/>
      <c r="R393" s="32">
        <v>0</v>
      </c>
      <c r="S393" s="33" t="s">
        <v>38</v>
      </c>
      <c r="T393" s="34"/>
      <c r="U393" s="35"/>
      <c r="V393" s="36"/>
      <c r="W393" s="37"/>
      <c r="X393" s="49" t="s">
        <v>1801</v>
      </c>
      <c r="Y393" s="50">
        <v>5.0799999999999998E-2</v>
      </c>
      <c r="Z393" s="75">
        <v>100</v>
      </c>
      <c r="AA393" s="76" t="s">
        <v>1802</v>
      </c>
      <c r="AB393" s="76">
        <v>0.254</v>
      </c>
      <c r="AC393" s="39"/>
      <c r="AD393" s="40"/>
      <c r="AE393" s="40"/>
      <c r="AF393" s="41"/>
      <c r="AG393" s="41"/>
      <c r="AH393" s="42" t="s">
        <v>1803</v>
      </c>
      <c r="AI393" s="35" t="s">
        <v>1804</v>
      </c>
      <c r="AJ393" s="43"/>
      <c r="AK393" s="31"/>
      <c r="AL393" s="44"/>
      <c r="AM393" s="39"/>
      <c r="AN393" s="28"/>
      <c r="AO393" s="39" t="s">
        <v>1475</v>
      </c>
    </row>
    <row r="394" spans="1:41">
      <c r="A394" s="45" t="s">
        <v>1813</v>
      </c>
      <c r="B394" s="46" t="s">
        <v>1814</v>
      </c>
      <c r="C394" s="46" t="s">
        <v>1815</v>
      </c>
      <c r="D394" s="46" t="s">
        <v>1816</v>
      </c>
      <c r="E394" s="47">
        <v>5942.248031496063</v>
      </c>
      <c r="F394" s="47">
        <v>10441.641732283464</v>
      </c>
      <c r="G394" s="47">
        <f t="shared" si="6"/>
        <v>16383.889763779527</v>
      </c>
      <c r="H394" s="48" t="s">
        <v>1817</v>
      </c>
      <c r="I394" s="24">
        <v>388</v>
      </c>
      <c r="J394" s="25" t="s">
        <v>1810</v>
      </c>
      <c r="K394" s="26" t="s">
        <v>4281</v>
      </c>
      <c r="L394" s="27">
        <v>13258.8</v>
      </c>
      <c r="M394" s="27">
        <v>-16002</v>
      </c>
      <c r="N394" s="28" t="s">
        <v>35</v>
      </c>
      <c r="O394" s="42" t="s">
        <v>36</v>
      </c>
      <c r="P394" s="30" t="s">
        <v>37</v>
      </c>
      <c r="Q394" s="31"/>
      <c r="R394" s="32">
        <v>0</v>
      </c>
      <c r="S394" s="33" t="s">
        <v>38</v>
      </c>
      <c r="T394" s="34"/>
      <c r="U394" s="35"/>
      <c r="V394" s="36"/>
      <c r="W394" s="37"/>
      <c r="X394" s="49" t="s">
        <v>1812</v>
      </c>
      <c r="Y394" s="50">
        <v>5.0799999999999998E-2</v>
      </c>
      <c r="Z394" s="75">
        <v>100</v>
      </c>
      <c r="AA394" s="76" t="s">
        <v>1802</v>
      </c>
      <c r="AB394" s="76">
        <v>0.254</v>
      </c>
      <c r="AC394" s="39"/>
      <c r="AD394" s="40"/>
      <c r="AE394" s="40"/>
      <c r="AF394" s="41"/>
      <c r="AG394" s="41"/>
      <c r="AH394" s="42" t="s">
        <v>1651</v>
      </c>
      <c r="AI394" s="35" t="s">
        <v>1804</v>
      </c>
      <c r="AJ394" s="43"/>
      <c r="AK394" s="31"/>
      <c r="AL394" s="44"/>
      <c r="AM394" s="39"/>
      <c r="AN394" s="28"/>
      <c r="AO394" s="39" t="s">
        <v>1475</v>
      </c>
    </row>
    <row r="395" spans="1:41">
      <c r="A395" s="45" t="s">
        <v>1822</v>
      </c>
      <c r="B395" s="46" t="s">
        <v>1823</v>
      </c>
      <c r="C395" s="46" t="s">
        <v>1824</v>
      </c>
      <c r="D395" s="46" t="s">
        <v>1825</v>
      </c>
      <c r="E395" s="47">
        <v>5939.7834645669291</v>
      </c>
      <c r="F395" s="47">
        <v>10442.15748031496</v>
      </c>
      <c r="G395" s="47">
        <f t="shared" si="6"/>
        <v>16381.940944881888</v>
      </c>
      <c r="H395" s="48" t="s">
        <v>1809</v>
      </c>
      <c r="I395" s="24">
        <v>389</v>
      </c>
      <c r="J395" s="25" t="s">
        <v>1818</v>
      </c>
      <c r="K395" s="26" t="s">
        <v>4282</v>
      </c>
      <c r="L395" s="27">
        <v>14173.2</v>
      </c>
      <c r="M395" s="27">
        <v>-7772.4</v>
      </c>
      <c r="N395" s="28" t="s">
        <v>35</v>
      </c>
      <c r="O395" s="42" t="s">
        <v>36</v>
      </c>
      <c r="P395" s="30" t="s">
        <v>37</v>
      </c>
      <c r="Q395" s="31"/>
      <c r="R395" s="32">
        <v>0</v>
      </c>
      <c r="S395" s="33" t="s">
        <v>38</v>
      </c>
      <c r="T395" s="34"/>
      <c r="U395" s="35"/>
      <c r="V395" s="36"/>
      <c r="W395" s="37"/>
      <c r="X395" s="49" t="s">
        <v>1820</v>
      </c>
      <c r="Y395" s="50">
        <v>5.0799999999999998E-2</v>
      </c>
      <c r="Z395" s="75">
        <v>100</v>
      </c>
      <c r="AA395" s="76" t="s">
        <v>1802</v>
      </c>
      <c r="AB395" s="76">
        <v>0.254</v>
      </c>
      <c r="AC395" s="39"/>
      <c r="AD395" s="40"/>
      <c r="AE395" s="40"/>
      <c r="AF395" s="41"/>
      <c r="AG395" s="41"/>
      <c r="AH395" s="42" t="s">
        <v>1821</v>
      </c>
      <c r="AI395" s="35" t="s">
        <v>1804</v>
      </c>
      <c r="AJ395" s="43"/>
      <c r="AK395" s="31"/>
      <c r="AL395" s="44"/>
      <c r="AM395" s="39"/>
      <c r="AN395" s="28"/>
      <c r="AO395" s="39" t="s">
        <v>1475</v>
      </c>
    </row>
    <row r="396" spans="1:41">
      <c r="A396" s="45" t="s">
        <v>1829</v>
      </c>
      <c r="B396" s="46" t="s">
        <v>1830</v>
      </c>
      <c r="C396" s="46" t="s">
        <v>1831</v>
      </c>
      <c r="D396" s="46" t="s">
        <v>1832</v>
      </c>
      <c r="E396" s="47">
        <v>5942.1220472440946</v>
      </c>
      <c r="F396" s="47">
        <v>10441.826771653543</v>
      </c>
      <c r="G396" s="47">
        <f t="shared" si="6"/>
        <v>16383.948818897637</v>
      </c>
      <c r="H396" s="48" t="s">
        <v>1817</v>
      </c>
      <c r="I396" s="24">
        <v>390</v>
      </c>
      <c r="J396" s="25" t="s">
        <v>1826</v>
      </c>
      <c r="K396" s="26" t="s">
        <v>4283</v>
      </c>
      <c r="L396" s="27">
        <v>15087.6</v>
      </c>
      <c r="M396" s="27">
        <v>-6858</v>
      </c>
      <c r="N396" s="28" t="s">
        <v>35</v>
      </c>
      <c r="O396" s="42" t="s">
        <v>36</v>
      </c>
      <c r="P396" s="30" t="s">
        <v>37</v>
      </c>
      <c r="Q396" s="31"/>
      <c r="R396" s="32">
        <v>0</v>
      </c>
      <c r="S396" s="33" t="s">
        <v>38</v>
      </c>
      <c r="T396" s="34"/>
      <c r="U396" s="35"/>
      <c r="V396" s="36"/>
      <c r="W396" s="37"/>
      <c r="X396" s="49" t="s">
        <v>1828</v>
      </c>
      <c r="Y396" s="50">
        <v>5.0799999999999998E-2</v>
      </c>
      <c r="Z396" s="75">
        <v>100</v>
      </c>
      <c r="AA396" s="76" t="s">
        <v>1802</v>
      </c>
      <c r="AB396" s="76">
        <v>0.254</v>
      </c>
      <c r="AC396" s="39"/>
      <c r="AD396" s="40"/>
      <c r="AE396" s="40"/>
      <c r="AF396" s="41"/>
      <c r="AG396" s="41"/>
      <c r="AH396" s="42" t="s">
        <v>1660</v>
      </c>
      <c r="AI396" s="35" t="s">
        <v>1804</v>
      </c>
      <c r="AJ396" s="43"/>
      <c r="AK396" s="31"/>
      <c r="AL396" s="44"/>
      <c r="AM396" s="39"/>
      <c r="AN396" s="28"/>
      <c r="AO396" s="39" t="s">
        <v>1475</v>
      </c>
    </row>
    <row r="397" spans="1:41">
      <c r="A397" s="45" t="s">
        <v>1837</v>
      </c>
      <c r="B397" s="46" t="s">
        <v>1838</v>
      </c>
      <c r="C397" s="46" t="s">
        <v>1839</v>
      </c>
      <c r="D397" s="46" t="s">
        <v>1840</v>
      </c>
      <c r="E397" s="47">
        <v>5941.641732283465</v>
      </c>
      <c r="F397" s="47">
        <v>10442.85433070866</v>
      </c>
      <c r="G397" s="47">
        <f t="shared" si="6"/>
        <v>16384.496062992126</v>
      </c>
      <c r="H397" s="48" t="s">
        <v>1841</v>
      </c>
      <c r="I397" s="24">
        <v>391</v>
      </c>
      <c r="J397" s="25" t="s">
        <v>1833</v>
      </c>
      <c r="K397" s="26" t="s">
        <v>4284</v>
      </c>
      <c r="L397" s="27">
        <v>14173.2</v>
      </c>
      <c r="M397" s="27">
        <v>-5943.6</v>
      </c>
      <c r="N397" s="28" t="s">
        <v>35</v>
      </c>
      <c r="O397" s="42" t="s">
        <v>36</v>
      </c>
      <c r="P397" s="30" t="s">
        <v>37</v>
      </c>
      <c r="Q397" s="31"/>
      <c r="R397" s="32">
        <v>0</v>
      </c>
      <c r="S397" s="33" t="s">
        <v>38</v>
      </c>
      <c r="T397" s="34"/>
      <c r="U397" s="35"/>
      <c r="V397" s="36"/>
      <c r="W397" s="37"/>
      <c r="X397" s="49" t="s">
        <v>1835</v>
      </c>
      <c r="Y397" s="50">
        <v>5.0799999999999998E-2</v>
      </c>
      <c r="Z397" s="75">
        <v>100</v>
      </c>
      <c r="AA397" s="76" t="s">
        <v>1802</v>
      </c>
      <c r="AB397" s="76">
        <v>0.254</v>
      </c>
      <c r="AC397" s="39"/>
      <c r="AD397" s="40"/>
      <c r="AE397" s="40"/>
      <c r="AF397" s="41"/>
      <c r="AG397" s="41"/>
      <c r="AH397" s="42" t="s">
        <v>1836</v>
      </c>
      <c r="AI397" s="35" t="s">
        <v>1804</v>
      </c>
      <c r="AJ397" s="43"/>
      <c r="AK397" s="31"/>
      <c r="AL397" s="44"/>
      <c r="AM397" s="39"/>
      <c r="AN397" s="28"/>
      <c r="AO397" s="39" t="s">
        <v>1475</v>
      </c>
    </row>
    <row r="398" spans="1:41">
      <c r="A398" s="45" t="s">
        <v>1846</v>
      </c>
      <c r="B398" s="46" t="s">
        <v>1847</v>
      </c>
      <c r="C398" s="46" t="s">
        <v>1848</v>
      </c>
      <c r="D398" s="46" t="s">
        <v>1849</v>
      </c>
      <c r="E398" s="47">
        <v>5940.1377952755911</v>
      </c>
      <c r="F398" s="47">
        <v>10441.787401574804</v>
      </c>
      <c r="G398" s="47">
        <f t="shared" si="6"/>
        <v>16381.925196850396</v>
      </c>
      <c r="H398" s="48" t="s">
        <v>1850</v>
      </c>
      <c r="I398" s="24">
        <v>392</v>
      </c>
      <c r="J398" s="25" t="s">
        <v>1842</v>
      </c>
      <c r="K398" s="26" t="s">
        <v>4285</v>
      </c>
      <c r="L398" s="27">
        <v>15087.6</v>
      </c>
      <c r="M398" s="27">
        <v>-5029.2</v>
      </c>
      <c r="N398" s="28" t="s">
        <v>35</v>
      </c>
      <c r="O398" s="42" t="s">
        <v>36</v>
      </c>
      <c r="P398" s="30" t="s">
        <v>37</v>
      </c>
      <c r="Q398" s="31"/>
      <c r="R398" s="32">
        <v>0</v>
      </c>
      <c r="S398" s="33" t="s">
        <v>38</v>
      </c>
      <c r="T398" s="34"/>
      <c r="U398" s="35"/>
      <c r="V398" s="36"/>
      <c r="W398" s="37"/>
      <c r="X398" s="49" t="s">
        <v>1844</v>
      </c>
      <c r="Y398" s="50">
        <v>5.0799999999999998E-2</v>
      </c>
      <c r="Z398" s="75">
        <v>100</v>
      </c>
      <c r="AA398" s="76" t="s">
        <v>1802</v>
      </c>
      <c r="AB398" s="76">
        <v>0.254</v>
      </c>
      <c r="AC398" s="39"/>
      <c r="AD398" s="40"/>
      <c r="AE398" s="40"/>
      <c r="AF398" s="41"/>
      <c r="AG398" s="41"/>
      <c r="AH398" s="42" t="s">
        <v>1845</v>
      </c>
      <c r="AI398" s="35" t="s">
        <v>1804</v>
      </c>
      <c r="AJ398" s="43"/>
      <c r="AK398" s="31"/>
      <c r="AL398" s="44"/>
      <c r="AM398" s="39"/>
      <c r="AN398" s="28"/>
      <c r="AO398" s="39" t="s">
        <v>1475</v>
      </c>
    </row>
    <row r="399" spans="1:41">
      <c r="A399" s="45" t="s">
        <v>1855</v>
      </c>
      <c r="B399" s="46" t="s">
        <v>1856</v>
      </c>
      <c r="C399" s="46" t="s">
        <v>1857</v>
      </c>
      <c r="D399" s="46" t="s">
        <v>1858</v>
      </c>
      <c r="E399" s="47">
        <v>5940.2322834645674</v>
      </c>
      <c r="F399" s="47">
        <v>10441.901574803151</v>
      </c>
      <c r="G399" s="47">
        <f t="shared" si="6"/>
        <v>16382.133858267718</v>
      </c>
      <c r="H399" s="48" t="s">
        <v>1841</v>
      </c>
      <c r="I399" s="24">
        <v>393</v>
      </c>
      <c r="J399" s="25" t="s">
        <v>1851</v>
      </c>
      <c r="K399" s="26" t="s">
        <v>4286</v>
      </c>
      <c r="L399" s="27">
        <v>14173.2</v>
      </c>
      <c r="M399" s="27">
        <v>-4114.8</v>
      </c>
      <c r="N399" s="28" t="s">
        <v>35</v>
      </c>
      <c r="O399" s="42" t="s">
        <v>36</v>
      </c>
      <c r="P399" s="30" t="s">
        <v>37</v>
      </c>
      <c r="Q399" s="31"/>
      <c r="R399" s="32">
        <v>0</v>
      </c>
      <c r="S399" s="33" t="s">
        <v>38</v>
      </c>
      <c r="T399" s="34"/>
      <c r="U399" s="35"/>
      <c r="V399" s="36"/>
      <c r="W399" s="37"/>
      <c r="X399" s="49" t="s">
        <v>1853</v>
      </c>
      <c r="Y399" s="50">
        <v>5.0799999999999998E-2</v>
      </c>
      <c r="Z399" s="75">
        <v>100</v>
      </c>
      <c r="AA399" s="76" t="s">
        <v>1802</v>
      </c>
      <c r="AB399" s="76">
        <v>0.254</v>
      </c>
      <c r="AC399" s="39"/>
      <c r="AD399" s="40"/>
      <c r="AE399" s="40"/>
      <c r="AF399" s="41"/>
      <c r="AG399" s="41"/>
      <c r="AH399" s="42" t="s">
        <v>1854</v>
      </c>
      <c r="AI399" s="35" t="s">
        <v>1804</v>
      </c>
      <c r="AJ399" s="43"/>
      <c r="AK399" s="31"/>
      <c r="AL399" s="44"/>
      <c r="AM399" s="39"/>
      <c r="AN399" s="28"/>
      <c r="AO399" s="39" t="s">
        <v>1475</v>
      </c>
    </row>
    <row r="400" spans="1:41">
      <c r="A400" s="45" t="s">
        <v>1863</v>
      </c>
      <c r="B400" s="46" t="s">
        <v>1864</v>
      </c>
      <c r="C400" s="46" t="s">
        <v>1865</v>
      </c>
      <c r="D400" s="46" t="s">
        <v>1866</v>
      </c>
      <c r="E400" s="47">
        <v>5941.6889763779536</v>
      </c>
      <c r="F400" s="47">
        <v>10441.814960629923</v>
      </c>
      <c r="G400" s="47">
        <f t="shared" si="6"/>
        <v>16383.503937007878</v>
      </c>
      <c r="H400" s="48" t="s">
        <v>1850</v>
      </c>
      <c r="I400" s="24">
        <v>394</v>
      </c>
      <c r="J400" s="25" t="s">
        <v>1859</v>
      </c>
      <c r="K400" s="26" t="s">
        <v>4287</v>
      </c>
      <c r="L400" s="27">
        <v>15087.6</v>
      </c>
      <c r="M400" s="27">
        <v>-3200.4</v>
      </c>
      <c r="N400" s="28" t="s">
        <v>35</v>
      </c>
      <c r="O400" s="42" t="s">
        <v>36</v>
      </c>
      <c r="P400" s="30" t="s">
        <v>37</v>
      </c>
      <c r="Q400" s="31"/>
      <c r="R400" s="32">
        <v>0</v>
      </c>
      <c r="S400" s="33" t="s">
        <v>38</v>
      </c>
      <c r="T400" s="34"/>
      <c r="U400" s="35"/>
      <c r="V400" s="36"/>
      <c r="W400" s="37"/>
      <c r="X400" s="49" t="s">
        <v>1861</v>
      </c>
      <c r="Y400" s="50">
        <v>5.0799999999999998E-2</v>
      </c>
      <c r="Z400" s="75">
        <v>100</v>
      </c>
      <c r="AA400" s="76" t="s">
        <v>1802</v>
      </c>
      <c r="AB400" s="76">
        <v>0.254</v>
      </c>
      <c r="AC400" s="39"/>
      <c r="AD400" s="40"/>
      <c r="AE400" s="40"/>
      <c r="AF400" s="41"/>
      <c r="AG400" s="41"/>
      <c r="AH400" s="42" t="s">
        <v>1862</v>
      </c>
      <c r="AI400" s="35" t="s">
        <v>1804</v>
      </c>
      <c r="AJ400" s="43"/>
      <c r="AK400" s="31"/>
      <c r="AL400" s="44"/>
      <c r="AM400" s="39"/>
      <c r="AN400" s="28"/>
      <c r="AO400" s="39" t="s">
        <v>1475</v>
      </c>
    </row>
    <row r="401" spans="1:41">
      <c r="A401" s="45" t="s">
        <v>1871</v>
      </c>
      <c r="B401" s="46" t="s">
        <v>1872</v>
      </c>
      <c r="C401" s="46" t="s">
        <v>1873</v>
      </c>
      <c r="D401" s="46" t="s">
        <v>1874</v>
      </c>
      <c r="E401" s="47">
        <v>5940.8897637795271</v>
      </c>
      <c r="F401" s="47">
        <v>10442.334645669291</v>
      </c>
      <c r="G401" s="47">
        <f t="shared" si="6"/>
        <v>16383.224409448818</v>
      </c>
      <c r="H401" s="48" t="s">
        <v>1809</v>
      </c>
      <c r="I401" s="24">
        <v>395</v>
      </c>
      <c r="J401" s="25" t="s">
        <v>1867</v>
      </c>
      <c r="K401" s="26" t="s">
        <v>4288</v>
      </c>
      <c r="L401" s="27">
        <v>14173.2</v>
      </c>
      <c r="M401" s="27">
        <v>-15087.6</v>
      </c>
      <c r="N401" s="28" t="s">
        <v>35</v>
      </c>
      <c r="O401" s="42" t="s">
        <v>36</v>
      </c>
      <c r="P401" s="30" t="s">
        <v>37</v>
      </c>
      <c r="Q401" s="31"/>
      <c r="R401" s="32">
        <v>0</v>
      </c>
      <c r="S401" s="33" t="s">
        <v>38</v>
      </c>
      <c r="T401" s="34"/>
      <c r="U401" s="35"/>
      <c r="V401" s="36"/>
      <c r="W401" s="37"/>
      <c r="X401" s="49" t="s">
        <v>1869</v>
      </c>
      <c r="Y401" s="50">
        <v>5.0799999999999998E-2</v>
      </c>
      <c r="Z401" s="75">
        <v>100</v>
      </c>
      <c r="AA401" s="76" t="s">
        <v>1802</v>
      </c>
      <c r="AB401" s="76">
        <v>0.254</v>
      </c>
      <c r="AC401" s="39"/>
      <c r="AD401" s="40"/>
      <c r="AE401" s="40"/>
      <c r="AF401" s="41"/>
      <c r="AG401" s="41"/>
      <c r="AH401" s="42" t="s">
        <v>1870</v>
      </c>
      <c r="AI401" s="35" t="s">
        <v>1804</v>
      </c>
      <c r="AJ401" s="43"/>
      <c r="AK401" s="31"/>
      <c r="AL401" s="44"/>
      <c r="AM401" s="39"/>
      <c r="AN401" s="28"/>
      <c r="AO401" s="39" t="s">
        <v>1475</v>
      </c>
    </row>
    <row r="402" spans="1:41">
      <c r="A402" s="45" t="s">
        <v>1879</v>
      </c>
      <c r="B402" s="46" t="s">
        <v>1880</v>
      </c>
      <c r="C402" s="46" t="s">
        <v>1881</v>
      </c>
      <c r="D402" s="46" t="s">
        <v>1882</v>
      </c>
      <c r="E402" s="47">
        <v>5939.4881889763783</v>
      </c>
      <c r="F402" s="47">
        <v>10442.003937007874</v>
      </c>
      <c r="G402" s="47">
        <f t="shared" si="6"/>
        <v>16381.492125984252</v>
      </c>
      <c r="H402" s="48" t="s">
        <v>1817</v>
      </c>
      <c r="I402" s="24">
        <v>396</v>
      </c>
      <c r="J402" s="25" t="s">
        <v>1875</v>
      </c>
      <c r="K402" s="26" t="s">
        <v>4289</v>
      </c>
      <c r="L402" s="27">
        <v>15087.6</v>
      </c>
      <c r="M402" s="27">
        <v>-14173.2</v>
      </c>
      <c r="N402" s="28" t="s">
        <v>35</v>
      </c>
      <c r="O402" s="42" t="s">
        <v>36</v>
      </c>
      <c r="P402" s="30" t="s">
        <v>37</v>
      </c>
      <c r="Q402" s="31"/>
      <c r="R402" s="32">
        <v>0</v>
      </c>
      <c r="S402" s="33" t="s">
        <v>38</v>
      </c>
      <c r="T402" s="34"/>
      <c r="U402" s="35"/>
      <c r="V402" s="36"/>
      <c r="W402" s="37"/>
      <c r="X402" s="49" t="s">
        <v>1877</v>
      </c>
      <c r="Y402" s="50">
        <v>5.0799999999999998E-2</v>
      </c>
      <c r="Z402" s="75">
        <v>100</v>
      </c>
      <c r="AA402" s="76" t="s">
        <v>1802</v>
      </c>
      <c r="AB402" s="76">
        <v>0.254</v>
      </c>
      <c r="AC402" s="39"/>
      <c r="AD402" s="40"/>
      <c r="AE402" s="40"/>
      <c r="AF402" s="41"/>
      <c r="AG402" s="41"/>
      <c r="AH402" s="42" t="s">
        <v>1878</v>
      </c>
      <c r="AI402" s="35" t="s">
        <v>1804</v>
      </c>
      <c r="AJ402" s="43"/>
      <c r="AK402" s="31"/>
      <c r="AL402" s="44"/>
      <c r="AM402" s="39"/>
      <c r="AN402" s="28"/>
      <c r="AO402" s="39" t="s">
        <v>1475</v>
      </c>
    </row>
    <row r="403" spans="1:41">
      <c r="A403" s="45" t="s">
        <v>1887</v>
      </c>
      <c r="B403" s="46" t="s">
        <v>1888</v>
      </c>
      <c r="C403" s="46" t="s">
        <v>1889</v>
      </c>
      <c r="D403" s="46" t="s">
        <v>1890</v>
      </c>
      <c r="E403" s="47">
        <v>5940.8779527559063</v>
      </c>
      <c r="F403" s="47">
        <v>10441.779527559056</v>
      </c>
      <c r="G403" s="47">
        <f t="shared" si="6"/>
        <v>16382.657480314963</v>
      </c>
      <c r="H403" s="48" t="s">
        <v>1841</v>
      </c>
      <c r="I403" s="24">
        <v>397</v>
      </c>
      <c r="J403" s="25" t="s">
        <v>1883</v>
      </c>
      <c r="K403" s="26" t="s">
        <v>4290</v>
      </c>
      <c r="L403" s="27">
        <v>14173.2</v>
      </c>
      <c r="M403" s="27">
        <v>-13258.8</v>
      </c>
      <c r="N403" s="28" t="s">
        <v>35</v>
      </c>
      <c r="O403" s="42" t="s">
        <v>36</v>
      </c>
      <c r="P403" s="30" t="s">
        <v>37</v>
      </c>
      <c r="Q403" s="31"/>
      <c r="R403" s="32">
        <v>0</v>
      </c>
      <c r="S403" s="33" t="s">
        <v>38</v>
      </c>
      <c r="T403" s="34"/>
      <c r="U403" s="35"/>
      <c r="V403" s="36"/>
      <c r="W403" s="37"/>
      <c r="X403" s="49" t="s">
        <v>1885</v>
      </c>
      <c r="Y403" s="50">
        <v>5.0799999999999998E-2</v>
      </c>
      <c r="Z403" s="75">
        <v>100</v>
      </c>
      <c r="AA403" s="76" t="s">
        <v>1802</v>
      </c>
      <c r="AB403" s="76">
        <v>0.254</v>
      </c>
      <c r="AC403" s="39"/>
      <c r="AD403" s="40"/>
      <c r="AE403" s="40"/>
      <c r="AF403" s="41"/>
      <c r="AG403" s="41"/>
      <c r="AH403" s="42" t="s">
        <v>1886</v>
      </c>
      <c r="AI403" s="35" t="s">
        <v>1804</v>
      </c>
      <c r="AJ403" s="43"/>
      <c r="AK403" s="31"/>
      <c r="AL403" s="44"/>
      <c r="AM403" s="39"/>
      <c r="AN403" s="28"/>
      <c r="AO403" s="39" t="s">
        <v>1475</v>
      </c>
    </row>
    <row r="404" spans="1:41">
      <c r="A404" s="45" t="s">
        <v>1895</v>
      </c>
      <c r="B404" s="46" t="s">
        <v>1896</v>
      </c>
      <c r="C404" s="46" t="s">
        <v>1897</v>
      </c>
      <c r="D404" s="46" t="s">
        <v>1898</v>
      </c>
      <c r="E404" s="47">
        <v>5940.8700787401576</v>
      </c>
      <c r="F404" s="47">
        <v>10442.141732283464</v>
      </c>
      <c r="G404" s="47">
        <f t="shared" si="6"/>
        <v>16383.011811023622</v>
      </c>
      <c r="H404" s="48" t="s">
        <v>1817</v>
      </c>
      <c r="I404" s="24">
        <v>398</v>
      </c>
      <c r="J404" s="25" t="s">
        <v>1891</v>
      </c>
      <c r="K404" s="26" t="s">
        <v>4291</v>
      </c>
      <c r="L404" s="27">
        <v>15087.6</v>
      </c>
      <c r="M404" s="27">
        <v>-12344.4</v>
      </c>
      <c r="N404" s="28" t="s">
        <v>35</v>
      </c>
      <c r="O404" s="42" t="s">
        <v>36</v>
      </c>
      <c r="P404" s="30" t="s">
        <v>37</v>
      </c>
      <c r="Q404" s="31"/>
      <c r="R404" s="32">
        <v>0</v>
      </c>
      <c r="S404" s="33" t="s">
        <v>38</v>
      </c>
      <c r="T404" s="34"/>
      <c r="U404" s="35"/>
      <c r="V404" s="36"/>
      <c r="W404" s="37"/>
      <c r="X404" s="49" t="s">
        <v>1893</v>
      </c>
      <c r="Y404" s="50">
        <v>5.0799999999999998E-2</v>
      </c>
      <c r="Z404" s="75">
        <v>100</v>
      </c>
      <c r="AA404" s="76" t="s">
        <v>1802</v>
      </c>
      <c r="AB404" s="76">
        <v>0.254</v>
      </c>
      <c r="AC404" s="39"/>
      <c r="AD404" s="40"/>
      <c r="AE404" s="40"/>
      <c r="AF404" s="41"/>
      <c r="AG404" s="41"/>
      <c r="AH404" s="42" t="s">
        <v>1894</v>
      </c>
      <c r="AI404" s="35" t="s">
        <v>1804</v>
      </c>
      <c r="AJ404" s="43"/>
      <c r="AK404" s="31"/>
      <c r="AL404" s="44"/>
      <c r="AM404" s="39"/>
      <c r="AN404" s="28"/>
      <c r="AO404" s="39" t="s">
        <v>1475</v>
      </c>
    </row>
    <row r="405" spans="1:41">
      <c r="A405" s="45" t="s">
        <v>1903</v>
      </c>
      <c r="B405" s="46" t="s">
        <v>1904</v>
      </c>
      <c r="C405" s="46" t="s">
        <v>1905</v>
      </c>
      <c r="D405" s="46" t="s">
        <v>1906</v>
      </c>
      <c r="E405" s="47">
        <v>5940.2086614173231</v>
      </c>
      <c r="F405" s="47">
        <v>10441.818897637795</v>
      </c>
      <c r="G405" s="47">
        <f t="shared" si="6"/>
        <v>16382.027559055117</v>
      </c>
      <c r="H405" s="48" t="s">
        <v>1841</v>
      </c>
      <c r="I405" s="24">
        <v>399</v>
      </c>
      <c r="J405" s="25" t="s">
        <v>1899</v>
      </c>
      <c r="K405" s="26" t="s">
        <v>4292</v>
      </c>
      <c r="L405" s="27">
        <v>14173.2</v>
      </c>
      <c r="M405" s="27">
        <v>-11430</v>
      </c>
      <c r="N405" s="28" t="s">
        <v>35</v>
      </c>
      <c r="O405" s="42" t="s">
        <v>36</v>
      </c>
      <c r="P405" s="30" t="s">
        <v>37</v>
      </c>
      <c r="Q405" s="31"/>
      <c r="R405" s="32">
        <v>0</v>
      </c>
      <c r="S405" s="33" t="s">
        <v>38</v>
      </c>
      <c r="T405" s="34"/>
      <c r="U405" s="35"/>
      <c r="V405" s="36"/>
      <c r="W405" s="37"/>
      <c r="X405" s="49" t="s">
        <v>1901</v>
      </c>
      <c r="Y405" s="50">
        <v>5.0799999999999998E-2</v>
      </c>
      <c r="Z405" s="75">
        <v>100</v>
      </c>
      <c r="AA405" s="76" t="s">
        <v>1802</v>
      </c>
      <c r="AB405" s="76">
        <v>0.254</v>
      </c>
      <c r="AC405" s="39"/>
      <c r="AD405" s="40"/>
      <c r="AE405" s="40"/>
      <c r="AF405" s="41"/>
      <c r="AG405" s="41"/>
      <c r="AH405" s="42" t="s">
        <v>1902</v>
      </c>
      <c r="AI405" s="35" t="s">
        <v>1804</v>
      </c>
      <c r="AJ405" s="43"/>
      <c r="AK405" s="31"/>
      <c r="AL405" s="44"/>
      <c r="AM405" s="39"/>
      <c r="AN405" s="28"/>
      <c r="AO405" s="39" t="s">
        <v>1475</v>
      </c>
    </row>
    <row r="406" spans="1:41">
      <c r="A406" s="45" t="s">
        <v>1911</v>
      </c>
      <c r="B406" s="46" t="s">
        <v>1912</v>
      </c>
      <c r="C406" s="46" t="s">
        <v>1913</v>
      </c>
      <c r="D406" s="46" t="s">
        <v>1914</v>
      </c>
      <c r="E406" s="47">
        <v>5940.4921259842522</v>
      </c>
      <c r="F406" s="47">
        <v>10442.220472440944</v>
      </c>
      <c r="G406" s="47">
        <f t="shared" si="6"/>
        <v>16382.712598425196</v>
      </c>
      <c r="H406" s="48" t="s">
        <v>1817</v>
      </c>
      <c r="I406" s="24">
        <v>400</v>
      </c>
      <c r="J406" s="25" t="s">
        <v>1907</v>
      </c>
      <c r="K406" s="26" t="s">
        <v>4293</v>
      </c>
      <c r="L406" s="27">
        <v>15087.6</v>
      </c>
      <c r="M406" s="27">
        <v>-10515.6</v>
      </c>
      <c r="N406" s="28" t="s">
        <v>35</v>
      </c>
      <c r="O406" s="42" t="s">
        <v>36</v>
      </c>
      <c r="P406" s="30" t="s">
        <v>37</v>
      </c>
      <c r="Q406" s="31"/>
      <c r="R406" s="32">
        <v>0</v>
      </c>
      <c r="S406" s="33" t="s">
        <v>38</v>
      </c>
      <c r="T406" s="34"/>
      <c r="U406" s="35"/>
      <c r="V406" s="36"/>
      <c r="W406" s="37"/>
      <c r="X406" s="49" t="s">
        <v>1909</v>
      </c>
      <c r="Y406" s="50">
        <v>5.0799999999999998E-2</v>
      </c>
      <c r="Z406" s="75">
        <v>100</v>
      </c>
      <c r="AA406" s="76" t="s">
        <v>1802</v>
      </c>
      <c r="AB406" s="76">
        <v>0.254</v>
      </c>
      <c r="AC406" s="39"/>
      <c r="AD406" s="40"/>
      <c r="AE406" s="40"/>
      <c r="AF406" s="41"/>
      <c r="AG406" s="41"/>
      <c r="AH406" s="42" t="s">
        <v>1910</v>
      </c>
      <c r="AI406" s="35" t="s">
        <v>1804</v>
      </c>
      <c r="AJ406" s="43"/>
      <c r="AK406" s="31"/>
      <c r="AL406" s="44"/>
      <c r="AM406" s="39"/>
      <c r="AN406" s="28"/>
      <c r="AO406" s="39" t="s">
        <v>1475</v>
      </c>
    </row>
    <row r="407" spans="1:41">
      <c r="A407" s="45" t="s">
        <v>1919</v>
      </c>
      <c r="B407" s="46" t="s">
        <v>1920</v>
      </c>
      <c r="C407" s="46" t="s">
        <v>1921</v>
      </c>
      <c r="D407" s="46" t="s">
        <v>1922</v>
      </c>
      <c r="E407" s="47">
        <v>5941.1259842519685</v>
      </c>
      <c r="F407" s="47">
        <v>10441.358267716536</v>
      </c>
      <c r="G407" s="47">
        <f t="shared" si="6"/>
        <v>16382.484251968504</v>
      </c>
      <c r="H407" s="48" t="s">
        <v>1841</v>
      </c>
      <c r="I407" s="24">
        <v>401</v>
      </c>
      <c r="J407" s="25" t="s">
        <v>1915</v>
      </c>
      <c r="K407" s="26" t="s">
        <v>4294</v>
      </c>
      <c r="L407" s="27">
        <v>14173.2</v>
      </c>
      <c r="M407" s="27">
        <v>-9601.2000000000007</v>
      </c>
      <c r="N407" s="28" t="s">
        <v>35</v>
      </c>
      <c r="O407" s="42" t="s">
        <v>36</v>
      </c>
      <c r="P407" s="30" t="s">
        <v>37</v>
      </c>
      <c r="Q407" s="31"/>
      <c r="R407" s="32">
        <v>0</v>
      </c>
      <c r="S407" s="33" t="s">
        <v>38</v>
      </c>
      <c r="T407" s="34"/>
      <c r="U407" s="35"/>
      <c r="V407" s="36"/>
      <c r="W407" s="37"/>
      <c r="X407" s="49" t="s">
        <v>1917</v>
      </c>
      <c r="Y407" s="50">
        <v>5.0799999999999998E-2</v>
      </c>
      <c r="Z407" s="75">
        <v>100</v>
      </c>
      <c r="AA407" s="76" t="s">
        <v>1802</v>
      </c>
      <c r="AB407" s="76">
        <v>0.254</v>
      </c>
      <c r="AC407" s="39"/>
      <c r="AD407" s="40"/>
      <c r="AE407" s="40"/>
      <c r="AF407" s="41"/>
      <c r="AG407" s="41"/>
      <c r="AH407" s="42" t="s">
        <v>1918</v>
      </c>
      <c r="AI407" s="35" t="s">
        <v>1804</v>
      </c>
      <c r="AJ407" s="43"/>
      <c r="AK407" s="31"/>
      <c r="AL407" s="44"/>
      <c r="AM407" s="39"/>
      <c r="AN407" s="28"/>
      <c r="AO407" s="39" t="s">
        <v>1475</v>
      </c>
    </row>
    <row r="408" spans="1:41">
      <c r="A408" s="45" t="s">
        <v>1927</v>
      </c>
      <c r="B408" s="46" t="s">
        <v>1928</v>
      </c>
      <c r="C408" s="46" t="s">
        <v>1929</v>
      </c>
      <c r="D408" s="46" t="s">
        <v>1930</v>
      </c>
      <c r="E408" s="47">
        <v>5940.9960629921261</v>
      </c>
      <c r="F408" s="47">
        <v>10441.889763779527</v>
      </c>
      <c r="G408" s="47">
        <f t="shared" si="6"/>
        <v>16382.885826771653</v>
      </c>
      <c r="H408" s="48" t="s">
        <v>217</v>
      </c>
      <c r="I408" s="24">
        <v>402</v>
      </c>
      <c r="J408" s="25" t="s">
        <v>1923</v>
      </c>
      <c r="K408" s="26" t="s">
        <v>4295</v>
      </c>
      <c r="L408" s="27">
        <v>15087.6</v>
      </c>
      <c r="M408" s="27">
        <v>-8686.7999999999993</v>
      </c>
      <c r="N408" s="28" t="s">
        <v>35</v>
      </c>
      <c r="O408" s="42" t="s">
        <v>36</v>
      </c>
      <c r="P408" s="30" t="s">
        <v>37</v>
      </c>
      <c r="Q408" s="31"/>
      <c r="R408" s="32">
        <v>0</v>
      </c>
      <c r="S408" s="33" t="s">
        <v>38</v>
      </c>
      <c r="T408" s="34"/>
      <c r="U408" s="35"/>
      <c r="V408" s="36"/>
      <c r="W408" s="37"/>
      <c r="X408" s="49" t="s">
        <v>1925</v>
      </c>
      <c r="Y408" s="50">
        <v>5.0799999999999998E-2</v>
      </c>
      <c r="Z408" s="75">
        <v>100</v>
      </c>
      <c r="AA408" s="76" t="s">
        <v>1802</v>
      </c>
      <c r="AB408" s="76">
        <v>0.254</v>
      </c>
      <c r="AC408" s="39"/>
      <c r="AD408" s="40"/>
      <c r="AE408" s="40"/>
      <c r="AF408" s="41"/>
      <c r="AG408" s="41"/>
      <c r="AH408" s="42" t="s">
        <v>1926</v>
      </c>
      <c r="AI408" s="35" t="s">
        <v>1804</v>
      </c>
      <c r="AJ408" s="43"/>
      <c r="AK408" s="31"/>
      <c r="AL408" s="44"/>
      <c r="AM408" s="39"/>
      <c r="AN408" s="28"/>
      <c r="AO408" s="39" t="s">
        <v>1475</v>
      </c>
    </row>
    <row r="409" spans="1:41">
      <c r="A409" s="45" t="s">
        <v>1934</v>
      </c>
      <c r="B409" s="46" t="s">
        <v>1935</v>
      </c>
      <c r="C409" s="46" t="s">
        <v>1936</v>
      </c>
      <c r="D409" s="46" t="s">
        <v>1937</v>
      </c>
      <c r="E409" s="47">
        <v>5941.748031496063</v>
      </c>
      <c r="F409" s="47">
        <v>10442.417322834644</v>
      </c>
      <c r="G409" s="47">
        <f t="shared" si="6"/>
        <v>16384.165354330707</v>
      </c>
      <c r="H409" s="48" t="s">
        <v>1809</v>
      </c>
      <c r="I409" s="24">
        <v>403</v>
      </c>
      <c r="J409" s="25" t="s">
        <v>1931</v>
      </c>
      <c r="K409" s="26" t="s">
        <v>4296</v>
      </c>
      <c r="L409" s="27">
        <v>11430</v>
      </c>
      <c r="M409" s="27">
        <v>-16916.400000000001</v>
      </c>
      <c r="N409" s="28" t="s">
        <v>35</v>
      </c>
      <c r="O409" s="42" t="s">
        <v>36</v>
      </c>
      <c r="P409" s="30" t="s">
        <v>37</v>
      </c>
      <c r="Q409" s="31"/>
      <c r="R409" s="32">
        <v>0</v>
      </c>
      <c r="S409" s="33" t="s">
        <v>38</v>
      </c>
      <c r="T409" s="34"/>
      <c r="U409" s="35"/>
      <c r="V409" s="36"/>
      <c r="W409" s="37"/>
      <c r="X409" s="49" t="s">
        <v>1801</v>
      </c>
      <c r="Y409" s="50">
        <v>5.0799999999999998E-2</v>
      </c>
      <c r="Z409" s="75">
        <v>100</v>
      </c>
      <c r="AA409" s="76" t="s">
        <v>1802</v>
      </c>
      <c r="AB409" s="76">
        <v>0.254</v>
      </c>
      <c r="AC409" s="39"/>
      <c r="AD409" s="40"/>
      <c r="AE409" s="40"/>
      <c r="AF409" s="41"/>
      <c r="AG409" s="41"/>
      <c r="AH409" s="42" t="s">
        <v>1933</v>
      </c>
      <c r="AI409" s="35" t="s">
        <v>1804</v>
      </c>
      <c r="AJ409" s="43"/>
      <c r="AK409" s="31"/>
      <c r="AL409" s="44"/>
      <c r="AM409" s="39"/>
      <c r="AN409" s="28"/>
      <c r="AO409" s="39" t="s">
        <v>1475</v>
      </c>
    </row>
    <row r="410" spans="1:41">
      <c r="A410" s="45" t="s">
        <v>1941</v>
      </c>
      <c r="B410" s="46" t="s">
        <v>1942</v>
      </c>
      <c r="C410" s="46" t="s">
        <v>1943</v>
      </c>
      <c r="D410" s="46" t="s">
        <v>1944</v>
      </c>
      <c r="E410" s="47">
        <v>5942.566929133859</v>
      </c>
      <c r="F410" s="47">
        <v>10441.637795275592</v>
      </c>
      <c r="G410" s="47">
        <f t="shared" si="6"/>
        <v>16384.20472440945</v>
      </c>
      <c r="H410" s="48" t="s">
        <v>1817</v>
      </c>
      <c r="I410" s="24">
        <v>404</v>
      </c>
      <c r="J410" s="25" t="s">
        <v>1938</v>
      </c>
      <c r="K410" s="26" t="s">
        <v>4297</v>
      </c>
      <c r="L410" s="27">
        <v>12344.4</v>
      </c>
      <c r="M410" s="27">
        <v>-16002</v>
      </c>
      <c r="N410" s="28" t="s">
        <v>35</v>
      </c>
      <c r="O410" s="42" t="s">
        <v>36</v>
      </c>
      <c r="P410" s="30" t="s">
        <v>37</v>
      </c>
      <c r="Q410" s="31"/>
      <c r="R410" s="32">
        <v>0</v>
      </c>
      <c r="S410" s="33" t="s">
        <v>38</v>
      </c>
      <c r="T410" s="34"/>
      <c r="U410" s="35"/>
      <c r="V410" s="36"/>
      <c r="W410" s="37"/>
      <c r="X410" s="49" t="s">
        <v>1812</v>
      </c>
      <c r="Y410" s="50">
        <v>5.0799999999999998E-2</v>
      </c>
      <c r="Z410" s="75">
        <v>100</v>
      </c>
      <c r="AA410" s="76" t="s">
        <v>1802</v>
      </c>
      <c r="AB410" s="76">
        <v>0.254</v>
      </c>
      <c r="AC410" s="39"/>
      <c r="AD410" s="40"/>
      <c r="AE410" s="40"/>
      <c r="AF410" s="41"/>
      <c r="AG410" s="41"/>
      <c r="AH410" s="42" t="s">
        <v>1940</v>
      </c>
      <c r="AI410" s="35" t="s">
        <v>1804</v>
      </c>
      <c r="AJ410" s="43"/>
      <c r="AK410" s="31"/>
      <c r="AL410" s="44"/>
      <c r="AM410" s="39"/>
      <c r="AN410" s="28"/>
      <c r="AO410" s="39" t="s">
        <v>1475</v>
      </c>
    </row>
    <row r="411" spans="1:41">
      <c r="A411" s="45" t="s">
        <v>1948</v>
      </c>
      <c r="B411" s="46" t="s">
        <v>1949</v>
      </c>
      <c r="C411" s="46" t="s">
        <v>1950</v>
      </c>
      <c r="D411" s="46" t="s">
        <v>1951</v>
      </c>
      <c r="E411" s="47">
        <v>5939.6968503937014</v>
      </c>
      <c r="F411" s="47">
        <v>10442.161417322835</v>
      </c>
      <c r="G411" s="47">
        <f t="shared" si="6"/>
        <v>16381.858267716536</v>
      </c>
      <c r="H411" s="48" t="s">
        <v>1809</v>
      </c>
      <c r="I411" s="24">
        <v>405</v>
      </c>
      <c r="J411" s="25" t="s">
        <v>1945</v>
      </c>
      <c r="K411" s="26" t="s">
        <v>4298</v>
      </c>
      <c r="L411" s="27">
        <v>13258.8</v>
      </c>
      <c r="M411" s="27">
        <v>-7772.4</v>
      </c>
      <c r="N411" s="28" t="s">
        <v>35</v>
      </c>
      <c r="O411" s="42" t="s">
        <v>36</v>
      </c>
      <c r="P411" s="30" t="s">
        <v>37</v>
      </c>
      <c r="Q411" s="31"/>
      <c r="R411" s="32">
        <v>0</v>
      </c>
      <c r="S411" s="33" t="s">
        <v>38</v>
      </c>
      <c r="T411" s="34"/>
      <c r="U411" s="35"/>
      <c r="V411" s="36"/>
      <c r="W411" s="37"/>
      <c r="X411" s="49" t="s">
        <v>1820</v>
      </c>
      <c r="Y411" s="50">
        <v>5.0799999999999998E-2</v>
      </c>
      <c r="Z411" s="75">
        <v>100</v>
      </c>
      <c r="AA411" s="76" t="s">
        <v>1802</v>
      </c>
      <c r="AB411" s="76">
        <v>0.254</v>
      </c>
      <c r="AC411" s="39"/>
      <c r="AD411" s="40"/>
      <c r="AE411" s="40"/>
      <c r="AF411" s="41"/>
      <c r="AG411" s="41"/>
      <c r="AH411" s="42" t="s">
        <v>1947</v>
      </c>
      <c r="AI411" s="35" t="s">
        <v>1804</v>
      </c>
      <c r="AJ411" s="43"/>
      <c r="AK411" s="31"/>
      <c r="AL411" s="44"/>
      <c r="AM411" s="39"/>
      <c r="AN411" s="28"/>
      <c r="AO411" s="39" t="s">
        <v>1475</v>
      </c>
    </row>
    <row r="412" spans="1:41">
      <c r="A412" s="45" t="s">
        <v>1955</v>
      </c>
      <c r="B412" s="46" t="s">
        <v>1956</v>
      </c>
      <c r="C412" s="46" t="s">
        <v>1957</v>
      </c>
      <c r="D412" s="46" t="s">
        <v>1958</v>
      </c>
      <c r="E412" s="47">
        <v>5941.3858267716541</v>
      </c>
      <c r="F412" s="47">
        <v>10441.826771653543</v>
      </c>
      <c r="G412" s="47">
        <f t="shared" si="6"/>
        <v>16383.212598425198</v>
      </c>
      <c r="H412" s="48" t="s">
        <v>1817</v>
      </c>
      <c r="I412" s="24">
        <v>406</v>
      </c>
      <c r="J412" s="25" t="s">
        <v>1952</v>
      </c>
      <c r="K412" s="26" t="s">
        <v>4299</v>
      </c>
      <c r="L412" s="27">
        <v>14173.2</v>
      </c>
      <c r="M412" s="27">
        <v>-6858</v>
      </c>
      <c r="N412" s="28" t="s">
        <v>35</v>
      </c>
      <c r="O412" s="42" t="s">
        <v>36</v>
      </c>
      <c r="P412" s="30" t="s">
        <v>37</v>
      </c>
      <c r="Q412" s="31"/>
      <c r="R412" s="32">
        <v>0</v>
      </c>
      <c r="S412" s="33" t="s">
        <v>38</v>
      </c>
      <c r="T412" s="34"/>
      <c r="U412" s="35"/>
      <c r="V412" s="36"/>
      <c r="W412" s="37"/>
      <c r="X412" s="49" t="s">
        <v>1828</v>
      </c>
      <c r="Y412" s="50">
        <v>5.0799999999999998E-2</v>
      </c>
      <c r="Z412" s="75">
        <v>100</v>
      </c>
      <c r="AA412" s="76" t="s">
        <v>1802</v>
      </c>
      <c r="AB412" s="76">
        <v>0.254</v>
      </c>
      <c r="AC412" s="39"/>
      <c r="AD412" s="40"/>
      <c r="AE412" s="40"/>
      <c r="AF412" s="41"/>
      <c r="AG412" s="41"/>
      <c r="AH412" s="42" t="s">
        <v>1954</v>
      </c>
      <c r="AI412" s="35" t="s">
        <v>1804</v>
      </c>
      <c r="AJ412" s="43"/>
      <c r="AK412" s="31"/>
      <c r="AL412" s="44"/>
      <c r="AM412" s="39"/>
      <c r="AN412" s="28"/>
      <c r="AO412" s="39" t="s">
        <v>1475</v>
      </c>
    </row>
    <row r="413" spans="1:41">
      <c r="A413" s="45" t="s">
        <v>1962</v>
      </c>
      <c r="B413" s="46" t="s">
        <v>1963</v>
      </c>
      <c r="C413" s="46" t="s">
        <v>1964</v>
      </c>
      <c r="D413" s="46" t="s">
        <v>1965</v>
      </c>
      <c r="E413" s="47">
        <v>5941.6220472440955</v>
      </c>
      <c r="F413" s="47">
        <v>10442.70472440945</v>
      </c>
      <c r="G413" s="47">
        <f t="shared" si="6"/>
        <v>16384.326771653545</v>
      </c>
      <c r="H413" s="48" t="s">
        <v>1841</v>
      </c>
      <c r="I413" s="24">
        <v>407</v>
      </c>
      <c r="J413" s="25" t="s">
        <v>1959</v>
      </c>
      <c r="K413" s="26" t="s">
        <v>4300</v>
      </c>
      <c r="L413" s="27">
        <v>13258.8</v>
      </c>
      <c r="M413" s="27">
        <v>-5943.6</v>
      </c>
      <c r="N413" s="28" t="s">
        <v>35</v>
      </c>
      <c r="O413" s="42" t="s">
        <v>36</v>
      </c>
      <c r="P413" s="30" t="s">
        <v>37</v>
      </c>
      <c r="Q413" s="31"/>
      <c r="R413" s="32">
        <v>0</v>
      </c>
      <c r="S413" s="33" t="s">
        <v>38</v>
      </c>
      <c r="T413" s="34"/>
      <c r="U413" s="35"/>
      <c r="V413" s="36"/>
      <c r="W413" s="37"/>
      <c r="X413" s="49" t="s">
        <v>1835</v>
      </c>
      <c r="Y413" s="50">
        <v>5.0799999999999998E-2</v>
      </c>
      <c r="Z413" s="75">
        <v>100</v>
      </c>
      <c r="AA413" s="76" t="s">
        <v>1802</v>
      </c>
      <c r="AB413" s="76">
        <v>0.254</v>
      </c>
      <c r="AC413" s="39"/>
      <c r="AD413" s="40"/>
      <c r="AE413" s="40"/>
      <c r="AF413" s="41"/>
      <c r="AG413" s="41"/>
      <c r="AH413" s="42" t="s">
        <v>1961</v>
      </c>
      <c r="AI413" s="35" t="s">
        <v>1804</v>
      </c>
      <c r="AJ413" s="43"/>
      <c r="AK413" s="31"/>
      <c r="AL413" s="44"/>
      <c r="AM413" s="39"/>
      <c r="AN413" s="28"/>
      <c r="AO413" s="39" t="s">
        <v>1475</v>
      </c>
    </row>
    <row r="414" spans="1:41">
      <c r="A414" s="45" t="s">
        <v>1969</v>
      </c>
      <c r="B414" s="46" t="s">
        <v>1970</v>
      </c>
      <c r="C414" s="46" t="s">
        <v>1971</v>
      </c>
      <c r="D414" s="46" t="s">
        <v>1972</v>
      </c>
      <c r="E414" s="47">
        <v>5941.0590551181103</v>
      </c>
      <c r="F414" s="47">
        <v>10441.748031496063</v>
      </c>
      <c r="G414" s="47">
        <f t="shared" si="6"/>
        <v>16382.807086614173</v>
      </c>
      <c r="H414" s="48" t="s">
        <v>1850</v>
      </c>
      <c r="I414" s="24">
        <v>408</v>
      </c>
      <c r="J414" s="25" t="s">
        <v>1966</v>
      </c>
      <c r="K414" s="26" t="s">
        <v>4301</v>
      </c>
      <c r="L414" s="27">
        <v>14173.2</v>
      </c>
      <c r="M414" s="27">
        <v>-5029.2</v>
      </c>
      <c r="N414" s="28" t="s">
        <v>35</v>
      </c>
      <c r="O414" s="42" t="s">
        <v>36</v>
      </c>
      <c r="P414" s="30" t="s">
        <v>37</v>
      </c>
      <c r="Q414" s="31"/>
      <c r="R414" s="32">
        <v>0</v>
      </c>
      <c r="S414" s="33" t="s">
        <v>38</v>
      </c>
      <c r="T414" s="34"/>
      <c r="U414" s="35"/>
      <c r="V414" s="36"/>
      <c r="W414" s="37"/>
      <c r="X414" s="49" t="s">
        <v>1844</v>
      </c>
      <c r="Y414" s="50">
        <v>5.0799999999999998E-2</v>
      </c>
      <c r="Z414" s="75">
        <v>100</v>
      </c>
      <c r="AA414" s="76" t="s">
        <v>1802</v>
      </c>
      <c r="AB414" s="76">
        <v>0.254</v>
      </c>
      <c r="AC414" s="39"/>
      <c r="AD414" s="40"/>
      <c r="AE414" s="40"/>
      <c r="AF414" s="41"/>
      <c r="AG414" s="41"/>
      <c r="AH414" s="42" t="s">
        <v>1968</v>
      </c>
      <c r="AI414" s="35" t="s">
        <v>1804</v>
      </c>
      <c r="AJ414" s="43"/>
      <c r="AK414" s="31"/>
      <c r="AL414" s="44"/>
      <c r="AM414" s="39"/>
      <c r="AN414" s="28"/>
      <c r="AO414" s="39" t="s">
        <v>1475</v>
      </c>
    </row>
    <row r="415" spans="1:41">
      <c r="A415" s="45" t="s">
        <v>1976</v>
      </c>
      <c r="B415" s="46" t="s">
        <v>1977</v>
      </c>
      <c r="C415" s="46" t="s">
        <v>1978</v>
      </c>
      <c r="D415" s="46" t="s">
        <v>1979</v>
      </c>
      <c r="E415" s="47">
        <v>5940.248031496063</v>
      </c>
      <c r="F415" s="47">
        <v>10441.917322834646</v>
      </c>
      <c r="G415" s="47">
        <f t="shared" si="6"/>
        <v>16382.165354330709</v>
      </c>
      <c r="H415" s="48" t="s">
        <v>1841</v>
      </c>
      <c r="I415" s="24">
        <v>409</v>
      </c>
      <c r="J415" s="25" t="s">
        <v>1973</v>
      </c>
      <c r="K415" s="26" t="s">
        <v>4302</v>
      </c>
      <c r="L415" s="27">
        <v>13258.8</v>
      </c>
      <c r="M415" s="27">
        <v>-4114.8</v>
      </c>
      <c r="N415" s="28" t="s">
        <v>35</v>
      </c>
      <c r="O415" s="42" t="s">
        <v>36</v>
      </c>
      <c r="P415" s="30" t="s">
        <v>37</v>
      </c>
      <c r="Q415" s="31"/>
      <c r="R415" s="32">
        <v>0</v>
      </c>
      <c r="S415" s="33" t="s">
        <v>38</v>
      </c>
      <c r="T415" s="34"/>
      <c r="U415" s="35"/>
      <c r="V415" s="36"/>
      <c r="W415" s="37"/>
      <c r="X415" s="49" t="s">
        <v>1853</v>
      </c>
      <c r="Y415" s="50">
        <v>5.0799999999999998E-2</v>
      </c>
      <c r="Z415" s="75">
        <v>100</v>
      </c>
      <c r="AA415" s="76" t="s">
        <v>1802</v>
      </c>
      <c r="AB415" s="76">
        <v>0.254</v>
      </c>
      <c r="AC415" s="39"/>
      <c r="AD415" s="40"/>
      <c r="AE415" s="40"/>
      <c r="AF415" s="41"/>
      <c r="AG415" s="41"/>
      <c r="AH415" s="42" t="s">
        <v>1975</v>
      </c>
      <c r="AI415" s="35" t="s">
        <v>1804</v>
      </c>
      <c r="AJ415" s="43"/>
      <c r="AK415" s="31"/>
      <c r="AL415" s="44"/>
      <c r="AM415" s="39"/>
      <c r="AN415" s="28"/>
      <c r="AO415" s="39" t="s">
        <v>1475</v>
      </c>
    </row>
    <row r="416" spans="1:41">
      <c r="A416" s="45" t="s">
        <v>1983</v>
      </c>
      <c r="B416" s="46" t="s">
        <v>1984</v>
      </c>
      <c r="C416" s="46" t="s">
        <v>1985</v>
      </c>
      <c r="D416" s="46" t="s">
        <v>1986</v>
      </c>
      <c r="E416" s="47">
        <v>5941.2874015748039</v>
      </c>
      <c r="F416" s="47">
        <v>10441.755905511811</v>
      </c>
      <c r="G416" s="47">
        <f t="shared" si="6"/>
        <v>16383.043307086615</v>
      </c>
      <c r="H416" s="48" t="s">
        <v>1850</v>
      </c>
      <c r="I416" s="24">
        <v>410</v>
      </c>
      <c r="J416" s="25" t="s">
        <v>1980</v>
      </c>
      <c r="K416" s="26" t="s">
        <v>4303</v>
      </c>
      <c r="L416" s="27">
        <v>14173.2</v>
      </c>
      <c r="M416" s="27">
        <v>-3200.4</v>
      </c>
      <c r="N416" s="28" t="s">
        <v>35</v>
      </c>
      <c r="O416" s="42" t="s">
        <v>36</v>
      </c>
      <c r="P416" s="30" t="s">
        <v>37</v>
      </c>
      <c r="Q416" s="31"/>
      <c r="R416" s="32">
        <v>0</v>
      </c>
      <c r="S416" s="33" t="s">
        <v>38</v>
      </c>
      <c r="T416" s="34"/>
      <c r="U416" s="35"/>
      <c r="V416" s="36"/>
      <c r="W416" s="37"/>
      <c r="X416" s="49" t="s">
        <v>1861</v>
      </c>
      <c r="Y416" s="50">
        <v>5.0799999999999998E-2</v>
      </c>
      <c r="Z416" s="75">
        <v>100</v>
      </c>
      <c r="AA416" s="76" t="s">
        <v>1802</v>
      </c>
      <c r="AB416" s="76">
        <v>0.254</v>
      </c>
      <c r="AC416" s="39"/>
      <c r="AD416" s="40"/>
      <c r="AE416" s="40"/>
      <c r="AF416" s="41"/>
      <c r="AG416" s="41"/>
      <c r="AH416" s="42" t="s">
        <v>1982</v>
      </c>
      <c r="AI416" s="35" t="s">
        <v>1804</v>
      </c>
      <c r="AJ416" s="43"/>
      <c r="AK416" s="31"/>
      <c r="AL416" s="44"/>
      <c r="AM416" s="39"/>
      <c r="AN416" s="28"/>
      <c r="AO416" s="39" t="s">
        <v>1475</v>
      </c>
    </row>
    <row r="417" spans="1:41">
      <c r="A417" s="45" t="s">
        <v>1990</v>
      </c>
      <c r="B417" s="46" t="s">
        <v>1991</v>
      </c>
      <c r="C417" s="46" t="s">
        <v>1992</v>
      </c>
      <c r="D417" s="46" t="s">
        <v>1993</v>
      </c>
      <c r="E417" s="47">
        <v>5940.8700787401576</v>
      </c>
      <c r="F417" s="47">
        <v>10441.763779527559</v>
      </c>
      <c r="G417" s="47">
        <f t="shared" si="6"/>
        <v>16382.633858267716</v>
      </c>
      <c r="H417" s="48" t="s">
        <v>1809</v>
      </c>
      <c r="I417" s="24">
        <v>411</v>
      </c>
      <c r="J417" s="25" t="s">
        <v>1987</v>
      </c>
      <c r="K417" s="26" t="s">
        <v>4304</v>
      </c>
      <c r="L417" s="27">
        <v>13258.8</v>
      </c>
      <c r="M417" s="27">
        <v>-15087.6</v>
      </c>
      <c r="N417" s="28" t="s">
        <v>35</v>
      </c>
      <c r="O417" s="42" t="s">
        <v>36</v>
      </c>
      <c r="P417" s="30" t="s">
        <v>37</v>
      </c>
      <c r="Q417" s="31"/>
      <c r="R417" s="32">
        <v>0</v>
      </c>
      <c r="S417" s="33" t="s">
        <v>38</v>
      </c>
      <c r="T417" s="34"/>
      <c r="U417" s="35"/>
      <c r="V417" s="36"/>
      <c r="W417" s="37"/>
      <c r="X417" s="49" t="s">
        <v>1869</v>
      </c>
      <c r="Y417" s="50">
        <v>5.0799999999999998E-2</v>
      </c>
      <c r="Z417" s="75">
        <v>100</v>
      </c>
      <c r="AA417" s="76" t="s">
        <v>1802</v>
      </c>
      <c r="AB417" s="76">
        <v>0.254</v>
      </c>
      <c r="AC417" s="39"/>
      <c r="AD417" s="40"/>
      <c r="AE417" s="40"/>
      <c r="AF417" s="41"/>
      <c r="AG417" s="41"/>
      <c r="AH417" s="42" t="s">
        <v>1989</v>
      </c>
      <c r="AI417" s="35" t="s">
        <v>1804</v>
      </c>
      <c r="AJ417" s="43"/>
      <c r="AK417" s="31"/>
      <c r="AL417" s="44"/>
      <c r="AM417" s="39"/>
      <c r="AN417" s="28"/>
      <c r="AO417" s="39" t="s">
        <v>1475</v>
      </c>
    </row>
    <row r="418" spans="1:41">
      <c r="A418" s="45" t="s">
        <v>1997</v>
      </c>
      <c r="B418" s="46" t="s">
        <v>1998</v>
      </c>
      <c r="C418" s="46" t="s">
        <v>1999</v>
      </c>
      <c r="D418" s="46" t="s">
        <v>2000</v>
      </c>
      <c r="E418" s="47">
        <v>5939.7362204724413</v>
      </c>
      <c r="F418" s="47">
        <v>10442.011811023624</v>
      </c>
      <c r="G418" s="47">
        <f t="shared" si="6"/>
        <v>16381.748031496065</v>
      </c>
      <c r="H418" s="48" t="s">
        <v>1817</v>
      </c>
      <c r="I418" s="24">
        <v>412</v>
      </c>
      <c r="J418" s="25" t="s">
        <v>1994</v>
      </c>
      <c r="K418" s="26" t="s">
        <v>4305</v>
      </c>
      <c r="L418" s="27">
        <v>14173.2</v>
      </c>
      <c r="M418" s="27">
        <v>-14173.2</v>
      </c>
      <c r="N418" s="28" t="s">
        <v>35</v>
      </c>
      <c r="O418" s="42" t="s">
        <v>36</v>
      </c>
      <c r="P418" s="30" t="s">
        <v>37</v>
      </c>
      <c r="Q418" s="31"/>
      <c r="R418" s="32">
        <v>0</v>
      </c>
      <c r="S418" s="33" t="s">
        <v>38</v>
      </c>
      <c r="T418" s="34"/>
      <c r="U418" s="35"/>
      <c r="V418" s="36"/>
      <c r="W418" s="37"/>
      <c r="X418" s="49" t="s">
        <v>1877</v>
      </c>
      <c r="Y418" s="50">
        <v>5.0799999999999998E-2</v>
      </c>
      <c r="Z418" s="75">
        <v>100</v>
      </c>
      <c r="AA418" s="76" t="s">
        <v>1802</v>
      </c>
      <c r="AB418" s="76">
        <v>0.254</v>
      </c>
      <c r="AC418" s="39"/>
      <c r="AD418" s="40"/>
      <c r="AE418" s="40"/>
      <c r="AF418" s="41"/>
      <c r="AG418" s="41"/>
      <c r="AH418" s="42" t="s">
        <v>1996</v>
      </c>
      <c r="AI418" s="35" t="s">
        <v>1804</v>
      </c>
      <c r="AJ418" s="43"/>
      <c r="AK418" s="31"/>
      <c r="AL418" s="44"/>
      <c r="AM418" s="39"/>
      <c r="AN418" s="28"/>
      <c r="AO418" s="39" t="s">
        <v>1475</v>
      </c>
    </row>
    <row r="419" spans="1:41">
      <c r="A419" s="45" t="s">
        <v>2004</v>
      </c>
      <c r="B419" s="46" t="s">
        <v>2005</v>
      </c>
      <c r="C419" s="46" t="s">
        <v>2006</v>
      </c>
      <c r="D419" s="46" t="s">
        <v>2007</v>
      </c>
      <c r="E419" s="47">
        <v>5940.8307086614177</v>
      </c>
      <c r="F419" s="47">
        <v>10441.885826771655</v>
      </c>
      <c r="G419" s="47">
        <f t="shared" si="6"/>
        <v>16382.716535433072</v>
      </c>
      <c r="H419" s="48" t="s">
        <v>1841</v>
      </c>
      <c r="I419" s="24">
        <v>413</v>
      </c>
      <c r="J419" s="25" t="s">
        <v>2001</v>
      </c>
      <c r="K419" s="26" t="s">
        <v>4306</v>
      </c>
      <c r="L419" s="27">
        <v>13258.8</v>
      </c>
      <c r="M419" s="27">
        <v>-13258.8</v>
      </c>
      <c r="N419" s="28" t="s">
        <v>35</v>
      </c>
      <c r="O419" s="42" t="s">
        <v>36</v>
      </c>
      <c r="P419" s="30" t="s">
        <v>37</v>
      </c>
      <c r="Q419" s="31"/>
      <c r="R419" s="32">
        <v>0</v>
      </c>
      <c r="S419" s="33" t="s">
        <v>38</v>
      </c>
      <c r="T419" s="34"/>
      <c r="U419" s="35"/>
      <c r="V419" s="36"/>
      <c r="W419" s="37"/>
      <c r="X419" s="49" t="s">
        <v>1885</v>
      </c>
      <c r="Y419" s="50">
        <v>5.0799999999999998E-2</v>
      </c>
      <c r="Z419" s="75">
        <v>100</v>
      </c>
      <c r="AA419" s="76" t="s">
        <v>1802</v>
      </c>
      <c r="AB419" s="76">
        <v>0.254</v>
      </c>
      <c r="AC419" s="39"/>
      <c r="AD419" s="40"/>
      <c r="AE419" s="40"/>
      <c r="AF419" s="41"/>
      <c r="AG419" s="41"/>
      <c r="AH419" s="42" t="s">
        <v>2003</v>
      </c>
      <c r="AI419" s="35" t="s">
        <v>1804</v>
      </c>
      <c r="AJ419" s="43"/>
      <c r="AK419" s="31"/>
      <c r="AL419" s="44"/>
      <c r="AM419" s="39"/>
      <c r="AN419" s="28"/>
      <c r="AO419" s="39" t="s">
        <v>1475</v>
      </c>
    </row>
    <row r="420" spans="1:41">
      <c r="A420" s="45" t="s">
        <v>2011</v>
      </c>
      <c r="B420" s="46" t="s">
        <v>2012</v>
      </c>
      <c r="C420" s="46" t="s">
        <v>2013</v>
      </c>
      <c r="D420" s="46" t="s">
        <v>2014</v>
      </c>
      <c r="E420" s="47">
        <v>5941.2322834645665</v>
      </c>
      <c r="F420" s="47">
        <v>10442.133858267718</v>
      </c>
      <c r="G420" s="47">
        <f t="shared" si="6"/>
        <v>16383.366141732284</v>
      </c>
      <c r="H420" s="48" t="s">
        <v>1817</v>
      </c>
      <c r="I420" s="24">
        <v>414</v>
      </c>
      <c r="J420" s="25" t="s">
        <v>2008</v>
      </c>
      <c r="K420" s="26" t="s">
        <v>4307</v>
      </c>
      <c r="L420" s="27">
        <v>14173.2</v>
      </c>
      <c r="M420" s="27">
        <v>-12344.4</v>
      </c>
      <c r="N420" s="28" t="s">
        <v>35</v>
      </c>
      <c r="O420" s="42" t="s">
        <v>36</v>
      </c>
      <c r="P420" s="30" t="s">
        <v>37</v>
      </c>
      <c r="Q420" s="31"/>
      <c r="R420" s="32">
        <v>0</v>
      </c>
      <c r="S420" s="33" t="s">
        <v>38</v>
      </c>
      <c r="T420" s="34"/>
      <c r="U420" s="35"/>
      <c r="V420" s="36"/>
      <c r="W420" s="37"/>
      <c r="X420" s="49" t="s">
        <v>1893</v>
      </c>
      <c r="Y420" s="50">
        <v>5.0799999999999998E-2</v>
      </c>
      <c r="Z420" s="75">
        <v>100</v>
      </c>
      <c r="AA420" s="76" t="s">
        <v>1802</v>
      </c>
      <c r="AB420" s="76">
        <v>0.254</v>
      </c>
      <c r="AC420" s="39"/>
      <c r="AD420" s="40"/>
      <c r="AE420" s="40"/>
      <c r="AF420" s="41"/>
      <c r="AG420" s="41"/>
      <c r="AH420" s="42" t="s">
        <v>2010</v>
      </c>
      <c r="AI420" s="35" t="s">
        <v>1804</v>
      </c>
      <c r="AJ420" s="43"/>
      <c r="AK420" s="31"/>
      <c r="AL420" s="44"/>
      <c r="AM420" s="39"/>
      <c r="AN420" s="28"/>
      <c r="AO420" s="39" t="s">
        <v>1475</v>
      </c>
    </row>
    <row r="421" spans="1:41">
      <c r="A421" s="45" t="s">
        <v>2018</v>
      </c>
      <c r="B421" s="46" t="s">
        <v>2019</v>
      </c>
      <c r="C421" s="46" t="s">
        <v>2020</v>
      </c>
      <c r="D421" s="46" t="s">
        <v>2021</v>
      </c>
      <c r="E421" s="47">
        <v>5940.2007874015753</v>
      </c>
      <c r="F421" s="47">
        <v>10442.519685039371</v>
      </c>
      <c r="G421" s="47">
        <f t="shared" si="6"/>
        <v>16382.720472440946</v>
      </c>
      <c r="H421" s="48" t="s">
        <v>1841</v>
      </c>
      <c r="I421" s="24">
        <v>415</v>
      </c>
      <c r="J421" s="25" t="s">
        <v>2015</v>
      </c>
      <c r="K421" s="26" t="s">
        <v>4308</v>
      </c>
      <c r="L421" s="27">
        <v>13258.8</v>
      </c>
      <c r="M421" s="27">
        <v>-11430</v>
      </c>
      <c r="N421" s="28" t="s">
        <v>35</v>
      </c>
      <c r="O421" s="42" t="s">
        <v>36</v>
      </c>
      <c r="P421" s="30" t="s">
        <v>37</v>
      </c>
      <c r="Q421" s="31"/>
      <c r="R421" s="32">
        <v>0</v>
      </c>
      <c r="S421" s="33" t="s">
        <v>38</v>
      </c>
      <c r="T421" s="34"/>
      <c r="U421" s="35"/>
      <c r="V421" s="36"/>
      <c r="W421" s="37"/>
      <c r="X421" s="49" t="s">
        <v>1901</v>
      </c>
      <c r="Y421" s="50">
        <v>5.0799999999999998E-2</v>
      </c>
      <c r="Z421" s="75">
        <v>100</v>
      </c>
      <c r="AA421" s="76" t="s">
        <v>1802</v>
      </c>
      <c r="AB421" s="76">
        <v>0.254</v>
      </c>
      <c r="AC421" s="39"/>
      <c r="AD421" s="40"/>
      <c r="AE421" s="40"/>
      <c r="AF421" s="41"/>
      <c r="AG421" s="41"/>
      <c r="AH421" s="42" t="s">
        <v>2017</v>
      </c>
      <c r="AI421" s="35" t="s">
        <v>1804</v>
      </c>
      <c r="AJ421" s="43"/>
      <c r="AK421" s="31"/>
      <c r="AL421" s="44"/>
      <c r="AM421" s="39"/>
      <c r="AN421" s="28"/>
      <c r="AO421" s="39" t="s">
        <v>1475</v>
      </c>
    </row>
    <row r="422" spans="1:41">
      <c r="A422" s="45" t="s">
        <v>2025</v>
      </c>
      <c r="B422" s="46" t="s">
        <v>2026</v>
      </c>
      <c r="C422" s="46" t="s">
        <v>2027</v>
      </c>
      <c r="D422" s="46" t="s">
        <v>2028</v>
      </c>
      <c r="E422" s="47">
        <v>5940.0393700787408</v>
      </c>
      <c r="F422" s="47">
        <v>10442.22440944882</v>
      </c>
      <c r="G422" s="47">
        <f t="shared" si="6"/>
        <v>16382.26377952756</v>
      </c>
      <c r="H422" s="48" t="s">
        <v>1817</v>
      </c>
      <c r="I422" s="24">
        <v>416</v>
      </c>
      <c r="J422" s="25" t="s">
        <v>2022</v>
      </c>
      <c r="K422" s="26" t="s">
        <v>4309</v>
      </c>
      <c r="L422" s="27">
        <v>14173.2</v>
      </c>
      <c r="M422" s="27">
        <v>-10515.6</v>
      </c>
      <c r="N422" s="28" t="s">
        <v>35</v>
      </c>
      <c r="O422" s="42" t="s">
        <v>36</v>
      </c>
      <c r="P422" s="30" t="s">
        <v>37</v>
      </c>
      <c r="Q422" s="31"/>
      <c r="R422" s="32">
        <v>0</v>
      </c>
      <c r="S422" s="33" t="s">
        <v>38</v>
      </c>
      <c r="T422" s="34"/>
      <c r="U422" s="35"/>
      <c r="V422" s="36"/>
      <c r="W422" s="37"/>
      <c r="X422" s="49" t="s">
        <v>1909</v>
      </c>
      <c r="Y422" s="50">
        <v>5.0799999999999998E-2</v>
      </c>
      <c r="Z422" s="75">
        <v>100</v>
      </c>
      <c r="AA422" s="76" t="s">
        <v>1802</v>
      </c>
      <c r="AB422" s="76">
        <v>0.254</v>
      </c>
      <c r="AC422" s="39"/>
      <c r="AD422" s="40"/>
      <c r="AE422" s="40"/>
      <c r="AF422" s="41"/>
      <c r="AG422" s="41"/>
      <c r="AH422" s="42" t="s">
        <v>2024</v>
      </c>
      <c r="AI422" s="35" t="s">
        <v>1804</v>
      </c>
      <c r="AJ422" s="43"/>
      <c r="AK422" s="31"/>
      <c r="AL422" s="44"/>
      <c r="AM422" s="39"/>
      <c r="AN422" s="28"/>
      <c r="AO422" s="39" t="s">
        <v>1475</v>
      </c>
    </row>
    <row r="423" spans="1:41">
      <c r="A423" s="45" t="s">
        <v>2032</v>
      </c>
      <c r="B423" s="46" t="s">
        <v>2033</v>
      </c>
      <c r="C423" s="46" t="s">
        <v>2034</v>
      </c>
      <c r="D423" s="46" t="s">
        <v>2035</v>
      </c>
      <c r="E423" s="47">
        <v>5941.1259842519685</v>
      </c>
      <c r="F423" s="47">
        <v>10441.952755905511</v>
      </c>
      <c r="G423" s="47">
        <f t="shared" si="6"/>
        <v>16383.07874015748</v>
      </c>
      <c r="H423" s="48" t="s">
        <v>1841</v>
      </c>
      <c r="I423" s="24">
        <v>417</v>
      </c>
      <c r="J423" s="25" t="s">
        <v>2029</v>
      </c>
      <c r="K423" s="26" t="s">
        <v>4310</v>
      </c>
      <c r="L423" s="27">
        <v>13258.8</v>
      </c>
      <c r="M423" s="27">
        <v>-9601.2000000000007</v>
      </c>
      <c r="N423" s="28" t="s">
        <v>35</v>
      </c>
      <c r="O423" s="42" t="s">
        <v>36</v>
      </c>
      <c r="P423" s="30" t="s">
        <v>37</v>
      </c>
      <c r="Q423" s="31"/>
      <c r="R423" s="32">
        <v>0</v>
      </c>
      <c r="S423" s="33" t="s">
        <v>38</v>
      </c>
      <c r="T423" s="34"/>
      <c r="U423" s="35"/>
      <c r="V423" s="36"/>
      <c r="W423" s="37"/>
      <c r="X423" s="49" t="s">
        <v>1917</v>
      </c>
      <c r="Y423" s="50">
        <v>5.0799999999999998E-2</v>
      </c>
      <c r="Z423" s="75">
        <v>100</v>
      </c>
      <c r="AA423" s="76" t="s">
        <v>1802</v>
      </c>
      <c r="AB423" s="76">
        <v>0.254</v>
      </c>
      <c r="AC423" s="39"/>
      <c r="AD423" s="40"/>
      <c r="AE423" s="40"/>
      <c r="AF423" s="41"/>
      <c r="AG423" s="41"/>
      <c r="AH423" s="42" t="s">
        <v>2031</v>
      </c>
      <c r="AI423" s="35" t="s">
        <v>1804</v>
      </c>
      <c r="AJ423" s="43"/>
      <c r="AK423" s="31"/>
      <c r="AL423" s="44"/>
      <c r="AM423" s="39"/>
      <c r="AN423" s="28"/>
      <c r="AO423" s="39" t="s">
        <v>1475</v>
      </c>
    </row>
    <row r="424" spans="1:41">
      <c r="A424" s="45" t="s">
        <v>2039</v>
      </c>
      <c r="B424" s="46" t="s">
        <v>2040</v>
      </c>
      <c r="C424" s="46" t="s">
        <v>2041</v>
      </c>
      <c r="D424" s="46" t="s">
        <v>2042</v>
      </c>
      <c r="E424" s="47">
        <v>5940.858267716535</v>
      </c>
      <c r="F424" s="47">
        <v>10442.389763779527</v>
      </c>
      <c r="G424" s="47">
        <f t="shared" si="6"/>
        <v>16383.248031496063</v>
      </c>
      <c r="H424" s="48" t="s">
        <v>217</v>
      </c>
      <c r="I424" s="24">
        <v>418</v>
      </c>
      <c r="J424" s="25" t="s">
        <v>2036</v>
      </c>
      <c r="K424" s="26" t="s">
        <v>4311</v>
      </c>
      <c r="L424" s="27">
        <v>14173.2</v>
      </c>
      <c r="M424" s="27">
        <v>-8686.7999999999993</v>
      </c>
      <c r="N424" s="28" t="s">
        <v>35</v>
      </c>
      <c r="O424" s="42" t="s">
        <v>36</v>
      </c>
      <c r="P424" s="30" t="s">
        <v>37</v>
      </c>
      <c r="Q424" s="31"/>
      <c r="R424" s="32">
        <v>0</v>
      </c>
      <c r="S424" s="33" t="s">
        <v>38</v>
      </c>
      <c r="T424" s="34"/>
      <c r="U424" s="35"/>
      <c r="V424" s="36"/>
      <c r="W424" s="37"/>
      <c r="X424" s="49" t="s">
        <v>1925</v>
      </c>
      <c r="Y424" s="50">
        <v>5.0799999999999998E-2</v>
      </c>
      <c r="Z424" s="75">
        <v>100</v>
      </c>
      <c r="AA424" s="76" t="s">
        <v>1802</v>
      </c>
      <c r="AB424" s="76">
        <v>0.254</v>
      </c>
      <c r="AC424" s="39"/>
      <c r="AD424" s="40"/>
      <c r="AE424" s="40"/>
      <c r="AF424" s="41"/>
      <c r="AG424" s="41"/>
      <c r="AH424" s="341" t="s">
        <v>2038</v>
      </c>
      <c r="AI424" s="35" t="s">
        <v>1804</v>
      </c>
      <c r="AJ424" s="43"/>
      <c r="AK424" s="31"/>
      <c r="AL424" s="44"/>
      <c r="AM424" s="39"/>
      <c r="AN424" s="28"/>
      <c r="AO424" s="39" t="s">
        <v>1475</v>
      </c>
    </row>
    <row r="425" spans="1:41">
      <c r="A425" s="45" t="s">
        <v>1805</v>
      </c>
      <c r="B425" s="46" t="s">
        <v>1806</v>
      </c>
      <c r="C425" s="46" t="s">
        <v>2047</v>
      </c>
      <c r="D425" s="46" t="s">
        <v>2048</v>
      </c>
      <c r="E425" s="47">
        <v>4712.8070866141734</v>
      </c>
      <c r="F425" s="47">
        <v>10442.417322834644</v>
      </c>
      <c r="G425" s="47">
        <f t="shared" si="6"/>
        <v>15155.224409448818</v>
      </c>
      <c r="H425" s="48" t="s">
        <v>2049</v>
      </c>
      <c r="I425" s="24">
        <v>419</v>
      </c>
      <c r="J425" s="25" t="s">
        <v>2043</v>
      </c>
      <c r="K425" s="26" t="s">
        <v>4312</v>
      </c>
      <c r="L425" s="27">
        <v>13258.8</v>
      </c>
      <c r="M425" s="27">
        <v>-17830.8</v>
      </c>
      <c r="N425" s="28" t="s">
        <v>35</v>
      </c>
      <c r="O425" s="42" t="s">
        <v>36</v>
      </c>
      <c r="P425" s="30" t="s">
        <v>37</v>
      </c>
      <c r="Q425" s="31"/>
      <c r="R425" s="32">
        <v>1</v>
      </c>
      <c r="S425" s="33" t="s">
        <v>38</v>
      </c>
      <c r="T425" s="34"/>
      <c r="U425" s="35"/>
      <c r="V425" s="36"/>
      <c r="W425" s="37"/>
      <c r="X425" s="49" t="s">
        <v>2045</v>
      </c>
      <c r="Y425" s="50">
        <v>5.0799999999999998E-2</v>
      </c>
      <c r="Z425" s="75">
        <v>100</v>
      </c>
      <c r="AA425" s="76" t="s">
        <v>2046</v>
      </c>
      <c r="AB425" s="76">
        <v>0.254</v>
      </c>
      <c r="AC425" s="39"/>
      <c r="AD425" s="40"/>
      <c r="AE425" s="40"/>
      <c r="AF425" s="41"/>
      <c r="AG425" s="41"/>
      <c r="AH425" s="42" t="s">
        <v>1803</v>
      </c>
      <c r="AI425" s="35" t="s">
        <v>1804</v>
      </c>
      <c r="AJ425" s="43"/>
      <c r="AK425" s="31"/>
      <c r="AL425" s="44"/>
      <c r="AM425" s="39"/>
      <c r="AN425" s="28"/>
      <c r="AO425" s="39" t="s">
        <v>1475</v>
      </c>
    </row>
    <row r="426" spans="1:41">
      <c r="A426" s="45" t="s">
        <v>1813</v>
      </c>
      <c r="B426" s="46" t="s">
        <v>1814</v>
      </c>
      <c r="C426" s="46" t="s">
        <v>2053</v>
      </c>
      <c r="D426" s="46" t="s">
        <v>2054</v>
      </c>
      <c r="E426" s="47">
        <v>4713.9094488188975</v>
      </c>
      <c r="F426" s="47">
        <v>10441.641732283464</v>
      </c>
      <c r="G426" s="47">
        <f t="shared" si="6"/>
        <v>15155.551181102361</v>
      </c>
      <c r="H426" s="48" t="s">
        <v>2055</v>
      </c>
      <c r="I426" s="24">
        <v>420</v>
      </c>
      <c r="J426" s="25" t="s">
        <v>2050</v>
      </c>
      <c r="K426" s="26" t="s">
        <v>4313</v>
      </c>
      <c r="L426" s="27">
        <v>14173.2</v>
      </c>
      <c r="M426" s="27">
        <v>-16916.400000000001</v>
      </c>
      <c r="N426" s="28" t="s">
        <v>35</v>
      </c>
      <c r="O426" s="42" t="s">
        <v>36</v>
      </c>
      <c r="P426" s="30" t="s">
        <v>37</v>
      </c>
      <c r="Q426" s="31"/>
      <c r="R426" s="32">
        <v>1</v>
      </c>
      <c r="S426" s="33" t="s">
        <v>38</v>
      </c>
      <c r="T426" s="34"/>
      <c r="U426" s="35"/>
      <c r="V426" s="36"/>
      <c r="W426" s="37"/>
      <c r="X426" s="49" t="s">
        <v>2052</v>
      </c>
      <c r="Y426" s="50">
        <v>5.0799999999999998E-2</v>
      </c>
      <c r="Z426" s="75">
        <v>100</v>
      </c>
      <c r="AA426" s="76" t="s">
        <v>2046</v>
      </c>
      <c r="AB426" s="76">
        <v>0.254</v>
      </c>
      <c r="AC426" s="39"/>
      <c r="AD426" s="40"/>
      <c r="AE426" s="40"/>
      <c r="AF426" s="41"/>
      <c r="AG426" s="41"/>
      <c r="AH426" s="42" t="s">
        <v>1651</v>
      </c>
      <c r="AI426" s="35" t="s">
        <v>1804</v>
      </c>
      <c r="AJ426" s="43"/>
      <c r="AK426" s="31"/>
      <c r="AL426" s="44"/>
      <c r="AM426" s="39"/>
      <c r="AN426" s="28"/>
      <c r="AO426" s="39" t="s">
        <v>1475</v>
      </c>
    </row>
    <row r="427" spans="1:41">
      <c r="A427" s="45" t="s">
        <v>1822</v>
      </c>
      <c r="B427" s="46" t="s">
        <v>1823</v>
      </c>
      <c r="C427" s="46" t="s">
        <v>2059</v>
      </c>
      <c r="D427" s="46" t="s">
        <v>2060</v>
      </c>
      <c r="E427" s="47">
        <v>4712.3188976377951</v>
      </c>
      <c r="F427" s="47">
        <v>10442.15748031496</v>
      </c>
      <c r="G427" s="47">
        <f t="shared" si="6"/>
        <v>15154.476377952755</v>
      </c>
      <c r="H427" s="48" t="s">
        <v>2049</v>
      </c>
      <c r="I427" s="24">
        <v>421</v>
      </c>
      <c r="J427" s="25" t="s">
        <v>2056</v>
      </c>
      <c r="K427" s="26" t="s">
        <v>4314</v>
      </c>
      <c r="L427" s="27">
        <v>16916.400000000001</v>
      </c>
      <c r="M427" s="27">
        <v>-8686.7999999999993</v>
      </c>
      <c r="N427" s="28" t="s">
        <v>35</v>
      </c>
      <c r="O427" s="42" t="s">
        <v>36</v>
      </c>
      <c r="P427" s="30" t="s">
        <v>37</v>
      </c>
      <c r="Q427" s="31"/>
      <c r="R427" s="32">
        <v>1</v>
      </c>
      <c r="S427" s="33" t="s">
        <v>38</v>
      </c>
      <c r="T427" s="34"/>
      <c r="U427" s="35"/>
      <c r="V427" s="36"/>
      <c r="W427" s="37"/>
      <c r="X427" s="49" t="s">
        <v>2058</v>
      </c>
      <c r="Y427" s="50">
        <v>5.0799999999999998E-2</v>
      </c>
      <c r="Z427" s="75">
        <v>100</v>
      </c>
      <c r="AA427" s="76" t="s">
        <v>2046</v>
      </c>
      <c r="AB427" s="76">
        <v>0.254</v>
      </c>
      <c r="AC427" s="39"/>
      <c r="AD427" s="40"/>
      <c r="AE427" s="40"/>
      <c r="AF427" s="41"/>
      <c r="AG427" s="41"/>
      <c r="AH427" s="42" t="s">
        <v>1821</v>
      </c>
      <c r="AI427" s="35" t="s">
        <v>1804</v>
      </c>
      <c r="AJ427" s="43"/>
      <c r="AK427" s="31"/>
      <c r="AL427" s="44"/>
      <c r="AM427" s="39"/>
      <c r="AN427" s="28"/>
      <c r="AO427" s="39" t="s">
        <v>1475</v>
      </c>
    </row>
    <row r="428" spans="1:41">
      <c r="A428" s="45" t="s">
        <v>1829</v>
      </c>
      <c r="B428" s="46" t="s">
        <v>1830</v>
      </c>
      <c r="C428" s="46" t="s">
        <v>2064</v>
      </c>
      <c r="D428" s="46" t="s">
        <v>2065</v>
      </c>
      <c r="E428" s="47">
        <v>4712.7047244094483</v>
      </c>
      <c r="F428" s="47">
        <v>10441.826771653543</v>
      </c>
      <c r="G428" s="47">
        <f t="shared" si="6"/>
        <v>15154.531496062991</v>
      </c>
      <c r="H428" s="48" t="s">
        <v>2055</v>
      </c>
      <c r="I428" s="24">
        <v>422</v>
      </c>
      <c r="J428" s="25" t="s">
        <v>2061</v>
      </c>
      <c r="K428" s="26" t="s">
        <v>4315</v>
      </c>
      <c r="L428" s="27">
        <v>16002</v>
      </c>
      <c r="M428" s="27">
        <v>-7772.4</v>
      </c>
      <c r="N428" s="28" t="s">
        <v>35</v>
      </c>
      <c r="O428" s="42" t="s">
        <v>36</v>
      </c>
      <c r="P428" s="30" t="s">
        <v>37</v>
      </c>
      <c r="Q428" s="31"/>
      <c r="R428" s="32">
        <v>1</v>
      </c>
      <c r="S428" s="33" t="s">
        <v>38</v>
      </c>
      <c r="T428" s="34"/>
      <c r="U428" s="35"/>
      <c r="V428" s="36"/>
      <c r="W428" s="37"/>
      <c r="X428" s="49" t="s">
        <v>2063</v>
      </c>
      <c r="Y428" s="50">
        <v>5.0799999999999998E-2</v>
      </c>
      <c r="Z428" s="75">
        <v>100</v>
      </c>
      <c r="AA428" s="76" t="s">
        <v>2046</v>
      </c>
      <c r="AB428" s="76">
        <v>0.254</v>
      </c>
      <c r="AC428" s="39"/>
      <c r="AD428" s="40"/>
      <c r="AE428" s="40"/>
      <c r="AF428" s="41"/>
      <c r="AG428" s="41"/>
      <c r="AH428" s="42" t="s">
        <v>1660</v>
      </c>
      <c r="AI428" s="35" t="s">
        <v>1804</v>
      </c>
      <c r="AJ428" s="43"/>
      <c r="AK428" s="31"/>
      <c r="AL428" s="44"/>
      <c r="AM428" s="39"/>
      <c r="AN428" s="28"/>
      <c r="AO428" s="39" t="s">
        <v>1475</v>
      </c>
    </row>
    <row r="429" spans="1:41">
      <c r="A429" s="45" t="s">
        <v>1837</v>
      </c>
      <c r="B429" s="46" t="s">
        <v>1838</v>
      </c>
      <c r="C429" s="46" t="s">
        <v>2069</v>
      </c>
      <c r="D429" s="46" t="s">
        <v>2070</v>
      </c>
      <c r="E429" s="47">
        <v>4711.6220472440946</v>
      </c>
      <c r="F429" s="47">
        <v>10442.85433070866</v>
      </c>
      <c r="G429" s="47">
        <f t="shared" si="6"/>
        <v>15154.476377952755</v>
      </c>
      <c r="H429" s="48" t="s">
        <v>2071</v>
      </c>
      <c r="I429" s="24">
        <v>423</v>
      </c>
      <c r="J429" s="25" t="s">
        <v>2066</v>
      </c>
      <c r="K429" s="26" t="s">
        <v>4316</v>
      </c>
      <c r="L429" s="27">
        <v>16916.400000000001</v>
      </c>
      <c r="M429" s="27">
        <v>-6858</v>
      </c>
      <c r="N429" s="28" t="s">
        <v>35</v>
      </c>
      <c r="O429" s="42" t="s">
        <v>36</v>
      </c>
      <c r="P429" s="30" t="s">
        <v>37</v>
      </c>
      <c r="Q429" s="31"/>
      <c r="R429" s="32">
        <v>1</v>
      </c>
      <c r="S429" s="33" t="s">
        <v>38</v>
      </c>
      <c r="T429" s="34"/>
      <c r="U429" s="35"/>
      <c r="V429" s="36"/>
      <c r="W429" s="37"/>
      <c r="X429" s="49" t="s">
        <v>2068</v>
      </c>
      <c r="Y429" s="50">
        <v>5.0799999999999998E-2</v>
      </c>
      <c r="Z429" s="75">
        <v>100</v>
      </c>
      <c r="AA429" s="76" t="s">
        <v>2046</v>
      </c>
      <c r="AB429" s="76">
        <v>0.254</v>
      </c>
      <c r="AC429" s="39"/>
      <c r="AD429" s="40"/>
      <c r="AE429" s="40"/>
      <c r="AF429" s="41"/>
      <c r="AG429" s="41"/>
      <c r="AH429" s="42" t="s">
        <v>1836</v>
      </c>
      <c r="AI429" s="35" t="s">
        <v>1804</v>
      </c>
      <c r="AJ429" s="43"/>
      <c r="AK429" s="31"/>
      <c r="AL429" s="44"/>
      <c r="AM429" s="39"/>
      <c r="AN429" s="28"/>
      <c r="AO429" s="39" t="s">
        <v>1475</v>
      </c>
    </row>
    <row r="430" spans="1:41">
      <c r="A430" s="45" t="s">
        <v>1846</v>
      </c>
      <c r="B430" s="46" t="s">
        <v>1847</v>
      </c>
      <c r="C430" s="46" t="s">
        <v>2075</v>
      </c>
      <c r="D430" s="46" t="s">
        <v>2076</v>
      </c>
      <c r="E430" s="47">
        <v>4712.7362204724413</v>
      </c>
      <c r="F430" s="47">
        <v>10441.787401574804</v>
      </c>
      <c r="G430" s="47">
        <f t="shared" si="6"/>
        <v>15154.523622047245</v>
      </c>
      <c r="H430" s="48" t="s">
        <v>2077</v>
      </c>
      <c r="I430" s="24">
        <v>424</v>
      </c>
      <c r="J430" s="25" t="s">
        <v>2072</v>
      </c>
      <c r="K430" s="26" t="s">
        <v>4317</v>
      </c>
      <c r="L430" s="27">
        <v>16002</v>
      </c>
      <c r="M430" s="27">
        <v>-5943.6</v>
      </c>
      <c r="N430" s="28" t="s">
        <v>35</v>
      </c>
      <c r="O430" s="42" t="s">
        <v>36</v>
      </c>
      <c r="P430" s="30" t="s">
        <v>37</v>
      </c>
      <c r="Q430" s="31"/>
      <c r="R430" s="32">
        <v>1</v>
      </c>
      <c r="S430" s="33" t="s">
        <v>38</v>
      </c>
      <c r="T430" s="34"/>
      <c r="U430" s="35"/>
      <c r="V430" s="36"/>
      <c r="W430" s="37"/>
      <c r="X430" s="49" t="s">
        <v>2074</v>
      </c>
      <c r="Y430" s="50">
        <v>5.0799999999999998E-2</v>
      </c>
      <c r="Z430" s="75">
        <v>100</v>
      </c>
      <c r="AA430" s="76" t="s">
        <v>2046</v>
      </c>
      <c r="AB430" s="76">
        <v>0.254</v>
      </c>
      <c r="AC430" s="39"/>
      <c r="AD430" s="40"/>
      <c r="AE430" s="40"/>
      <c r="AF430" s="41"/>
      <c r="AG430" s="41"/>
      <c r="AH430" s="42" t="s">
        <v>1845</v>
      </c>
      <c r="AI430" s="35" t="s">
        <v>1804</v>
      </c>
      <c r="AJ430" s="43"/>
      <c r="AK430" s="31"/>
      <c r="AL430" s="44"/>
      <c r="AM430" s="39"/>
      <c r="AN430" s="28"/>
      <c r="AO430" s="39" t="s">
        <v>1475</v>
      </c>
    </row>
    <row r="431" spans="1:41">
      <c r="A431" s="45" t="s">
        <v>1855</v>
      </c>
      <c r="B431" s="46" t="s">
        <v>1856</v>
      </c>
      <c r="C431" s="46" t="s">
        <v>2081</v>
      </c>
      <c r="D431" s="46" t="s">
        <v>2082</v>
      </c>
      <c r="E431" s="47">
        <v>4712.0472440944886</v>
      </c>
      <c r="F431" s="47">
        <v>10441.901574803151</v>
      </c>
      <c r="G431" s="47">
        <f t="shared" si="6"/>
        <v>15153.948818897639</v>
      </c>
      <c r="H431" s="48" t="s">
        <v>2071</v>
      </c>
      <c r="I431" s="24">
        <v>425</v>
      </c>
      <c r="J431" s="25" t="s">
        <v>2078</v>
      </c>
      <c r="K431" s="26" t="s">
        <v>4318</v>
      </c>
      <c r="L431" s="27">
        <v>17830.8</v>
      </c>
      <c r="M431" s="27">
        <v>-5029.2</v>
      </c>
      <c r="N431" s="28" t="s">
        <v>35</v>
      </c>
      <c r="O431" s="42" t="s">
        <v>36</v>
      </c>
      <c r="P431" s="30" t="s">
        <v>37</v>
      </c>
      <c r="Q431" s="31"/>
      <c r="R431" s="32">
        <v>1</v>
      </c>
      <c r="S431" s="33" t="s">
        <v>38</v>
      </c>
      <c r="T431" s="34"/>
      <c r="U431" s="35"/>
      <c r="V431" s="36"/>
      <c r="W431" s="37"/>
      <c r="X431" s="49" t="s">
        <v>2080</v>
      </c>
      <c r="Y431" s="50">
        <v>5.0799999999999998E-2</v>
      </c>
      <c r="Z431" s="75">
        <v>100</v>
      </c>
      <c r="AA431" s="76" t="s">
        <v>2046</v>
      </c>
      <c r="AB431" s="76">
        <v>0.254</v>
      </c>
      <c r="AC431" s="39"/>
      <c r="AD431" s="40"/>
      <c r="AE431" s="40"/>
      <c r="AF431" s="41"/>
      <c r="AG431" s="41"/>
      <c r="AH431" s="42" t="s">
        <v>1854</v>
      </c>
      <c r="AI431" s="35" t="s">
        <v>1804</v>
      </c>
      <c r="AJ431" s="43"/>
      <c r="AK431" s="31"/>
      <c r="AL431" s="44"/>
      <c r="AM431" s="39"/>
      <c r="AN431" s="28"/>
      <c r="AO431" s="39" t="s">
        <v>1475</v>
      </c>
    </row>
    <row r="432" spans="1:41">
      <c r="A432" s="45" t="s">
        <v>1863</v>
      </c>
      <c r="B432" s="46" t="s">
        <v>1864</v>
      </c>
      <c r="C432" s="46" t="s">
        <v>2086</v>
      </c>
      <c r="D432" s="46" t="s">
        <v>2087</v>
      </c>
      <c r="E432" s="47">
        <v>4713.0039370078739</v>
      </c>
      <c r="F432" s="47">
        <v>10441.814960629923</v>
      </c>
      <c r="G432" s="47">
        <f t="shared" si="6"/>
        <v>15154.818897637797</v>
      </c>
      <c r="H432" s="48" t="s">
        <v>2077</v>
      </c>
      <c r="I432" s="24">
        <v>426</v>
      </c>
      <c r="J432" s="25" t="s">
        <v>2083</v>
      </c>
      <c r="K432" s="26" t="s">
        <v>4319</v>
      </c>
      <c r="L432" s="27">
        <v>16002</v>
      </c>
      <c r="M432" s="27">
        <v>-4114.8</v>
      </c>
      <c r="N432" s="28" t="s">
        <v>35</v>
      </c>
      <c r="O432" s="42" t="s">
        <v>36</v>
      </c>
      <c r="P432" s="30" t="s">
        <v>37</v>
      </c>
      <c r="Q432" s="31"/>
      <c r="R432" s="32">
        <v>1</v>
      </c>
      <c r="S432" s="33" t="s">
        <v>38</v>
      </c>
      <c r="T432" s="34"/>
      <c r="U432" s="35"/>
      <c r="V432" s="36"/>
      <c r="W432" s="37"/>
      <c r="X432" s="49" t="s">
        <v>2085</v>
      </c>
      <c r="Y432" s="50">
        <v>5.0799999999999998E-2</v>
      </c>
      <c r="Z432" s="75">
        <v>100</v>
      </c>
      <c r="AA432" s="76" t="s">
        <v>2046</v>
      </c>
      <c r="AB432" s="76">
        <v>0.254</v>
      </c>
      <c r="AC432" s="39"/>
      <c r="AD432" s="40"/>
      <c r="AE432" s="40"/>
      <c r="AF432" s="41"/>
      <c r="AG432" s="41"/>
      <c r="AH432" s="42" t="s">
        <v>1862</v>
      </c>
      <c r="AI432" s="35" t="s">
        <v>1804</v>
      </c>
      <c r="AJ432" s="43"/>
      <c r="AK432" s="31"/>
      <c r="AL432" s="44"/>
      <c r="AM432" s="39"/>
      <c r="AN432" s="28"/>
      <c r="AO432" s="39" t="s">
        <v>1475</v>
      </c>
    </row>
    <row r="433" spans="1:41">
      <c r="A433" s="45" t="s">
        <v>1871</v>
      </c>
      <c r="B433" s="46" t="s">
        <v>1872</v>
      </c>
      <c r="C433" s="46" t="s">
        <v>2091</v>
      </c>
      <c r="D433" s="46" t="s">
        <v>2092</v>
      </c>
      <c r="E433" s="47">
        <v>4712.5433070866147</v>
      </c>
      <c r="F433" s="47">
        <v>10442.334645669291</v>
      </c>
      <c r="G433" s="47">
        <f t="shared" si="6"/>
        <v>15154.877952755905</v>
      </c>
      <c r="H433" s="48" t="s">
        <v>2049</v>
      </c>
      <c r="I433" s="24">
        <v>427</v>
      </c>
      <c r="J433" s="25" t="s">
        <v>2088</v>
      </c>
      <c r="K433" s="26" t="s">
        <v>4320</v>
      </c>
      <c r="L433" s="27">
        <v>15087.6</v>
      </c>
      <c r="M433" s="27">
        <v>-16002</v>
      </c>
      <c r="N433" s="28" t="s">
        <v>35</v>
      </c>
      <c r="O433" s="42" t="s">
        <v>36</v>
      </c>
      <c r="P433" s="30" t="s">
        <v>37</v>
      </c>
      <c r="Q433" s="31"/>
      <c r="R433" s="32">
        <v>1</v>
      </c>
      <c r="S433" s="33" t="s">
        <v>38</v>
      </c>
      <c r="T433" s="34"/>
      <c r="U433" s="35"/>
      <c r="V433" s="36"/>
      <c r="W433" s="37"/>
      <c r="X433" s="49" t="s">
        <v>2090</v>
      </c>
      <c r="Y433" s="50">
        <v>5.0799999999999998E-2</v>
      </c>
      <c r="Z433" s="75">
        <v>100</v>
      </c>
      <c r="AA433" s="76" t="s">
        <v>2046</v>
      </c>
      <c r="AB433" s="76">
        <v>0.254</v>
      </c>
      <c r="AC433" s="39"/>
      <c r="AD433" s="40"/>
      <c r="AE433" s="40"/>
      <c r="AF433" s="41"/>
      <c r="AG433" s="41"/>
      <c r="AH433" s="42" t="s">
        <v>1870</v>
      </c>
      <c r="AI433" s="35" t="s">
        <v>1804</v>
      </c>
      <c r="AJ433" s="43"/>
      <c r="AK433" s="31"/>
      <c r="AL433" s="44"/>
      <c r="AM433" s="39"/>
      <c r="AN433" s="28"/>
      <c r="AO433" s="39" t="s">
        <v>1475</v>
      </c>
    </row>
    <row r="434" spans="1:41">
      <c r="A434" s="45" t="s">
        <v>1879</v>
      </c>
      <c r="B434" s="46" t="s">
        <v>1880</v>
      </c>
      <c r="C434" s="46" t="s">
        <v>2096</v>
      </c>
      <c r="D434" s="46" t="s">
        <v>2097</v>
      </c>
      <c r="E434" s="47">
        <v>4713.2952755905508</v>
      </c>
      <c r="F434" s="47">
        <v>10442.003937007874</v>
      </c>
      <c r="G434" s="47">
        <f t="shared" si="6"/>
        <v>15155.299212598424</v>
      </c>
      <c r="H434" s="48" t="s">
        <v>2055</v>
      </c>
      <c r="I434" s="24">
        <v>428</v>
      </c>
      <c r="J434" s="25" t="s">
        <v>2093</v>
      </c>
      <c r="K434" s="26" t="s">
        <v>4321</v>
      </c>
      <c r="L434" s="27">
        <v>16002</v>
      </c>
      <c r="M434" s="27">
        <v>-15087.6</v>
      </c>
      <c r="N434" s="28" t="s">
        <v>35</v>
      </c>
      <c r="O434" s="42" t="s">
        <v>36</v>
      </c>
      <c r="P434" s="30" t="s">
        <v>37</v>
      </c>
      <c r="Q434" s="31"/>
      <c r="R434" s="32">
        <v>1</v>
      </c>
      <c r="S434" s="33" t="s">
        <v>38</v>
      </c>
      <c r="T434" s="34"/>
      <c r="U434" s="35"/>
      <c r="V434" s="36"/>
      <c r="W434" s="37"/>
      <c r="X434" s="49" t="s">
        <v>2095</v>
      </c>
      <c r="Y434" s="50">
        <v>5.0799999999999998E-2</v>
      </c>
      <c r="Z434" s="75">
        <v>100</v>
      </c>
      <c r="AA434" s="76" t="s">
        <v>2046</v>
      </c>
      <c r="AB434" s="76">
        <v>0.254</v>
      </c>
      <c r="AC434" s="39"/>
      <c r="AD434" s="40"/>
      <c r="AE434" s="40"/>
      <c r="AF434" s="41"/>
      <c r="AG434" s="41"/>
      <c r="AH434" s="42" t="s">
        <v>1878</v>
      </c>
      <c r="AI434" s="35" t="s">
        <v>1804</v>
      </c>
      <c r="AJ434" s="43"/>
      <c r="AK434" s="31"/>
      <c r="AL434" s="44"/>
      <c r="AM434" s="39"/>
      <c r="AN434" s="28"/>
      <c r="AO434" s="39" t="s">
        <v>1475</v>
      </c>
    </row>
    <row r="435" spans="1:41">
      <c r="A435" s="45" t="s">
        <v>1887</v>
      </c>
      <c r="B435" s="46" t="s">
        <v>1888</v>
      </c>
      <c r="C435" s="46" t="s">
        <v>2101</v>
      </c>
      <c r="D435" s="46" t="s">
        <v>2102</v>
      </c>
      <c r="E435" s="47">
        <v>4712.4212598425192</v>
      </c>
      <c r="F435" s="47">
        <v>10441.779527559056</v>
      </c>
      <c r="G435" s="47">
        <f t="shared" si="6"/>
        <v>15154.200787401576</v>
      </c>
      <c r="H435" s="48" t="s">
        <v>2071</v>
      </c>
      <c r="I435" s="24">
        <v>429</v>
      </c>
      <c r="J435" s="25" t="s">
        <v>2098</v>
      </c>
      <c r="K435" s="26" t="s">
        <v>4322</v>
      </c>
      <c r="L435" s="27">
        <v>16916.400000000001</v>
      </c>
      <c r="M435" s="27">
        <v>-14173.2</v>
      </c>
      <c r="N435" s="28" t="s">
        <v>35</v>
      </c>
      <c r="O435" s="42" t="s">
        <v>36</v>
      </c>
      <c r="P435" s="30" t="s">
        <v>37</v>
      </c>
      <c r="Q435" s="31"/>
      <c r="R435" s="32">
        <v>1</v>
      </c>
      <c r="S435" s="33" t="s">
        <v>38</v>
      </c>
      <c r="T435" s="34"/>
      <c r="U435" s="35"/>
      <c r="V435" s="36"/>
      <c r="W435" s="37"/>
      <c r="X435" s="49" t="s">
        <v>2100</v>
      </c>
      <c r="Y435" s="50">
        <v>5.0799999999999998E-2</v>
      </c>
      <c r="Z435" s="75">
        <v>100</v>
      </c>
      <c r="AA435" s="76" t="s">
        <v>2046</v>
      </c>
      <c r="AB435" s="76">
        <v>0.254</v>
      </c>
      <c r="AC435" s="39"/>
      <c r="AD435" s="40"/>
      <c r="AE435" s="40"/>
      <c r="AF435" s="41"/>
      <c r="AG435" s="41"/>
      <c r="AH435" s="42" t="s">
        <v>1886</v>
      </c>
      <c r="AI435" s="35" t="s">
        <v>1804</v>
      </c>
      <c r="AJ435" s="43"/>
      <c r="AK435" s="31"/>
      <c r="AL435" s="44"/>
      <c r="AM435" s="39"/>
      <c r="AN435" s="28"/>
      <c r="AO435" s="39" t="s">
        <v>1475</v>
      </c>
    </row>
    <row r="436" spans="1:41">
      <c r="A436" s="45" t="s">
        <v>1895</v>
      </c>
      <c r="B436" s="46" t="s">
        <v>1896</v>
      </c>
      <c r="C436" s="46" t="s">
        <v>2106</v>
      </c>
      <c r="D436" s="46" t="s">
        <v>2107</v>
      </c>
      <c r="E436" s="47">
        <v>4714.3031496062995</v>
      </c>
      <c r="F436" s="47">
        <v>10442.141732283464</v>
      </c>
      <c r="G436" s="47">
        <f t="shared" si="6"/>
        <v>15156.444881889764</v>
      </c>
      <c r="H436" s="48" t="s">
        <v>2055</v>
      </c>
      <c r="I436" s="24">
        <v>430</v>
      </c>
      <c r="J436" s="25" t="s">
        <v>2103</v>
      </c>
      <c r="K436" s="26" t="s">
        <v>4323</v>
      </c>
      <c r="L436" s="27">
        <v>16002</v>
      </c>
      <c r="M436" s="27">
        <v>-13258.8</v>
      </c>
      <c r="N436" s="28" t="s">
        <v>35</v>
      </c>
      <c r="O436" s="42" t="s">
        <v>36</v>
      </c>
      <c r="P436" s="30" t="s">
        <v>37</v>
      </c>
      <c r="Q436" s="31"/>
      <c r="R436" s="32">
        <v>1</v>
      </c>
      <c r="S436" s="33" t="s">
        <v>38</v>
      </c>
      <c r="T436" s="34"/>
      <c r="U436" s="35"/>
      <c r="V436" s="36"/>
      <c r="W436" s="37"/>
      <c r="X436" s="49" t="s">
        <v>2105</v>
      </c>
      <c r="Y436" s="50">
        <v>5.0799999999999998E-2</v>
      </c>
      <c r="Z436" s="75">
        <v>100</v>
      </c>
      <c r="AA436" s="76" t="s">
        <v>2046</v>
      </c>
      <c r="AB436" s="76">
        <v>0.254</v>
      </c>
      <c r="AC436" s="39"/>
      <c r="AD436" s="40"/>
      <c r="AE436" s="40"/>
      <c r="AF436" s="41"/>
      <c r="AG436" s="41"/>
      <c r="AH436" s="42" t="s">
        <v>1894</v>
      </c>
      <c r="AI436" s="35" t="s">
        <v>1804</v>
      </c>
      <c r="AJ436" s="43"/>
      <c r="AK436" s="31"/>
      <c r="AL436" s="44"/>
      <c r="AM436" s="39"/>
      <c r="AN436" s="28"/>
      <c r="AO436" s="39" t="s">
        <v>1475</v>
      </c>
    </row>
    <row r="437" spans="1:41">
      <c r="A437" s="45" t="s">
        <v>1903</v>
      </c>
      <c r="B437" s="46" t="s">
        <v>1904</v>
      </c>
      <c r="C437" s="46" t="s">
        <v>2111</v>
      </c>
      <c r="D437" s="46" t="s">
        <v>2112</v>
      </c>
      <c r="E437" s="47">
        <v>4712.3818897637802</v>
      </c>
      <c r="F437" s="47">
        <v>10441.818897637795</v>
      </c>
      <c r="G437" s="47">
        <f t="shared" si="6"/>
        <v>15154.200787401576</v>
      </c>
      <c r="H437" s="48" t="s">
        <v>2071</v>
      </c>
      <c r="I437" s="24">
        <v>431</v>
      </c>
      <c r="J437" s="25" t="s">
        <v>2108</v>
      </c>
      <c r="K437" s="26" t="s">
        <v>4324</v>
      </c>
      <c r="L437" s="27">
        <v>16916.400000000001</v>
      </c>
      <c r="M437" s="27">
        <v>-12344.4</v>
      </c>
      <c r="N437" s="28" t="s">
        <v>35</v>
      </c>
      <c r="O437" s="42" t="s">
        <v>36</v>
      </c>
      <c r="P437" s="30" t="s">
        <v>37</v>
      </c>
      <c r="Q437" s="31"/>
      <c r="R437" s="32">
        <v>1</v>
      </c>
      <c r="S437" s="33" t="s">
        <v>38</v>
      </c>
      <c r="T437" s="34"/>
      <c r="U437" s="35"/>
      <c r="V437" s="36"/>
      <c r="W437" s="37"/>
      <c r="X437" s="49" t="s">
        <v>2110</v>
      </c>
      <c r="Y437" s="50">
        <v>5.0799999999999998E-2</v>
      </c>
      <c r="Z437" s="75">
        <v>100</v>
      </c>
      <c r="AA437" s="76" t="s">
        <v>2046</v>
      </c>
      <c r="AB437" s="76">
        <v>0.254</v>
      </c>
      <c r="AC437" s="39"/>
      <c r="AD437" s="40"/>
      <c r="AE437" s="40"/>
      <c r="AF437" s="41"/>
      <c r="AG437" s="41"/>
      <c r="AH437" s="42" t="s">
        <v>1902</v>
      </c>
      <c r="AI437" s="35" t="s">
        <v>1804</v>
      </c>
      <c r="AJ437" s="43"/>
      <c r="AK437" s="31"/>
      <c r="AL437" s="44"/>
      <c r="AM437" s="39"/>
      <c r="AN437" s="28"/>
      <c r="AO437" s="39" t="s">
        <v>1475</v>
      </c>
    </row>
    <row r="438" spans="1:41">
      <c r="A438" s="45" t="s">
        <v>1911</v>
      </c>
      <c r="B438" s="46" t="s">
        <v>1912</v>
      </c>
      <c r="C438" s="46" t="s">
        <v>2116</v>
      </c>
      <c r="D438" s="46" t="s">
        <v>2117</v>
      </c>
      <c r="E438" s="47">
        <v>4712.3661417322837</v>
      </c>
      <c r="F438" s="47">
        <v>10442.220472440944</v>
      </c>
      <c r="G438" s="47">
        <f t="shared" si="6"/>
        <v>15154.586614173228</v>
      </c>
      <c r="H438" s="48" t="s">
        <v>2055</v>
      </c>
      <c r="I438" s="24">
        <v>432</v>
      </c>
      <c r="J438" s="25" t="s">
        <v>2113</v>
      </c>
      <c r="K438" s="26" t="s">
        <v>4325</v>
      </c>
      <c r="L438" s="27">
        <v>16002</v>
      </c>
      <c r="M438" s="27">
        <v>-11430</v>
      </c>
      <c r="N438" s="28" t="s">
        <v>35</v>
      </c>
      <c r="O438" s="42" t="s">
        <v>36</v>
      </c>
      <c r="P438" s="30" t="s">
        <v>37</v>
      </c>
      <c r="Q438" s="31"/>
      <c r="R438" s="32">
        <v>1</v>
      </c>
      <c r="S438" s="33" t="s">
        <v>38</v>
      </c>
      <c r="T438" s="34"/>
      <c r="U438" s="35"/>
      <c r="V438" s="36"/>
      <c r="W438" s="37"/>
      <c r="X438" s="49" t="s">
        <v>2115</v>
      </c>
      <c r="Y438" s="50">
        <v>5.0799999999999998E-2</v>
      </c>
      <c r="Z438" s="75">
        <v>100</v>
      </c>
      <c r="AA438" s="76" t="s">
        <v>2046</v>
      </c>
      <c r="AB438" s="76">
        <v>0.254</v>
      </c>
      <c r="AC438" s="39"/>
      <c r="AD438" s="40"/>
      <c r="AE438" s="40"/>
      <c r="AF438" s="41"/>
      <c r="AG438" s="41"/>
      <c r="AH438" s="42" t="s">
        <v>1910</v>
      </c>
      <c r="AI438" s="35" t="s">
        <v>1804</v>
      </c>
      <c r="AJ438" s="43"/>
      <c r="AK438" s="31"/>
      <c r="AL438" s="44"/>
      <c r="AM438" s="39"/>
      <c r="AN438" s="28"/>
      <c r="AO438" s="39" t="s">
        <v>1475</v>
      </c>
    </row>
    <row r="439" spans="1:41">
      <c r="A439" s="45" t="s">
        <v>1919</v>
      </c>
      <c r="B439" s="46" t="s">
        <v>1920</v>
      </c>
      <c r="C439" s="46" t="s">
        <v>2121</v>
      </c>
      <c r="D439" s="46" t="s">
        <v>2122</v>
      </c>
      <c r="E439" s="47">
        <v>4712.7244094488187</v>
      </c>
      <c r="F439" s="47">
        <v>10441.358267716536</v>
      </c>
      <c r="G439" s="47">
        <f t="shared" si="6"/>
        <v>15154.082677165356</v>
      </c>
      <c r="H439" s="48" t="s">
        <v>2071</v>
      </c>
      <c r="I439" s="24">
        <v>433</v>
      </c>
      <c r="J439" s="25" t="s">
        <v>2118</v>
      </c>
      <c r="K439" s="26" t="s">
        <v>4326</v>
      </c>
      <c r="L439" s="27">
        <v>16916.400000000001</v>
      </c>
      <c r="M439" s="27">
        <v>-10515.6</v>
      </c>
      <c r="N439" s="28" t="s">
        <v>35</v>
      </c>
      <c r="O439" s="42" t="s">
        <v>36</v>
      </c>
      <c r="P439" s="30" t="s">
        <v>37</v>
      </c>
      <c r="Q439" s="31"/>
      <c r="R439" s="32">
        <v>1</v>
      </c>
      <c r="S439" s="33" t="s">
        <v>38</v>
      </c>
      <c r="T439" s="34"/>
      <c r="U439" s="35"/>
      <c r="V439" s="36"/>
      <c r="W439" s="37"/>
      <c r="X439" s="49" t="s">
        <v>2120</v>
      </c>
      <c r="Y439" s="50">
        <v>5.0799999999999998E-2</v>
      </c>
      <c r="Z439" s="75">
        <v>100</v>
      </c>
      <c r="AA439" s="76" t="s">
        <v>2046</v>
      </c>
      <c r="AB439" s="76">
        <v>0.254</v>
      </c>
      <c r="AC439" s="39"/>
      <c r="AD439" s="40"/>
      <c r="AE439" s="40"/>
      <c r="AF439" s="41"/>
      <c r="AG439" s="41"/>
      <c r="AH439" s="42" t="s">
        <v>1918</v>
      </c>
      <c r="AI439" s="35" t="s">
        <v>1804</v>
      </c>
      <c r="AJ439" s="43"/>
      <c r="AK439" s="31"/>
      <c r="AL439" s="44"/>
      <c r="AM439" s="39"/>
      <c r="AN439" s="28"/>
      <c r="AO439" s="39" t="s">
        <v>1475</v>
      </c>
    </row>
    <row r="440" spans="1:41">
      <c r="A440" s="45" t="s">
        <v>1927</v>
      </c>
      <c r="B440" s="46" t="s">
        <v>1928</v>
      </c>
      <c r="C440" s="46" t="s">
        <v>2126</v>
      </c>
      <c r="D440" s="46" t="s">
        <v>2127</v>
      </c>
      <c r="E440" s="47">
        <v>4711.5472440944886</v>
      </c>
      <c r="F440" s="47">
        <v>10441.889763779527</v>
      </c>
      <c r="G440" s="47">
        <f t="shared" si="6"/>
        <v>15153.437007874016</v>
      </c>
      <c r="H440" s="48" t="s">
        <v>1525</v>
      </c>
      <c r="I440" s="24">
        <v>434</v>
      </c>
      <c r="J440" s="25" t="s">
        <v>2123</v>
      </c>
      <c r="K440" s="26" t="s">
        <v>4327</v>
      </c>
      <c r="L440" s="27">
        <v>16002</v>
      </c>
      <c r="M440" s="27">
        <v>-9601.2000000000007</v>
      </c>
      <c r="N440" s="28" t="s">
        <v>35</v>
      </c>
      <c r="O440" s="42" t="s">
        <v>36</v>
      </c>
      <c r="P440" s="30" t="s">
        <v>37</v>
      </c>
      <c r="Q440" s="31"/>
      <c r="R440" s="32">
        <v>1</v>
      </c>
      <c r="S440" s="33" t="s">
        <v>38</v>
      </c>
      <c r="T440" s="34"/>
      <c r="U440" s="35"/>
      <c r="V440" s="36"/>
      <c r="W440" s="37"/>
      <c r="X440" s="49" t="s">
        <v>2125</v>
      </c>
      <c r="Y440" s="50">
        <v>5.0799999999999998E-2</v>
      </c>
      <c r="Z440" s="75">
        <v>100</v>
      </c>
      <c r="AA440" s="76" t="s">
        <v>2046</v>
      </c>
      <c r="AB440" s="76">
        <v>0.254</v>
      </c>
      <c r="AC440" s="39"/>
      <c r="AD440" s="40"/>
      <c r="AE440" s="40"/>
      <c r="AF440" s="41"/>
      <c r="AG440" s="41"/>
      <c r="AH440" s="42" t="s">
        <v>1926</v>
      </c>
      <c r="AI440" s="35" t="s">
        <v>1804</v>
      </c>
      <c r="AJ440" s="43"/>
      <c r="AK440" s="31"/>
      <c r="AL440" s="44"/>
      <c r="AM440" s="39"/>
      <c r="AN440" s="28"/>
      <c r="AO440" s="39" t="s">
        <v>1475</v>
      </c>
    </row>
    <row r="441" spans="1:41">
      <c r="A441" s="45" t="s">
        <v>1934</v>
      </c>
      <c r="B441" s="46" t="s">
        <v>1935</v>
      </c>
      <c r="C441" s="46" t="s">
        <v>2130</v>
      </c>
      <c r="D441" s="46" t="s">
        <v>2131</v>
      </c>
      <c r="E441" s="47">
        <v>4712.7007874015753</v>
      </c>
      <c r="F441" s="47">
        <v>10442.417322834644</v>
      </c>
      <c r="G441" s="47">
        <f t="shared" si="6"/>
        <v>15155.118110236221</v>
      </c>
      <c r="H441" s="48" t="s">
        <v>2049</v>
      </c>
      <c r="I441" s="24">
        <v>435</v>
      </c>
      <c r="J441" s="25" t="s">
        <v>2128</v>
      </c>
      <c r="K441" s="26" t="s">
        <v>4328</v>
      </c>
      <c r="L441" s="27">
        <v>14173.2</v>
      </c>
      <c r="M441" s="27">
        <v>-17830.8</v>
      </c>
      <c r="N441" s="28" t="s">
        <v>35</v>
      </c>
      <c r="O441" s="42" t="s">
        <v>36</v>
      </c>
      <c r="P441" s="30" t="s">
        <v>37</v>
      </c>
      <c r="Q441" s="31"/>
      <c r="R441" s="32">
        <v>1</v>
      </c>
      <c r="S441" s="33" t="s">
        <v>38</v>
      </c>
      <c r="T441" s="34"/>
      <c r="U441" s="35"/>
      <c r="V441" s="36"/>
      <c r="W441" s="37"/>
      <c r="X441" s="49" t="s">
        <v>2045</v>
      </c>
      <c r="Y441" s="50">
        <v>5.0799999999999998E-2</v>
      </c>
      <c r="Z441" s="75">
        <v>100</v>
      </c>
      <c r="AA441" s="76" t="s">
        <v>2046</v>
      </c>
      <c r="AB441" s="76">
        <v>0.254</v>
      </c>
      <c r="AC441" s="39"/>
      <c r="AD441" s="40"/>
      <c r="AE441" s="40"/>
      <c r="AF441" s="41"/>
      <c r="AG441" s="41"/>
      <c r="AH441" s="42" t="s">
        <v>1933</v>
      </c>
      <c r="AI441" s="35" t="s">
        <v>1804</v>
      </c>
      <c r="AJ441" s="43"/>
      <c r="AK441" s="31"/>
      <c r="AL441" s="44"/>
      <c r="AM441" s="39"/>
      <c r="AN441" s="28"/>
      <c r="AO441" s="39" t="s">
        <v>1475</v>
      </c>
    </row>
    <row r="442" spans="1:41">
      <c r="A442" s="45" t="s">
        <v>1941</v>
      </c>
      <c r="B442" s="46" t="s">
        <v>1942</v>
      </c>
      <c r="C442" s="46" t="s">
        <v>2134</v>
      </c>
      <c r="D442" s="46" t="s">
        <v>2135</v>
      </c>
      <c r="E442" s="47">
        <v>4714.1968503937014</v>
      </c>
      <c r="F442" s="47">
        <v>10441.637795275592</v>
      </c>
      <c r="G442" s="47">
        <f t="shared" si="6"/>
        <v>15155.834645669293</v>
      </c>
      <c r="H442" s="48" t="s">
        <v>2055</v>
      </c>
      <c r="I442" s="24">
        <v>436</v>
      </c>
      <c r="J442" s="25" t="s">
        <v>2132</v>
      </c>
      <c r="K442" s="26" t="s">
        <v>4329</v>
      </c>
      <c r="L442" s="27">
        <v>15087.6</v>
      </c>
      <c r="M442" s="27">
        <v>-16916.400000000001</v>
      </c>
      <c r="N442" s="28" t="s">
        <v>35</v>
      </c>
      <c r="O442" s="42" t="s">
        <v>36</v>
      </c>
      <c r="P442" s="30" t="s">
        <v>37</v>
      </c>
      <c r="Q442" s="31"/>
      <c r="R442" s="32">
        <v>1</v>
      </c>
      <c r="S442" s="33" t="s">
        <v>38</v>
      </c>
      <c r="T442" s="34"/>
      <c r="U442" s="35"/>
      <c r="V442" s="36"/>
      <c r="W442" s="37"/>
      <c r="X442" s="49" t="s">
        <v>2052</v>
      </c>
      <c r="Y442" s="50">
        <v>5.0799999999999998E-2</v>
      </c>
      <c r="Z442" s="75">
        <v>100</v>
      </c>
      <c r="AA442" s="76" t="s">
        <v>2046</v>
      </c>
      <c r="AB442" s="76">
        <v>0.254</v>
      </c>
      <c r="AC442" s="39"/>
      <c r="AD442" s="40"/>
      <c r="AE442" s="40"/>
      <c r="AF442" s="41"/>
      <c r="AG442" s="41"/>
      <c r="AH442" s="42" t="s">
        <v>1940</v>
      </c>
      <c r="AI442" s="35" t="s">
        <v>1804</v>
      </c>
      <c r="AJ442" s="43"/>
      <c r="AK442" s="31"/>
      <c r="AL442" s="44"/>
      <c r="AM442" s="39"/>
      <c r="AN442" s="28"/>
      <c r="AO442" s="39" t="s">
        <v>1475</v>
      </c>
    </row>
    <row r="443" spans="1:41">
      <c r="A443" s="45" t="s">
        <v>1948</v>
      </c>
      <c r="B443" s="46" t="s">
        <v>1949</v>
      </c>
      <c r="C443" s="46" t="s">
        <v>2138</v>
      </c>
      <c r="D443" s="46" t="s">
        <v>2139</v>
      </c>
      <c r="E443" s="47">
        <v>4712.641732283465</v>
      </c>
      <c r="F443" s="47">
        <v>10442.161417322835</v>
      </c>
      <c r="G443" s="47">
        <f t="shared" si="6"/>
        <v>15154.803149606301</v>
      </c>
      <c r="H443" s="48" t="s">
        <v>2049</v>
      </c>
      <c r="I443" s="24">
        <v>437</v>
      </c>
      <c r="J443" s="25" t="s">
        <v>2136</v>
      </c>
      <c r="K443" s="26" t="s">
        <v>4330</v>
      </c>
      <c r="L443" s="27">
        <v>17830.8</v>
      </c>
      <c r="M443" s="27">
        <v>-8686.7999999999993</v>
      </c>
      <c r="N443" s="28" t="s">
        <v>35</v>
      </c>
      <c r="O443" s="42" t="s">
        <v>36</v>
      </c>
      <c r="P443" s="30" t="s">
        <v>37</v>
      </c>
      <c r="Q443" s="31"/>
      <c r="R443" s="32">
        <v>1</v>
      </c>
      <c r="S443" s="33" t="s">
        <v>38</v>
      </c>
      <c r="T443" s="34"/>
      <c r="U443" s="35"/>
      <c r="V443" s="36"/>
      <c r="W443" s="37"/>
      <c r="X443" s="49" t="s">
        <v>2058</v>
      </c>
      <c r="Y443" s="50">
        <v>5.0799999999999998E-2</v>
      </c>
      <c r="Z443" s="75">
        <v>100</v>
      </c>
      <c r="AA443" s="76" t="s">
        <v>2046</v>
      </c>
      <c r="AB443" s="76">
        <v>0.254</v>
      </c>
      <c r="AC443" s="39"/>
      <c r="AD443" s="40"/>
      <c r="AE443" s="40"/>
      <c r="AF443" s="41"/>
      <c r="AG443" s="41"/>
      <c r="AH443" s="42" t="s">
        <v>1947</v>
      </c>
      <c r="AI443" s="35" t="s">
        <v>1804</v>
      </c>
      <c r="AJ443" s="43"/>
      <c r="AK443" s="31"/>
      <c r="AL443" s="44"/>
      <c r="AM443" s="39"/>
      <c r="AN443" s="28"/>
      <c r="AO443" s="39" t="s">
        <v>1475</v>
      </c>
    </row>
    <row r="444" spans="1:41">
      <c r="A444" s="45" t="s">
        <v>1955</v>
      </c>
      <c r="B444" s="46" t="s">
        <v>1956</v>
      </c>
      <c r="C444" s="46" t="s">
        <v>2142</v>
      </c>
      <c r="D444" s="46" t="s">
        <v>2143</v>
      </c>
      <c r="E444" s="47">
        <v>4712.1181102362207</v>
      </c>
      <c r="F444" s="47">
        <v>10441.826771653543</v>
      </c>
      <c r="G444" s="47">
        <f t="shared" si="6"/>
        <v>15153.944881889764</v>
      </c>
      <c r="H444" s="48" t="s">
        <v>2055</v>
      </c>
      <c r="I444" s="24">
        <v>438</v>
      </c>
      <c r="J444" s="25" t="s">
        <v>2140</v>
      </c>
      <c r="K444" s="26" t="s">
        <v>4331</v>
      </c>
      <c r="L444" s="27">
        <v>16916.400000000001</v>
      </c>
      <c r="M444" s="27">
        <v>-7772.4</v>
      </c>
      <c r="N444" s="28" t="s">
        <v>35</v>
      </c>
      <c r="O444" s="42" t="s">
        <v>36</v>
      </c>
      <c r="P444" s="30" t="s">
        <v>37</v>
      </c>
      <c r="Q444" s="31"/>
      <c r="R444" s="32">
        <v>1</v>
      </c>
      <c r="S444" s="33" t="s">
        <v>38</v>
      </c>
      <c r="T444" s="34"/>
      <c r="U444" s="35"/>
      <c r="V444" s="36"/>
      <c r="W444" s="37"/>
      <c r="X444" s="49" t="s">
        <v>2063</v>
      </c>
      <c r="Y444" s="50">
        <v>5.0799999999999998E-2</v>
      </c>
      <c r="Z444" s="75">
        <v>100</v>
      </c>
      <c r="AA444" s="76" t="s">
        <v>2046</v>
      </c>
      <c r="AB444" s="76">
        <v>0.254</v>
      </c>
      <c r="AC444" s="39"/>
      <c r="AD444" s="40"/>
      <c r="AE444" s="40"/>
      <c r="AF444" s="41"/>
      <c r="AG444" s="41"/>
      <c r="AH444" s="42" t="s">
        <v>1954</v>
      </c>
      <c r="AI444" s="35" t="s">
        <v>1804</v>
      </c>
      <c r="AJ444" s="43"/>
      <c r="AK444" s="31"/>
      <c r="AL444" s="44"/>
      <c r="AM444" s="39"/>
      <c r="AN444" s="28"/>
      <c r="AO444" s="39" t="s">
        <v>1475</v>
      </c>
    </row>
    <row r="445" spans="1:41">
      <c r="A445" s="45" t="s">
        <v>1962</v>
      </c>
      <c r="B445" s="46" t="s">
        <v>1963</v>
      </c>
      <c r="C445" s="46" t="s">
        <v>2146</v>
      </c>
      <c r="D445" s="46" t="s">
        <v>2147</v>
      </c>
      <c r="E445" s="47">
        <v>4711.3110236220473</v>
      </c>
      <c r="F445" s="47">
        <v>10442.70472440945</v>
      </c>
      <c r="G445" s="47">
        <f t="shared" si="6"/>
        <v>15154.015748031497</v>
      </c>
      <c r="H445" s="48" t="s">
        <v>2071</v>
      </c>
      <c r="I445" s="24">
        <v>439</v>
      </c>
      <c r="J445" s="25" t="s">
        <v>2144</v>
      </c>
      <c r="K445" s="26" t="s">
        <v>4332</v>
      </c>
      <c r="L445" s="27">
        <v>17830.8</v>
      </c>
      <c r="M445" s="27">
        <v>-6858</v>
      </c>
      <c r="N445" s="28" t="s">
        <v>35</v>
      </c>
      <c r="O445" s="42" t="s">
        <v>36</v>
      </c>
      <c r="P445" s="30" t="s">
        <v>37</v>
      </c>
      <c r="Q445" s="31"/>
      <c r="R445" s="32">
        <v>1</v>
      </c>
      <c r="S445" s="33" t="s">
        <v>38</v>
      </c>
      <c r="T445" s="34"/>
      <c r="U445" s="35"/>
      <c r="V445" s="36"/>
      <c r="W445" s="37"/>
      <c r="X445" s="49" t="s">
        <v>2068</v>
      </c>
      <c r="Y445" s="50">
        <v>5.0799999999999998E-2</v>
      </c>
      <c r="Z445" s="75">
        <v>100</v>
      </c>
      <c r="AA445" s="76" t="s">
        <v>2046</v>
      </c>
      <c r="AB445" s="76">
        <v>0.254</v>
      </c>
      <c r="AC445" s="39"/>
      <c r="AD445" s="40"/>
      <c r="AE445" s="40"/>
      <c r="AF445" s="41"/>
      <c r="AG445" s="41"/>
      <c r="AH445" s="42" t="s">
        <v>1961</v>
      </c>
      <c r="AI445" s="35" t="s">
        <v>1804</v>
      </c>
      <c r="AJ445" s="43"/>
      <c r="AK445" s="31"/>
      <c r="AL445" s="44"/>
      <c r="AM445" s="39"/>
      <c r="AN445" s="28"/>
      <c r="AO445" s="39" t="s">
        <v>1475</v>
      </c>
    </row>
    <row r="446" spans="1:41">
      <c r="A446" s="45" t="s">
        <v>1969</v>
      </c>
      <c r="B446" s="46" t="s">
        <v>1970</v>
      </c>
      <c r="C446" s="46" t="s">
        <v>2150</v>
      </c>
      <c r="D446" s="46" t="s">
        <v>2151</v>
      </c>
      <c r="E446" s="47">
        <v>4712.212598425197</v>
      </c>
      <c r="F446" s="47">
        <v>10441.748031496063</v>
      </c>
      <c r="G446" s="47">
        <f t="shared" si="6"/>
        <v>15153.960629921261</v>
      </c>
      <c r="H446" s="48" t="s">
        <v>2077</v>
      </c>
      <c r="I446" s="24">
        <v>440</v>
      </c>
      <c r="J446" s="25" t="s">
        <v>2148</v>
      </c>
      <c r="K446" s="26" t="s">
        <v>4333</v>
      </c>
      <c r="L446" s="27">
        <v>16916.400000000001</v>
      </c>
      <c r="M446" s="27">
        <v>-5943.6</v>
      </c>
      <c r="N446" s="28" t="s">
        <v>35</v>
      </c>
      <c r="O446" s="42" t="s">
        <v>36</v>
      </c>
      <c r="P446" s="30" t="s">
        <v>37</v>
      </c>
      <c r="Q446" s="31"/>
      <c r="R446" s="32">
        <v>1</v>
      </c>
      <c r="S446" s="33" t="s">
        <v>38</v>
      </c>
      <c r="T446" s="34"/>
      <c r="U446" s="35"/>
      <c r="V446" s="36"/>
      <c r="W446" s="37"/>
      <c r="X446" s="49" t="s">
        <v>2074</v>
      </c>
      <c r="Y446" s="50">
        <v>5.0799999999999998E-2</v>
      </c>
      <c r="Z446" s="75">
        <v>100</v>
      </c>
      <c r="AA446" s="76" t="s">
        <v>2046</v>
      </c>
      <c r="AB446" s="76">
        <v>0.254</v>
      </c>
      <c r="AC446" s="39"/>
      <c r="AD446" s="40"/>
      <c r="AE446" s="40"/>
      <c r="AF446" s="41"/>
      <c r="AG446" s="41"/>
      <c r="AH446" s="42" t="s">
        <v>1968</v>
      </c>
      <c r="AI446" s="35" t="s">
        <v>1804</v>
      </c>
      <c r="AJ446" s="43"/>
      <c r="AK446" s="31"/>
      <c r="AL446" s="44"/>
      <c r="AM446" s="39"/>
      <c r="AN446" s="28"/>
      <c r="AO446" s="39" t="s">
        <v>1475</v>
      </c>
    </row>
    <row r="447" spans="1:41">
      <c r="A447" s="45" t="s">
        <v>1976</v>
      </c>
      <c r="B447" s="46" t="s">
        <v>1977</v>
      </c>
      <c r="C447" s="46" t="s">
        <v>2154</v>
      </c>
      <c r="D447" s="46" t="s">
        <v>2155</v>
      </c>
      <c r="E447" s="47">
        <v>4712.4251968503941</v>
      </c>
      <c r="F447" s="47">
        <v>10441.917322834646</v>
      </c>
      <c r="G447" s="47">
        <f t="shared" si="6"/>
        <v>15154.34251968504</v>
      </c>
      <c r="H447" s="48" t="s">
        <v>2071</v>
      </c>
      <c r="I447" s="24">
        <v>441</v>
      </c>
      <c r="J447" s="25" t="s">
        <v>2152</v>
      </c>
      <c r="K447" s="26" t="s">
        <v>4334</v>
      </c>
      <c r="L447" s="27">
        <v>16916.400000000001</v>
      </c>
      <c r="M447" s="27">
        <v>-5029.2</v>
      </c>
      <c r="N447" s="28" t="s">
        <v>35</v>
      </c>
      <c r="O447" s="42" t="s">
        <v>36</v>
      </c>
      <c r="P447" s="30" t="s">
        <v>37</v>
      </c>
      <c r="Q447" s="31"/>
      <c r="R447" s="32">
        <v>1</v>
      </c>
      <c r="S447" s="33" t="s">
        <v>38</v>
      </c>
      <c r="T447" s="34"/>
      <c r="U447" s="35"/>
      <c r="V447" s="36"/>
      <c r="W447" s="37"/>
      <c r="X447" s="49" t="s">
        <v>2080</v>
      </c>
      <c r="Y447" s="50">
        <v>5.0799999999999998E-2</v>
      </c>
      <c r="Z447" s="75">
        <v>100</v>
      </c>
      <c r="AA447" s="76" t="s">
        <v>2046</v>
      </c>
      <c r="AB447" s="76">
        <v>0.254</v>
      </c>
      <c r="AC447" s="39"/>
      <c r="AD447" s="40"/>
      <c r="AE447" s="40"/>
      <c r="AF447" s="41"/>
      <c r="AG447" s="41"/>
      <c r="AH447" s="42" t="s">
        <v>1975</v>
      </c>
      <c r="AI447" s="35" t="s">
        <v>1804</v>
      </c>
      <c r="AJ447" s="43"/>
      <c r="AK447" s="31"/>
      <c r="AL447" s="44"/>
      <c r="AM447" s="39"/>
      <c r="AN447" s="28"/>
      <c r="AO447" s="39" t="s">
        <v>1475</v>
      </c>
    </row>
    <row r="448" spans="1:41">
      <c r="A448" s="45" t="s">
        <v>1983</v>
      </c>
      <c r="B448" s="46" t="s">
        <v>1984</v>
      </c>
      <c r="C448" s="46" t="s">
        <v>2158</v>
      </c>
      <c r="D448" s="46" t="s">
        <v>2159</v>
      </c>
      <c r="E448" s="47">
        <v>4713.5078740157487</v>
      </c>
      <c r="F448" s="47">
        <v>10441.755905511811</v>
      </c>
      <c r="G448" s="47">
        <f t="shared" si="6"/>
        <v>15155.263779527559</v>
      </c>
      <c r="H448" s="48" t="s">
        <v>2077</v>
      </c>
      <c r="I448" s="24">
        <v>442</v>
      </c>
      <c r="J448" s="25" t="s">
        <v>2156</v>
      </c>
      <c r="K448" s="26" t="s">
        <v>4335</v>
      </c>
      <c r="L448" s="27">
        <v>16916.400000000001</v>
      </c>
      <c r="M448" s="27">
        <v>-4114.8</v>
      </c>
      <c r="N448" s="28" t="s">
        <v>35</v>
      </c>
      <c r="O448" s="42" t="s">
        <v>36</v>
      </c>
      <c r="P448" s="30" t="s">
        <v>37</v>
      </c>
      <c r="Q448" s="31"/>
      <c r="R448" s="32">
        <v>1</v>
      </c>
      <c r="S448" s="33" t="s">
        <v>38</v>
      </c>
      <c r="T448" s="34"/>
      <c r="U448" s="35"/>
      <c r="V448" s="36"/>
      <c r="W448" s="37"/>
      <c r="X448" s="49" t="s">
        <v>2085</v>
      </c>
      <c r="Y448" s="50">
        <v>5.0799999999999998E-2</v>
      </c>
      <c r="Z448" s="75">
        <v>100</v>
      </c>
      <c r="AA448" s="76" t="s">
        <v>2046</v>
      </c>
      <c r="AB448" s="76">
        <v>0.254</v>
      </c>
      <c r="AC448" s="39"/>
      <c r="AD448" s="40"/>
      <c r="AE448" s="40"/>
      <c r="AF448" s="41"/>
      <c r="AG448" s="41"/>
      <c r="AH448" s="42" t="s">
        <v>1982</v>
      </c>
      <c r="AI448" s="35" t="s">
        <v>1804</v>
      </c>
      <c r="AJ448" s="43"/>
      <c r="AK448" s="31"/>
      <c r="AL448" s="44"/>
      <c r="AM448" s="39"/>
      <c r="AN448" s="28"/>
      <c r="AO448" s="39" t="s">
        <v>1475</v>
      </c>
    </row>
    <row r="449" spans="1:41">
      <c r="A449" s="45" t="s">
        <v>1990</v>
      </c>
      <c r="B449" s="46" t="s">
        <v>1991</v>
      </c>
      <c r="C449" s="46" t="s">
        <v>2162</v>
      </c>
      <c r="D449" s="46" t="s">
        <v>2163</v>
      </c>
      <c r="E449" s="47">
        <v>4712.8464566929133</v>
      </c>
      <c r="F449" s="47">
        <v>10441.763779527559</v>
      </c>
      <c r="G449" s="47">
        <f t="shared" si="6"/>
        <v>15154.610236220473</v>
      </c>
      <c r="H449" s="48" t="s">
        <v>2049</v>
      </c>
      <c r="I449" s="24">
        <v>443</v>
      </c>
      <c r="J449" s="25" t="s">
        <v>2160</v>
      </c>
      <c r="K449" s="26" t="s">
        <v>4336</v>
      </c>
      <c r="L449" s="27">
        <v>16002</v>
      </c>
      <c r="M449" s="27">
        <v>-16002</v>
      </c>
      <c r="N449" s="28" t="s">
        <v>35</v>
      </c>
      <c r="O449" s="42" t="s">
        <v>36</v>
      </c>
      <c r="P449" s="30" t="s">
        <v>37</v>
      </c>
      <c r="Q449" s="31"/>
      <c r="R449" s="32">
        <v>1</v>
      </c>
      <c r="S449" s="33" t="s">
        <v>38</v>
      </c>
      <c r="T449" s="34"/>
      <c r="U449" s="35"/>
      <c r="V449" s="36"/>
      <c r="W449" s="37"/>
      <c r="X449" s="49" t="s">
        <v>2090</v>
      </c>
      <c r="Y449" s="50">
        <v>5.0799999999999998E-2</v>
      </c>
      <c r="Z449" s="75">
        <v>100</v>
      </c>
      <c r="AA449" s="76" t="s">
        <v>2046</v>
      </c>
      <c r="AB449" s="76">
        <v>0.254</v>
      </c>
      <c r="AC449" s="39"/>
      <c r="AD449" s="40"/>
      <c r="AE449" s="40"/>
      <c r="AF449" s="41"/>
      <c r="AG449" s="41"/>
      <c r="AH449" s="42" t="s">
        <v>1989</v>
      </c>
      <c r="AI449" s="35" t="s">
        <v>1804</v>
      </c>
      <c r="AJ449" s="43"/>
      <c r="AK449" s="31"/>
      <c r="AL449" s="44"/>
      <c r="AM449" s="39"/>
      <c r="AN449" s="28"/>
      <c r="AO449" s="39" t="s">
        <v>1475</v>
      </c>
    </row>
    <row r="450" spans="1:41">
      <c r="A450" s="45" t="s">
        <v>1997</v>
      </c>
      <c r="B450" s="46" t="s">
        <v>1998</v>
      </c>
      <c r="C450" s="46" t="s">
        <v>2166</v>
      </c>
      <c r="D450" s="46" t="s">
        <v>2167</v>
      </c>
      <c r="E450" s="47">
        <v>4712.9448818897636</v>
      </c>
      <c r="F450" s="47">
        <v>10442.011811023624</v>
      </c>
      <c r="G450" s="47">
        <f t="shared" si="6"/>
        <v>15154.956692913387</v>
      </c>
      <c r="H450" s="48" t="s">
        <v>2055</v>
      </c>
      <c r="I450" s="24">
        <v>444</v>
      </c>
      <c r="J450" s="25" t="s">
        <v>2164</v>
      </c>
      <c r="K450" s="26" t="s">
        <v>4337</v>
      </c>
      <c r="L450" s="27">
        <v>16916.400000000001</v>
      </c>
      <c r="M450" s="27">
        <v>-15087.6</v>
      </c>
      <c r="N450" s="28" t="s">
        <v>35</v>
      </c>
      <c r="O450" s="42" t="s">
        <v>36</v>
      </c>
      <c r="P450" s="30" t="s">
        <v>37</v>
      </c>
      <c r="Q450" s="31"/>
      <c r="R450" s="32">
        <v>1</v>
      </c>
      <c r="S450" s="33" t="s">
        <v>38</v>
      </c>
      <c r="T450" s="34"/>
      <c r="U450" s="35"/>
      <c r="V450" s="36"/>
      <c r="W450" s="37"/>
      <c r="X450" s="49" t="s">
        <v>2095</v>
      </c>
      <c r="Y450" s="50">
        <v>5.0799999999999998E-2</v>
      </c>
      <c r="Z450" s="75">
        <v>100</v>
      </c>
      <c r="AA450" s="76" t="s">
        <v>2046</v>
      </c>
      <c r="AB450" s="76">
        <v>0.254</v>
      </c>
      <c r="AC450" s="39"/>
      <c r="AD450" s="40"/>
      <c r="AE450" s="40"/>
      <c r="AF450" s="41"/>
      <c r="AG450" s="41"/>
      <c r="AH450" s="42" t="s">
        <v>1996</v>
      </c>
      <c r="AI450" s="35" t="s">
        <v>1804</v>
      </c>
      <c r="AJ450" s="43"/>
      <c r="AK450" s="31"/>
      <c r="AL450" s="44"/>
      <c r="AM450" s="39"/>
      <c r="AN450" s="28"/>
      <c r="AO450" s="39" t="s">
        <v>1475</v>
      </c>
    </row>
    <row r="451" spans="1:41">
      <c r="A451" s="45" t="s">
        <v>2004</v>
      </c>
      <c r="B451" s="46" t="s">
        <v>2005</v>
      </c>
      <c r="C451" s="46" t="s">
        <v>2170</v>
      </c>
      <c r="D451" s="46" t="s">
        <v>2171</v>
      </c>
      <c r="E451" s="47">
        <v>4712.1732283464571</v>
      </c>
      <c r="F451" s="47">
        <v>10441.885826771655</v>
      </c>
      <c r="G451" s="47">
        <f t="shared" si="6"/>
        <v>15154.059055118112</v>
      </c>
      <c r="H451" s="48" t="s">
        <v>2071</v>
      </c>
      <c r="I451" s="24">
        <v>445</v>
      </c>
      <c r="J451" s="25" t="s">
        <v>2168</v>
      </c>
      <c r="K451" s="26" t="s">
        <v>4338</v>
      </c>
      <c r="L451" s="27">
        <v>17830.8</v>
      </c>
      <c r="M451" s="27">
        <v>-14173.2</v>
      </c>
      <c r="N451" s="28" t="s">
        <v>35</v>
      </c>
      <c r="O451" s="42" t="s">
        <v>36</v>
      </c>
      <c r="P451" s="30" t="s">
        <v>37</v>
      </c>
      <c r="Q451" s="31"/>
      <c r="R451" s="32">
        <v>1</v>
      </c>
      <c r="S451" s="33" t="s">
        <v>38</v>
      </c>
      <c r="T451" s="34"/>
      <c r="U451" s="35"/>
      <c r="V451" s="36"/>
      <c r="W451" s="37"/>
      <c r="X451" s="49" t="s">
        <v>2100</v>
      </c>
      <c r="Y451" s="50">
        <v>5.0799999999999998E-2</v>
      </c>
      <c r="Z451" s="75">
        <v>100</v>
      </c>
      <c r="AA451" s="76" t="s">
        <v>2046</v>
      </c>
      <c r="AB451" s="76">
        <v>0.254</v>
      </c>
      <c r="AC451" s="39"/>
      <c r="AD451" s="40"/>
      <c r="AE451" s="40"/>
      <c r="AF451" s="41"/>
      <c r="AG451" s="41"/>
      <c r="AH451" s="42" t="s">
        <v>2003</v>
      </c>
      <c r="AI451" s="35" t="s">
        <v>1804</v>
      </c>
      <c r="AJ451" s="43"/>
      <c r="AK451" s="31"/>
      <c r="AL451" s="44"/>
      <c r="AM451" s="39"/>
      <c r="AN451" s="28"/>
      <c r="AO451" s="39" t="s">
        <v>1475</v>
      </c>
    </row>
    <row r="452" spans="1:41">
      <c r="A452" s="45" t="s">
        <v>2011</v>
      </c>
      <c r="B452" s="46" t="s">
        <v>2012</v>
      </c>
      <c r="C452" s="46" t="s">
        <v>2174</v>
      </c>
      <c r="D452" s="46" t="s">
        <v>2175</v>
      </c>
      <c r="E452" s="47">
        <v>4714.1889763779527</v>
      </c>
      <c r="F452" s="47">
        <v>10442.133858267718</v>
      </c>
      <c r="G452" s="47">
        <f t="shared" si="6"/>
        <v>15156.322834645671</v>
      </c>
      <c r="H452" s="48" t="s">
        <v>2055</v>
      </c>
      <c r="I452" s="24">
        <v>446</v>
      </c>
      <c r="J452" s="25" t="s">
        <v>2172</v>
      </c>
      <c r="K452" s="26" t="s">
        <v>4339</v>
      </c>
      <c r="L452" s="27">
        <v>16916.400000000001</v>
      </c>
      <c r="M452" s="27">
        <v>-13258.8</v>
      </c>
      <c r="N452" s="28" t="s">
        <v>35</v>
      </c>
      <c r="O452" s="42" t="s">
        <v>36</v>
      </c>
      <c r="P452" s="30" t="s">
        <v>37</v>
      </c>
      <c r="Q452" s="31"/>
      <c r="R452" s="32">
        <v>1</v>
      </c>
      <c r="S452" s="33" t="s">
        <v>38</v>
      </c>
      <c r="T452" s="34"/>
      <c r="U452" s="35"/>
      <c r="V452" s="36"/>
      <c r="W452" s="37"/>
      <c r="X452" s="49" t="s">
        <v>2105</v>
      </c>
      <c r="Y452" s="50">
        <v>5.0799999999999998E-2</v>
      </c>
      <c r="Z452" s="75">
        <v>100</v>
      </c>
      <c r="AA452" s="76" t="s">
        <v>2046</v>
      </c>
      <c r="AB452" s="76">
        <v>0.254</v>
      </c>
      <c r="AC452" s="39"/>
      <c r="AD452" s="40"/>
      <c r="AE452" s="40"/>
      <c r="AF452" s="41"/>
      <c r="AG452" s="41"/>
      <c r="AH452" s="42" t="s">
        <v>2010</v>
      </c>
      <c r="AI452" s="35" t="s">
        <v>1804</v>
      </c>
      <c r="AJ452" s="43"/>
      <c r="AK452" s="31"/>
      <c r="AL452" s="44"/>
      <c r="AM452" s="39"/>
      <c r="AN452" s="28"/>
      <c r="AO452" s="39" t="s">
        <v>1475</v>
      </c>
    </row>
    <row r="453" spans="1:41">
      <c r="A453" s="45" t="s">
        <v>2018</v>
      </c>
      <c r="B453" s="46" t="s">
        <v>2019</v>
      </c>
      <c r="C453" s="46" t="s">
        <v>2178</v>
      </c>
      <c r="D453" s="46" t="s">
        <v>2179</v>
      </c>
      <c r="E453" s="47">
        <v>4713.1220472440946</v>
      </c>
      <c r="F453" s="47">
        <v>10442.519685039371</v>
      </c>
      <c r="G453" s="47">
        <f t="shared" si="6"/>
        <v>15155.641732283466</v>
      </c>
      <c r="H453" s="48" t="s">
        <v>2071</v>
      </c>
      <c r="I453" s="24">
        <v>447</v>
      </c>
      <c r="J453" s="25" t="s">
        <v>2176</v>
      </c>
      <c r="K453" s="26" t="s">
        <v>4340</v>
      </c>
      <c r="L453" s="27">
        <v>17830.8</v>
      </c>
      <c r="M453" s="27">
        <v>-12344.4</v>
      </c>
      <c r="N453" s="28" t="s">
        <v>35</v>
      </c>
      <c r="O453" s="42" t="s">
        <v>36</v>
      </c>
      <c r="P453" s="30" t="s">
        <v>37</v>
      </c>
      <c r="Q453" s="31"/>
      <c r="R453" s="32">
        <v>1</v>
      </c>
      <c r="S453" s="33" t="s">
        <v>38</v>
      </c>
      <c r="T453" s="34"/>
      <c r="U453" s="35"/>
      <c r="V453" s="36"/>
      <c r="W453" s="37"/>
      <c r="X453" s="49" t="s">
        <v>2110</v>
      </c>
      <c r="Y453" s="50">
        <v>5.0799999999999998E-2</v>
      </c>
      <c r="Z453" s="75">
        <v>100</v>
      </c>
      <c r="AA453" s="76" t="s">
        <v>2046</v>
      </c>
      <c r="AB453" s="76">
        <v>0.254</v>
      </c>
      <c r="AC453" s="39"/>
      <c r="AD453" s="40"/>
      <c r="AE453" s="40"/>
      <c r="AF453" s="41"/>
      <c r="AG453" s="41"/>
      <c r="AH453" s="42" t="s">
        <v>2017</v>
      </c>
      <c r="AI453" s="35" t="s">
        <v>1804</v>
      </c>
      <c r="AJ453" s="43"/>
      <c r="AK453" s="31"/>
      <c r="AL453" s="44"/>
      <c r="AM453" s="39"/>
      <c r="AN453" s="28"/>
      <c r="AO453" s="39" t="s">
        <v>1475</v>
      </c>
    </row>
    <row r="454" spans="1:41">
      <c r="A454" s="45" t="s">
        <v>2025</v>
      </c>
      <c r="B454" s="46" t="s">
        <v>2026</v>
      </c>
      <c r="C454" s="46" t="s">
        <v>2182</v>
      </c>
      <c r="D454" s="46" t="s">
        <v>2183</v>
      </c>
      <c r="E454" s="47">
        <v>4712.3110236220473</v>
      </c>
      <c r="F454" s="47">
        <v>10442.22440944882</v>
      </c>
      <c r="G454" s="47">
        <f t="shared" si="6"/>
        <v>15154.535433070867</v>
      </c>
      <c r="H454" s="48" t="s">
        <v>2055</v>
      </c>
      <c r="I454" s="24">
        <v>448</v>
      </c>
      <c r="J454" s="25" t="s">
        <v>2180</v>
      </c>
      <c r="K454" s="26" t="s">
        <v>4341</v>
      </c>
      <c r="L454" s="27">
        <v>16916.400000000001</v>
      </c>
      <c r="M454" s="27">
        <v>-11430</v>
      </c>
      <c r="N454" s="28" t="s">
        <v>35</v>
      </c>
      <c r="O454" s="42" t="s">
        <v>36</v>
      </c>
      <c r="P454" s="30" t="s">
        <v>37</v>
      </c>
      <c r="Q454" s="31"/>
      <c r="R454" s="32">
        <v>1</v>
      </c>
      <c r="S454" s="33" t="s">
        <v>38</v>
      </c>
      <c r="T454" s="34"/>
      <c r="U454" s="35"/>
      <c r="V454" s="36"/>
      <c r="W454" s="37"/>
      <c r="X454" s="49" t="s">
        <v>2115</v>
      </c>
      <c r="Y454" s="50">
        <v>5.0799999999999998E-2</v>
      </c>
      <c r="Z454" s="75">
        <v>100</v>
      </c>
      <c r="AA454" s="76" t="s">
        <v>2046</v>
      </c>
      <c r="AB454" s="76">
        <v>0.254</v>
      </c>
      <c r="AC454" s="39"/>
      <c r="AD454" s="40"/>
      <c r="AE454" s="40"/>
      <c r="AF454" s="41"/>
      <c r="AG454" s="41"/>
      <c r="AH454" s="42" t="s">
        <v>2024</v>
      </c>
      <c r="AI454" s="35" t="s">
        <v>1804</v>
      </c>
      <c r="AJ454" s="43"/>
      <c r="AK454" s="31"/>
      <c r="AL454" s="44"/>
      <c r="AM454" s="39"/>
      <c r="AN454" s="28"/>
      <c r="AO454" s="39" t="s">
        <v>1475</v>
      </c>
    </row>
    <row r="455" spans="1:41">
      <c r="A455" s="45" t="s">
        <v>2032</v>
      </c>
      <c r="B455" s="46" t="s">
        <v>2033</v>
      </c>
      <c r="C455" s="46" t="s">
        <v>2186</v>
      </c>
      <c r="D455" s="46" t="s">
        <v>2187</v>
      </c>
      <c r="E455" s="47">
        <v>4712.8149606299212</v>
      </c>
      <c r="F455" s="47">
        <v>10441.952755905511</v>
      </c>
      <c r="G455" s="47">
        <f t="shared" si="6"/>
        <v>15154.767716535433</v>
      </c>
      <c r="H455" s="48" t="s">
        <v>2071</v>
      </c>
      <c r="I455" s="24">
        <v>449</v>
      </c>
      <c r="J455" s="25" t="s">
        <v>2184</v>
      </c>
      <c r="K455" s="26" t="s">
        <v>4342</v>
      </c>
      <c r="L455" s="27">
        <v>17830.8</v>
      </c>
      <c r="M455" s="27">
        <v>-10515.6</v>
      </c>
      <c r="N455" s="28" t="s">
        <v>35</v>
      </c>
      <c r="O455" s="42" t="s">
        <v>36</v>
      </c>
      <c r="P455" s="30" t="s">
        <v>37</v>
      </c>
      <c r="Q455" s="31"/>
      <c r="R455" s="32">
        <v>1</v>
      </c>
      <c r="S455" s="33" t="s">
        <v>38</v>
      </c>
      <c r="T455" s="34"/>
      <c r="U455" s="35"/>
      <c r="V455" s="36"/>
      <c r="W455" s="37"/>
      <c r="X455" s="49" t="s">
        <v>2120</v>
      </c>
      <c r="Y455" s="50">
        <v>5.0799999999999998E-2</v>
      </c>
      <c r="Z455" s="75">
        <v>100</v>
      </c>
      <c r="AA455" s="76" t="s">
        <v>2046</v>
      </c>
      <c r="AB455" s="76">
        <v>0.254</v>
      </c>
      <c r="AC455" s="39"/>
      <c r="AD455" s="40"/>
      <c r="AE455" s="40"/>
      <c r="AF455" s="41"/>
      <c r="AG455" s="41"/>
      <c r="AH455" s="42" t="s">
        <v>2031</v>
      </c>
      <c r="AI455" s="35" t="s">
        <v>1804</v>
      </c>
      <c r="AJ455" s="43"/>
      <c r="AK455" s="31"/>
      <c r="AL455" s="44"/>
      <c r="AM455" s="39"/>
      <c r="AN455" s="28"/>
      <c r="AO455" s="39" t="s">
        <v>1475</v>
      </c>
    </row>
    <row r="456" spans="1:41">
      <c r="A456" s="45" t="s">
        <v>2039</v>
      </c>
      <c r="B456" s="46" t="s">
        <v>2040</v>
      </c>
      <c r="C456" s="46" t="s">
        <v>2190</v>
      </c>
      <c r="D456" s="46" t="s">
        <v>2191</v>
      </c>
      <c r="E456" s="47">
        <v>4712.5078740157478</v>
      </c>
      <c r="F456" s="47">
        <v>10442.389763779527</v>
      </c>
      <c r="G456" s="47">
        <f t="shared" si="6"/>
        <v>15154.897637795275</v>
      </c>
      <c r="H456" s="48" t="s">
        <v>1525</v>
      </c>
      <c r="I456" s="24">
        <v>450</v>
      </c>
      <c r="J456" s="25" t="s">
        <v>2188</v>
      </c>
      <c r="K456" s="26" t="s">
        <v>4343</v>
      </c>
      <c r="L456" s="27">
        <v>16916.400000000001</v>
      </c>
      <c r="M456" s="27">
        <v>-9601.2000000000007</v>
      </c>
      <c r="N456" s="28" t="s">
        <v>35</v>
      </c>
      <c r="O456" s="42" t="s">
        <v>36</v>
      </c>
      <c r="P456" s="30" t="s">
        <v>37</v>
      </c>
      <c r="Q456" s="31"/>
      <c r="R456" s="32">
        <v>1</v>
      </c>
      <c r="S456" s="33" t="s">
        <v>38</v>
      </c>
      <c r="T456" s="34"/>
      <c r="U456" s="35"/>
      <c r="V456" s="36"/>
      <c r="W456" s="37"/>
      <c r="X456" s="49" t="s">
        <v>2125</v>
      </c>
      <c r="Y456" s="50">
        <v>5.0799999999999998E-2</v>
      </c>
      <c r="Z456" s="75">
        <v>100</v>
      </c>
      <c r="AA456" s="76" t="s">
        <v>2046</v>
      </c>
      <c r="AB456" s="76">
        <v>0.254</v>
      </c>
      <c r="AC456" s="39"/>
      <c r="AD456" s="40"/>
      <c r="AE456" s="40"/>
      <c r="AF456" s="41"/>
      <c r="AG456" s="41"/>
      <c r="AH456" s="341" t="s">
        <v>2038</v>
      </c>
      <c r="AI456" s="35" t="s">
        <v>1804</v>
      </c>
      <c r="AJ456" s="43"/>
      <c r="AK456" s="31"/>
      <c r="AL456" s="44"/>
      <c r="AM456" s="39"/>
      <c r="AN456" s="28"/>
      <c r="AO456" s="39" t="s">
        <v>1475</v>
      </c>
    </row>
    <row r="457" spans="1:41">
      <c r="A457" s="45" t="s">
        <v>2194</v>
      </c>
      <c r="B457" s="46" t="s">
        <v>2195</v>
      </c>
      <c r="C457" s="46" t="s">
        <v>42</v>
      </c>
      <c r="D457" s="46" t="s">
        <v>42</v>
      </c>
      <c r="E457" s="47" t="s">
        <v>42</v>
      </c>
      <c r="F457" s="47">
        <v>7827.2283464566935</v>
      </c>
      <c r="G457" s="47">
        <f t="shared" ref="G457:G483" si="7">SUM(E457:F457)</f>
        <v>7827.2283464566935</v>
      </c>
      <c r="H457" s="48" t="s">
        <v>132</v>
      </c>
      <c r="I457" s="24">
        <v>451</v>
      </c>
      <c r="J457" s="25" t="s">
        <v>2192</v>
      </c>
      <c r="K457" s="26" t="s">
        <v>2193</v>
      </c>
      <c r="L457" s="27">
        <v>12344.4</v>
      </c>
      <c r="M457" s="27">
        <v>-12344.4</v>
      </c>
      <c r="N457" s="28" t="s">
        <v>35</v>
      </c>
      <c r="O457" s="42" t="s">
        <v>36</v>
      </c>
      <c r="P457" s="30" t="s">
        <v>37</v>
      </c>
      <c r="Q457" s="31"/>
      <c r="R457" s="32">
        <v>1</v>
      </c>
      <c r="S457" s="33" t="s">
        <v>38</v>
      </c>
      <c r="T457" s="34"/>
      <c r="U457" s="35"/>
      <c r="V457" s="36"/>
      <c r="W457" s="37"/>
      <c r="X457" s="38"/>
      <c r="Y457" s="38"/>
      <c r="Z457" s="38"/>
      <c r="AA457" s="39"/>
      <c r="AB457" s="39"/>
      <c r="AC457" s="39"/>
      <c r="AD457" s="40"/>
      <c r="AE457" s="40"/>
      <c r="AF457" s="41"/>
      <c r="AG457" s="41"/>
      <c r="AH457" s="42"/>
      <c r="AI457" s="35"/>
      <c r="AJ457" s="43"/>
      <c r="AK457" s="31"/>
      <c r="AL457" s="44"/>
      <c r="AM457" s="39"/>
      <c r="AN457" s="28"/>
      <c r="AO457" s="39" t="s">
        <v>39</v>
      </c>
    </row>
    <row r="458" spans="1:41">
      <c r="A458" s="45" t="s">
        <v>2198</v>
      </c>
      <c r="B458" s="46" t="s">
        <v>2199</v>
      </c>
      <c r="C458" s="46" t="s">
        <v>2200</v>
      </c>
      <c r="D458" s="46" t="s">
        <v>2201</v>
      </c>
      <c r="E458" s="47">
        <v>667.59842519685049</v>
      </c>
      <c r="F458" s="47">
        <v>7599.5590551181103</v>
      </c>
      <c r="G458" s="47">
        <f t="shared" si="7"/>
        <v>8267.1574803149615</v>
      </c>
      <c r="H458" s="48" t="s">
        <v>1771</v>
      </c>
      <c r="I458" s="24">
        <v>452</v>
      </c>
      <c r="J458" s="25" t="s">
        <v>2196</v>
      </c>
      <c r="K458" s="26" t="s">
        <v>2197</v>
      </c>
      <c r="L458" s="27">
        <v>12344.4</v>
      </c>
      <c r="M458" s="27">
        <v>-8686.7999999999993</v>
      </c>
      <c r="N458" s="28" t="s">
        <v>35</v>
      </c>
      <c r="O458" s="42" t="s">
        <v>36</v>
      </c>
      <c r="P458" s="30" t="s">
        <v>37</v>
      </c>
      <c r="Q458" s="31"/>
      <c r="R458" s="32">
        <v>1</v>
      </c>
      <c r="S458" s="33" t="s">
        <v>67</v>
      </c>
      <c r="T458" s="34"/>
      <c r="U458" s="35"/>
      <c r="V458" s="36"/>
      <c r="W458" s="37"/>
      <c r="X458" s="38"/>
      <c r="Y458" s="38"/>
      <c r="Z458" s="38"/>
      <c r="AA458" s="39"/>
      <c r="AB458" s="39"/>
      <c r="AC458" s="39"/>
      <c r="AD458" s="40"/>
      <c r="AE458" s="40"/>
      <c r="AF458" s="41"/>
      <c r="AG458" s="41"/>
      <c r="AH458" s="42"/>
      <c r="AI458" s="35"/>
      <c r="AJ458" s="43"/>
      <c r="AK458" s="31"/>
      <c r="AL458" s="44"/>
      <c r="AM458" s="39"/>
      <c r="AN458" s="28"/>
      <c r="AO458" s="39" t="s">
        <v>1568</v>
      </c>
    </row>
    <row r="459" spans="1:41">
      <c r="A459" s="45" t="s">
        <v>2205</v>
      </c>
      <c r="B459" s="46" t="s">
        <v>2206</v>
      </c>
      <c r="C459" s="46" t="s">
        <v>42</v>
      </c>
      <c r="D459" s="46" t="s">
        <v>42</v>
      </c>
      <c r="E459" s="47" t="s">
        <v>42</v>
      </c>
      <c r="F459" s="47">
        <v>7921.0472440944886</v>
      </c>
      <c r="G459" s="47">
        <f t="shared" si="7"/>
        <v>7921.0472440944886</v>
      </c>
      <c r="H459" s="48" t="s">
        <v>43</v>
      </c>
      <c r="I459" s="24">
        <v>453</v>
      </c>
      <c r="J459" s="25" t="s">
        <v>2202</v>
      </c>
      <c r="K459" s="26" t="s">
        <v>2203</v>
      </c>
      <c r="L459" s="27">
        <v>11430</v>
      </c>
      <c r="M459" s="27">
        <v>-10515.6</v>
      </c>
      <c r="N459" s="28" t="s">
        <v>35</v>
      </c>
      <c r="O459" s="42" t="s">
        <v>36</v>
      </c>
      <c r="P459" s="30" t="s">
        <v>37</v>
      </c>
      <c r="Q459" s="31"/>
      <c r="R459" s="32">
        <v>1</v>
      </c>
      <c r="S459" s="33" t="s">
        <v>38</v>
      </c>
      <c r="T459" s="34"/>
      <c r="U459" s="35"/>
      <c r="V459" s="36"/>
      <c r="W459" s="37"/>
      <c r="X459" s="38"/>
      <c r="Y459" s="38"/>
      <c r="Z459" s="38"/>
      <c r="AA459" s="77" t="s">
        <v>2204</v>
      </c>
      <c r="AB459" s="77">
        <v>2.54</v>
      </c>
      <c r="AC459" s="39"/>
      <c r="AD459" s="40"/>
      <c r="AE459" s="40"/>
      <c r="AF459" s="41"/>
      <c r="AG459" s="41"/>
      <c r="AH459" s="42"/>
      <c r="AI459" s="35"/>
      <c r="AJ459" s="43"/>
      <c r="AK459" s="31" t="s">
        <v>47</v>
      </c>
      <c r="AL459" s="44"/>
      <c r="AM459" s="39"/>
      <c r="AN459" s="28"/>
      <c r="AO459" s="39" t="s">
        <v>322</v>
      </c>
    </row>
    <row r="460" spans="1:41">
      <c r="A460" s="45" t="s">
        <v>2209</v>
      </c>
      <c r="B460" s="46" t="s">
        <v>2210</v>
      </c>
      <c r="C460" s="46" t="s">
        <v>42</v>
      </c>
      <c r="D460" s="46" t="s">
        <v>42</v>
      </c>
      <c r="E460" s="47" t="s">
        <v>42</v>
      </c>
      <c r="F460" s="47">
        <v>7921.8740157480315</v>
      </c>
      <c r="G460" s="47">
        <f t="shared" si="7"/>
        <v>7921.8740157480315</v>
      </c>
      <c r="H460" s="48" t="s">
        <v>132</v>
      </c>
      <c r="I460" s="24">
        <v>454</v>
      </c>
      <c r="J460" s="25" t="s">
        <v>2207</v>
      </c>
      <c r="K460" s="26" t="s">
        <v>2208</v>
      </c>
      <c r="L460" s="27">
        <v>12344.4</v>
      </c>
      <c r="M460" s="27">
        <v>-10515.6</v>
      </c>
      <c r="N460" s="28" t="s">
        <v>35</v>
      </c>
      <c r="O460" s="42" t="s">
        <v>36</v>
      </c>
      <c r="P460" s="30" t="s">
        <v>37</v>
      </c>
      <c r="Q460" s="31"/>
      <c r="R460" s="32">
        <v>1</v>
      </c>
      <c r="S460" s="33" t="s">
        <v>38</v>
      </c>
      <c r="T460" s="34"/>
      <c r="U460" s="35"/>
      <c r="V460" s="36"/>
      <c r="W460" s="37"/>
      <c r="X460" s="38"/>
      <c r="Y460" s="38"/>
      <c r="Z460" s="38"/>
      <c r="AA460" s="77" t="s">
        <v>2204</v>
      </c>
      <c r="AB460" s="77">
        <v>2.54</v>
      </c>
      <c r="AC460" s="39"/>
      <c r="AD460" s="40"/>
      <c r="AE460" s="40"/>
      <c r="AF460" s="41"/>
      <c r="AG460" s="41"/>
      <c r="AH460" s="42"/>
      <c r="AI460" s="35"/>
      <c r="AJ460" s="43"/>
      <c r="AK460" s="31" t="s">
        <v>47</v>
      </c>
      <c r="AL460" s="44"/>
      <c r="AM460" s="39"/>
      <c r="AN460" s="28"/>
      <c r="AO460" s="39" t="s">
        <v>322</v>
      </c>
    </row>
    <row r="461" spans="1:41">
      <c r="A461" s="45" t="s">
        <v>2213</v>
      </c>
      <c r="B461" s="46" t="s">
        <v>2214</v>
      </c>
      <c r="C461" s="46" t="s">
        <v>42</v>
      </c>
      <c r="D461" s="46" t="s">
        <v>42</v>
      </c>
      <c r="E461" s="47" t="s">
        <v>42</v>
      </c>
      <c r="F461" s="47">
        <v>7990.9330708661419</v>
      </c>
      <c r="G461" s="47">
        <f t="shared" si="7"/>
        <v>7990.9330708661419</v>
      </c>
      <c r="H461" s="48" t="s">
        <v>43</v>
      </c>
      <c r="I461" s="24">
        <v>455</v>
      </c>
      <c r="J461" s="25" t="s">
        <v>2211</v>
      </c>
      <c r="K461" s="26" t="s">
        <v>2212</v>
      </c>
      <c r="L461" s="27">
        <v>11430</v>
      </c>
      <c r="M461" s="27">
        <v>-8686.7999999999993</v>
      </c>
      <c r="N461" s="28" t="s">
        <v>35</v>
      </c>
      <c r="O461" s="42" t="s">
        <v>36</v>
      </c>
      <c r="P461" s="30" t="s">
        <v>37</v>
      </c>
      <c r="Q461" s="31"/>
      <c r="R461" s="32">
        <v>1</v>
      </c>
      <c r="S461" s="33" t="s">
        <v>38</v>
      </c>
      <c r="T461" s="34"/>
      <c r="U461" s="35"/>
      <c r="V461" s="36"/>
      <c r="W461" s="37"/>
      <c r="X461" s="38"/>
      <c r="Y461" s="38"/>
      <c r="Z461" s="38"/>
      <c r="AA461" s="77" t="s">
        <v>2204</v>
      </c>
      <c r="AB461" s="77">
        <v>2.54</v>
      </c>
      <c r="AC461" s="39"/>
      <c r="AD461" s="40"/>
      <c r="AE461" s="40"/>
      <c r="AF461" s="41"/>
      <c r="AG461" s="41"/>
      <c r="AH461" s="42"/>
      <c r="AI461" s="35"/>
      <c r="AJ461" s="43"/>
      <c r="AK461" s="31" t="s">
        <v>47</v>
      </c>
      <c r="AL461" s="44"/>
      <c r="AM461" s="39"/>
      <c r="AN461" s="28"/>
      <c r="AO461" s="39" t="s">
        <v>322</v>
      </c>
    </row>
    <row r="462" spans="1:41">
      <c r="A462" s="45" t="s">
        <v>2217</v>
      </c>
      <c r="B462" s="46" t="s">
        <v>2218</v>
      </c>
      <c r="C462" s="46" t="s">
        <v>42</v>
      </c>
      <c r="D462" s="46" t="s">
        <v>42</v>
      </c>
      <c r="E462" s="47" t="s">
        <v>42</v>
      </c>
      <c r="F462" s="47">
        <v>7934.4133858267714</v>
      </c>
      <c r="G462" s="47">
        <f t="shared" si="7"/>
        <v>7934.4133858267714</v>
      </c>
      <c r="H462" s="48" t="s">
        <v>43</v>
      </c>
      <c r="I462" s="24">
        <v>456</v>
      </c>
      <c r="J462" s="25" t="s">
        <v>2215</v>
      </c>
      <c r="K462" s="26" t="s">
        <v>2216</v>
      </c>
      <c r="L462" s="27">
        <v>11430</v>
      </c>
      <c r="M462" s="27">
        <v>-9601.2000000000007</v>
      </c>
      <c r="N462" s="28" t="s">
        <v>35</v>
      </c>
      <c r="O462" s="42" t="s">
        <v>36</v>
      </c>
      <c r="P462" s="30" t="s">
        <v>37</v>
      </c>
      <c r="Q462" s="31"/>
      <c r="R462" s="32">
        <v>1</v>
      </c>
      <c r="S462" s="33" t="s">
        <v>38</v>
      </c>
      <c r="T462" s="34"/>
      <c r="U462" s="35"/>
      <c r="V462" s="36"/>
      <c r="W462" s="37"/>
      <c r="X462" s="38"/>
      <c r="Y462" s="38"/>
      <c r="Z462" s="38"/>
      <c r="AA462" s="77" t="s">
        <v>2204</v>
      </c>
      <c r="AB462" s="77">
        <v>2.54</v>
      </c>
      <c r="AC462" s="39"/>
      <c r="AD462" s="40"/>
      <c r="AE462" s="40"/>
      <c r="AF462" s="41"/>
      <c r="AG462" s="41"/>
      <c r="AH462" s="42"/>
      <c r="AI462" s="35"/>
      <c r="AJ462" s="43"/>
      <c r="AK462" s="31" t="s">
        <v>47</v>
      </c>
      <c r="AL462" s="44"/>
      <c r="AM462" s="39"/>
      <c r="AN462" s="28"/>
      <c r="AO462" s="39" t="s">
        <v>322</v>
      </c>
    </row>
    <row r="463" spans="1:41">
      <c r="A463" s="45" t="s">
        <v>2220</v>
      </c>
      <c r="B463" s="46" t="s">
        <v>2221</v>
      </c>
      <c r="C463" s="46" t="s">
        <v>42</v>
      </c>
      <c r="D463" s="46" t="s">
        <v>42</v>
      </c>
      <c r="E463" s="47" t="s">
        <v>42</v>
      </c>
      <c r="F463" s="47">
        <v>7850.5157480314965</v>
      </c>
      <c r="G463" s="47">
        <f t="shared" si="7"/>
        <v>7850.5157480314965</v>
      </c>
      <c r="H463" s="48" t="s">
        <v>132</v>
      </c>
      <c r="I463" s="24">
        <v>457</v>
      </c>
      <c r="J463" s="25" t="s">
        <v>2219</v>
      </c>
      <c r="K463" s="26" t="s">
        <v>4344</v>
      </c>
      <c r="L463" s="27">
        <v>12344.4</v>
      </c>
      <c r="M463" s="27">
        <v>-14173.2</v>
      </c>
      <c r="N463" s="28" t="s">
        <v>35</v>
      </c>
      <c r="O463" s="42" t="s">
        <v>36</v>
      </c>
      <c r="P463" s="30" t="s">
        <v>37</v>
      </c>
      <c r="Q463" s="31"/>
      <c r="R463" s="32">
        <v>1</v>
      </c>
      <c r="S463" s="33" t="s">
        <v>38</v>
      </c>
      <c r="T463" s="34"/>
      <c r="U463" s="35"/>
      <c r="V463" s="36"/>
      <c r="W463" s="37"/>
      <c r="X463" s="38"/>
      <c r="Y463" s="38"/>
      <c r="Z463" s="38"/>
      <c r="AA463" s="39"/>
      <c r="AB463" s="39"/>
      <c r="AC463" s="39"/>
      <c r="AD463" s="40"/>
      <c r="AE463" s="40"/>
      <c r="AF463" s="41"/>
      <c r="AG463" s="41"/>
      <c r="AH463" s="42"/>
      <c r="AI463" s="35"/>
      <c r="AJ463" s="43"/>
      <c r="AK463" s="31"/>
      <c r="AL463" s="44"/>
      <c r="AM463" s="39"/>
      <c r="AN463" s="28"/>
      <c r="AO463" s="39" t="s">
        <v>39</v>
      </c>
    </row>
    <row r="464" spans="1:41">
      <c r="A464" s="45" t="s">
        <v>2224</v>
      </c>
      <c r="B464" s="46" t="s">
        <v>2225</v>
      </c>
      <c r="C464" s="46" t="s">
        <v>42</v>
      </c>
      <c r="D464" s="46" t="s">
        <v>42</v>
      </c>
      <c r="E464" s="47" t="s">
        <v>42</v>
      </c>
      <c r="F464" s="47">
        <v>7396.2244094488196</v>
      </c>
      <c r="G464" s="47">
        <f t="shared" si="7"/>
        <v>7396.2244094488196</v>
      </c>
      <c r="H464" s="48" t="s">
        <v>43</v>
      </c>
      <c r="I464" s="24">
        <v>458</v>
      </c>
      <c r="J464" s="25" t="s">
        <v>2222</v>
      </c>
      <c r="K464" s="26" t="s">
        <v>2223</v>
      </c>
      <c r="L464" s="27">
        <v>11430</v>
      </c>
      <c r="M464" s="27">
        <v>-15087.6</v>
      </c>
      <c r="N464" s="28" t="s">
        <v>35</v>
      </c>
      <c r="O464" s="42" t="s">
        <v>36</v>
      </c>
      <c r="P464" s="30" t="s">
        <v>37</v>
      </c>
      <c r="Q464" s="31"/>
      <c r="R464" s="32">
        <v>1</v>
      </c>
      <c r="S464" s="33" t="s">
        <v>38</v>
      </c>
      <c r="T464" s="34"/>
      <c r="U464" s="35"/>
      <c r="V464" s="36"/>
      <c r="W464" s="37"/>
      <c r="X464" s="38"/>
      <c r="Y464" s="38"/>
      <c r="Z464" s="38"/>
      <c r="AA464" s="39"/>
      <c r="AB464" s="39"/>
      <c r="AC464" s="39"/>
      <c r="AD464" s="40"/>
      <c r="AE464" s="40"/>
      <c r="AF464" s="41"/>
      <c r="AG464" s="41"/>
      <c r="AH464" s="42"/>
      <c r="AI464" s="35"/>
      <c r="AJ464" s="43"/>
      <c r="AK464" s="31" t="s">
        <v>47</v>
      </c>
      <c r="AL464" s="44"/>
      <c r="AM464" s="39"/>
      <c r="AN464" s="28"/>
      <c r="AO464" s="39" t="s">
        <v>39</v>
      </c>
    </row>
    <row r="465" spans="1:41">
      <c r="A465" s="45" t="s">
        <v>2227</v>
      </c>
      <c r="B465" s="46" t="s">
        <v>2228</v>
      </c>
      <c r="C465" s="46" t="s">
        <v>42</v>
      </c>
      <c r="D465" s="46" t="s">
        <v>42</v>
      </c>
      <c r="E465" s="47" t="s">
        <v>42</v>
      </c>
      <c r="F465" s="47">
        <v>7499.8582677165359</v>
      </c>
      <c r="G465" s="47">
        <f t="shared" si="7"/>
        <v>7499.8582677165359</v>
      </c>
      <c r="H465" s="48" t="s">
        <v>43</v>
      </c>
      <c r="I465" s="24">
        <v>459</v>
      </c>
      <c r="J465" s="25" t="s">
        <v>2226</v>
      </c>
      <c r="K465" s="26" t="s">
        <v>4345</v>
      </c>
      <c r="L465" s="27">
        <v>11430</v>
      </c>
      <c r="M465" s="27">
        <v>-14173.2</v>
      </c>
      <c r="N465" s="28" t="s">
        <v>35</v>
      </c>
      <c r="O465" s="42" t="s">
        <v>36</v>
      </c>
      <c r="P465" s="30" t="s">
        <v>37</v>
      </c>
      <c r="Q465" s="31"/>
      <c r="R465" s="32">
        <v>1</v>
      </c>
      <c r="S465" s="33" t="s">
        <v>38</v>
      </c>
      <c r="T465" s="34"/>
      <c r="U465" s="35"/>
      <c r="V465" s="36"/>
      <c r="W465" s="37"/>
      <c r="X465" s="38"/>
      <c r="Y465" s="38"/>
      <c r="Z465" s="38"/>
      <c r="AA465" s="39"/>
      <c r="AB465" s="39"/>
      <c r="AC465" s="39"/>
      <c r="AD465" s="40"/>
      <c r="AE465" s="40"/>
      <c r="AF465" s="41"/>
      <c r="AG465" s="41"/>
      <c r="AH465" s="42"/>
      <c r="AI465" s="35"/>
      <c r="AJ465" s="43"/>
      <c r="AK465" s="31" t="s">
        <v>47</v>
      </c>
      <c r="AL465" s="44"/>
      <c r="AM465" s="39"/>
      <c r="AN465" s="28"/>
      <c r="AO465" s="39" t="s">
        <v>39</v>
      </c>
    </row>
    <row r="466" spans="1:41">
      <c r="A466" s="45" t="s">
        <v>2231</v>
      </c>
      <c r="B466" s="46" t="s">
        <v>2232</v>
      </c>
      <c r="C466" s="46" t="s">
        <v>42</v>
      </c>
      <c r="D466" s="46" t="s">
        <v>42</v>
      </c>
      <c r="E466" s="47" t="s">
        <v>42</v>
      </c>
      <c r="F466" s="47">
        <v>7582.9724409448818</v>
      </c>
      <c r="G466" s="47">
        <f t="shared" si="7"/>
        <v>7582.9724409448818</v>
      </c>
      <c r="H466" s="48" t="s">
        <v>60</v>
      </c>
      <c r="I466" s="24">
        <v>460</v>
      </c>
      <c r="J466" s="25" t="s">
        <v>2229</v>
      </c>
      <c r="K466" s="26" t="s">
        <v>2230</v>
      </c>
      <c r="L466" s="27">
        <v>9601.2000000000007</v>
      </c>
      <c r="M466" s="27">
        <v>-16916.400000000001</v>
      </c>
      <c r="N466" s="28" t="s">
        <v>35</v>
      </c>
      <c r="O466" s="42" t="s">
        <v>36</v>
      </c>
      <c r="P466" s="30" t="s">
        <v>37</v>
      </c>
      <c r="Q466" s="31"/>
      <c r="R466" s="32">
        <v>1</v>
      </c>
      <c r="S466" s="33" t="s">
        <v>38</v>
      </c>
      <c r="T466" s="34"/>
      <c r="U466" s="35"/>
      <c r="V466" s="36"/>
      <c r="W466" s="37"/>
      <c r="X466" s="38"/>
      <c r="Y466" s="38"/>
      <c r="Z466" s="38"/>
      <c r="AA466" s="39"/>
      <c r="AB466" s="39"/>
      <c r="AC466" s="39"/>
      <c r="AD466" s="40"/>
      <c r="AE466" s="40"/>
      <c r="AF466" s="41"/>
      <c r="AG466" s="41"/>
      <c r="AH466" s="42"/>
      <c r="AI466" s="35"/>
      <c r="AJ466" s="43"/>
      <c r="AK466" s="31" t="s">
        <v>47</v>
      </c>
      <c r="AL466" s="44"/>
      <c r="AM466" s="39"/>
      <c r="AN466" s="28"/>
      <c r="AO466" s="39" t="s">
        <v>39</v>
      </c>
    </row>
    <row r="467" spans="1:41">
      <c r="A467" s="45" t="s">
        <v>2235</v>
      </c>
      <c r="B467" s="46" t="s">
        <v>2236</v>
      </c>
      <c r="C467" s="46" t="s">
        <v>42</v>
      </c>
      <c r="D467" s="46" t="s">
        <v>42</v>
      </c>
      <c r="E467" s="47" t="s">
        <v>42</v>
      </c>
      <c r="F467" s="47">
        <v>7854.4173228346453</v>
      </c>
      <c r="G467" s="47">
        <f t="shared" si="7"/>
        <v>7854.4173228346453</v>
      </c>
      <c r="H467" s="48" t="s">
        <v>60</v>
      </c>
      <c r="I467" s="24">
        <v>461</v>
      </c>
      <c r="J467" s="25" t="s">
        <v>2233</v>
      </c>
      <c r="K467" s="26" t="s">
        <v>2234</v>
      </c>
      <c r="L467" s="27">
        <v>10515.6</v>
      </c>
      <c r="M467" s="27">
        <v>-16916.400000000001</v>
      </c>
      <c r="N467" s="28" t="s">
        <v>35</v>
      </c>
      <c r="O467" s="42" t="s">
        <v>36</v>
      </c>
      <c r="P467" s="30" t="s">
        <v>37</v>
      </c>
      <c r="Q467" s="31"/>
      <c r="R467" s="32">
        <v>1</v>
      </c>
      <c r="S467" s="33" t="s">
        <v>38</v>
      </c>
      <c r="T467" s="34"/>
      <c r="U467" s="35"/>
      <c r="V467" s="36"/>
      <c r="W467" s="37"/>
      <c r="X467" s="38"/>
      <c r="Y467" s="38"/>
      <c r="Z467" s="38"/>
      <c r="AA467" s="39"/>
      <c r="AB467" s="39"/>
      <c r="AC467" s="39"/>
      <c r="AD467" s="40"/>
      <c r="AE467" s="40"/>
      <c r="AF467" s="41"/>
      <c r="AG467" s="41"/>
      <c r="AH467" s="42"/>
      <c r="AI467" s="35"/>
      <c r="AJ467" s="43"/>
      <c r="AK467" s="31" t="s">
        <v>47</v>
      </c>
      <c r="AL467" s="44"/>
      <c r="AM467" s="39"/>
      <c r="AN467" s="28"/>
      <c r="AO467" s="39" t="s">
        <v>39</v>
      </c>
    </row>
    <row r="468" spans="1:41">
      <c r="A468" s="45" t="s">
        <v>2239</v>
      </c>
      <c r="B468" s="46" t="s">
        <v>2240</v>
      </c>
      <c r="C468" s="46" t="s">
        <v>42</v>
      </c>
      <c r="D468" s="46" t="s">
        <v>42</v>
      </c>
      <c r="E468" s="47" t="s">
        <v>42</v>
      </c>
      <c r="F468" s="47">
        <v>8480.2007874015744</v>
      </c>
      <c r="G468" s="47">
        <f t="shared" si="7"/>
        <v>8480.2007874015744</v>
      </c>
      <c r="H468" s="48" t="s">
        <v>60</v>
      </c>
      <c r="I468" s="24">
        <v>462</v>
      </c>
      <c r="J468" s="25" t="s">
        <v>2237</v>
      </c>
      <c r="K468" s="26" t="s">
        <v>2238</v>
      </c>
      <c r="L468" s="27">
        <v>-16916.400000000001</v>
      </c>
      <c r="M468" s="27">
        <v>-16002</v>
      </c>
      <c r="N468" s="28" t="s">
        <v>35</v>
      </c>
      <c r="O468" s="42" t="s">
        <v>36</v>
      </c>
      <c r="P468" s="30" t="s">
        <v>37</v>
      </c>
      <c r="Q468" s="31"/>
      <c r="R468" s="32">
        <v>1</v>
      </c>
      <c r="S468" s="33" t="s">
        <v>38</v>
      </c>
      <c r="T468" s="34"/>
      <c r="U468" s="35"/>
      <c r="V468" s="36"/>
      <c r="W468" s="37"/>
      <c r="X468" s="38"/>
      <c r="Y468" s="38"/>
      <c r="Z468" s="38"/>
      <c r="AA468" s="39"/>
      <c r="AB468" s="39"/>
      <c r="AC468" s="39"/>
      <c r="AD468" s="40"/>
      <c r="AE468" s="40"/>
      <c r="AF468" s="41"/>
      <c r="AG468" s="41"/>
      <c r="AH468" s="42"/>
      <c r="AI468" s="35"/>
      <c r="AJ468" s="43"/>
      <c r="AK468" s="52" t="s">
        <v>47</v>
      </c>
      <c r="AL468" s="44"/>
      <c r="AM468" s="39"/>
      <c r="AN468" s="28"/>
      <c r="AO468" s="39" t="s">
        <v>39</v>
      </c>
    </row>
    <row r="469" spans="1:41">
      <c r="A469" s="45" t="s">
        <v>42</v>
      </c>
      <c r="B469" s="46"/>
      <c r="C469" s="46" t="s">
        <v>42</v>
      </c>
      <c r="D469" s="46" t="s">
        <v>42</v>
      </c>
      <c r="E469" s="47" t="s">
        <v>42</v>
      </c>
      <c r="F469" s="47" t="s">
        <v>42</v>
      </c>
      <c r="G469" s="47"/>
      <c r="H469" s="48"/>
      <c r="I469" s="24">
        <v>463</v>
      </c>
      <c r="J469" s="25" t="s">
        <v>2241</v>
      </c>
      <c r="K469" s="26" t="s">
        <v>2242</v>
      </c>
      <c r="L469" s="27">
        <v>-13258.8</v>
      </c>
      <c r="M469" s="27">
        <v>1371.6</v>
      </c>
      <c r="N469" s="28" t="s">
        <v>35</v>
      </c>
      <c r="O469" s="42" t="s">
        <v>36</v>
      </c>
      <c r="P469" s="36" t="s">
        <v>2243</v>
      </c>
      <c r="Q469" s="31"/>
      <c r="R469" s="32"/>
      <c r="S469" s="78"/>
      <c r="T469" s="34"/>
      <c r="U469" s="35"/>
      <c r="V469" s="36"/>
      <c r="W469" s="37"/>
      <c r="X469" s="38"/>
      <c r="Y469" s="38"/>
      <c r="Z469" s="38"/>
      <c r="AA469" s="39"/>
      <c r="AB469" s="39"/>
      <c r="AC469" s="39"/>
      <c r="AD469" s="40"/>
      <c r="AE469" s="40"/>
      <c r="AF469" s="41"/>
      <c r="AG469" s="41"/>
      <c r="AH469" s="42"/>
      <c r="AI469" s="35"/>
      <c r="AJ469" s="43"/>
      <c r="AK469" s="31"/>
      <c r="AL469" s="44"/>
      <c r="AM469" s="39"/>
      <c r="AN469" s="28"/>
      <c r="AO469" s="79" t="s">
        <v>2244</v>
      </c>
    </row>
    <row r="470" spans="1:41">
      <c r="A470" s="45" t="s">
        <v>42</v>
      </c>
      <c r="B470" s="46"/>
      <c r="C470" s="46" t="s">
        <v>42</v>
      </c>
      <c r="D470" s="46" t="s">
        <v>42</v>
      </c>
      <c r="E470" s="47" t="s">
        <v>42</v>
      </c>
      <c r="F470" s="47" t="s">
        <v>42</v>
      </c>
      <c r="G470" s="47"/>
      <c r="H470" s="48"/>
      <c r="I470" s="24">
        <v>464</v>
      </c>
      <c r="J470" s="25" t="s">
        <v>2245</v>
      </c>
      <c r="K470" s="26" t="s">
        <v>2246</v>
      </c>
      <c r="L470" s="27">
        <v>-15087.6</v>
      </c>
      <c r="M470" s="27">
        <v>1371.6</v>
      </c>
      <c r="N470" s="28" t="s">
        <v>35</v>
      </c>
      <c r="O470" s="42" t="s">
        <v>36</v>
      </c>
      <c r="P470" s="36" t="s">
        <v>2243</v>
      </c>
      <c r="Q470" s="31"/>
      <c r="R470" s="32"/>
      <c r="S470" s="78"/>
      <c r="T470" s="34"/>
      <c r="U470" s="35"/>
      <c r="V470" s="36"/>
      <c r="W470" s="37"/>
      <c r="X470" s="38"/>
      <c r="Y470" s="38"/>
      <c r="Z470" s="38"/>
      <c r="AA470" s="39"/>
      <c r="AB470" s="39"/>
      <c r="AC470" s="39"/>
      <c r="AD470" s="40"/>
      <c r="AE470" s="40"/>
      <c r="AF470" s="41"/>
      <c r="AG470" s="41"/>
      <c r="AH470" s="42"/>
      <c r="AI470" s="35"/>
      <c r="AJ470" s="43"/>
      <c r="AK470" s="31"/>
      <c r="AL470" s="44"/>
      <c r="AM470" s="39"/>
      <c r="AN470" s="28"/>
      <c r="AO470" s="79" t="s">
        <v>2244</v>
      </c>
    </row>
    <row r="471" spans="1:41">
      <c r="A471" s="45" t="s">
        <v>42</v>
      </c>
      <c r="B471" s="46"/>
      <c r="C471" s="46" t="s">
        <v>42</v>
      </c>
      <c r="D471" s="46" t="s">
        <v>42</v>
      </c>
      <c r="E471" s="47" t="s">
        <v>42</v>
      </c>
      <c r="F471" s="47" t="s">
        <v>42</v>
      </c>
      <c r="G471" s="47"/>
      <c r="H471" s="48"/>
      <c r="I471" s="24">
        <v>465</v>
      </c>
      <c r="J471" s="25" t="s">
        <v>2247</v>
      </c>
      <c r="K471" s="26" t="s">
        <v>2248</v>
      </c>
      <c r="L471" s="27">
        <v>-16002</v>
      </c>
      <c r="M471" s="27">
        <v>1371.6</v>
      </c>
      <c r="N471" s="28" t="s">
        <v>35</v>
      </c>
      <c r="O471" s="42" t="s">
        <v>36</v>
      </c>
      <c r="P471" s="36" t="s">
        <v>2243</v>
      </c>
      <c r="Q471" s="31"/>
      <c r="R471" s="32"/>
      <c r="S471" s="78"/>
      <c r="T471" s="34"/>
      <c r="U471" s="35"/>
      <c r="V471" s="36"/>
      <c r="W471" s="37"/>
      <c r="X471" s="38"/>
      <c r="Y471" s="38"/>
      <c r="Z471" s="38"/>
      <c r="AA471" s="39"/>
      <c r="AB471" s="39"/>
      <c r="AC471" s="39"/>
      <c r="AD471" s="40"/>
      <c r="AE471" s="40"/>
      <c r="AF471" s="41"/>
      <c r="AG471" s="41"/>
      <c r="AH471" s="42"/>
      <c r="AI471" s="35"/>
      <c r="AJ471" s="43"/>
      <c r="AK471" s="31"/>
      <c r="AL471" s="44"/>
      <c r="AM471" s="39"/>
      <c r="AN471" s="28"/>
      <c r="AO471" s="79" t="s">
        <v>2244</v>
      </c>
    </row>
    <row r="472" spans="1:41">
      <c r="A472" s="45" t="s">
        <v>42</v>
      </c>
      <c r="B472" s="46"/>
      <c r="C472" s="46" t="s">
        <v>42</v>
      </c>
      <c r="D472" s="46" t="s">
        <v>42</v>
      </c>
      <c r="E472" s="47" t="s">
        <v>42</v>
      </c>
      <c r="F472" s="47" t="s">
        <v>42</v>
      </c>
      <c r="G472" s="47"/>
      <c r="H472" s="48"/>
      <c r="I472" s="24">
        <v>466</v>
      </c>
      <c r="J472" s="25" t="s">
        <v>2249</v>
      </c>
      <c r="K472" s="26" t="s">
        <v>2250</v>
      </c>
      <c r="L472" s="27">
        <v>-15087.6</v>
      </c>
      <c r="M472" s="27">
        <v>2286</v>
      </c>
      <c r="N472" s="28" t="s">
        <v>35</v>
      </c>
      <c r="O472" s="42" t="s">
        <v>36</v>
      </c>
      <c r="P472" s="36" t="s">
        <v>2243</v>
      </c>
      <c r="Q472" s="31"/>
      <c r="R472" s="32"/>
      <c r="S472" s="78"/>
      <c r="T472" s="34"/>
      <c r="U472" s="35"/>
      <c r="V472" s="36"/>
      <c r="W472" s="37"/>
      <c r="X472" s="38"/>
      <c r="Y472" s="38"/>
      <c r="Z472" s="38"/>
      <c r="AA472" s="39"/>
      <c r="AB472" s="39"/>
      <c r="AC472" s="39"/>
      <c r="AD472" s="40"/>
      <c r="AE472" s="40"/>
      <c r="AF472" s="41"/>
      <c r="AG472" s="41"/>
      <c r="AH472" s="42"/>
      <c r="AI472" s="35"/>
      <c r="AJ472" s="43"/>
      <c r="AK472" s="31"/>
      <c r="AL472" s="44"/>
      <c r="AM472" s="39"/>
      <c r="AN472" s="28"/>
      <c r="AO472" s="79" t="s">
        <v>2244</v>
      </c>
    </row>
    <row r="473" spans="1:41">
      <c r="A473" s="45" t="s">
        <v>42</v>
      </c>
      <c r="B473" s="46"/>
      <c r="C473" s="46" t="s">
        <v>42</v>
      </c>
      <c r="D473" s="46" t="s">
        <v>42</v>
      </c>
      <c r="E473" s="47" t="s">
        <v>42</v>
      </c>
      <c r="F473" s="47" t="s">
        <v>42</v>
      </c>
      <c r="G473" s="47"/>
      <c r="H473" s="48"/>
      <c r="I473" s="24">
        <v>467</v>
      </c>
      <c r="J473" s="25" t="s">
        <v>2251</v>
      </c>
      <c r="K473" s="26" t="s">
        <v>2252</v>
      </c>
      <c r="L473" s="27">
        <v>-1371.6</v>
      </c>
      <c r="M473" s="27">
        <v>7772.4</v>
      </c>
      <c r="N473" s="28" t="s">
        <v>35</v>
      </c>
      <c r="O473" s="42" t="s">
        <v>36</v>
      </c>
      <c r="P473" s="36" t="s">
        <v>2243</v>
      </c>
      <c r="Q473" s="31"/>
      <c r="R473" s="32"/>
      <c r="S473" s="78"/>
      <c r="T473" s="34"/>
      <c r="U473" s="35"/>
      <c r="V473" s="36"/>
      <c r="W473" s="37"/>
      <c r="X473" s="38"/>
      <c r="Y473" s="38"/>
      <c r="Z473" s="38"/>
      <c r="AA473" s="39"/>
      <c r="AB473" s="39"/>
      <c r="AC473" s="39"/>
      <c r="AD473" s="40"/>
      <c r="AE473" s="40"/>
      <c r="AF473" s="41"/>
      <c r="AG473" s="41"/>
      <c r="AH473" s="42"/>
      <c r="AI473" s="35"/>
      <c r="AJ473" s="43"/>
      <c r="AK473" s="31"/>
      <c r="AL473" s="44"/>
      <c r="AM473" s="39"/>
      <c r="AN473" s="28"/>
      <c r="AO473" s="79" t="s">
        <v>2244</v>
      </c>
    </row>
    <row r="474" spans="1:41">
      <c r="A474" s="45" t="s">
        <v>42</v>
      </c>
      <c r="B474" s="46"/>
      <c r="C474" s="46" t="s">
        <v>42</v>
      </c>
      <c r="D474" s="46" t="s">
        <v>42</v>
      </c>
      <c r="E474" s="47" t="s">
        <v>42</v>
      </c>
      <c r="F474" s="47" t="s">
        <v>42</v>
      </c>
      <c r="G474" s="47"/>
      <c r="H474" s="48"/>
      <c r="I474" s="24">
        <v>468</v>
      </c>
      <c r="J474" s="25" t="s">
        <v>2253</v>
      </c>
      <c r="K474" s="26" t="s">
        <v>2254</v>
      </c>
      <c r="L474" s="27">
        <v>5029.2</v>
      </c>
      <c r="M474" s="27">
        <v>-15087.6</v>
      </c>
      <c r="N474" s="28" t="s">
        <v>35</v>
      </c>
      <c r="O474" s="42" t="s">
        <v>36</v>
      </c>
      <c r="P474" s="36" t="s">
        <v>2243</v>
      </c>
      <c r="Q474" s="31"/>
      <c r="R474" s="32"/>
      <c r="S474" s="78"/>
      <c r="T474" s="34"/>
      <c r="U474" s="35"/>
      <c r="V474" s="36"/>
      <c r="W474" s="37"/>
      <c r="X474" s="38"/>
      <c r="Y474" s="38"/>
      <c r="Z474" s="38"/>
      <c r="AA474" s="39"/>
      <c r="AB474" s="39"/>
      <c r="AC474" s="39"/>
      <c r="AD474" s="40"/>
      <c r="AE474" s="40"/>
      <c r="AF474" s="41"/>
      <c r="AG474" s="41"/>
      <c r="AH474" s="42"/>
      <c r="AI474" s="35"/>
      <c r="AJ474" s="43"/>
      <c r="AK474" s="31"/>
      <c r="AL474" s="44"/>
      <c r="AM474" s="39"/>
      <c r="AN474" s="28"/>
      <c r="AO474" s="79" t="s">
        <v>2244</v>
      </c>
    </row>
    <row r="475" spans="1:41">
      <c r="A475" s="45" t="s">
        <v>42</v>
      </c>
      <c r="B475" s="46"/>
      <c r="C475" s="46" t="s">
        <v>42</v>
      </c>
      <c r="D475" s="46" t="s">
        <v>42</v>
      </c>
      <c r="E475" s="47" t="s">
        <v>42</v>
      </c>
      <c r="F475" s="47" t="s">
        <v>42</v>
      </c>
      <c r="G475" s="47"/>
      <c r="H475" s="48"/>
      <c r="I475" s="24">
        <v>469</v>
      </c>
      <c r="J475" s="25" t="s">
        <v>2255</v>
      </c>
      <c r="K475" s="26" t="s">
        <v>2256</v>
      </c>
      <c r="L475" s="27">
        <v>8686.7999999999993</v>
      </c>
      <c r="M475" s="27">
        <v>-9601.2000000000007</v>
      </c>
      <c r="N475" s="28" t="s">
        <v>35</v>
      </c>
      <c r="O475" s="42" t="s">
        <v>36</v>
      </c>
      <c r="P475" s="36" t="s">
        <v>2243</v>
      </c>
      <c r="Q475" s="31"/>
      <c r="R475" s="32"/>
      <c r="S475" s="78"/>
      <c r="T475" s="34"/>
      <c r="U475" s="35"/>
      <c r="V475" s="36"/>
      <c r="W475" s="37"/>
      <c r="X475" s="38"/>
      <c r="Y475" s="38"/>
      <c r="Z475" s="38"/>
      <c r="AA475" s="39"/>
      <c r="AB475" s="39"/>
      <c r="AC475" s="39"/>
      <c r="AD475" s="40"/>
      <c r="AE475" s="40"/>
      <c r="AF475" s="41"/>
      <c r="AG475" s="41"/>
      <c r="AH475" s="42"/>
      <c r="AI475" s="35"/>
      <c r="AJ475" s="43"/>
      <c r="AK475" s="31"/>
      <c r="AL475" s="44"/>
      <c r="AM475" s="39"/>
      <c r="AN475" s="28"/>
      <c r="AO475" s="79" t="s">
        <v>2244</v>
      </c>
    </row>
    <row r="476" spans="1:41">
      <c r="A476" s="45" t="s">
        <v>2259</v>
      </c>
      <c r="B476" s="46" t="s">
        <v>2260</v>
      </c>
      <c r="C476" s="46" t="s">
        <v>42</v>
      </c>
      <c r="D476" s="46" t="s">
        <v>42</v>
      </c>
      <c r="E476" s="47" t="s">
        <v>42</v>
      </c>
      <c r="F476" s="47">
        <v>8492.4566929133871</v>
      </c>
      <c r="G476" s="47">
        <f t="shared" si="7"/>
        <v>8492.4566929133871</v>
      </c>
      <c r="H476" s="48" t="s">
        <v>396</v>
      </c>
      <c r="I476" s="24">
        <v>470</v>
      </c>
      <c r="J476" s="25" t="s">
        <v>2257</v>
      </c>
      <c r="K476" s="26" t="s">
        <v>2258</v>
      </c>
      <c r="L476" s="27">
        <v>-14173.2</v>
      </c>
      <c r="M476" s="27">
        <v>1371.6</v>
      </c>
      <c r="N476" s="28" t="s">
        <v>35</v>
      </c>
      <c r="O476" s="42" t="s">
        <v>36</v>
      </c>
      <c r="P476" s="36" t="s">
        <v>37</v>
      </c>
      <c r="Q476" s="31"/>
      <c r="R476" s="32">
        <v>1</v>
      </c>
      <c r="S476" s="33" t="s">
        <v>38</v>
      </c>
      <c r="T476" s="34"/>
      <c r="U476" s="35"/>
      <c r="V476" s="36"/>
      <c r="W476" s="37"/>
      <c r="X476" s="38"/>
      <c r="Y476" s="38"/>
      <c r="Z476" s="38"/>
      <c r="AA476" s="39"/>
      <c r="AB476" s="39"/>
      <c r="AC476" s="39"/>
      <c r="AD476" s="40"/>
      <c r="AE476" s="40"/>
      <c r="AF476" s="41"/>
      <c r="AG476" s="41"/>
      <c r="AH476" s="42"/>
      <c r="AI476" s="35"/>
      <c r="AJ476" s="43"/>
      <c r="AK476" s="31"/>
      <c r="AL476" s="44"/>
      <c r="AM476" s="39"/>
      <c r="AN476" s="28"/>
      <c r="AO476" s="39" t="s">
        <v>39</v>
      </c>
    </row>
    <row r="477" spans="1:41">
      <c r="A477" s="45" t="s">
        <v>42</v>
      </c>
      <c r="B477" s="46"/>
      <c r="C477" s="46" t="s">
        <v>42</v>
      </c>
      <c r="D477" s="46" t="s">
        <v>42</v>
      </c>
      <c r="E477" s="47" t="s">
        <v>42</v>
      </c>
      <c r="F477" s="47" t="s">
        <v>42</v>
      </c>
      <c r="G477" s="47"/>
      <c r="H477" s="48"/>
      <c r="I477" s="24">
        <v>471</v>
      </c>
      <c r="J477" s="25" t="s">
        <v>2261</v>
      </c>
      <c r="K477" s="26" t="s">
        <v>2262</v>
      </c>
      <c r="L477" s="27">
        <v>5029.2</v>
      </c>
      <c r="M477" s="27">
        <v>-10515.6</v>
      </c>
      <c r="N477" s="28" t="s">
        <v>35</v>
      </c>
      <c r="O477" s="42" t="s">
        <v>36</v>
      </c>
      <c r="P477" s="36" t="s">
        <v>2243</v>
      </c>
      <c r="Q477" s="31"/>
      <c r="R477" s="32"/>
      <c r="S477" s="78"/>
      <c r="T477" s="34"/>
      <c r="U477" s="35"/>
      <c r="V477" s="36"/>
      <c r="W477" s="37"/>
      <c r="X477" s="38"/>
      <c r="Y477" s="38"/>
      <c r="Z477" s="38"/>
      <c r="AA477" s="80" t="s">
        <v>2263</v>
      </c>
      <c r="AB477" s="80">
        <v>2.54</v>
      </c>
      <c r="AC477" s="39"/>
      <c r="AD477" s="40"/>
      <c r="AE477" s="40"/>
      <c r="AF477" s="41"/>
      <c r="AG477" s="41"/>
      <c r="AH477" s="42"/>
      <c r="AI477" s="35"/>
      <c r="AJ477" s="43"/>
      <c r="AK477" s="31"/>
      <c r="AL477" s="44"/>
      <c r="AM477" s="39"/>
      <c r="AN477" s="28"/>
      <c r="AO477" s="39" t="s">
        <v>2264</v>
      </c>
    </row>
    <row r="478" spans="1:41">
      <c r="A478" s="45" t="s">
        <v>42</v>
      </c>
      <c r="B478" s="46"/>
      <c r="C478" s="46" t="s">
        <v>42</v>
      </c>
      <c r="D478" s="46" t="s">
        <v>42</v>
      </c>
      <c r="E478" s="47" t="s">
        <v>42</v>
      </c>
      <c r="F478" s="47" t="s">
        <v>42</v>
      </c>
      <c r="G478" s="47"/>
      <c r="H478" s="48"/>
      <c r="I478" s="24">
        <v>472</v>
      </c>
      <c r="J478" s="25" t="s">
        <v>2265</v>
      </c>
      <c r="K478" s="26" t="s">
        <v>2266</v>
      </c>
      <c r="L478" s="27">
        <v>10515.6</v>
      </c>
      <c r="M478" s="27">
        <v>15087.6</v>
      </c>
      <c r="N478" s="28" t="s">
        <v>35</v>
      </c>
      <c r="O478" s="42" t="s">
        <v>36</v>
      </c>
      <c r="P478" s="36" t="s">
        <v>2243</v>
      </c>
      <c r="Q478" s="31"/>
      <c r="R478" s="32"/>
      <c r="S478" s="78"/>
      <c r="T478" s="34"/>
      <c r="U478" s="35"/>
      <c r="V478" s="36"/>
      <c r="W478" s="37"/>
      <c r="X478" s="38"/>
      <c r="Y478" s="38"/>
      <c r="Z478" s="38"/>
      <c r="AA478" s="80" t="s">
        <v>2263</v>
      </c>
      <c r="AB478" s="80">
        <v>2.54</v>
      </c>
      <c r="AC478" s="39"/>
      <c r="AD478" s="40"/>
      <c r="AE478" s="40"/>
      <c r="AF478" s="41"/>
      <c r="AG478" s="41"/>
      <c r="AH478" s="42"/>
      <c r="AI478" s="35"/>
      <c r="AJ478" s="43"/>
      <c r="AK478" s="31"/>
      <c r="AL478" s="44"/>
      <c r="AM478" s="39"/>
      <c r="AN478" s="28"/>
      <c r="AO478" s="39" t="s">
        <v>2264</v>
      </c>
    </row>
    <row r="479" spans="1:41">
      <c r="A479" s="45" t="s">
        <v>42</v>
      </c>
      <c r="B479" s="46"/>
      <c r="C479" s="46" t="s">
        <v>42</v>
      </c>
      <c r="D479" s="46" t="s">
        <v>42</v>
      </c>
      <c r="E479" s="47" t="s">
        <v>42</v>
      </c>
      <c r="F479" s="47" t="s">
        <v>42</v>
      </c>
      <c r="G479" s="47"/>
      <c r="H479" s="48"/>
      <c r="I479" s="24">
        <v>473</v>
      </c>
      <c r="J479" s="25" t="s">
        <v>2267</v>
      </c>
      <c r="K479" s="26" t="s">
        <v>2268</v>
      </c>
      <c r="L479" s="27">
        <v>5943.6</v>
      </c>
      <c r="M479" s="27">
        <v>-10515.6</v>
      </c>
      <c r="N479" s="28" t="s">
        <v>35</v>
      </c>
      <c r="O479" s="42" t="s">
        <v>36</v>
      </c>
      <c r="P479" s="36" t="s">
        <v>2243</v>
      </c>
      <c r="Q479" s="31"/>
      <c r="R479" s="32"/>
      <c r="S479" s="78"/>
      <c r="T479" s="34"/>
      <c r="U479" s="35"/>
      <c r="V479" s="36"/>
      <c r="W479" s="37"/>
      <c r="X479" s="38"/>
      <c r="Y479" s="38"/>
      <c r="Z479" s="38"/>
      <c r="AA479" s="80" t="s">
        <v>2263</v>
      </c>
      <c r="AB479" s="80">
        <v>2.54</v>
      </c>
      <c r="AC479" s="39"/>
      <c r="AD479" s="40"/>
      <c r="AE479" s="40"/>
      <c r="AF479" s="41"/>
      <c r="AG479" s="41"/>
      <c r="AH479" s="42"/>
      <c r="AI479" s="35"/>
      <c r="AJ479" s="43"/>
      <c r="AK479" s="31"/>
      <c r="AL479" s="44"/>
      <c r="AM479" s="39"/>
      <c r="AN479" s="28"/>
      <c r="AO479" s="39" t="s">
        <v>2264</v>
      </c>
    </row>
    <row r="480" spans="1:41">
      <c r="A480" s="45" t="s">
        <v>42</v>
      </c>
      <c r="B480" s="46"/>
      <c r="C480" s="46" t="s">
        <v>42</v>
      </c>
      <c r="D480" s="46" t="s">
        <v>42</v>
      </c>
      <c r="E480" s="47" t="s">
        <v>42</v>
      </c>
      <c r="F480" s="47" t="s">
        <v>42</v>
      </c>
      <c r="G480" s="47"/>
      <c r="H480" s="48"/>
      <c r="I480" s="24">
        <v>474</v>
      </c>
      <c r="J480" s="25" t="s">
        <v>2269</v>
      </c>
      <c r="K480" s="26" t="s">
        <v>2270</v>
      </c>
      <c r="L480" s="27">
        <v>9601.2000000000007</v>
      </c>
      <c r="M480" s="27">
        <v>15087.6</v>
      </c>
      <c r="N480" s="28" t="s">
        <v>35</v>
      </c>
      <c r="O480" s="42" t="s">
        <v>36</v>
      </c>
      <c r="P480" s="36" t="s">
        <v>2243</v>
      </c>
      <c r="Q480" s="31"/>
      <c r="R480" s="32"/>
      <c r="S480" s="78"/>
      <c r="T480" s="34"/>
      <c r="U480" s="35"/>
      <c r="V480" s="36"/>
      <c r="W480" s="37"/>
      <c r="X480" s="38"/>
      <c r="Y480" s="38"/>
      <c r="Z480" s="38"/>
      <c r="AA480" s="80" t="s">
        <v>2263</v>
      </c>
      <c r="AB480" s="80">
        <v>2.54</v>
      </c>
      <c r="AC480" s="39"/>
      <c r="AD480" s="40"/>
      <c r="AE480" s="40"/>
      <c r="AF480" s="41"/>
      <c r="AG480" s="41"/>
      <c r="AH480" s="42"/>
      <c r="AI480" s="35"/>
      <c r="AJ480" s="43"/>
      <c r="AK480" s="31"/>
      <c r="AL480" s="44"/>
      <c r="AM480" s="39"/>
      <c r="AN480" s="28"/>
      <c r="AO480" s="39" t="s">
        <v>2264</v>
      </c>
    </row>
    <row r="481" spans="1:41">
      <c r="A481" s="45" t="s">
        <v>2272</v>
      </c>
      <c r="B481" s="46" t="s">
        <v>2273</v>
      </c>
      <c r="C481" s="46" t="s">
        <v>42</v>
      </c>
      <c r="D481" s="46" t="s">
        <v>42</v>
      </c>
      <c r="E481" s="47" t="s">
        <v>42</v>
      </c>
      <c r="F481" s="47">
        <v>8148.0905511811025</v>
      </c>
      <c r="G481" s="47">
        <f t="shared" si="7"/>
        <v>8148.0905511811025</v>
      </c>
      <c r="H481" s="48" t="s">
        <v>60</v>
      </c>
      <c r="I481" s="24">
        <v>475</v>
      </c>
      <c r="J481" s="25" t="s">
        <v>2271</v>
      </c>
      <c r="K481" s="26" t="s">
        <v>4346</v>
      </c>
      <c r="L481" s="27">
        <v>8686.7999999999993</v>
      </c>
      <c r="M481" s="27">
        <v>-15087.6</v>
      </c>
      <c r="N481" s="28" t="s">
        <v>35</v>
      </c>
      <c r="O481" s="42" t="s">
        <v>36</v>
      </c>
      <c r="P481" s="36" t="s">
        <v>37</v>
      </c>
      <c r="Q481" s="31"/>
      <c r="R481" s="32">
        <v>1</v>
      </c>
      <c r="S481" s="33" t="s">
        <v>38</v>
      </c>
      <c r="T481" s="34"/>
      <c r="U481" s="35"/>
      <c r="V481" s="36"/>
      <c r="W481" s="37"/>
      <c r="X481" s="38"/>
      <c r="Y481" s="38"/>
      <c r="Z481" s="38"/>
      <c r="AA481" s="39"/>
      <c r="AB481" s="39"/>
      <c r="AC481" s="39"/>
      <c r="AD481" s="40"/>
      <c r="AE481" s="40"/>
      <c r="AF481" s="41"/>
      <c r="AG481" s="41"/>
      <c r="AH481" s="42"/>
      <c r="AI481" s="35"/>
      <c r="AJ481" s="43"/>
      <c r="AK481" s="31"/>
      <c r="AL481" s="44"/>
      <c r="AM481" s="39"/>
      <c r="AN481" s="28"/>
      <c r="AO481" s="39" t="s">
        <v>39</v>
      </c>
    </row>
    <row r="482" spans="1:41">
      <c r="A482" s="45" t="s">
        <v>2275</v>
      </c>
      <c r="B482" s="46" t="s">
        <v>2276</v>
      </c>
      <c r="C482" s="46" t="s">
        <v>42</v>
      </c>
      <c r="D482" s="46" t="s">
        <v>42</v>
      </c>
      <c r="E482" s="47" t="s">
        <v>42</v>
      </c>
      <c r="F482" s="47">
        <v>7428.9015748031497</v>
      </c>
      <c r="G482" s="47">
        <f t="shared" si="7"/>
        <v>7428.9015748031497</v>
      </c>
      <c r="H482" s="48" t="s">
        <v>132</v>
      </c>
      <c r="I482" s="24">
        <v>476</v>
      </c>
      <c r="J482" s="25" t="s">
        <v>2274</v>
      </c>
      <c r="K482" s="26" t="s">
        <v>4347</v>
      </c>
      <c r="L482" s="27">
        <v>16002</v>
      </c>
      <c r="M482" s="27">
        <v>-16916.400000000001</v>
      </c>
      <c r="N482" s="28" t="s">
        <v>35</v>
      </c>
      <c r="O482" s="42" t="s">
        <v>36</v>
      </c>
      <c r="P482" s="36" t="s">
        <v>37</v>
      </c>
      <c r="Q482" s="31"/>
      <c r="R482" s="32">
        <v>1</v>
      </c>
      <c r="S482" s="33" t="s">
        <v>38</v>
      </c>
      <c r="T482" s="34"/>
      <c r="U482" s="35"/>
      <c r="V482" s="36"/>
      <c r="W482" s="37"/>
      <c r="X482" s="38"/>
      <c r="Y482" s="38"/>
      <c r="Z482" s="38"/>
      <c r="AA482" s="39"/>
      <c r="AB482" s="39"/>
      <c r="AC482" s="39"/>
      <c r="AD482" s="40"/>
      <c r="AE482" s="40"/>
      <c r="AF482" s="41"/>
      <c r="AG482" s="41"/>
      <c r="AH482" s="42"/>
      <c r="AI482" s="35"/>
      <c r="AJ482" s="43"/>
      <c r="AK482" s="31"/>
      <c r="AL482" s="44"/>
      <c r="AM482" s="39"/>
      <c r="AN482" s="28"/>
      <c r="AO482" s="39" t="s">
        <v>39</v>
      </c>
    </row>
    <row r="483" spans="1:41">
      <c r="A483" s="45" t="s">
        <v>2278</v>
      </c>
      <c r="B483" s="46" t="s">
        <v>2279</v>
      </c>
      <c r="C483" s="46" t="s">
        <v>42</v>
      </c>
      <c r="D483" s="46" t="s">
        <v>42</v>
      </c>
      <c r="E483" s="47" t="s">
        <v>42</v>
      </c>
      <c r="F483" s="47">
        <v>7527.0196850393695</v>
      </c>
      <c r="G483" s="47">
        <f t="shared" si="7"/>
        <v>7527.0196850393695</v>
      </c>
      <c r="H483" s="48" t="s">
        <v>132</v>
      </c>
      <c r="I483" s="24">
        <v>477</v>
      </c>
      <c r="J483" s="25" t="s">
        <v>2277</v>
      </c>
      <c r="K483" s="26" t="s">
        <v>4348</v>
      </c>
      <c r="L483" s="27">
        <v>17830.8</v>
      </c>
      <c r="M483" s="27">
        <v>-15087.6</v>
      </c>
      <c r="N483" s="28" t="s">
        <v>35</v>
      </c>
      <c r="O483" s="42" t="s">
        <v>36</v>
      </c>
      <c r="P483" s="36" t="s">
        <v>37</v>
      </c>
      <c r="Q483" s="31"/>
      <c r="R483" s="32">
        <v>1</v>
      </c>
      <c r="S483" s="33" t="s">
        <v>38</v>
      </c>
      <c r="T483" s="34"/>
      <c r="U483" s="35"/>
      <c r="V483" s="36"/>
      <c r="W483" s="37"/>
      <c r="X483" s="38"/>
      <c r="Y483" s="38"/>
      <c r="Z483" s="38"/>
      <c r="AA483" s="39"/>
      <c r="AB483" s="39"/>
      <c r="AC483" s="39"/>
      <c r="AD483" s="40"/>
      <c r="AE483" s="40"/>
      <c r="AF483" s="41"/>
      <c r="AG483" s="41"/>
      <c r="AH483" s="42"/>
      <c r="AI483" s="35"/>
      <c r="AJ483" s="43"/>
      <c r="AK483" s="31"/>
      <c r="AL483" s="44"/>
      <c r="AM483" s="39"/>
      <c r="AN483" s="28"/>
      <c r="AO483" s="39" t="s">
        <v>39</v>
      </c>
    </row>
    <row r="484" spans="1:41">
      <c r="A484" s="45" t="s">
        <v>42</v>
      </c>
      <c r="B484" s="46"/>
      <c r="C484" s="46" t="s">
        <v>42</v>
      </c>
      <c r="D484" s="46" t="s">
        <v>42</v>
      </c>
      <c r="E484" s="47" t="s">
        <v>42</v>
      </c>
      <c r="F484" s="47" t="s">
        <v>42</v>
      </c>
      <c r="G484" s="47"/>
      <c r="H484" s="48"/>
      <c r="I484" s="24">
        <v>478</v>
      </c>
      <c r="J484" s="25" t="s">
        <v>2280</v>
      </c>
      <c r="K484" s="26" t="s">
        <v>2281</v>
      </c>
      <c r="L484" s="27">
        <v>-4114.8</v>
      </c>
      <c r="M484" s="27">
        <v>-17830.8</v>
      </c>
      <c r="N484" s="28" t="s">
        <v>2282</v>
      </c>
      <c r="O484" s="42" t="s">
        <v>36</v>
      </c>
      <c r="P484" s="36"/>
      <c r="Q484" s="31"/>
      <c r="R484" s="32"/>
      <c r="S484" s="78"/>
      <c r="T484" s="34"/>
      <c r="U484" s="35"/>
      <c r="V484" s="36"/>
      <c r="W484" s="37"/>
      <c r="X484" s="38"/>
      <c r="Y484" s="38"/>
      <c r="Z484" s="38"/>
      <c r="AA484" s="81"/>
      <c r="AB484" s="81"/>
      <c r="AC484" s="39"/>
      <c r="AD484" s="40"/>
      <c r="AE484" s="40"/>
      <c r="AF484" s="41"/>
      <c r="AG484" s="41"/>
      <c r="AH484" s="42"/>
      <c r="AI484" s="35"/>
      <c r="AJ484" s="43"/>
      <c r="AK484" s="31"/>
      <c r="AL484" s="44"/>
      <c r="AM484" s="39"/>
      <c r="AN484" s="28"/>
      <c r="AO484" s="39"/>
    </row>
    <row r="485" spans="1:41">
      <c r="A485" s="45" t="s">
        <v>42</v>
      </c>
      <c r="B485" s="46"/>
      <c r="C485" s="46" t="s">
        <v>42</v>
      </c>
      <c r="D485" s="46" t="s">
        <v>42</v>
      </c>
      <c r="E485" s="47" t="s">
        <v>42</v>
      </c>
      <c r="F485" s="47" t="s">
        <v>42</v>
      </c>
      <c r="G485" s="47"/>
      <c r="H485" s="48"/>
      <c r="I485" s="24">
        <v>479</v>
      </c>
      <c r="J485" s="25" t="s">
        <v>2283</v>
      </c>
      <c r="K485" s="26" t="s">
        <v>2281</v>
      </c>
      <c r="L485" s="27">
        <v>-5029.2</v>
      </c>
      <c r="M485" s="27">
        <v>-17830.8</v>
      </c>
      <c r="N485" s="28" t="s">
        <v>2282</v>
      </c>
      <c r="O485" s="42" t="s">
        <v>36</v>
      </c>
      <c r="P485" s="36"/>
      <c r="Q485" s="31"/>
      <c r="R485" s="32"/>
      <c r="S485" s="78"/>
      <c r="T485" s="34"/>
      <c r="U485" s="35"/>
      <c r="V485" s="36"/>
      <c r="W485" s="37"/>
      <c r="X485" s="38"/>
      <c r="Y485" s="38"/>
      <c r="Z485" s="38"/>
      <c r="AA485" s="39"/>
      <c r="AB485" s="39"/>
      <c r="AC485" s="39"/>
      <c r="AD485" s="40"/>
      <c r="AE485" s="40"/>
      <c r="AF485" s="41"/>
      <c r="AG485" s="41"/>
      <c r="AH485" s="42"/>
      <c r="AI485" s="35"/>
      <c r="AJ485" s="43"/>
      <c r="AK485" s="31"/>
      <c r="AL485" s="44"/>
      <c r="AM485" s="39"/>
      <c r="AN485" s="28"/>
      <c r="AO485" s="39"/>
    </row>
    <row r="486" spans="1:41">
      <c r="A486" s="45" t="s">
        <v>42</v>
      </c>
      <c r="B486" s="46"/>
      <c r="C486" s="46" t="s">
        <v>42</v>
      </c>
      <c r="D486" s="46" t="s">
        <v>42</v>
      </c>
      <c r="E486" s="47" t="s">
        <v>42</v>
      </c>
      <c r="F486" s="47" t="s">
        <v>42</v>
      </c>
      <c r="G486" s="47"/>
      <c r="H486" s="48"/>
      <c r="I486" s="24">
        <v>480</v>
      </c>
      <c r="J486" s="25" t="s">
        <v>2284</v>
      </c>
      <c r="K486" s="26" t="s">
        <v>2281</v>
      </c>
      <c r="L486" s="27">
        <v>-5943.6</v>
      </c>
      <c r="M486" s="27">
        <v>-17830.8</v>
      </c>
      <c r="N486" s="28" t="s">
        <v>2282</v>
      </c>
      <c r="O486" s="42" t="s">
        <v>36</v>
      </c>
      <c r="P486" s="36"/>
      <c r="Q486" s="31"/>
      <c r="R486" s="32"/>
      <c r="S486" s="78"/>
      <c r="T486" s="34"/>
      <c r="U486" s="35"/>
      <c r="V486" s="36"/>
      <c r="W486" s="37"/>
      <c r="X486" s="38"/>
      <c r="Y486" s="38"/>
      <c r="Z486" s="38"/>
      <c r="AA486" s="39"/>
      <c r="AB486" s="39"/>
      <c r="AC486" s="39"/>
      <c r="AD486" s="40"/>
      <c r="AE486" s="40"/>
      <c r="AF486" s="41"/>
      <c r="AG486" s="41"/>
      <c r="AH486" s="42"/>
      <c r="AI486" s="35"/>
      <c r="AJ486" s="43"/>
      <c r="AK486" s="31"/>
      <c r="AL486" s="44"/>
      <c r="AM486" s="39"/>
      <c r="AN486" s="28"/>
      <c r="AO486" s="39"/>
    </row>
    <row r="487" spans="1:41">
      <c r="A487" s="45" t="s">
        <v>42</v>
      </c>
      <c r="B487" s="46"/>
      <c r="C487" s="46" t="s">
        <v>42</v>
      </c>
      <c r="D487" s="46" t="s">
        <v>42</v>
      </c>
      <c r="E487" s="47" t="s">
        <v>42</v>
      </c>
      <c r="F487" s="47" t="s">
        <v>42</v>
      </c>
      <c r="G487" s="47"/>
      <c r="H487" s="48"/>
      <c r="I487" s="24">
        <v>481</v>
      </c>
      <c r="J487" s="25" t="s">
        <v>2285</v>
      </c>
      <c r="K487" s="26" t="s">
        <v>2281</v>
      </c>
      <c r="L487" s="27">
        <v>-6858</v>
      </c>
      <c r="M487" s="27">
        <v>-17830.8</v>
      </c>
      <c r="N487" s="28" t="s">
        <v>2282</v>
      </c>
      <c r="O487" s="42" t="s">
        <v>36</v>
      </c>
      <c r="P487" s="36"/>
      <c r="Q487" s="31"/>
      <c r="R487" s="32"/>
      <c r="S487" s="78"/>
      <c r="T487" s="34"/>
      <c r="U487" s="35"/>
      <c r="V487" s="36"/>
      <c r="W487" s="37"/>
      <c r="X487" s="38"/>
      <c r="Y487" s="38"/>
      <c r="Z487" s="38"/>
      <c r="AA487" s="39"/>
      <c r="AB487" s="39"/>
      <c r="AC487" s="39"/>
      <c r="AD487" s="40"/>
      <c r="AE487" s="40"/>
      <c r="AF487" s="41"/>
      <c r="AG487" s="41"/>
      <c r="AH487" s="42"/>
      <c r="AI487" s="35"/>
      <c r="AJ487" s="43"/>
      <c r="AK487" s="31"/>
      <c r="AL487" s="44"/>
      <c r="AM487" s="39"/>
      <c r="AN487" s="28"/>
      <c r="AO487" s="39"/>
    </row>
    <row r="488" spans="1:41">
      <c r="A488" s="45" t="s">
        <v>42</v>
      </c>
      <c r="B488" s="46"/>
      <c r="C488" s="46" t="s">
        <v>42</v>
      </c>
      <c r="D488" s="46" t="s">
        <v>42</v>
      </c>
      <c r="E488" s="47" t="s">
        <v>42</v>
      </c>
      <c r="F488" s="47" t="s">
        <v>42</v>
      </c>
      <c r="G488" s="47"/>
      <c r="H488" s="48"/>
      <c r="I488" s="24">
        <v>482</v>
      </c>
      <c r="J488" s="25" t="s">
        <v>2286</v>
      </c>
      <c r="K488" s="26" t="s">
        <v>2281</v>
      </c>
      <c r="L488" s="27">
        <v>-7772.4</v>
      </c>
      <c r="M488" s="27">
        <v>-17830.8</v>
      </c>
      <c r="N488" s="28" t="s">
        <v>2282</v>
      </c>
      <c r="O488" s="42" t="s">
        <v>36</v>
      </c>
      <c r="P488" s="36"/>
      <c r="Q488" s="31"/>
      <c r="R488" s="32"/>
      <c r="S488" s="78"/>
      <c r="T488" s="34"/>
      <c r="U488" s="35"/>
      <c r="V488" s="36"/>
      <c r="W488" s="37"/>
      <c r="X488" s="38"/>
      <c r="Y488" s="38"/>
      <c r="Z488" s="38"/>
      <c r="AA488" s="39"/>
      <c r="AB488" s="39"/>
      <c r="AC488" s="39"/>
      <c r="AD488" s="40"/>
      <c r="AE488" s="40"/>
      <c r="AF488" s="41"/>
      <c r="AG488" s="41"/>
      <c r="AH488" s="42"/>
      <c r="AI488" s="35"/>
      <c r="AJ488" s="43"/>
      <c r="AK488" s="31"/>
      <c r="AL488" s="44"/>
      <c r="AM488" s="39"/>
      <c r="AN488" s="28"/>
      <c r="AO488" s="39"/>
    </row>
    <row r="489" spans="1:41">
      <c r="A489" s="45" t="s">
        <v>42</v>
      </c>
      <c r="B489" s="46"/>
      <c r="C489" s="46" t="s">
        <v>42</v>
      </c>
      <c r="D489" s="46" t="s">
        <v>42</v>
      </c>
      <c r="E489" s="47" t="s">
        <v>42</v>
      </c>
      <c r="F489" s="47" t="s">
        <v>42</v>
      </c>
      <c r="G489" s="47"/>
      <c r="H489" s="48"/>
      <c r="I489" s="24">
        <v>483</v>
      </c>
      <c r="J489" s="25" t="s">
        <v>2287</v>
      </c>
      <c r="K489" s="26" t="s">
        <v>2281</v>
      </c>
      <c r="L489" s="27">
        <v>-8686.7999999999993</v>
      </c>
      <c r="M489" s="27">
        <v>-17830.8</v>
      </c>
      <c r="N489" s="28" t="s">
        <v>2282</v>
      </c>
      <c r="O489" s="42" t="s">
        <v>36</v>
      </c>
      <c r="P489" s="36"/>
      <c r="Q489" s="31"/>
      <c r="R489" s="32"/>
      <c r="S489" s="78"/>
      <c r="T489" s="34"/>
      <c r="U489" s="35"/>
      <c r="V489" s="36"/>
      <c r="W489" s="37"/>
      <c r="X489" s="38"/>
      <c r="Y489" s="38"/>
      <c r="Z489" s="38"/>
      <c r="AA489" s="39"/>
      <c r="AB489" s="39"/>
      <c r="AC489" s="39"/>
      <c r="AD489" s="40"/>
      <c r="AE489" s="40"/>
      <c r="AF489" s="41"/>
      <c r="AG489" s="41"/>
      <c r="AH489" s="42"/>
      <c r="AI489" s="35"/>
      <c r="AJ489" s="43"/>
      <c r="AK489" s="31"/>
      <c r="AL489" s="44"/>
      <c r="AM489" s="39"/>
      <c r="AN489" s="28"/>
      <c r="AO489" s="39"/>
    </row>
    <row r="490" spans="1:41">
      <c r="A490" s="45" t="s">
        <v>42</v>
      </c>
      <c r="B490" s="46"/>
      <c r="C490" s="46" t="s">
        <v>42</v>
      </c>
      <c r="D490" s="46" t="s">
        <v>42</v>
      </c>
      <c r="E490" s="47" t="s">
        <v>42</v>
      </c>
      <c r="F490" s="47" t="s">
        <v>42</v>
      </c>
      <c r="G490" s="47"/>
      <c r="H490" s="48"/>
      <c r="I490" s="24">
        <v>484</v>
      </c>
      <c r="J490" s="25" t="s">
        <v>2288</v>
      </c>
      <c r="K490" s="26" t="s">
        <v>2281</v>
      </c>
      <c r="L490" s="27">
        <v>8686.7999999999993</v>
      </c>
      <c r="M490" s="27">
        <v>7772.4</v>
      </c>
      <c r="N490" s="28" t="s">
        <v>2282</v>
      </c>
      <c r="O490" s="42" t="s">
        <v>36</v>
      </c>
      <c r="P490" s="36"/>
      <c r="Q490" s="31"/>
      <c r="R490" s="32"/>
      <c r="S490" s="78"/>
      <c r="T490" s="34"/>
      <c r="U490" s="35"/>
      <c r="V490" s="36"/>
      <c r="W490" s="37"/>
      <c r="X490" s="38"/>
      <c r="Y490" s="38"/>
      <c r="Z490" s="38"/>
      <c r="AA490" s="39"/>
      <c r="AB490" s="39"/>
      <c r="AC490" s="39"/>
      <c r="AD490" s="40"/>
      <c r="AE490" s="40"/>
      <c r="AF490" s="41"/>
      <c r="AG490" s="41"/>
      <c r="AH490" s="42"/>
      <c r="AI490" s="35"/>
      <c r="AJ490" s="43"/>
      <c r="AK490" s="31"/>
      <c r="AL490" s="44"/>
      <c r="AM490" s="39"/>
      <c r="AN490" s="28"/>
      <c r="AO490" s="39"/>
    </row>
    <row r="491" spans="1:41">
      <c r="A491" s="45" t="s">
        <v>42</v>
      </c>
      <c r="B491" s="46"/>
      <c r="C491" s="46" t="s">
        <v>42</v>
      </c>
      <c r="D491" s="46" t="s">
        <v>42</v>
      </c>
      <c r="E491" s="47" t="s">
        <v>42</v>
      </c>
      <c r="F491" s="47" t="s">
        <v>42</v>
      </c>
      <c r="G491" s="47"/>
      <c r="H491" s="48"/>
      <c r="I491" s="24">
        <v>485</v>
      </c>
      <c r="J491" s="25" t="s">
        <v>2289</v>
      </c>
      <c r="K491" s="26" t="s">
        <v>2281</v>
      </c>
      <c r="L491" s="27">
        <v>7772.4</v>
      </c>
      <c r="M491" s="27">
        <v>7772.4</v>
      </c>
      <c r="N491" s="28" t="s">
        <v>2282</v>
      </c>
      <c r="O491" s="42" t="s">
        <v>36</v>
      </c>
      <c r="P491" s="36"/>
      <c r="Q491" s="31"/>
      <c r="R491" s="32"/>
      <c r="S491" s="78"/>
      <c r="T491" s="34"/>
      <c r="U491" s="35"/>
      <c r="V491" s="36"/>
      <c r="W491" s="37"/>
      <c r="X491" s="38"/>
      <c r="Y491" s="38"/>
      <c r="Z491" s="38"/>
      <c r="AA491" s="39"/>
      <c r="AB491" s="39"/>
      <c r="AC491" s="39"/>
      <c r="AD491" s="40"/>
      <c r="AE491" s="40"/>
      <c r="AF491" s="41"/>
      <c r="AG491" s="41"/>
      <c r="AH491" s="42"/>
      <c r="AI491" s="35"/>
      <c r="AJ491" s="43"/>
      <c r="AK491" s="31"/>
      <c r="AL491" s="44"/>
      <c r="AM491" s="39"/>
      <c r="AN491" s="28"/>
      <c r="AO491" s="39"/>
    </row>
    <row r="492" spans="1:41">
      <c r="A492" s="45" t="s">
        <v>42</v>
      </c>
      <c r="B492" s="46"/>
      <c r="C492" s="46" t="s">
        <v>42</v>
      </c>
      <c r="D492" s="46" t="s">
        <v>42</v>
      </c>
      <c r="E492" s="47" t="s">
        <v>42</v>
      </c>
      <c r="F492" s="47" t="s">
        <v>42</v>
      </c>
      <c r="G492" s="47"/>
      <c r="H492" s="48"/>
      <c r="I492" s="24">
        <v>486</v>
      </c>
      <c r="J492" s="25" t="s">
        <v>2290</v>
      </c>
      <c r="K492" s="26" t="s">
        <v>2281</v>
      </c>
      <c r="L492" s="27">
        <v>6858</v>
      </c>
      <c r="M492" s="27">
        <v>7772.4</v>
      </c>
      <c r="N492" s="28" t="s">
        <v>2282</v>
      </c>
      <c r="O492" s="42" t="s">
        <v>36</v>
      </c>
      <c r="P492" s="36"/>
      <c r="Q492" s="31"/>
      <c r="R492" s="32"/>
      <c r="S492" s="78"/>
      <c r="T492" s="34"/>
      <c r="U492" s="35"/>
      <c r="V492" s="36"/>
      <c r="W492" s="37"/>
      <c r="X492" s="38"/>
      <c r="Y492" s="38"/>
      <c r="Z492" s="38"/>
      <c r="AA492" s="39"/>
      <c r="AB492" s="39"/>
      <c r="AC492" s="39"/>
      <c r="AD492" s="40"/>
      <c r="AE492" s="40"/>
      <c r="AF492" s="41"/>
      <c r="AG492" s="41"/>
      <c r="AH492" s="42"/>
      <c r="AI492" s="35"/>
      <c r="AJ492" s="43"/>
      <c r="AK492" s="31"/>
      <c r="AL492" s="44"/>
      <c r="AM492" s="39"/>
      <c r="AN492" s="28"/>
      <c r="AO492" s="39"/>
    </row>
    <row r="493" spans="1:41">
      <c r="A493" s="45" t="s">
        <v>42</v>
      </c>
      <c r="B493" s="46"/>
      <c r="C493" s="46" t="s">
        <v>42</v>
      </c>
      <c r="D493" s="46" t="s">
        <v>42</v>
      </c>
      <c r="E493" s="47" t="s">
        <v>42</v>
      </c>
      <c r="F493" s="47" t="s">
        <v>42</v>
      </c>
      <c r="G493" s="47"/>
      <c r="H493" s="48"/>
      <c r="I493" s="24">
        <v>487</v>
      </c>
      <c r="J493" s="25" t="s">
        <v>2291</v>
      </c>
      <c r="K493" s="26" t="s">
        <v>2281</v>
      </c>
      <c r="L493" s="27">
        <v>5943.6</v>
      </c>
      <c r="M493" s="27">
        <v>7772.4</v>
      </c>
      <c r="N493" s="28" t="s">
        <v>2282</v>
      </c>
      <c r="O493" s="42" t="s">
        <v>36</v>
      </c>
      <c r="P493" s="36"/>
      <c r="Q493" s="31"/>
      <c r="R493" s="32"/>
      <c r="S493" s="78"/>
      <c r="T493" s="34"/>
      <c r="U493" s="35"/>
      <c r="V493" s="36"/>
      <c r="W493" s="37"/>
      <c r="X493" s="38"/>
      <c r="Y493" s="38"/>
      <c r="Z493" s="38"/>
      <c r="AA493" s="39"/>
      <c r="AB493" s="39"/>
      <c r="AC493" s="39"/>
      <c r="AD493" s="40"/>
      <c r="AE493" s="40"/>
      <c r="AF493" s="41"/>
      <c r="AG493" s="41"/>
      <c r="AH493" s="42"/>
      <c r="AI493" s="35"/>
      <c r="AJ493" s="43"/>
      <c r="AK493" s="31"/>
      <c r="AL493" s="44"/>
      <c r="AM493" s="39"/>
      <c r="AN493" s="28"/>
      <c r="AO493" s="39"/>
    </row>
    <row r="494" spans="1:41">
      <c r="A494" s="45" t="s">
        <v>42</v>
      </c>
      <c r="B494" s="46"/>
      <c r="C494" s="46" t="s">
        <v>42</v>
      </c>
      <c r="D494" s="46" t="s">
        <v>42</v>
      </c>
      <c r="E494" s="47" t="s">
        <v>42</v>
      </c>
      <c r="F494" s="47" t="s">
        <v>42</v>
      </c>
      <c r="G494" s="47"/>
      <c r="H494" s="48"/>
      <c r="I494" s="24">
        <v>488</v>
      </c>
      <c r="J494" s="25" t="s">
        <v>2292</v>
      </c>
      <c r="K494" s="26" t="s">
        <v>2281</v>
      </c>
      <c r="L494" s="27">
        <v>5029.2</v>
      </c>
      <c r="M494" s="27">
        <v>7772.4</v>
      </c>
      <c r="N494" s="28" t="s">
        <v>2282</v>
      </c>
      <c r="O494" s="42" t="s">
        <v>36</v>
      </c>
      <c r="P494" s="36"/>
      <c r="Q494" s="31"/>
      <c r="R494" s="32"/>
      <c r="S494" s="78"/>
      <c r="T494" s="34"/>
      <c r="U494" s="35"/>
      <c r="V494" s="36"/>
      <c r="W494" s="37"/>
      <c r="X494" s="38"/>
      <c r="Y494" s="38"/>
      <c r="Z494" s="38"/>
      <c r="AA494" s="39"/>
      <c r="AB494" s="39"/>
      <c r="AC494" s="39"/>
      <c r="AD494" s="40"/>
      <c r="AE494" s="40"/>
      <c r="AF494" s="41"/>
      <c r="AG494" s="41"/>
      <c r="AH494" s="42"/>
      <c r="AI494" s="35"/>
      <c r="AJ494" s="43"/>
      <c r="AK494" s="31"/>
      <c r="AL494" s="44"/>
      <c r="AM494" s="39"/>
      <c r="AN494" s="28"/>
      <c r="AO494" s="39"/>
    </row>
    <row r="495" spans="1:41">
      <c r="A495" s="45" t="s">
        <v>42</v>
      </c>
      <c r="B495" s="46"/>
      <c r="C495" s="46" t="s">
        <v>42</v>
      </c>
      <c r="D495" s="46" t="s">
        <v>42</v>
      </c>
      <c r="E495" s="47" t="s">
        <v>42</v>
      </c>
      <c r="F495" s="47" t="s">
        <v>42</v>
      </c>
      <c r="G495" s="47"/>
      <c r="H495" s="48"/>
      <c r="I495" s="24">
        <v>489</v>
      </c>
      <c r="J495" s="25" t="s">
        <v>2293</v>
      </c>
      <c r="K495" s="26" t="s">
        <v>2281</v>
      </c>
      <c r="L495" s="27">
        <v>4114.8</v>
      </c>
      <c r="M495" s="27">
        <v>7772.4</v>
      </c>
      <c r="N495" s="28" t="s">
        <v>2282</v>
      </c>
      <c r="O495" s="42" t="s">
        <v>36</v>
      </c>
      <c r="P495" s="36"/>
      <c r="Q495" s="31"/>
      <c r="R495" s="32"/>
      <c r="S495" s="78"/>
      <c r="T495" s="34"/>
      <c r="U495" s="35"/>
      <c r="V495" s="36"/>
      <c r="W495" s="37"/>
      <c r="X495" s="38"/>
      <c r="Y495" s="38"/>
      <c r="Z495" s="38"/>
      <c r="AA495" s="39"/>
      <c r="AB495" s="39"/>
      <c r="AC495" s="39"/>
      <c r="AD495" s="40"/>
      <c r="AE495" s="40"/>
      <c r="AF495" s="41"/>
      <c r="AG495" s="41"/>
      <c r="AH495" s="42"/>
      <c r="AI495" s="35"/>
      <c r="AJ495" s="43"/>
      <c r="AK495" s="31"/>
      <c r="AL495" s="44"/>
      <c r="AM495" s="39"/>
      <c r="AN495" s="28"/>
      <c r="AO495" s="39"/>
    </row>
    <row r="496" spans="1:41">
      <c r="A496" s="45" t="s">
        <v>42</v>
      </c>
      <c r="B496" s="46"/>
      <c r="C496" s="46" t="s">
        <v>42</v>
      </c>
      <c r="D496" s="46" t="s">
        <v>42</v>
      </c>
      <c r="E496" s="47" t="s">
        <v>42</v>
      </c>
      <c r="F496" s="47" t="s">
        <v>42</v>
      </c>
      <c r="G496" s="47"/>
      <c r="H496" s="48"/>
      <c r="I496" s="24">
        <v>490</v>
      </c>
      <c r="J496" s="25" t="s">
        <v>2294</v>
      </c>
      <c r="K496" s="26" t="s">
        <v>2281</v>
      </c>
      <c r="L496" s="27">
        <v>3200.4</v>
      </c>
      <c r="M496" s="27">
        <v>7772.4</v>
      </c>
      <c r="N496" s="28" t="s">
        <v>2282</v>
      </c>
      <c r="O496" s="42" t="s">
        <v>36</v>
      </c>
      <c r="P496" s="36"/>
      <c r="Q496" s="31"/>
      <c r="R496" s="32"/>
      <c r="S496" s="78"/>
      <c r="T496" s="34"/>
      <c r="U496" s="35"/>
      <c r="V496" s="36"/>
      <c r="W496" s="37"/>
      <c r="X496" s="38"/>
      <c r="Y496" s="38"/>
      <c r="Z496" s="38"/>
      <c r="AA496" s="39"/>
      <c r="AB496" s="39"/>
      <c r="AC496" s="39"/>
      <c r="AD496" s="40"/>
      <c r="AE496" s="40"/>
      <c r="AF496" s="41"/>
      <c r="AG496" s="41"/>
      <c r="AH496" s="42"/>
      <c r="AI496" s="35"/>
      <c r="AJ496" s="43"/>
      <c r="AK496" s="31"/>
      <c r="AL496" s="44"/>
      <c r="AM496" s="39"/>
      <c r="AN496" s="28"/>
      <c r="AO496" s="39"/>
    </row>
    <row r="497" spans="1:41">
      <c r="A497" s="45" t="s">
        <v>42</v>
      </c>
      <c r="B497" s="46"/>
      <c r="C497" s="46" t="s">
        <v>42</v>
      </c>
      <c r="D497" s="46" t="s">
        <v>42</v>
      </c>
      <c r="E497" s="47" t="s">
        <v>42</v>
      </c>
      <c r="F497" s="47" t="s">
        <v>42</v>
      </c>
      <c r="G497" s="47"/>
      <c r="H497" s="48"/>
      <c r="I497" s="24">
        <v>491</v>
      </c>
      <c r="J497" s="25" t="s">
        <v>2295</v>
      </c>
      <c r="K497" s="26" t="s">
        <v>2281</v>
      </c>
      <c r="L497" s="27">
        <v>2286</v>
      </c>
      <c r="M497" s="27">
        <v>7772.4</v>
      </c>
      <c r="N497" s="28" t="s">
        <v>2282</v>
      </c>
      <c r="O497" s="42" t="s">
        <v>36</v>
      </c>
      <c r="P497" s="36"/>
      <c r="Q497" s="31"/>
      <c r="R497" s="32"/>
      <c r="S497" s="78"/>
      <c r="T497" s="34"/>
      <c r="U497" s="35"/>
      <c r="V497" s="36"/>
      <c r="W497" s="37"/>
      <c r="X497" s="38"/>
      <c r="Y497" s="38"/>
      <c r="Z497" s="38"/>
      <c r="AA497" s="39"/>
      <c r="AB497" s="39"/>
      <c r="AC497" s="39"/>
      <c r="AD497" s="40"/>
      <c r="AE497" s="40"/>
      <c r="AF497" s="41"/>
      <c r="AG497" s="41"/>
      <c r="AH497" s="42"/>
      <c r="AI497" s="35"/>
      <c r="AJ497" s="43"/>
      <c r="AK497" s="31"/>
      <c r="AL497" s="44"/>
      <c r="AM497" s="39"/>
      <c r="AN497" s="28"/>
      <c r="AO497" s="39"/>
    </row>
    <row r="498" spans="1:41">
      <c r="A498" s="45" t="s">
        <v>42</v>
      </c>
      <c r="B498" s="46"/>
      <c r="C498" s="46" t="s">
        <v>42</v>
      </c>
      <c r="D498" s="46" t="s">
        <v>42</v>
      </c>
      <c r="E498" s="47" t="s">
        <v>42</v>
      </c>
      <c r="F498" s="47" t="s">
        <v>42</v>
      </c>
      <c r="G498" s="47"/>
      <c r="H498" s="48"/>
      <c r="I498" s="24">
        <v>492</v>
      </c>
      <c r="J498" s="25" t="s">
        <v>2296</v>
      </c>
      <c r="K498" s="26" t="s">
        <v>2281</v>
      </c>
      <c r="L498" s="27">
        <v>1371.6</v>
      </c>
      <c r="M498" s="27">
        <v>7772.4</v>
      </c>
      <c r="N498" s="28" t="s">
        <v>2282</v>
      </c>
      <c r="O498" s="42" t="s">
        <v>36</v>
      </c>
      <c r="P498" s="36"/>
      <c r="Q498" s="31"/>
      <c r="R498" s="32"/>
      <c r="S498" s="78"/>
      <c r="T498" s="34"/>
      <c r="U498" s="35"/>
      <c r="V498" s="36"/>
      <c r="W498" s="37"/>
      <c r="X498" s="38"/>
      <c r="Y498" s="38"/>
      <c r="Z498" s="38"/>
      <c r="AA498" s="39"/>
      <c r="AB498" s="39"/>
      <c r="AC498" s="39"/>
      <c r="AD498" s="40"/>
      <c r="AE498" s="40"/>
      <c r="AF498" s="41"/>
      <c r="AG498" s="41"/>
      <c r="AH498" s="42"/>
      <c r="AI498" s="35"/>
      <c r="AJ498" s="43"/>
      <c r="AK498" s="31"/>
      <c r="AL498" s="44"/>
      <c r="AM498" s="39"/>
      <c r="AN498" s="28"/>
      <c r="AO498" s="39"/>
    </row>
    <row r="499" spans="1:41">
      <c r="A499" s="45" t="s">
        <v>42</v>
      </c>
      <c r="B499" s="46"/>
      <c r="C499" s="46" t="s">
        <v>42</v>
      </c>
      <c r="D499" s="46" t="s">
        <v>42</v>
      </c>
      <c r="E499" s="47" t="s">
        <v>42</v>
      </c>
      <c r="F499" s="47" t="s">
        <v>42</v>
      </c>
      <c r="G499" s="47"/>
      <c r="H499" s="48"/>
      <c r="I499" s="24">
        <v>493</v>
      </c>
      <c r="J499" s="25" t="s">
        <v>2297</v>
      </c>
      <c r="K499" s="26" t="s">
        <v>2281</v>
      </c>
      <c r="L499" s="27">
        <v>457.2</v>
      </c>
      <c r="M499" s="27">
        <v>7772.4</v>
      </c>
      <c r="N499" s="28" t="s">
        <v>2282</v>
      </c>
      <c r="O499" s="42" t="s">
        <v>36</v>
      </c>
      <c r="P499" s="36"/>
      <c r="Q499" s="31"/>
      <c r="R499" s="32"/>
      <c r="S499" s="78"/>
      <c r="T499" s="34"/>
      <c r="U499" s="35"/>
      <c r="V499" s="36"/>
      <c r="W499" s="37"/>
      <c r="X499" s="38"/>
      <c r="Y499" s="38"/>
      <c r="Z499" s="38"/>
      <c r="AA499" s="39"/>
      <c r="AB499" s="39"/>
      <c r="AC499" s="39"/>
      <c r="AD499" s="40"/>
      <c r="AE499" s="40"/>
      <c r="AF499" s="41"/>
      <c r="AG499" s="41"/>
      <c r="AH499" s="42"/>
      <c r="AI499" s="35"/>
      <c r="AJ499" s="43"/>
      <c r="AK499" s="31"/>
      <c r="AL499" s="44"/>
      <c r="AM499" s="39"/>
      <c r="AN499" s="28"/>
      <c r="AO499" s="39"/>
    </row>
    <row r="500" spans="1:41">
      <c r="A500" s="45" t="s">
        <v>42</v>
      </c>
      <c r="B500" s="46"/>
      <c r="C500" s="46" t="s">
        <v>42</v>
      </c>
      <c r="D500" s="46" t="s">
        <v>42</v>
      </c>
      <c r="E500" s="47" t="s">
        <v>42</v>
      </c>
      <c r="F500" s="47" t="s">
        <v>42</v>
      </c>
      <c r="G500" s="47"/>
      <c r="H500" s="48"/>
      <c r="I500" s="24">
        <v>494</v>
      </c>
      <c r="J500" s="25" t="s">
        <v>2298</v>
      </c>
      <c r="K500" s="26" t="s">
        <v>2281</v>
      </c>
      <c r="L500" s="27">
        <v>-457.2</v>
      </c>
      <c r="M500" s="27">
        <v>7772.4</v>
      </c>
      <c r="N500" s="28" t="s">
        <v>2282</v>
      </c>
      <c r="O500" s="42" t="s">
        <v>36</v>
      </c>
      <c r="P500" s="36"/>
      <c r="Q500" s="31"/>
      <c r="R500" s="32"/>
      <c r="S500" s="78"/>
      <c r="T500" s="34"/>
      <c r="U500" s="35"/>
      <c r="V500" s="36"/>
      <c r="W500" s="37"/>
      <c r="X500" s="38"/>
      <c r="Y500" s="38"/>
      <c r="Z500" s="38"/>
      <c r="AA500" s="39"/>
      <c r="AB500" s="39"/>
      <c r="AC500" s="39"/>
      <c r="AD500" s="40"/>
      <c r="AE500" s="40"/>
      <c r="AF500" s="41"/>
      <c r="AG500" s="41"/>
      <c r="AH500" s="42"/>
      <c r="AI500" s="35"/>
      <c r="AJ500" s="43"/>
      <c r="AK500" s="31"/>
      <c r="AL500" s="44"/>
      <c r="AM500" s="39"/>
      <c r="AN500" s="28"/>
      <c r="AO500" s="39"/>
    </row>
    <row r="501" spans="1:41">
      <c r="A501" s="45" t="s">
        <v>42</v>
      </c>
      <c r="B501" s="46"/>
      <c r="C501" s="46" t="s">
        <v>42</v>
      </c>
      <c r="D501" s="46" t="s">
        <v>42</v>
      </c>
      <c r="E501" s="47" t="s">
        <v>42</v>
      </c>
      <c r="F501" s="47" t="s">
        <v>42</v>
      </c>
      <c r="G501" s="47"/>
      <c r="H501" s="48"/>
      <c r="I501" s="24">
        <v>495</v>
      </c>
      <c r="J501" s="25" t="s">
        <v>2299</v>
      </c>
      <c r="K501" s="26" t="s">
        <v>2281</v>
      </c>
      <c r="L501" s="27">
        <v>-4114.8</v>
      </c>
      <c r="M501" s="27">
        <v>7772.4</v>
      </c>
      <c r="N501" s="28" t="s">
        <v>2282</v>
      </c>
      <c r="O501" s="42" t="s">
        <v>36</v>
      </c>
      <c r="P501" s="36"/>
      <c r="Q501" s="31"/>
      <c r="R501" s="32"/>
      <c r="S501" s="78"/>
      <c r="T501" s="34"/>
      <c r="U501" s="35"/>
      <c r="V501" s="36"/>
      <c r="W501" s="37"/>
      <c r="X501" s="38"/>
      <c r="Y501" s="38"/>
      <c r="Z501" s="38"/>
      <c r="AA501" s="39"/>
      <c r="AB501" s="39"/>
      <c r="AC501" s="39"/>
      <c r="AD501" s="40"/>
      <c r="AE501" s="40"/>
      <c r="AF501" s="41"/>
      <c r="AG501" s="41"/>
      <c r="AH501" s="42"/>
      <c r="AI501" s="35"/>
      <c r="AJ501" s="43"/>
      <c r="AK501" s="31"/>
      <c r="AL501" s="44"/>
      <c r="AM501" s="39"/>
      <c r="AN501" s="28"/>
      <c r="AO501" s="39"/>
    </row>
    <row r="502" spans="1:41">
      <c r="A502" s="45" t="s">
        <v>42</v>
      </c>
      <c r="B502" s="46"/>
      <c r="C502" s="46" t="s">
        <v>42</v>
      </c>
      <c r="D502" s="46" t="s">
        <v>42</v>
      </c>
      <c r="E502" s="47" t="s">
        <v>42</v>
      </c>
      <c r="F502" s="47" t="s">
        <v>42</v>
      </c>
      <c r="G502" s="47"/>
      <c r="H502" s="48"/>
      <c r="I502" s="24">
        <v>496</v>
      </c>
      <c r="J502" s="25" t="s">
        <v>2300</v>
      </c>
      <c r="K502" s="26" t="s">
        <v>2281</v>
      </c>
      <c r="L502" s="27">
        <v>-5029.2</v>
      </c>
      <c r="M502" s="27">
        <v>7772.4</v>
      </c>
      <c r="N502" s="28" t="s">
        <v>2282</v>
      </c>
      <c r="O502" s="42" t="s">
        <v>36</v>
      </c>
      <c r="P502" s="36"/>
      <c r="Q502" s="31"/>
      <c r="R502" s="32"/>
      <c r="S502" s="78"/>
      <c r="T502" s="34"/>
      <c r="U502" s="35"/>
      <c r="V502" s="36"/>
      <c r="W502" s="37"/>
      <c r="X502" s="38"/>
      <c r="Y502" s="38"/>
      <c r="Z502" s="38"/>
      <c r="AA502" s="39"/>
      <c r="AB502" s="39"/>
      <c r="AC502" s="39"/>
      <c r="AD502" s="40"/>
      <c r="AE502" s="40"/>
      <c r="AF502" s="41"/>
      <c r="AG502" s="41"/>
      <c r="AH502" s="42"/>
      <c r="AI502" s="35"/>
      <c r="AJ502" s="43"/>
      <c r="AK502" s="31"/>
      <c r="AL502" s="44"/>
      <c r="AM502" s="39"/>
      <c r="AN502" s="28"/>
      <c r="AO502" s="39"/>
    </row>
    <row r="503" spans="1:41">
      <c r="A503" s="45" t="s">
        <v>42</v>
      </c>
      <c r="B503" s="46"/>
      <c r="C503" s="46" t="s">
        <v>42</v>
      </c>
      <c r="D503" s="46" t="s">
        <v>42</v>
      </c>
      <c r="E503" s="47" t="s">
        <v>42</v>
      </c>
      <c r="F503" s="47" t="s">
        <v>42</v>
      </c>
      <c r="G503" s="47"/>
      <c r="H503" s="48"/>
      <c r="I503" s="24">
        <v>497</v>
      </c>
      <c r="J503" s="25" t="s">
        <v>2301</v>
      </c>
      <c r="K503" s="26" t="s">
        <v>2281</v>
      </c>
      <c r="L503" s="27">
        <v>-5943.6</v>
      </c>
      <c r="M503" s="27">
        <v>7772.4</v>
      </c>
      <c r="N503" s="28" t="s">
        <v>2282</v>
      </c>
      <c r="O503" s="42" t="s">
        <v>36</v>
      </c>
      <c r="P503" s="36"/>
      <c r="Q503" s="31"/>
      <c r="R503" s="32"/>
      <c r="S503" s="78"/>
      <c r="T503" s="34"/>
      <c r="U503" s="35"/>
      <c r="V503" s="36"/>
      <c r="W503" s="37"/>
      <c r="X503" s="38"/>
      <c r="Y503" s="38"/>
      <c r="Z503" s="38"/>
      <c r="AA503" s="39"/>
      <c r="AB503" s="39"/>
      <c r="AC503" s="39"/>
      <c r="AD503" s="40"/>
      <c r="AE503" s="40"/>
      <c r="AF503" s="41"/>
      <c r="AG503" s="41"/>
      <c r="AH503" s="42"/>
      <c r="AI503" s="35"/>
      <c r="AJ503" s="43"/>
      <c r="AK503" s="31"/>
      <c r="AL503" s="44"/>
      <c r="AM503" s="39"/>
      <c r="AN503" s="28"/>
      <c r="AO503" s="39"/>
    </row>
    <row r="504" spans="1:41">
      <c r="A504" s="45" t="s">
        <v>42</v>
      </c>
      <c r="B504" s="46"/>
      <c r="C504" s="46" t="s">
        <v>42</v>
      </c>
      <c r="D504" s="46" t="s">
        <v>42</v>
      </c>
      <c r="E504" s="47" t="s">
        <v>42</v>
      </c>
      <c r="F504" s="47" t="s">
        <v>42</v>
      </c>
      <c r="G504" s="47"/>
      <c r="H504" s="48"/>
      <c r="I504" s="24">
        <v>498</v>
      </c>
      <c r="J504" s="25" t="s">
        <v>2302</v>
      </c>
      <c r="K504" s="26" t="s">
        <v>2281</v>
      </c>
      <c r="L504" s="27">
        <v>-6858</v>
      </c>
      <c r="M504" s="27">
        <v>7772.4</v>
      </c>
      <c r="N504" s="28" t="s">
        <v>2282</v>
      </c>
      <c r="O504" s="42" t="s">
        <v>36</v>
      </c>
      <c r="P504" s="36"/>
      <c r="Q504" s="31"/>
      <c r="R504" s="32"/>
      <c r="S504" s="78"/>
      <c r="T504" s="34"/>
      <c r="U504" s="35"/>
      <c r="V504" s="36"/>
      <c r="W504" s="37"/>
      <c r="X504" s="38"/>
      <c r="Y504" s="38"/>
      <c r="Z504" s="38"/>
      <c r="AA504" s="39"/>
      <c r="AB504" s="39"/>
      <c r="AC504" s="39"/>
      <c r="AD504" s="40"/>
      <c r="AE504" s="40"/>
      <c r="AF504" s="41"/>
      <c r="AG504" s="41"/>
      <c r="AH504" s="42"/>
      <c r="AI504" s="35"/>
      <c r="AJ504" s="43"/>
      <c r="AK504" s="31"/>
      <c r="AL504" s="44"/>
      <c r="AM504" s="39"/>
      <c r="AN504" s="28"/>
      <c r="AO504" s="39"/>
    </row>
    <row r="505" spans="1:41">
      <c r="A505" s="45" t="s">
        <v>42</v>
      </c>
      <c r="B505" s="46"/>
      <c r="C505" s="46" t="s">
        <v>42</v>
      </c>
      <c r="D505" s="46" t="s">
        <v>42</v>
      </c>
      <c r="E505" s="47" t="s">
        <v>42</v>
      </c>
      <c r="F505" s="47" t="s">
        <v>42</v>
      </c>
      <c r="G505" s="47"/>
      <c r="H505" s="48"/>
      <c r="I505" s="24">
        <v>499</v>
      </c>
      <c r="J505" s="25" t="s">
        <v>2303</v>
      </c>
      <c r="K505" s="26" t="s">
        <v>2281</v>
      </c>
      <c r="L505" s="27">
        <v>-7772.4</v>
      </c>
      <c r="M505" s="27">
        <v>7772.4</v>
      </c>
      <c r="N505" s="28" t="s">
        <v>2282</v>
      </c>
      <c r="O505" s="42" t="s">
        <v>36</v>
      </c>
      <c r="P505" s="36"/>
      <c r="Q505" s="31"/>
      <c r="R505" s="32"/>
      <c r="S505" s="78"/>
      <c r="T505" s="34"/>
      <c r="U505" s="35"/>
      <c r="V505" s="36"/>
      <c r="W505" s="37"/>
      <c r="X505" s="38"/>
      <c r="Y505" s="38"/>
      <c r="Z505" s="38"/>
      <c r="AA505" s="39"/>
      <c r="AB505" s="39"/>
      <c r="AC505" s="39"/>
      <c r="AD505" s="40"/>
      <c r="AE505" s="40"/>
      <c r="AF505" s="41"/>
      <c r="AG505" s="41"/>
      <c r="AH505" s="42"/>
      <c r="AI505" s="35"/>
      <c r="AJ505" s="43"/>
      <c r="AK505" s="31"/>
      <c r="AL505" s="44"/>
      <c r="AM505" s="39"/>
      <c r="AN505" s="28"/>
      <c r="AO505" s="39"/>
    </row>
    <row r="506" spans="1:41">
      <c r="A506" s="45" t="s">
        <v>42</v>
      </c>
      <c r="B506" s="46"/>
      <c r="C506" s="46" t="s">
        <v>42</v>
      </c>
      <c r="D506" s="46" t="s">
        <v>42</v>
      </c>
      <c r="E506" s="47" t="s">
        <v>42</v>
      </c>
      <c r="F506" s="47" t="s">
        <v>42</v>
      </c>
      <c r="G506" s="47"/>
      <c r="H506" s="48"/>
      <c r="I506" s="24">
        <v>500</v>
      </c>
      <c r="J506" s="25" t="s">
        <v>2304</v>
      </c>
      <c r="K506" s="26" t="s">
        <v>2281</v>
      </c>
      <c r="L506" s="27">
        <v>-457.2</v>
      </c>
      <c r="M506" s="27">
        <v>8686.7999999999993</v>
      </c>
      <c r="N506" s="28" t="s">
        <v>2282</v>
      </c>
      <c r="O506" s="42" t="s">
        <v>36</v>
      </c>
      <c r="P506" s="36"/>
      <c r="Q506" s="31"/>
      <c r="R506" s="32"/>
      <c r="S506" s="78"/>
      <c r="T506" s="34"/>
      <c r="U506" s="35"/>
      <c r="V506" s="36"/>
      <c r="W506" s="37"/>
      <c r="X506" s="38"/>
      <c r="Y506" s="38"/>
      <c r="Z506" s="38"/>
      <c r="AA506" s="39"/>
      <c r="AB506" s="39"/>
      <c r="AC506" s="39"/>
      <c r="AD506" s="40"/>
      <c r="AE506" s="40"/>
      <c r="AF506" s="41"/>
      <c r="AG506" s="41"/>
      <c r="AH506" s="42"/>
      <c r="AI506" s="35"/>
      <c r="AJ506" s="43"/>
      <c r="AK506" s="31"/>
      <c r="AL506" s="44"/>
      <c r="AM506" s="39"/>
      <c r="AN506" s="28"/>
      <c r="AO506" s="39"/>
    </row>
    <row r="507" spans="1:41">
      <c r="A507" s="45" t="s">
        <v>42</v>
      </c>
      <c r="B507" s="46"/>
      <c r="C507" s="46" t="s">
        <v>42</v>
      </c>
      <c r="D507" s="46" t="s">
        <v>42</v>
      </c>
      <c r="E507" s="47" t="s">
        <v>42</v>
      </c>
      <c r="F507" s="47" t="s">
        <v>42</v>
      </c>
      <c r="G507" s="47"/>
      <c r="H507" s="48"/>
      <c r="I507" s="24">
        <v>501</v>
      </c>
      <c r="J507" s="25" t="s">
        <v>2305</v>
      </c>
      <c r="K507" s="26" t="s">
        <v>2281</v>
      </c>
      <c r="L507" s="27">
        <v>-4114.8</v>
      </c>
      <c r="M507" s="27">
        <v>-16916.400000000001</v>
      </c>
      <c r="N507" s="28" t="s">
        <v>2282</v>
      </c>
      <c r="O507" s="42" t="s">
        <v>36</v>
      </c>
      <c r="P507" s="36"/>
      <c r="Q507" s="31"/>
      <c r="R507" s="32"/>
      <c r="S507" s="78"/>
      <c r="T507" s="34"/>
      <c r="U507" s="35"/>
      <c r="V507" s="36"/>
      <c r="W507" s="37"/>
      <c r="X507" s="38"/>
      <c r="Y507" s="38"/>
      <c r="Z507" s="38"/>
      <c r="AA507" s="39"/>
      <c r="AB507" s="39"/>
      <c r="AC507" s="39"/>
      <c r="AD507" s="40"/>
      <c r="AE507" s="40"/>
      <c r="AF507" s="41"/>
      <c r="AG507" s="41"/>
      <c r="AH507" s="42"/>
      <c r="AI507" s="35"/>
      <c r="AJ507" s="43"/>
      <c r="AK507" s="31"/>
      <c r="AL507" s="44"/>
      <c r="AM507" s="39"/>
      <c r="AN507" s="28"/>
      <c r="AO507" s="39"/>
    </row>
    <row r="508" spans="1:41">
      <c r="A508" s="45" t="s">
        <v>42</v>
      </c>
      <c r="B508" s="46"/>
      <c r="C508" s="46" t="s">
        <v>42</v>
      </c>
      <c r="D508" s="46" t="s">
        <v>42</v>
      </c>
      <c r="E508" s="47" t="s">
        <v>42</v>
      </c>
      <c r="F508" s="47" t="s">
        <v>42</v>
      </c>
      <c r="G508" s="47"/>
      <c r="H508" s="48"/>
      <c r="I508" s="24">
        <v>502</v>
      </c>
      <c r="J508" s="25" t="s">
        <v>2306</v>
      </c>
      <c r="K508" s="26" t="s">
        <v>2281</v>
      </c>
      <c r="L508" s="27">
        <v>-5943.6</v>
      </c>
      <c r="M508" s="27">
        <v>-16916.400000000001</v>
      </c>
      <c r="N508" s="28" t="s">
        <v>2282</v>
      </c>
      <c r="O508" s="42" t="s">
        <v>36</v>
      </c>
      <c r="P508" s="36"/>
      <c r="Q508" s="31"/>
      <c r="R508" s="32"/>
      <c r="S508" s="78"/>
      <c r="T508" s="34"/>
      <c r="U508" s="35"/>
      <c r="V508" s="36"/>
      <c r="W508" s="37"/>
      <c r="X508" s="38"/>
      <c r="Y508" s="38"/>
      <c r="Z508" s="38"/>
      <c r="AA508" s="39"/>
      <c r="AB508" s="39"/>
      <c r="AC508" s="39"/>
      <c r="AD508" s="40"/>
      <c r="AE508" s="40"/>
      <c r="AF508" s="41"/>
      <c r="AG508" s="41"/>
      <c r="AH508" s="42"/>
      <c r="AI508" s="35"/>
      <c r="AJ508" s="43"/>
      <c r="AK508" s="31"/>
      <c r="AL508" s="44"/>
      <c r="AM508" s="39"/>
      <c r="AN508" s="28"/>
      <c r="AO508" s="39"/>
    </row>
    <row r="509" spans="1:41">
      <c r="A509" s="45" t="s">
        <v>42</v>
      </c>
      <c r="B509" s="46"/>
      <c r="C509" s="46" t="s">
        <v>42</v>
      </c>
      <c r="D509" s="46" t="s">
        <v>42</v>
      </c>
      <c r="E509" s="47" t="s">
        <v>42</v>
      </c>
      <c r="F509" s="47" t="s">
        <v>42</v>
      </c>
      <c r="G509" s="47"/>
      <c r="H509" s="48"/>
      <c r="I509" s="24">
        <v>503</v>
      </c>
      <c r="J509" s="25" t="s">
        <v>2307</v>
      </c>
      <c r="K509" s="26" t="s">
        <v>2281</v>
      </c>
      <c r="L509" s="27">
        <v>-7772.4</v>
      </c>
      <c r="M509" s="27">
        <v>-16916.400000000001</v>
      </c>
      <c r="N509" s="28" t="s">
        <v>2282</v>
      </c>
      <c r="O509" s="42" t="s">
        <v>36</v>
      </c>
      <c r="P509" s="36"/>
      <c r="Q509" s="31"/>
      <c r="R509" s="32"/>
      <c r="S509" s="78"/>
      <c r="T509" s="34"/>
      <c r="U509" s="35"/>
      <c r="V509" s="36"/>
      <c r="W509" s="37"/>
      <c r="X509" s="38"/>
      <c r="Y509" s="38"/>
      <c r="Z509" s="38"/>
      <c r="AA509" s="39"/>
      <c r="AB509" s="39"/>
      <c r="AC509" s="39"/>
      <c r="AD509" s="40"/>
      <c r="AE509" s="40"/>
      <c r="AF509" s="41"/>
      <c r="AG509" s="41"/>
      <c r="AH509" s="42"/>
      <c r="AI509" s="35"/>
      <c r="AJ509" s="43"/>
      <c r="AK509" s="31"/>
      <c r="AL509" s="44"/>
      <c r="AM509" s="39"/>
      <c r="AN509" s="28"/>
      <c r="AO509" s="39"/>
    </row>
    <row r="510" spans="1:41">
      <c r="A510" s="45" t="s">
        <v>42</v>
      </c>
      <c r="B510" s="46"/>
      <c r="C510" s="46" t="s">
        <v>42</v>
      </c>
      <c r="D510" s="46" t="s">
        <v>42</v>
      </c>
      <c r="E510" s="47" t="s">
        <v>42</v>
      </c>
      <c r="F510" s="47" t="s">
        <v>42</v>
      </c>
      <c r="G510" s="47"/>
      <c r="H510" s="48"/>
      <c r="I510" s="24">
        <v>504</v>
      </c>
      <c r="J510" s="25" t="s">
        <v>2308</v>
      </c>
      <c r="K510" s="26" t="s">
        <v>2281</v>
      </c>
      <c r="L510" s="27">
        <v>-9601.2000000000007</v>
      </c>
      <c r="M510" s="27">
        <v>-16916.400000000001</v>
      </c>
      <c r="N510" s="28" t="s">
        <v>2282</v>
      </c>
      <c r="O510" s="42" t="s">
        <v>36</v>
      </c>
      <c r="P510" s="36"/>
      <c r="Q510" s="31"/>
      <c r="R510" s="32"/>
      <c r="S510" s="78"/>
      <c r="T510" s="34"/>
      <c r="U510" s="35"/>
      <c r="V510" s="36"/>
      <c r="W510" s="37"/>
      <c r="X510" s="38"/>
      <c r="Y510" s="38"/>
      <c r="Z510" s="38"/>
      <c r="AA510" s="39"/>
      <c r="AB510" s="39"/>
      <c r="AC510" s="39"/>
      <c r="AD510" s="40"/>
      <c r="AE510" s="40"/>
      <c r="AF510" s="41"/>
      <c r="AG510" s="41"/>
      <c r="AH510" s="42"/>
      <c r="AI510" s="35"/>
      <c r="AJ510" s="43"/>
      <c r="AK510" s="31"/>
      <c r="AL510" s="44"/>
      <c r="AM510" s="39"/>
      <c r="AN510" s="28"/>
      <c r="AO510" s="39"/>
    </row>
    <row r="511" spans="1:41">
      <c r="A511" s="45" t="s">
        <v>42</v>
      </c>
      <c r="B511" s="46"/>
      <c r="C511" s="46" t="s">
        <v>42</v>
      </c>
      <c r="D511" s="46" t="s">
        <v>42</v>
      </c>
      <c r="E511" s="47" t="s">
        <v>42</v>
      </c>
      <c r="F511" s="47" t="s">
        <v>42</v>
      </c>
      <c r="G511" s="47"/>
      <c r="H511" s="48"/>
      <c r="I511" s="24">
        <v>505</v>
      </c>
      <c r="J511" s="25" t="s">
        <v>2309</v>
      </c>
      <c r="K511" s="26" t="s">
        <v>2281</v>
      </c>
      <c r="L511" s="27">
        <v>-10515.6</v>
      </c>
      <c r="M511" s="27">
        <v>-16916.400000000001</v>
      </c>
      <c r="N511" s="28" t="s">
        <v>2282</v>
      </c>
      <c r="O511" s="42" t="s">
        <v>36</v>
      </c>
      <c r="P511" s="36"/>
      <c r="Q511" s="31"/>
      <c r="R511" s="32"/>
      <c r="S511" s="78"/>
      <c r="T511" s="34"/>
      <c r="U511" s="35"/>
      <c r="V511" s="36"/>
      <c r="W511" s="37"/>
      <c r="X511" s="38"/>
      <c r="Y511" s="38"/>
      <c r="Z511" s="38"/>
      <c r="AA511" s="39"/>
      <c r="AB511" s="39"/>
      <c r="AC511" s="39"/>
      <c r="AD511" s="40"/>
      <c r="AE511" s="40"/>
      <c r="AF511" s="41"/>
      <c r="AG511" s="41"/>
      <c r="AH511" s="42"/>
      <c r="AI511" s="35"/>
      <c r="AJ511" s="43"/>
      <c r="AK511" s="31"/>
      <c r="AL511" s="44"/>
      <c r="AM511" s="39"/>
      <c r="AN511" s="28"/>
      <c r="AO511" s="39"/>
    </row>
    <row r="512" spans="1:41">
      <c r="A512" s="45" t="s">
        <v>42</v>
      </c>
      <c r="B512" s="46"/>
      <c r="C512" s="46" t="s">
        <v>42</v>
      </c>
      <c r="D512" s="46" t="s">
        <v>42</v>
      </c>
      <c r="E512" s="47" t="s">
        <v>42</v>
      </c>
      <c r="F512" s="47" t="s">
        <v>42</v>
      </c>
      <c r="G512" s="47"/>
      <c r="H512" s="48"/>
      <c r="I512" s="24">
        <v>506</v>
      </c>
      <c r="J512" s="25" t="s">
        <v>2310</v>
      </c>
      <c r="K512" s="26" t="s">
        <v>2281</v>
      </c>
      <c r="L512" s="27">
        <v>-11430</v>
      </c>
      <c r="M512" s="27">
        <v>-16916.400000000001</v>
      </c>
      <c r="N512" s="28" t="s">
        <v>2282</v>
      </c>
      <c r="O512" s="42" t="s">
        <v>36</v>
      </c>
      <c r="P512" s="36"/>
      <c r="Q512" s="31"/>
      <c r="R512" s="32"/>
      <c r="S512" s="78"/>
      <c r="T512" s="34"/>
      <c r="U512" s="35"/>
      <c r="V512" s="36"/>
      <c r="W512" s="37"/>
      <c r="X512" s="38"/>
      <c r="Y512" s="38"/>
      <c r="Z512" s="38"/>
      <c r="AA512" s="39"/>
      <c r="AB512" s="39"/>
      <c r="AC512" s="39"/>
      <c r="AD512" s="40"/>
      <c r="AE512" s="40"/>
      <c r="AF512" s="41"/>
      <c r="AG512" s="41"/>
      <c r="AH512" s="42"/>
      <c r="AI512" s="35"/>
      <c r="AJ512" s="43"/>
      <c r="AK512" s="31"/>
      <c r="AL512" s="44"/>
      <c r="AM512" s="39"/>
      <c r="AN512" s="28"/>
      <c r="AO512" s="39"/>
    </row>
    <row r="513" spans="1:41">
      <c r="A513" s="45" t="s">
        <v>42</v>
      </c>
      <c r="B513" s="46"/>
      <c r="C513" s="46" t="s">
        <v>42</v>
      </c>
      <c r="D513" s="46" t="s">
        <v>42</v>
      </c>
      <c r="E513" s="47" t="s">
        <v>42</v>
      </c>
      <c r="F513" s="47" t="s">
        <v>42</v>
      </c>
      <c r="G513" s="47"/>
      <c r="H513" s="48"/>
      <c r="I513" s="24">
        <v>507</v>
      </c>
      <c r="J513" s="25" t="s">
        <v>2311</v>
      </c>
      <c r="K513" s="26" t="s">
        <v>2281</v>
      </c>
      <c r="L513" s="27">
        <v>-12344.4</v>
      </c>
      <c r="M513" s="27">
        <v>-16916.400000000001</v>
      </c>
      <c r="N513" s="28" t="s">
        <v>2282</v>
      </c>
      <c r="O513" s="42" t="s">
        <v>36</v>
      </c>
      <c r="P513" s="36"/>
      <c r="Q513" s="31"/>
      <c r="R513" s="32"/>
      <c r="S513" s="78"/>
      <c r="T513" s="34"/>
      <c r="U513" s="35"/>
      <c r="V513" s="36"/>
      <c r="W513" s="37"/>
      <c r="X513" s="38"/>
      <c r="Y513" s="38"/>
      <c r="Z513" s="38"/>
      <c r="AA513" s="39"/>
      <c r="AB513" s="39"/>
      <c r="AC513" s="39"/>
      <c r="AD513" s="40"/>
      <c r="AE513" s="40"/>
      <c r="AF513" s="41"/>
      <c r="AG513" s="41"/>
      <c r="AH513" s="42"/>
      <c r="AI513" s="35"/>
      <c r="AJ513" s="43"/>
      <c r="AK513" s="31"/>
      <c r="AL513" s="44"/>
      <c r="AM513" s="39"/>
      <c r="AN513" s="28"/>
      <c r="AO513" s="39"/>
    </row>
    <row r="514" spans="1:41">
      <c r="A514" s="45" t="s">
        <v>42</v>
      </c>
      <c r="B514" s="46"/>
      <c r="C514" s="46" t="s">
        <v>42</v>
      </c>
      <c r="D514" s="46" t="s">
        <v>42</v>
      </c>
      <c r="E514" s="47" t="s">
        <v>42</v>
      </c>
      <c r="F514" s="47" t="s">
        <v>42</v>
      </c>
      <c r="G514" s="47"/>
      <c r="H514" s="48"/>
      <c r="I514" s="24">
        <v>508</v>
      </c>
      <c r="J514" s="25" t="s">
        <v>2312</v>
      </c>
      <c r="K514" s="26" t="s">
        <v>2281</v>
      </c>
      <c r="L514" s="27">
        <v>-13258.8</v>
      </c>
      <c r="M514" s="27">
        <v>-16916.400000000001</v>
      </c>
      <c r="N514" s="28" t="s">
        <v>2282</v>
      </c>
      <c r="O514" s="42" t="s">
        <v>36</v>
      </c>
      <c r="P514" s="36"/>
      <c r="Q514" s="31"/>
      <c r="R514" s="32"/>
      <c r="S514" s="78"/>
      <c r="T514" s="34"/>
      <c r="U514" s="35"/>
      <c r="V514" s="36"/>
      <c r="W514" s="37"/>
      <c r="X514" s="38"/>
      <c r="Y514" s="38"/>
      <c r="Z514" s="38"/>
      <c r="AA514" s="39"/>
      <c r="AB514" s="39"/>
      <c r="AC514" s="39"/>
      <c r="AD514" s="40"/>
      <c r="AE514" s="40"/>
      <c r="AF514" s="41"/>
      <c r="AG514" s="41"/>
      <c r="AH514" s="42"/>
      <c r="AI514" s="35"/>
      <c r="AJ514" s="43"/>
      <c r="AK514" s="31"/>
      <c r="AL514" s="44"/>
      <c r="AM514" s="39"/>
      <c r="AN514" s="28"/>
      <c r="AO514" s="39"/>
    </row>
    <row r="515" spans="1:41">
      <c r="A515" s="45" t="s">
        <v>42</v>
      </c>
      <c r="B515" s="46"/>
      <c r="C515" s="46" t="s">
        <v>42</v>
      </c>
      <c r="D515" s="46" t="s">
        <v>42</v>
      </c>
      <c r="E515" s="47" t="s">
        <v>42</v>
      </c>
      <c r="F515" s="47" t="s">
        <v>42</v>
      </c>
      <c r="G515" s="47"/>
      <c r="H515" s="48"/>
      <c r="I515" s="24">
        <v>509</v>
      </c>
      <c r="J515" s="25" t="s">
        <v>2313</v>
      </c>
      <c r="K515" s="26" t="s">
        <v>2281</v>
      </c>
      <c r="L515" s="27">
        <v>-14173.2</v>
      </c>
      <c r="M515" s="27">
        <v>-16916.400000000001</v>
      </c>
      <c r="N515" s="28" t="s">
        <v>2282</v>
      </c>
      <c r="O515" s="42" t="s">
        <v>36</v>
      </c>
      <c r="P515" s="36"/>
      <c r="Q515" s="31"/>
      <c r="R515" s="32"/>
      <c r="S515" s="78"/>
      <c r="T515" s="34"/>
      <c r="U515" s="35"/>
      <c r="V515" s="36"/>
      <c r="W515" s="37"/>
      <c r="X515" s="38"/>
      <c r="Y515" s="38"/>
      <c r="Z515" s="38"/>
      <c r="AA515" s="39"/>
      <c r="AB515" s="39"/>
      <c r="AC515" s="39"/>
      <c r="AD515" s="40"/>
      <c r="AE515" s="40"/>
      <c r="AF515" s="41"/>
      <c r="AG515" s="41"/>
      <c r="AH515" s="42"/>
      <c r="AI515" s="35"/>
      <c r="AJ515" s="43"/>
      <c r="AK515" s="31"/>
      <c r="AL515" s="44"/>
      <c r="AM515" s="39"/>
      <c r="AN515" s="28"/>
      <c r="AO515" s="39"/>
    </row>
    <row r="516" spans="1:41">
      <c r="A516" s="45" t="s">
        <v>42</v>
      </c>
      <c r="B516" s="46"/>
      <c r="C516" s="46" t="s">
        <v>42</v>
      </c>
      <c r="D516" s="46" t="s">
        <v>42</v>
      </c>
      <c r="E516" s="47" t="s">
        <v>42</v>
      </c>
      <c r="F516" s="47" t="s">
        <v>42</v>
      </c>
      <c r="G516" s="47"/>
      <c r="H516" s="48"/>
      <c r="I516" s="24">
        <v>510</v>
      </c>
      <c r="J516" s="25" t="s">
        <v>2314</v>
      </c>
      <c r="K516" s="26" t="s">
        <v>2281</v>
      </c>
      <c r="L516" s="27">
        <v>-15087.6</v>
      </c>
      <c r="M516" s="27">
        <v>-16916.400000000001</v>
      </c>
      <c r="N516" s="28" t="s">
        <v>2282</v>
      </c>
      <c r="O516" s="42" t="s">
        <v>36</v>
      </c>
      <c r="P516" s="36"/>
      <c r="Q516" s="31"/>
      <c r="R516" s="32"/>
      <c r="S516" s="78"/>
      <c r="T516" s="34"/>
      <c r="U516" s="35"/>
      <c r="V516" s="36"/>
      <c r="W516" s="37"/>
      <c r="X516" s="38"/>
      <c r="Y516" s="38"/>
      <c r="Z516" s="38"/>
      <c r="AA516" s="39"/>
      <c r="AB516" s="39"/>
      <c r="AC516" s="39"/>
      <c r="AD516" s="40"/>
      <c r="AE516" s="40"/>
      <c r="AF516" s="41"/>
      <c r="AG516" s="41"/>
      <c r="AH516" s="42"/>
      <c r="AI516" s="35"/>
      <c r="AJ516" s="43"/>
      <c r="AK516" s="31"/>
      <c r="AL516" s="44"/>
      <c r="AM516" s="39"/>
      <c r="AN516" s="28"/>
      <c r="AO516" s="39"/>
    </row>
    <row r="517" spans="1:41">
      <c r="A517" s="45" t="s">
        <v>42</v>
      </c>
      <c r="B517" s="46"/>
      <c r="C517" s="46" t="s">
        <v>42</v>
      </c>
      <c r="D517" s="46" t="s">
        <v>42</v>
      </c>
      <c r="E517" s="47" t="s">
        <v>42</v>
      </c>
      <c r="F517" s="47" t="s">
        <v>42</v>
      </c>
      <c r="G517" s="47"/>
      <c r="H517" s="48"/>
      <c r="I517" s="24">
        <v>511</v>
      </c>
      <c r="J517" s="25" t="s">
        <v>2315</v>
      </c>
      <c r="K517" s="26" t="s">
        <v>2281</v>
      </c>
      <c r="L517" s="27">
        <v>-4114.8</v>
      </c>
      <c r="M517" s="27">
        <v>-16002</v>
      </c>
      <c r="N517" s="28" t="s">
        <v>2282</v>
      </c>
      <c r="O517" s="42" t="s">
        <v>36</v>
      </c>
      <c r="P517" s="36"/>
      <c r="Q517" s="31"/>
      <c r="R517" s="32"/>
      <c r="S517" s="78"/>
      <c r="T517" s="34"/>
      <c r="U517" s="35"/>
      <c r="V517" s="36"/>
      <c r="W517" s="37"/>
      <c r="X517" s="38"/>
      <c r="Y517" s="38"/>
      <c r="Z517" s="38"/>
      <c r="AA517" s="39"/>
      <c r="AB517" s="39"/>
      <c r="AC517" s="39"/>
      <c r="AD517" s="40"/>
      <c r="AE517" s="40"/>
      <c r="AF517" s="41"/>
      <c r="AG517" s="41"/>
      <c r="AH517" s="42"/>
      <c r="AI517" s="35"/>
      <c r="AJ517" s="43"/>
      <c r="AK517" s="31"/>
      <c r="AL517" s="44"/>
      <c r="AM517" s="39"/>
      <c r="AN517" s="28"/>
      <c r="AO517" s="39"/>
    </row>
    <row r="518" spans="1:41">
      <c r="A518" s="45" t="s">
        <v>42</v>
      </c>
      <c r="B518" s="46"/>
      <c r="C518" s="46" t="s">
        <v>42</v>
      </c>
      <c r="D518" s="46" t="s">
        <v>42</v>
      </c>
      <c r="E518" s="47" t="s">
        <v>42</v>
      </c>
      <c r="F518" s="47" t="s">
        <v>42</v>
      </c>
      <c r="G518" s="47"/>
      <c r="H518" s="48"/>
      <c r="I518" s="24">
        <v>512</v>
      </c>
      <c r="J518" s="25" t="s">
        <v>2316</v>
      </c>
      <c r="K518" s="26" t="s">
        <v>2281</v>
      </c>
      <c r="L518" s="27">
        <v>-5029.2</v>
      </c>
      <c r="M518" s="27">
        <v>-16002</v>
      </c>
      <c r="N518" s="28" t="s">
        <v>2282</v>
      </c>
      <c r="O518" s="42" t="s">
        <v>36</v>
      </c>
      <c r="P518" s="36"/>
      <c r="Q518" s="31"/>
      <c r="R518" s="32"/>
      <c r="S518" s="78"/>
      <c r="T518" s="34"/>
      <c r="U518" s="35"/>
      <c r="V518" s="36"/>
      <c r="W518" s="37"/>
      <c r="X518" s="38"/>
      <c r="Y518" s="38"/>
      <c r="Z518" s="38"/>
      <c r="AA518" s="39"/>
      <c r="AB518" s="39"/>
      <c r="AC518" s="39"/>
      <c r="AD518" s="40"/>
      <c r="AE518" s="40"/>
      <c r="AF518" s="41"/>
      <c r="AG518" s="41"/>
      <c r="AH518" s="42"/>
      <c r="AI518" s="35"/>
      <c r="AJ518" s="43"/>
      <c r="AK518" s="31"/>
      <c r="AL518" s="44"/>
      <c r="AM518" s="39"/>
      <c r="AN518" s="28"/>
      <c r="AO518" s="39"/>
    </row>
    <row r="519" spans="1:41">
      <c r="A519" s="45" t="s">
        <v>42</v>
      </c>
      <c r="B519" s="46"/>
      <c r="C519" s="46" t="s">
        <v>42</v>
      </c>
      <c r="D519" s="46" t="s">
        <v>42</v>
      </c>
      <c r="E519" s="47" t="s">
        <v>42</v>
      </c>
      <c r="F519" s="47" t="s">
        <v>42</v>
      </c>
      <c r="G519" s="47"/>
      <c r="H519" s="48"/>
      <c r="I519" s="24">
        <v>513</v>
      </c>
      <c r="J519" s="25" t="s">
        <v>2317</v>
      </c>
      <c r="K519" s="26" t="s">
        <v>2281</v>
      </c>
      <c r="L519" s="27">
        <v>-5943.6</v>
      </c>
      <c r="M519" s="27">
        <v>-16002</v>
      </c>
      <c r="N519" s="28" t="s">
        <v>2282</v>
      </c>
      <c r="O519" s="42" t="s">
        <v>36</v>
      </c>
      <c r="P519" s="36"/>
      <c r="Q519" s="31"/>
      <c r="R519" s="32"/>
      <c r="S519" s="78"/>
      <c r="T519" s="34"/>
      <c r="U519" s="35"/>
      <c r="V519" s="36"/>
      <c r="W519" s="37"/>
      <c r="X519" s="38"/>
      <c r="Y519" s="38"/>
      <c r="Z519" s="38"/>
      <c r="AA519" s="39"/>
      <c r="AB519" s="39"/>
      <c r="AC519" s="39"/>
      <c r="AD519" s="40"/>
      <c r="AE519" s="40"/>
      <c r="AF519" s="41"/>
      <c r="AG519" s="41"/>
      <c r="AH519" s="42"/>
      <c r="AI519" s="35"/>
      <c r="AJ519" s="43"/>
      <c r="AK519" s="31"/>
      <c r="AL519" s="44"/>
      <c r="AM519" s="39"/>
      <c r="AN519" s="28"/>
      <c r="AO519" s="39"/>
    </row>
    <row r="520" spans="1:41">
      <c r="A520" s="45" t="s">
        <v>42</v>
      </c>
      <c r="B520" s="46"/>
      <c r="C520" s="46" t="s">
        <v>42</v>
      </c>
      <c r="D520" s="46" t="s">
        <v>42</v>
      </c>
      <c r="E520" s="47" t="s">
        <v>42</v>
      </c>
      <c r="F520" s="47" t="s">
        <v>42</v>
      </c>
      <c r="G520" s="47"/>
      <c r="H520" s="48"/>
      <c r="I520" s="24">
        <v>514</v>
      </c>
      <c r="J520" s="25" t="s">
        <v>2318</v>
      </c>
      <c r="K520" s="26" t="s">
        <v>2281</v>
      </c>
      <c r="L520" s="27">
        <v>-6858</v>
      </c>
      <c r="M520" s="27">
        <v>-16002</v>
      </c>
      <c r="N520" s="28" t="s">
        <v>2282</v>
      </c>
      <c r="O520" s="42" t="s">
        <v>36</v>
      </c>
      <c r="P520" s="36"/>
      <c r="Q520" s="31"/>
      <c r="R520" s="32"/>
      <c r="S520" s="78"/>
      <c r="T520" s="34"/>
      <c r="U520" s="35"/>
      <c r="V520" s="36"/>
      <c r="W520" s="37"/>
      <c r="X520" s="38"/>
      <c r="Y520" s="38"/>
      <c r="Z520" s="38"/>
      <c r="AA520" s="39"/>
      <c r="AB520" s="39"/>
      <c r="AC520" s="39"/>
      <c r="AD520" s="40"/>
      <c r="AE520" s="40"/>
      <c r="AF520" s="41"/>
      <c r="AG520" s="41"/>
      <c r="AH520" s="42"/>
      <c r="AI520" s="35"/>
      <c r="AJ520" s="43"/>
      <c r="AK520" s="31"/>
      <c r="AL520" s="44"/>
      <c r="AM520" s="39"/>
      <c r="AN520" s="28"/>
      <c r="AO520" s="39"/>
    </row>
    <row r="521" spans="1:41">
      <c r="A521" s="45" t="s">
        <v>42</v>
      </c>
      <c r="B521" s="46"/>
      <c r="C521" s="46" t="s">
        <v>42</v>
      </c>
      <c r="D521" s="46" t="s">
        <v>42</v>
      </c>
      <c r="E521" s="47" t="s">
        <v>42</v>
      </c>
      <c r="F521" s="47" t="s">
        <v>42</v>
      </c>
      <c r="G521" s="47"/>
      <c r="H521" s="48"/>
      <c r="I521" s="24">
        <v>515</v>
      </c>
      <c r="J521" s="25" t="s">
        <v>2319</v>
      </c>
      <c r="K521" s="26" t="s">
        <v>2281</v>
      </c>
      <c r="L521" s="27">
        <v>-7772.4</v>
      </c>
      <c r="M521" s="27">
        <v>-16002</v>
      </c>
      <c r="N521" s="28" t="s">
        <v>2282</v>
      </c>
      <c r="O521" s="42" t="s">
        <v>36</v>
      </c>
      <c r="P521" s="36"/>
      <c r="Q521" s="31"/>
      <c r="R521" s="32"/>
      <c r="S521" s="78"/>
      <c r="T521" s="34"/>
      <c r="U521" s="35"/>
      <c r="V521" s="36"/>
      <c r="W521" s="37"/>
      <c r="X521" s="38"/>
      <c r="Y521" s="38"/>
      <c r="Z521" s="38"/>
      <c r="AA521" s="39"/>
      <c r="AB521" s="39"/>
      <c r="AC521" s="39"/>
      <c r="AD521" s="40"/>
      <c r="AE521" s="40"/>
      <c r="AF521" s="41"/>
      <c r="AG521" s="41"/>
      <c r="AH521" s="42"/>
      <c r="AI521" s="35"/>
      <c r="AJ521" s="43"/>
      <c r="AK521" s="31"/>
      <c r="AL521" s="44"/>
      <c r="AM521" s="39"/>
      <c r="AN521" s="28"/>
      <c r="AO521" s="39"/>
    </row>
    <row r="522" spans="1:41">
      <c r="A522" s="45" t="s">
        <v>42</v>
      </c>
      <c r="B522" s="46"/>
      <c r="C522" s="46" t="s">
        <v>42</v>
      </c>
      <c r="D522" s="46" t="s">
        <v>42</v>
      </c>
      <c r="E522" s="47" t="s">
        <v>42</v>
      </c>
      <c r="F522" s="47" t="s">
        <v>42</v>
      </c>
      <c r="G522" s="47"/>
      <c r="H522" s="48"/>
      <c r="I522" s="24">
        <v>516</v>
      </c>
      <c r="J522" s="25" t="s">
        <v>2320</v>
      </c>
      <c r="K522" s="26" t="s">
        <v>2281</v>
      </c>
      <c r="L522" s="27">
        <v>-8686.7999999999993</v>
      </c>
      <c r="M522" s="27">
        <v>-16002</v>
      </c>
      <c r="N522" s="28" t="s">
        <v>2282</v>
      </c>
      <c r="O522" s="42" t="s">
        <v>36</v>
      </c>
      <c r="P522" s="36"/>
      <c r="Q522" s="31"/>
      <c r="R522" s="32"/>
      <c r="S522" s="78"/>
      <c r="T522" s="34"/>
      <c r="U522" s="35"/>
      <c r="V522" s="36"/>
      <c r="W522" s="37"/>
      <c r="X522" s="38"/>
      <c r="Y522" s="38"/>
      <c r="Z522" s="38"/>
      <c r="AA522" s="39"/>
      <c r="AB522" s="39"/>
      <c r="AC522" s="39"/>
      <c r="AD522" s="40"/>
      <c r="AE522" s="40"/>
      <c r="AF522" s="41"/>
      <c r="AG522" s="41"/>
      <c r="AH522" s="42"/>
      <c r="AI522" s="35"/>
      <c r="AJ522" s="43"/>
      <c r="AK522" s="31"/>
      <c r="AL522" s="44"/>
      <c r="AM522" s="39"/>
      <c r="AN522" s="28"/>
      <c r="AO522" s="39"/>
    </row>
    <row r="523" spans="1:41">
      <c r="A523" s="45" t="s">
        <v>42</v>
      </c>
      <c r="B523" s="46"/>
      <c r="C523" s="46" t="s">
        <v>42</v>
      </c>
      <c r="D523" s="46" t="s">
        <v>42</v>
      </c>
      <c r="E523" s="47" t="s">
        <v>42</v>
      </c>
      <c r="F523" s="47" t="s">
        <v>42</v>
      </c>
      <c r="G523" s="47"/>
      <c r="H523" s="48"/>
      <c r="I523" s="24">
        <v>517</v>
      </c>
      <c r="J523" s="25" t="s">
        <v>2321</v>
      </c>
      <c r="K523" s="26" t="s">
        <v>2281</v>
      </c>
      <c r="L523" s="27">
        <v>-10515.6</v>
      </c>
      <c r="M523" s="27">
        <v>-16002</v>
      </c>
      <c r="N523" s="28" t="s">
        <v>2282</v>
      </c>
      <c r="O523" s="42" t="s">
        <v>36</v>
      </c>
      <c r="P523" s="36"/>
      <c r="Q523" s="31"/>
      <c r="R523" s="32"/>
      <c r="S523" s="78"/>
      <c r="T523" s="34"/>
      <c r="U523" s="35"/>
      <c r="V523" s="36"/>
      <c r="W523" s="37"/>
      <c r="X523" s="38"/>
      <c r="Y523" s="38"/>
      <c r="Z523" s="38"/>
      <c r="AA523" s="39"/>
      <c r="AB523" s="39"/>
      <c r="AC523" s="39"/>
      <c r="AD523" s="40"/>
      <c r="AE523" s="40"/>
      <c r="AF523" s="41"/>
      <c r="AG523" s="41"/>
      <c r="AH523" s="42"/>
      <c r="AI523" s="35"/>
      <c r="AJ523" s="43"/>
      <c r="AK523" s="31"/>
      <c r="AL523" s="44"/>
      <c r="AM523" s="39"/>
      <c r="AN523" s="28"/>
      <c r="AO523" s="39"/>
    </row>
    <row r="524" spans="1:41">
      <c r="A524" s="45" t="s">
        <v>42</v>
      </c>
      <c r="B524" s="46"/>
      <c r="C524" s="46" t="s">
        <v>42</v>
      </c>
      <c r="D524" s="46" t="s">
        <v>42</v>
      </c>
      <c r="E524" s="47" t="s">
        <v>42</v>
      </c>
      <c r="F524" s="47" t="s">
        <v>42</v>
      </c>
      <c r="G524" s="47"/>
      <c r="H524" s="48"/>
      <c r="I524" s="24">
        <v>518</v>
      </c>
      <c r="J524" s="25" t="s">
        <v>2322</v>
      </c>
      <c r="K524" s="26" t="s">
        <v>2281</v>
      </c>
      <c r="L524" s="27">
        <v>-12344.4</v>
      </c>
      <c r="M524" s="27">
        <v>-16002</v>
      </c>
      <c r="N524" s="28" t="s">
        <v>2282</v>
      </c>
      <c r="O524" s="42" t="s">
        <v>36</v>
      </c>
      <c r="P524" s="36"/>
      <c r="Q524" s="31"/>
      <c r="R524" s="32"/>
      <c r="S524" s="78"/>
      <c r="T524" s="34"/>
      <c r="U524" s="35"/>
      <c r="V524" s="36"/>
      <c r="W524" s="37"/>
      <c r="X524" s="38"/>
      <c r="Y524" s="38"/>
      <c r="Z524" s="38"/>
      <c r="AA524" s="39"/>
      <c r="AB524" s="39"/>
      <c r="AC524" s="39"/>
      <c r="AD524" s="40"/>
      <c r="AE524" s="40"/>
      <c r="AF524" s="41"/>
      <c r="AG524" s="41"/>
      <c r="AH524" s="42"/>
      <c r="AI524" s="35"/>
      <c r="AJ524" s="43"/>
      <c r="AK524" s="31"/>
      <c r="AL524" s="44"/>
      <c r="AM524" s="39"/>
      <c r="AN524" s="28"/>
      <c r="AO524" s="39"/>
    </row>
    <row r="525" spans="1:41">
      <c r="A525" s="45" t="s">
        <v>42</v>
      </c>
      <c r="B525" s="46"/>
      <c r="C525" s="46" t="s">
        <v>42</v>
      </c>
      <c r="D525" s="46" t="s">
        <v>42</v>
      </c>
      <c r="E525" s="47" t="s">
        <v>42</v>
      </c>
      <c r="F525" s="47" t="s">
        <v>42</v>
      </c>
      <c r="G525" s="47"/>
      <c r="H525" s="48"/>
      <c r="I525" s="24">
        <v>519</v>
      </c>
      <c r="J525" s="25" t="s">
        <v>2323</v>
      </c>
      <c r="K525" s="26" t="s">
        <v>2281</v>
      </c>
      <c r="L525" s="27">
        <v>-14173.2</v>
      </c>
      <c r="M525" s="27">
        <v>-16002</v>
      </c>
      <c r="N525" s="28" t="s">
        <v>2282</v>
      </c>
      <c r="O525" s="42" t="s">
        <v>36</v>
      </c>
      <c r="P525" s="36"/>
      <c r="Q525" s="31"/>
      <c r="R525" s="32"/>
      <c r="S525" s="78"/>
      <c r="T525" s="34"/>
      <c r="U525" s="35"/>
      <c r="V525" s="36"/>
      <c r="W525" s="37"/>
      <c r="X525" s="38"/>
      <c r="Y525" s="38"/>
      <c r="Z525" s="38"/>
      <c r="AA525" s="39"/>
      <c r="AB525" s="39"/>
      <c r="AC525" s="39"/>
      <c r="AD525" s="40"/>
      <c r="AE525" s="40"/>
      <c r="AF525" s="41"/>
      <c r="AG525" s="41"/>
      <c r="AH525" s="42"/>
      <c r="AI525" s="35"/>
      <c r="AJ525" s="43"/>
      <c r="AK525" s="31"/>
      <c r="AL525" s="44"/>
      <c r="AM525" s="39"/>
      <c r="AN525" s="28"/>
      <c r="AO525" s="39"/>
    </row>
    <row r="526" spans="1:41">
      <c r="A526" s="45" t="s">
        <v>42</v>
      </c>
      <c r="B526" s="46"/>
      <c r="C526" s="46" t="s">
        <v>42</v>
      </c>
      <c r="D526" s="46" t="s">
        <v>42</v>
      </c>
      <c r="E526" s="47" t="s">
        <v>42</v>
      </c>
      <c r="F526" s="47" t="s">
        <v>42</v>
      </c>
      <c r="G526" s="47"/>
      <c r="H526" s="48"/>
      <c r="I526" s="24">
        <v>520</v>
      </c>
      <c r="J526" s="25" t="s">
        <v>2324</v>
      </c>
      <c r="K526" s="26" t="s">
        <v>2281</v>
      </c>
      <c r="L526" s="27">
        <v>-4114.8</v>
      </c>
      <c r="M526" s="27">
        <v>-15087.6</v>
      </c>
      <c r="N526" s="28" t="s">
        <v>2282</v>
      </c>
      <c r="O526" s="42" t="s">
        <v>36</v>
      </c>
      <c r="P526" s="36"/>
      <c r="Q526" s="31"/>
      <c r="R526" s="32"/>
      <c r="S526" s="78"/>
      <c r="T526" s="34"/>
      <c r="U526" s="35"/>
      <c r="V526" s="36"/>
      <c r="W526" s="37"/>
      <c r="X526" s="38"/>
      <c r="Y526" s="38"/>
      <c r="Z526" s="38"/>
      <c r="AA526" s="39"/>
      <c r="AB526" s="39"/>
      <c r="AC526" s="39"/>
      <c r="AD526" s="40"/>
      <c r="AE526" s="40"/>
      <c r="AF526" s="41"/>
      <c r="AG526" s="41"/>
      <c r="AH526" s="42"/>
      <c r="AI526" s="35"/>
      <c r="AJ526" s="43"/>
      <c r="AK526" s="31"/>
      <c r="AL526" s="44"/>
      <c r="AM526" s="39"/>
      <c r="AN526" s="28"/>
      <c r="AO526" s="39"/>
    </row>
    <row r="527" spans="1:41">
      <c r="A527" s="45" t="s">
        <v>42</v>
      </c>
      <c r="B527" s="46"/>
      <c r="C527" s="46" t="s">
        <v>42</v>
      </c>
      <c r="D527" s="46" t="s">
        <v>42</v>
      </c>
      <c r="E527" s="47" t="s">
        <v>42</v>
      </c>
      <c r="F527" s="47" t="s">
        <v>42</v>
      </c>
      <c r="G527" s="47"/>
      <c r="H527" s="48"/>
      <c r="I527" s="24">
        <v>521</v>
      </c>
      <c r="J527" s="25" t="s">
        <v>2325</v>
      </c>
      <c r="K527" s="26" t="s">
        <v>2281</v>
      </c>
      <c r="L527" s="27">
        <v>-5943.6</v>
      </c>
      <c r="M527" s="27">
        <v>-15087.6</v>
      </c>
      <c r="N527" s="28" t="s">
        <v>2282</v>
      </c>
      <c r="O527" s="42" t="s">
        <v>36</v>
      </c>
      <c r="P527" s="36"/>
      <c r="Q527" s="31"/>
      <c r="R527" s="32"/>
      <c r="S527" s="78"/>
      <c r="T527" s="34"/>
      <c r="U527" s="35"/>
      <c r="V527" s="36"/>
      <c r="W527" s="37"/>
      <c r="X527" s="38"/>
      <c r="Y527" s="38"/>
      <c r="Z527" s="38"/>
      <c r="AA527" s="39"/>
      <c r="AB527" s="39"/>
      <c r="AC527" s="39"/>
      <c r="AD527" s="40"/>
      <c r="AE527" s="40"/>
      <c r="AF527" s="41"/>
      <c r="AG527" s="41"/>
      <c r="AH527" s="42"/>
      <c r="AI527" s="35"/>
      <c r="AJ527" s="43"/>
      <c r="AK527" s="31"/>
      <c r="AL527" s="44"/>
      <c r="AM527" s="39"/>
      <c r="AN527" s="28"/>
      <c r="AO527" s="39"/>
    </row>
    <row r="528" spans="1:41">
      <c r="A528" s="45" t="s">
        <v>42</v>
      </c>
      <c r="B528" s="46"/>
      <c r="C528" s="46" t="s">
        <v>42</v>
      </c>
      <c r="D528" s="46" t="s">
        <v>42</v>
      </c>
      <c r="E528" s="47" t="s">
        <v>42</v>
      </c>
      <c r="F528" s="47" t="s">
        <v>42</v>
      </c>
      <c r="G528" s="47"/>
      <c r="H528" s="48"/>
      <c r="I528" s="24">
        <v>522</v>
      </c>
      <c r="J528" s="25" t="s">
        <v>2326</v>
      </c>
      <c r="K528" s="26" t="s">
        <v>2281</v>
      </c>
      <c r="L528" s="27">
        <v>-7772.4</v>
      </c>
      <c r="M528" s="27">
        <v>-15087.6</v>
      </c>
      <c r="N528" s="28" t="s">
        <v>2282</v>
      </c>
      <c r="O528" s="42" t="s">
        <v>36</v>
      </c>
      <c r="P528" s="36"/>
      <c r="Q528" s="31"/>
      <c r="R528" s="32"/>
      <c r="S528" s="78"/>
      <c r="T528" s="34"/>
      <c r="U528" s="35"/>
      <c r="V528" s="36"/>
      <c r="W528" s="37"/>
      <c r="X528" s="38"/>
      <c r="Y528" s="38"/>
      <c r="Z528" s="38"/>
      <c r="AA528" s="39"/>
      <c r="AB528" s="39"/>
      <c r="AC528" s="39"/>
      <c r="AD528" s="40"/>
      <c r="AE528" s="40"/>
      <c r="AF528" s="41"/>
      <c r="AG528" s="41"/>
      <c r="AH528" s="42"/>
      <c r="AI528" s="35"/>
      <c r="AJ528" s="43"/>
      <c r="AK528" s="31"/>
      <c r="AL528" s="44"/>
      <c r="AM528" s="39"/>
      <c r="AN528" s="28"/>
      <c r="AO528" s="39"/>
    </row>
    <row r="529" spans="1:41">
      <c r="A529" s="45" t="s">
        <v>42</v>
      </c>
      <c r="B529" s="46"/>
      <c r="C529" s="46" t="s">
        <v>42</v>
      </c>
      <c r="D529" s="46" t="s">
        <v>42</v>
      </c>
      <c r="E529" s="47" t="s">
        <v>42</v>
      </c>
      <c r="F529" s="47" t="s">
        <v>42</v>
      </c>
      <c r="G529" s="47"/>
      <c r="H529" s="48"/>
      <c r="I529" s="24">
        <v>523</v>
      </c>
      <c r="J529" s="25" t="s">
        <v>2327</v>
      </c>
      <c r="K529" s="26" t="s">
        <v>2281</v>
      </c>
      <c r="L529" s="27">
        <v>-9601.2000000000007</v>
      </c>
      <c r="M529" s="27">
        <v>-15087.6</v>
      </c>
      <c r="N529" s="28" t="s">
        <v>2282</v>
      </c>
      <c r="O529" s="42" t="s">
        <v>36</v>
      </c>
      <c r="P529" s="36"/>
      <c r="Q529" s="31"/>
      <c r="R529" s="32"/>
      <c r="S529" s="78"/>
      <c r="T529" s="34"/>
      <c r="U529" s="35"/>
      <c r="V529" s="36"/>
      <c r="W529" s="37"/>
      <c r="X529" s="38"/>
      <c r="Y529" s="38"/>
      <c r="Z529" s="38"/>
      <c r="AA529" s="39"/>
      <c r="AB529" s="39"/>
      <c r="AC529" s="39"/>
      <c r="AD529" s="40"/>
      <c r="AE529" s="40"/>
      <c r="AF529" s="41"/>
      <c r="AG529" s="41"/>
      <c r="AH529" s="42"/>
      <c r="AI529" s="35"/>
      <c r="AJ529" s="43"/>
      <c r="AK529" s="31"/>
      <c r="AL529" s="44"/>
      <c r="AM529" s="39"/>
      <c r="AN529" s="28"/>
      <c r="AO529" s="39"/>
    </row>
    <row r="530" spans="1:41">
      <c r="A530" s="45" t="s">
        <v>42</v>
      </c>
      <c r="B530" s="46"/>
      <c r="C530" s="46" t="s">
        <v>42</v>
      </c>
      <c r="D530" s="46" t="s">
        <v>42</v>
      </c>
      <c r="E530" s="47" t="s">
        <v>42</v>
      </c>
      <c r="F530" s="47" t="s">
        <v>42</v>
      </c>
      <c r="G530" s="47"/>
      <c r="H530" s="48"/>
      <c r="I530" s="24">
        <v>524</v>
      </c>
      <c r="J530" s="25" t="s">
        <v>2328</v>
      </c>
      <c r="K530" s="26" t="s">
        <v>2281</v>
      </c>
      <c r="L530" s="27">
        <v>-10515.6</v>
      </c>
      <c r="M530" s="27">
        <v>-15087.6</v>
      </c>
      <c r="N530" s="28" t="s">
        <v>2282</v>
      </c>
      <c r="O530" s="42" t="s">
        <v>36</v>
      </c>
      <c r="P530" s="36"/>
      <c r="Q530" s="31"/>
      <c r="R530" s="32"/>
      <c r="S530" s="78"/>
      <c r="T530" s="34"/>
      <c r="U530" s="35"/>
      <c r="V530" s="36"/>
      <c r="W530" s="37"/>
      <c r="X530" s="38"/>
      <c r="Y530" s="38"/>
      <c r="Z530" s="38"/>
      <c r="AA530" s="39"/>
      <c r="AB530" s="39"/>
      <c r="AC530" s="39"/>
      <c r="AD530" s="40"/>
      <c r="AE530" s="40"/>
      <c r="AF530" s="41"/>
      <c r="AG530" s="41"/>
      <c r="AH530" s="42"/>
      <c r="AI530" s="35"/>
      <c r="AJ530" s="43"/>
      <c r="AK530" s="31"/>
      <c r="AL530" s="44"/>
      <c r="AM530" s="39"/>
      <c r="AN530" s="28"/>
      <c r="AO530" s="39"/>
    </row>
    <row r="531" spans="1:41">
      <c r="A531" s="45" t="s">
        <v>42</v>
      </c>
      <c r="B531" s="46"/>
      <c r="C531" s="46" t="s">
        <v>42</v>
      </c>
      <c r="D531" s="46" t="s">
        <v>42</v>
      </c>
      <c r="E531" s="47" t="s">
        <v>42</v>
      </c>
      <c r="F531" s="47" t="s">
        <v>42</v>
      </c>
      <c r="G531" s="47"/>
      <c r="H531" s="48"/>
      <c r="I531" s="24">
        <v>525</v>
      </c>
      <c r="J531" s="25" t="s">
        <v>2329</v>
      </c>
      <c r="K531" s="26" t="s">
        <v>2281</v>
      </c>
      <c r="L531" s="27">
        <v>-11430</v>
      </c>
      <c r="M531" s="27">
        <v>-15087.6</v>
      </c>
      <c r="N531" s="28" t="s">
        <v>2282</v>
      </c>
      <c r="O531" s="42" t="s">
        <v>36</v>
      </c>
      <c r="P531" s="36"/>
      <c r="Q531" s="31"/>
      <c r="R531" s="32"/>
      <c r="S531" s="78"/>
      <c r="T531" s="34"/>
      <c r="U531" s="35"/>
      <c r="V531" s="36"/>
      <c r="W531" s="37"/>
      <c r="X531" s="38"/>
      <c r="Y531" s="38"/>
      <c r="Z531" s="38"/>
      <c r="AA531" s="39"/>
      <c r="AB531" s="39"/>
      <c r="AC531" s="39"/>
      <c r="AD531" s="40"/>
      <c r="AE531" s="40"/>
      <c r="AF531" s="41"/>
      <c r="AG531" s="41"/>
      <c r="AH531" s="42"/>
      <c r="AI531" s="35"/>
      <c r="AJ531" s="43"/>
      <c r="AK531" s="31"/>
      <c r="AL531" s="44"/>
      <c r="AM531" s="39"/>
      <c r="AN531" s="28"/>
      <c r="AO531" s="39"/>
    </row>
    <row r="532" spans="1:41">
      <c r="A532" s="45" t="s">
        <v>42</v>
      </c>
      <c r="B532" s="46"/>
      <c r="C532" s="46" t="s">
        <v>42</v>
      </c>
      <c r="D532" s="46" t="s">
        <v>42</v>
      </c>
      <c r="E532" s="47" t="s">
        <v>42</v>
      </c>
      <c r="F532" s="47" t="s">
        <v>42</v>
      </c>
      <c r="G532" s="47"/>
      <c r="H532" s="48"/>
      <c r="I532" s="24">
        <v>526</v>
      </c>
      <c r="J532" s="25" t="s">
        <v>2330</v>
      </c>
      <c r="K532" s="26" t="s">
        <v>2281</v>
      </c>
      <c r="L532" s="27">
        <v>-12344.4</v>
      </c>
      <c r="M532" s="27">
        <v>-15087.6</v>
      </c>
      <c r="N532" s="28" t="s">
        <v>2282</v>
      </c>
      <c r="O532" s="42" t="s">
        <v>36</v>
      </c>
      <c r="P532" s="36"/>
      <c r="Q532" s="31"/>
      <c r="R532" s="32"/>
      <c r="S532" s="78"/>
      <c r="T532" s="34"/>
      <c r="U532" s="35"/>
      <c r="V532" s="36"/>
      <c r="W532" s="37"/>
      <c r="X532" s="38"/>
      <c r="Y532" s="38"/>
      <c r="Z532" s="38"/>
      <c r="AA532" s="39"/>
      <c r="AB532" s="39"/>
      <c r="AC532" s="39"/>
      <c r="AD532" s="40"/>
      <c r="AE532" s="40"/>
      <c r="AF532" s="41"/>
      <c r="AG532" s="41"/>
      <c r="AH532" s="42"/>
      <c r="AI532" s="35"/>
      <c r="AJ532" s="43"/>
      <c r="AK532" s="31"/>
      <c r="AL532" s="44"/>
      <c r="AM532" s="39"/>
      <c r="AN532" s="28"/>
      <c r="AO532" s="39"/>
    </row>
    <row r="533" spans="1:41">
      <c r="A533" s="45" t="s">
        <v>42</v>
      </c>
      <c r="B533" s="46"/>
      <c r="C533" s="46" t="s">
        <v>42</v>
      </c>
      <c r="D533" s="46" t="s">
        <v>42</v>
      </c>
      <c r="E533" s="47" t="s">
        <v>42</v>
      </c>
      <c r="F533" s="47" t="s">
        <v>42</v>
      </c>
      <c r="G533" s="47"/>
      <c r="H533" s="48"/>
      <c r="I533" s="24">
        <v>527</v>
      </c>
      <c r="J533" s="25" t="s">
        <v>2331</v>
      </c>
      <c r="K533" s="26" t="s">
        <v>2281</v>
      </c>
      <c r="L533" s="27">
        <v>-13258.8</v>
      </c>
      <c r="M533" s="27">
        <v>-15087.6</v>
      </c>
      <c r="N533" s="28" t="s">
        <v>2282</v>
      </c>
      <c r="O533" s="42" t="s">
        <v>36</v>
      </c>
      <c r="P533" s="36"/>
      <c r="Q533" s="31"/>
      <c r="R533" s="32"/>
      <c r="S533" s="78"/>
      <c r="T533" s="34"/>
      <c r="U533" s="35"/>
      <c r="V533" s="36"/>
      <c r="W533" s="37"/>
      <c r="X533" s="38"/>
      <c r="Y533" s="38"/>
      <c r="Z533" s="38"/>
      <c r="AA533" s="39"/>
      <c r="AB533" s="39"/>
      <c r="AC533" s="39"/>
      <c r="AD533" s="40"/>
      <c r="AE533" s="40"/>
      <c r="AF533" s="41"/>
      <c r="AG533" s="41"/>
      <c r="AH533" s="42"/>
      <c r="AI533" s="35"/>
      <c r="AJ533" s="43"/>
      <c r="AK533" s="31"/>
      <c r="AL533" s="44"/>
      <c r="AM533" s="39"/>
      <c r="AN533" s="28"/>
      <c r="AO533" s="39"/>
    </row>
    <row r="534" spans="1:41">
      <c r="A534" s="45" t="s">
        <v>42</v>
      </c>
      <c r="B534" s="46"/>
      <c r="C534" s="46" t="s">
        <v>42</v>
      </c>
      <c r="D534" s="46" t="s">
        <v>42</v>
      </c>
      <c r="E534" s="47" t="s">
        <v>42</v>
      </c>
      <c r="F534" s="47" t="s">
        <v>42</v>
      </c>
      <c r="G534" s="47"/>
      <c r="H534" s="48"/>
      <c r="I534" s="24">
        <v>528</v>
      </c>
      <c r="J534" s="25" t="s">
        <v>2332</v>
      </c>
      <c r="K534" s="26" t="s">
        <v>2281</v>
      </c>
      <c r="L534" s="27">
        <v>-14173.2</v>
      </c>
      <c r="M534" s="27">
        <v>-15087.6</v>
      </c>
      <c r="N534" s="28" t="s">
        <v>2282</v>
      </c>
      <c r="O534" s="42" t="s">
        <v>36</v>
      </c>
      <c r="P534" s="36"/>
      <c r="Q534" s="31"/>
      <c r="R534" s="32"/>
      <c r="S534" s="78"/>
      <c r="T534" s="34"/>
      <c r="U534" s="35"/>
      <c r="V534" s="36"/>
      <c r="W534" s="37"/>
      <c r="X534" s="38"/>
      <c r="Y534" s="38"/>
      <c r="Z534" s="38"/>
      <c r="AA534" s="39"/>
      <c r="AB534" s="39"/>
      <c r="AC534" s="39"/>
      <c r="AD534" s="40"/>
      <c r="AE534" s="40"/>
      <c r="AF534" s="41"/>
      <c r="AG534" s="41"/>
      <c r="AH534" s="42"/>
      <c r="AI534" s="35"/>
      <c r="AJ534" s="43"/>
      <c r="AK534" s="31"/>
      <c r="AL534" s="44"/>
      <c r="AM534" s="39"/>
      <c r="AN534" s="28"/>
      <c r="AO534" s="39"/>
    </row>
    <row r="535" spans="1:41">
      <c r="A535" s="45" t="s">
        <v>42</v>
      </c>
      <c r="B535" s="46"/>
      <c r="C535" s="46" t="s">
        <v>42</v>
      </c>
      <c r="D535" s="46" t="s">
        <v>42</v>
      </c>
      <c r="E535" s="47" t="s">
        <v>42</v>
      </c>
      <c r="F535" s="47" t="s">
        <v>42</v>
      </c>
      <c r="G535" s="47"/>
      <c r="H535" s="48"/>
      <c r="I535" s="24">
        <v>529</v>
      </c>
      <c r="J535" s="25" t="s">
        <v>2333</v>
      </c>
      <c r="K535" s="26" t="s">
        <v>2281</v>
      </c>
      <c r="L535" s="27">
        <v>-3200.4</v>
      </c>
      <c r="M535" s="27">
        <v>-14173.2</v>
      </c>
      <c r="N535" s="28" t="s">
        <v>2282</v>
      </c>
      <c r="O535" s="42" t="s">
        <v>36</v>
      </c>
      <c r="P535" s="36"/>
      <c r="Q535" s="31"/>
      <c r="R535" s="32"/>
      <c r="S535" s="78"/>
      <c r="T535" s="34"/>
      <c r="U535" s="35"/>
      <c r="V535" s="36"/>
      <c r="W535" s="37"/>
      <c r="X535" s="38"/>
      <c r="Y535" s="38"/>
      <c r="Z535" s="38"/>
      <c r="AA535" s="39"/>
      <c r="AB535" s="39"/>
      <c r="AC535" s="39"/>
      <c r="AD535" s="40"/>
      <c r="AE535" s="40"/>
      <c r="AF535" s="41"/>
      <c r="AG535" s="41"/>
      <c r="AH535" s="42"/>
      <c r="AI535" s="35"/>
      <c r="AJ535" s="43"/>
      <c r="AK535" s="31"/>
      <c r="AL535" s="44"/>
      <c r="AM535" s="39"/>
      <c r="AN535" s="28"/>
      <c r="AO535" s="39"/>
    </row>
    <row r="536" spans="1:41">
      <c r="A536" s="45" t="s">
        <v>42</v>
      </c>
      <c r="B536" s="46"/>
      <c r="C536" s="46" t="s">
        <v>42</v>
      </c>
      <c r="D536" s="46" t="s">
        <v>42</v>
      </c>
      <c r="E536" s="47" t="s">
        <v>42</v>
      </c>
      <c r="F536" s="47" t="s">
        <v>42</v>
      </c>
      <c r="G536" s="47"/>
      <c r="H536" s="48"/>
      <c r="I536" s="24">
        <v>530</v>
      </c>
      <c r="J536" s="25" t="s">
        <v>2334</v>
      </c>
      <c r="K536" s="26" t="s">
        <v>2281</v>
      </c>
      <c r="L536" s="27">
        <v>-4114.8</v>
      </c>
      <c r="M536" s="27">
        <v>-14173.2</v>
      </c>
      <c r="N536" s="28" t="s">
        <v>2282</v>
      </c>
      <c r="O536" s="42" t="s">
        <v>36</v>
      </c>
      <c r="P536" s="36"/>
      <c r="Q536" s="31"/>
      <c r="R536" s="32"/>
      <c r="S536" s="78"/>
      <c r="T536" s="34"/>
      <c r="U536" s="35"/>
      <c r="V536" s="36"/>
      <c r="W536" s="37"/>
      <c r="X536" s="38"/>
      <c r="Y536" s="38"/>
      <c r="Z536" s="38"/>
      <c r="AA536" s="39"/>
      <c r="AB536" s="39"/>
      <c r="AC536" s="39"/>
      <c r="AD536" s="40"/>
      <c r="AE536" s="40"/>
      <c r="AF536" s="41"/>
      <c r="AG536" s="41"/>
      <c r="AH536" s="42"/>
      <c r="AI536" s="35"/>
      <c r="AJ536" s="43"/>
      <c r="AK536" s="31"/>
      <c r="AL536" s="44"/>
      <c r="AM536" s="39"/>
      <c r="AN536" s="28"/>
      <c r="AO536" s="39"/>
    </row>
    <row r="537" spans="1:41">
      <c r="A537" s="45" t="s">
        <v>42</v>
      </c>
      <c r="B537" s="46"/>
      <c r="C537" s="46" t="s">
        <v>42</v>
      </c>
      <c r="D537" s="46" t="s">
        <v>42</v>
      </c>
      <c r="E537" s="47" t="s">
        <v>42</v>
      </c>
      <c r="F537" s="47" t="s">
        <v>42</v>
      </c>
      <c r="G537" s="47"/>
      <c r="H537" s="48"/>
      <c r="I537" s="24">
        <v>531</v>
      </c>
      <c r="J537" s="25" t="s">
        <v>2335</v>
      </c>
      <c r="K537" s="26" t="s">
        <v>2281</v>
      </c>
      <c r="L537" s="27">
        <v>-5029.2</v>
      </c>
      <c r="M537" s="27">
        <v>-14173.2</v>
      </c>
      <c r="N537" s="28" t="s">
        <v>2282</v>
      </c>
      <c r="O537" s="42" t="s">
        <v>36</v>
      </c>
      <c r="P537" s="36"/>
      <c r="Q537" s="31"/>
      <c r="R537" s="32"/>
      <c r="S537" s="78"/>
      <c r="T537" s="34"/>
      <c r="U537" s="35"/>
      <c r="V537" s="36"/>
      <c r="W537" s="37"/>
      <c r="X537" s="38"/>
      <c r="Y537" s="38"/>
      <c r="Z537" s="38"/>
      <c r="AA537" s="39"/>
      <c r="AB537" s="39"/>
      <c r="AC537" s="39"/>
      <c r="AD537" s="40"/>
      <c r="AE537" s="40"/>
      <c r="AF537" s="41"/>
      <c r="AG537" s="41"/>
      <c r="AH537" s="42"/>
      <c r="AI537" s="35"/>
      <c r="AJ537" s="43"/>
      <c r="AK537" s="31"/>
      <c r="AL537" s="44"/>
      <c r="AM537" s="39"/>
      <c r="AN537" s="28"/>
      <c r="AO537" s="39"/>
    </row>
    <row r="538" spans="1:41">
      <c r="A538" s="45" t="s">
        <v>42</v>
      </c>
      <c r="B538" s="46"/>
      <c r="C538" s="46" t="s">
        <v>42</v>
      </c>
      <c r="D538" s="46" t="s">
        <v>42</v>
      </c>
      <c r="E538" s="47" t="s">
        <v>42</v>
      </c>
      <c r="F538" s="47" t="s">
        <v>42</v>
      </c>
      <c r="G538" s="47"/>
      <c r="H538" s="48"/>
      <c r="I538" s="24">
        <v>532</v>
      </c>
      <c r="J538" s="25" t="s">
        <v>2336</v>
      </c>
      <c r="K538" s="26" t="s">
        <v>2281</v>
      </c>
      <c r="L538" s="27">
        <v>-5943.6</v>
      </c>
      <c r="M538" s="27">
        <v>-14173.2</v>
      </c>
      <c r="N538" s="28" t="s">
        <v>2282</v>
      </c>
      <c r="O538" s="42" t="s">
        <v>36</v>
      </c>
      <c r="P538" s="36"/>
      <c r="Q538" s="31"/>
      <c r="R538" s="32"/>
      <c r="S538" s="78"/>
      <c r="T538" s="34"/>
      <c r="U538" s="35"/>
      <c r="V538" s="36"/>
      <c r="W538" s="37"/>
      <c r="X538" s="38"/>
      <c r="Y538" s="38"/>
      <c r="Z538" s="38"/>
      <c r="AA538" s="39"/>
      <c r="AB538" s="39"/>
      <c r="AC538" s="39"/>
      <c r="AD538" s="40"/>
      <c r="AE538" s="40"/>
      <c r="AF538" s="41"/>
      <c r="AG538" s="41"/>
      <c r="AH538" s="42"/>
      <c r="AI538" s="35"/>
      <c r="AJ538" s="43"/>
      <c r="AK538" s="31"/>
      <c r="AL538" s="44"/>
      <c r="AM538" s="39"/>
      <c r="AN538" s="28"/>
      <c r="AO538" s="39"/>
    </row>
    <row r="539" spans="1:41">
      <c r="A539" s="45" t="s">
        <v>42</v>
      </c>
      <c r="B539" s="46"/>
      <c r="C539" s="46" t="s">
        <v>42</v>
      </c>
      <c r="D539" s="46" t="s">
        <v>42</v>
      </c>
      <c r="E539" s="47" t="s">
        <v>42</v>
      </c>
      <c r="F539" s="47" t="s">
        <v>42</v>
      </c>
      <c r="G539" s="47"/>
      <c r="H539" s="48"/>
      <c r="I539" s="24">
        <v>533</v>
      </c>
      <c r="J539" s="25" t="s">
        <v>2337</v>
      </c>
      <c r="K539" s="26" t="s">
        <v>2281</v>
      </c>
      <c r="L539" s="27">
        <v>-6858</v>
      </c>
      <c r="M539" s="27">
        <v>-14173.2</v>
      </c>
      <c r="N539" s="28" t="s">
        <v>2282</v>
      </c>
      <c r="O539" s="42" t="s">
        <v>36</v>
      </c>
      <c r="P539" s="36"/>
      <c r="Q539" s="31"/>
      <c r="R539" s="32"/>
      <c r="S539" s="78"/>
      <c r="T539" s="34"/>
      <c r="U539" s="35"/>
      <c r="V539" s="36"/>
      <c r="W539" s="37"/>
      <c r="X539" s="38"/>
      <c r="Y539" s="38"/>
      <c r="Z539" s="38"/>
      <c r="AA539" s="39"/>
      <c r="AB539" s="39"/>
      <c r="AC539" s="39"/>
      <c r="AD539" s="40"/>
      <c r="AE539" s="40"/>
      <c r="AF539" s="41"/>
      <c r="AG539" s="41"/>
      <c r="AH539" s="42"/>
      <c r="AI539" s="35"/>
      <c r="AJ539" s="43"/>
      <c r="AK539" s="31"/>
      <c r="AL539" s="44"/>
      <c r="AM539" s="39"/>
      <c r="AN539" s="28"/>
      <c r="AO539" s="39"/>
    </row>
    <row r="540" spans="1:41">
      <c r="A540" s="45" t="s">
        <v>42</v>
      </c>
      <c r="B540" s="46"/>
      <c r="C540" s="46" t="s">
        <v>42</v>
      </c>
      <c r="D540" s="46" t="s">
        <v>42</v>
      </c>
      <c r="E540" s="47" t="s">
        <v>42</v>
      </c>
      <c r="F540" s="47" t="s">
        <v>42</v>
      </c>
      <c r="G540" s="47"/>
      <c r="H540" s="48"/>
      <c r="I540" s="24">
        <v>534</v>
      </c>
      <c r="J540" s="25" t="s">
        <v>2338</v>
      </c>
      <c r="K540" s="26" t="s">
        <v>2281</v>
      </c>
      <c r="L540" s="27">
        <v>-7772.4</v>
      </c>
      <c r="M540" s="27">
        <v>-14173.2</v>
      </c>
      <c r="N540" s="28" t="s">
        <v>2282</v>
      </c>
      <c r="O540" s="42" t="s">
        <v>36</v>
      </c>
      <c r="P540" s="36"/>
      <c r="Q540" s="31"/>
      <c r="R540" s="32"/>
      <c r="S540" s="78"/>
      <c r="T540" s="34"/>
      <c r="U540" s="35"/>
      <c r="V540" s="36"/>
      <c r="W540" s="37"/>
      <c r="X540" s="38"/>
      <c r="Y540" s="38"/>
      <c r="Z540" s="38"/>
      <c r="AA540" s="39"/>
      <c r="AB540" s="39"/>
      <c r="AC540" s="39"/>
      <c r="AD540" s="40"/>
      <c r="AE540" s="40"/>
      <c r="AF540" s="41"/>
      <c r="AG540" s="41"/>
      <c r="AH540" s="42"/>
      <c r="AI540" s="35"/>
      <c r="AJ540" s="43"/>
      <c r="AK540" s="31"/>
      <c r="AL540" s="44"/>
      <c r="AM540" s="39"/>
      <c r="AN540" s="28"/>
      <c r="AO540" s="39"/>
    </row>
    <row r="541" spans="1:41">
      <c r="A541" s="45" t="s">
        <v>42</v>
      </c>
      <c r="B541" s="46"/>
      <c r="C541" s="46" t="s">
        <v>42</v>
      </c>
      <c r="D541" s="46" t="s">
        <v>42</v>
      </c>
      <c r="E541" s="47" t="s">
        <v>42</v>
      </c>
      <c r="F541" s="47" t="s">
        <v>42</v>
      </c>
      <c r="G541" s="47"/>
      <c r="H541" s="48"/>
      <c r="I541" s="24">
        <v>535</v>
      </c>
      <c r="J541" s="25" t="s">
        <v>2339</v>
      </c>
      <c r="K541" s="26" t="s">
        <v>2281</v>
      </c>
      <c r="L541" s="27">
        <v>-8686.7999999999993</v>
      </c>
      <c r="M541" s="27">
        <v>-14173.2</v>
      </c>
      <c r="N541" s="28" t="s">
        <v>2282</v>
      </c>
      <c r="O541" s="42" t="s">
        <v>36</v>
      </c>
      <c r="P541" s="36"/>
      <c r="Q541" s="31"/>
      <c r="R541" s="32"/>
      <c r="S541" s="78"/>
      <c r="T541" s="34"/>
      <c r="U541" s="35"/>
      <c r="V541" s="36"/>
      <c r="W541" s="37"/>
      <c r="X541" s="38"/>
      <c r="Y541" s="38"/>
      <c r="Z541" s="38"/>
      <c r="AA541" s="39"/>
      <c r="AB541" s="39"/>
      <c r="AC541" s="39"/>
      <c r="AD541" s="40"/>
      <c r="AE541" s="40"/>
      <c r="AF541" s="41"/>
      <c r="AG541" s="41"/>
      <c r="AH541" s="42"/>
      <c r="AI541" s="35"/>
      <c r="AJ541" s="43"/>
      <c r="AK541" s="31"/>
      <c r="AL541" s="44"/>
      <c r="AM541" s="39"/>
      <c r="AN541" s="28"/>
      <c r="AO541" s="39"/>
    </row>
    <row r="542" spans="1:41">
      <c r="A542" s="45" t="s">
        <v>42</v>
      </c>
      <c r="B542" s="46"/>
      <c r="C542" s="46" t="s">
        <v>42</v>
      </c>
      <c r="D542" s="46" t="s">
        <v>42</v>
      </c>
      <c r="E542" s="47" t="s">
        <v>42</v>
      </c>
      <c r="F542" s="47" t="s">
        <v>42</v>
      </c>
      <c r="G542" s="47"/>
      <c r="H542" s="48"/>
      <c r="I542" s="24">
        <v>536</v>
      </c>
      <c r="J542" s="25" t="s">
        <v>2340</v>
      </c>
      <c r="K542" s="26" t="s">
        <v>2281</v>
      </c>
      <c r="L542" s="27">
        <v>-10515.6</v>
      </c>
      <c r="M542" s="27">
        <v>-14173.2</v>
      </c>
      <c r="N542" s="28" t="s">
        <v>2282</v>
      </c>
      <c r="O542" s="42" t="s">
        <v>36</v>
      </c>
      <c r="P542" s="36"/>
      <c r="Q542" s="31"/>
      <c r="R542" s="32"/>
      <c r="S542" s="78"/>
      <c r="T542" s="34"/>
      <c r="U542" s="35"/>
      <c r="V542" s="36"/>
      <c r="W542" s="37"/>
      <c r="X542" s="38"/>
      <c r="Y542" s="38"/>
      <c r="Z542" s="38"/>
      <c r="AA542" s="39"/>
      <c r="AB542" s="39"/>
      <c r="AC542" s="39"/>
      <c r="AD542" s="40"/>
      <c r="AE542" s="40"/>
      <c r="AF542" s="41"/>
      <c r="AG542" s="41"/>
      <c r="AH542" s="42"/>
      <c r="AI542" s="35"/>
      <c r="AJ542" s="43"/>
      <c r="AK542" s="31"/>
      <c r="AL542" s="44"/>
      <c r="AM542" s="39"/>
      <c r="AN542" s="28"/>
      <c r="AO542" s="39"/>
    </row>
    <row r="543" spans="1:41">
      <c r="A543" s="45" t="s">
        <v>42</v>
      </c>
      <c r="B543" s="46"/>
      <c r="C543" s="46" t="s">
        <v>42</v>
      </c>
      <c r="D543" s="46" t="s">
        <v>42</v>
      </c>
      <c r="E543" s="47" t="s">
        <v>42</v>
      </c>
      <c r="F543" s="47" t="s">
        <v>42</v>
      </c>
      <c r="G543" s="47"/>
      <c r="H543" s="48"/>
      <c r="I543" s="24">
        <v>537</v>
      </c>
      <c r="J543" s="25" t="s">
        <v>2341</v>
      </c>
      <c r="K543" s="26" t="s">
        <v>2281</v>
      </c>
      <c r="L543" s="27">
        <v>-12344.4</v>
      </c>
      <c r="M543" s="27">
        <v>-14173.2</v>
      </c>
      <c r="N543" s="28" t="s">
        <v>2282</v>
      </c>
      <c r="O543" s="42" t="s">
        <v>36</v>
      </c>
      <c r="P543" s="36"/>
      <c r="Q543" s="31"/>
      <c r="R543" s="32"/>
      <c r="S543" s="78"/>
      <c r="T543" s="34"/>
      <c r="U543" s="35"/>
      <c r="V543" s="36"/>
      <c r="W543" s="37"/>
      <c r="X543" s="38"/>
      <c r="Y543" s="38"/>
      <c r="Z543" s="38"/>
      <c r="AA543" s="39"/>
      <c r="AB543" s="39"/>
      <c r="AC543" s="39"/>
      <c r="AD543" s="40"/>
      <c r="AE543" s="40"/>
      <c r="AF543" s="41"/>
      <c r="AG543" s="41"/>
      <c r="AH543" s="42"/>
      <c r="AI543" s="35"/>
      <c r="AJ543" s="43"/>
      <c r="AK543" s="31"/>
      <c r="AL543" s="44"/>
      <c r="AM543" s="39"/>
      <c r="AN543" s="28"/>
      <c r="AO543" s="39"/>
    </row>
    <row r="544" spans="1:41">
      <c r="A544" s="45" t="s">
        <v>42</v>
      </c>
      <c r="B544" s="46"/>
      <c r="C544" s="46" t="s">
        <v>42</v>
      </c>
      <c r="D544" s="46" t="s">
        <v>42</v>
      </c>
      <c r="E544" s="47" t="s">
        <v>42</v>
      </c>
      <c r="F544" s="47" t="s">
        <v>42</v>
      </c>
      <c r="G544" s="47"/>
      <c r="H544" s="48"/>
      <c r="I544" s="24">
        <v>538</v>
      </c>
      <c r="J544" s="25" t="s">
        <v>2342</v>
      </c>
      <c r="K544" s="26" t="s">
        <v>2281</v>
      </c>
      <c r="L544" s="27">
        <v>-14173.2</v>
      </c>
      <c r="M544" s="27">
        <v>-14173.2</v>
      </c>
      <c r="N544" s="28" t="s">
        <v>2282</v>
      </c>
      <c r="O544" s="42" t="s">
        <v>36</v>
      </c>
      <c r="P544" s="36"/>
      <c r="Q544" s="31"/>
      <c r="R544" s="32"/>
      <c r="S544" s="78"/>
      <c r="T544" s="34"/>
      <c r="U544" s="35"/>
      <c r="V544" s="36"/>
      <c r="W544" s="37"/>
      <c r="X544" s="38"/>
      <c r="Y544" s="38"/>
      <c r="Z544" s="38"/>
      <c r="AA544" s="39"/>
      <c r="AB544" s="39"/>
      <c r="AC544" s="39"/>
      <c r="AD544" s="40"/>
      <c r="AE544" s="40"/>
      <c r="AF544" s="41"/>
      <c r="AG544" s="41"/>
      <c r="AH544" s="42"/>
      <c r="AI544" s="35"/>
      <c r="AJ544" s="43"/>
      <c r="AK544" s="31"/>
      <c r="AL544" s="44"/>
      <c r="AM544" s="39"/>
      <c r="AN544" s="28"/>
      <c r="AO544" s="39"/>
    </row>
    <row r="545" spans="1:41">
      <c r="A545" s="45" t="s">
        <v>42</v>
      </c>
      <c r="B545" s="46"/>
      <c r="C545" s="46" t="s">
        <v>42</v>
      </c>
      <c r="D545" s="46" t="s">
        <v>42</v>
      </c>
      <c r="E545" s="47" t="s">
        <v>42</v>
      </c>
      <c r="F545" s="47" t="s">
        <v>42</v>
      </c>
      <c r="G545" s="47"/>
      <c r="H545" s="48"/>
      <c r="I545" s="24">
        <v>539</v>
      </c>
      <c r="J545" s="25" t="s">
        <v>2343</v>
      </c>
      <c r="K545" s="26" t="s">
        <v>2281</v>
      </c>
      <c r="L545" s="27">
        <v>-2286</v>
      </c>
      <c r="M545" s="27">
        <v>-13258.8</v>
      </c>
      <c r="N545" s="28" t="s">
        <v>2282</v>
      </c>
      <c r="O545" s="42" t="s">
        <v>36</v>
      </c>
      <c r="P545" s="36"/>
      <c r="Q545" s="31"/>
      <c r="R545" s="32"/>
      <c r="S545" s="78"/>
      <c r="T545" s="34"/>
      <c r="U545" s="35"/>
      <c r="V545" s="36"/>
      <c r="W545" s="37"/>
      <c r="X545" s="38"/>
      <c r="Y545" s="38"/>
      <c r="Z545" s="38"/>
      <c r="AA545" s="39"/>
      <c r="AB545" s="39"/>
      <c r="AC545" s="39"/>
      <c r="AD545" s="40"/>
      <c r="AE545" s="40"/>
      <c r="AF545" s="41"/>
      <c r="AG545" s="41"/>
      <c r="AH545" s="42"/>
      <c r="AI545" s="35"/>
      <c r="AJ545" s="43"/>
      <c r="AK545" s="31"/>
      <c r="AL545" s="44"/>
      <c r="AM545" s="39"/>
      <c r="AN545" s="28"/>
      <c r="AO545" s="39"/>
    </row>
    <row r="546" spans="1:41">
      <c r="A546" s="45" t="s">
        <v>42</v>
      </c>
      <c r="B546" s="46"/>
      <c r="C546" s="46" t="s">
        <v>42</v>
      </c>
      <c r="D546" s="46" t="s">
        <v>42</v>
      </c>
      <c r="E546" s="47" t="s">
        <v>42</v>
      </c>
      <c r="F546" s="47" t="s">
        <v>42</v>
      </c>
      <c r="G546" s="47"/>
      <c r="H546" s="48"/>
      <c r="I546" s="24">
        <v>540</v>
      </c>
      <c r="J546" s="25" t="s">
        <v>2344</v>
      </c>
      <c r="K546" s="26" t="s">
        <v>2281</v>
      </c>
      <c r="L546" s="27">
        <v>-3200.4</v>
      </c>
      <c r="M546" s="27">
        <v>-13258.8</v>
      </c>
      <c r="N546" s="28" t="s">
        <v>2282</v>
      </c>
      <c r="O546" s="42" t="s">
        <v>36</v>
      </c>
      <c r="P546" s="36"/>
      <c r="Q546" s="31"/>
      <c r="R546" s="32"/>
      <c r="S546" s="78"/>
      <c r="T546" s="34"/>
      <c r="U546" s="35"/>
      <c r="V546" s="36"/>
      <c r="W546" s="37"/>
      <c r="X546" s="38"/>
      <c r="Y546" s="38"/>
      <c r="Z546" s="38"/>
      <c r="AA546" s="39"/>
      <c r="AB546" s="39"/>
      <c r="AC546" s="39"/>
      <c r="AD546" s="40"/>
      <c r="AE546" s="40"/>
      <c r="AF546" s="41"/>
      <c r="AG546" s="41"/>
      <c r="AH546" s="42"/>
      <c r="AI546" s="35"/>
      <c r="AJ546" s="43"/>
      <c r="AK546" s="31"/>
      <c r="AL546" s="44"/>
      <c r="AM546" s="39"/>
      <c r="AN546" s="28"/>
      <c r="AO546" s="39"/>
    </row>
    <row r="547" spans="1:41">
      <c r="A547" s="45" t="s">
        <v>42</v>
      </c>
      <c r="B547" s="46"/>
      <c r="C547" s="46" t="s">
        <v>42</v>
      </c>
      <c r="D547" s="46" t="s">
        <v>42</v>
      </c>
      <c r="E547" s="47" t="s">
        <v>42</v>
      </c>
      <c r="F547" s="47" t="s">
        <v>42</v>
      </c>
      <c r="G547" s="47"/>
      <c r="H547" s="48"/>
      <c r="I547" s="24">
        <v>541</v>
      </c>
      <c r="J547" s="25" t="s">
        <v>2345</v>
      </c>
      <c r="K547" s="26" t="s">
        <v>2281</v>
      </c>
      <c r="L547" s="27">
        <v>-4114.8</v>
      </c>
      <c r="M547" s="27">
        <v>-13258.8</v>
      </c>
      <c r="N547" s="28" t="s">
        <v>2282</v>
      </c>
      <c r="O547" s="42" t="s">
        <v>36</v>
      </c>
      <c r="P547" s="36"/>
      <c r="Q547" s="31"/>
      <c r="R547" s="32"/>
      <c r="S547" s="78"/>
      <c r="T547" s="34"/>
      <c r="U547" s="35"/>
      <c r="V547" s="36"/>
      <c r="W547" s="37"/>
      <c r="X547" s="38"/>
      <c r="Y547" s="38"/>
      <c r="Z547" s="38"/>
      <c r="AA547" s="39"/>
      <c r="AB547" s="39"/>
      <c r="AC547" s="39"/>
      <c r="AD547" s="40"/>
      <c r="AE547" s="40"/>
      <c r="AF547" s="41"/>
      <c r="AG547" s="41"/>
      <c r="AH547" s="42"/>
      <c r="AI547" s="35"/>
      <c r="AJ547" s="43"/>
      <c r="AK547" s="31"/>
      <c r="AL547" s="44"/>
      <c r="AM547" s="39"/>
      <c r="AN547" s="28"/>
      <c r="AO547" s="39"/>
    </row>
    <row r="548" spans="1:41">
      <c r="A548" s="45" t="s">
        <v>42</v>
      </c>
      <c r="B548" s="46"/>
      <c r="C548" s="46" t="s">
        <v>42</v>
      </c>
      <c r="D548" s="46" t="s">
        <v>42</v>
      </c>
      <c r="E548" s="47" t="s">
        <v>42</v>
      </c>
      <c r="F548" s="47" t="s">
        <v>42</v>
      </c>
      <c r="G548" s="47"/>
      <c r="H548" s="48"/>
      <c r="I548" s="24">
        <v>542</v>
      </c>
      <c r="J548" s="25" t="s">
        <v>2346</v>
      </c>
      <c r="K548" s="26" t="s">
        <v>2281</v>
      </c>
      <c r="L548" s="27">
        <v>-5943.6</v>
      </c>
      <c r="M548" s="27">
        <v>-13258.8</v>
      </c>
      <c r="N548" s="28" t="s">
        <v>2282</v>
      </c>
      <c r="O548" s="42" t="s">
        <v>36</v>
      </c>
      <c r="P548" s="36"/>
      <c r="Q548" s="31"/>
      <c r="R548" s="32"/>
      <c r="S548" s="78"/>
      <c r="T548" s="34"/>
      <c r="U548" s="35"/>
      <c r="V548" s="36"/>
      <c r="W548" s="37"/>
      <c r="X548" s="38"/>
      <c r="Y548" s="38"/>
      <c r="Z548" s="38"/>
      <c r="AA548" s="39"/>
      <c r="AB548" s="39"/>
      <c r="AC548" s="39"/>
      <c r="AD548" s="40"/>
      <c r="AE548" s="40"/>
      <c r="AF548" s="41"/>
      <c r="AG548" s="41"/>
      <c r="AH548" s="42"/>
      <c r="AI548" s="35"/>
      <c r="AJ548" s="43"/>
      <c r="AK548" s="31"/>
      <c r="AL548" s="44"/>
      <c r="AM548" s="39"/>
      <c r="AN548" s="28"/>
      <c r="AO548" s="39"/>
    </row>
    <row r="549" spans="1:41">
      <c r="A549" s="45" t="s">
        <v>42</v>
      </c>
      <c r="B549" s="46"/>
      <c r="C549" s="46" t="s">
        <v>42</v>
      </c>
      <c r="D549" s="46" t="s">
        <v>42</v>
      </c>
      <c r="E549" s="47" t="s">
        <v>42</v>
      </c>
      <c r="F549" s="47" t="s">
        <v>42</v>
      </c>
      <c r="G549" s="47"/>
      <c r="H549" s="48"/>
      <c r="I549" s="24">
        <v>543</v>
      </c>
      <c r="J549" s="25" t="s">
        <v>2347</v>
      </c>
      <c r="K549" s="26" t="s">
        <v>2281</v>
      </c>
      <c r="L549" s="27">
        <v>-7772.4</v>
      </c>
      <c r="M549" s="27">
        <v>-13258.8</v>
      </c>
      <c r="N549" s="28" t="s">
        <v>2282</v>
      </c>
      <c r="O549" s="42" t="s">
        <v>36</v>
      </c>
      <c r="P549" s="36"/>
      <c r="Q549" s="31"/>
      <c r="R549" s="32"/>
      <c r="S549" s="78"/>
      <c r="T549" s="34"/>
      <c r="U549" s="35"/>
      <c r="V549" s="36"/>
      <c r="W549" s="37"/>
      <c r="X549" s="38"/>
      <c r="Y549" s="38"/>
      <c r="Z549" s="38"/>
      <c r="AA549" s="39"/>
      <c r="AB549" s="39"/>
      <c r="AC549" s="39"/>
      <c r="AD549" s="40"/>
      <c r="AE549" s="40"/>
      <c r="AF549" s="41"/>
      <c r="AG549" s="41"/>
      <c r="AH549" s="42"/>
      <c r="AI549" s="35"/>
      <c r="AJ549" s="43"/>
      <c r="AK549" s="31"/>
      <c r="AL549" s="44"/>
      <c r="AM549" s="39"/>
      <c r="AN549" s="28"/>
      <c r="AO549" s="39"/>
    </row>
    <row r="550" spans="1:41">
      <c r="A550" s="45" t="s">
        <v>42</v>
      </c>
      <c r="B550" s="46"/>
      <c r="C550" s="46" t="s">
        <v>42</v>
      </c>
      <c r="D550" s="46" t="s">
        <v>42</v>
      </c>
      <c r="E550" s="47" t="s">
        <v>42</v>
      </c>
      <c r="F550" s="47" t="s">
        <v>42</v>
      </c>
      <c r="G550" s="47"/>
      <c r="H550" s="48"/>
      <c r="I550" s="24">
        <v>544</v>
      </c>
      <c r="J550" s="25" t="s">
        <v>2348</v>
      </c>
      <c r="K550" s="26" t="s">
        <v>2281</v>
      </c>
      <c r="L550" s="27">
        <v>-9601.2000000000007</v>
      </c>
      <c r="M550" s="27">
        <v>-13258.8</v>
      </c>
      <c r="N550" s="28" t="s">
        <v>2282</v>
      </c>
      <c r="O550" s="42" t="s">
        <v>36</v>
      </c>
      <c r="P550" s="36"/>
      <c r="Q550" s="31"/>
      <c r="R550" s="32"/>
      <c r="S550" s="78"/>
      <c r="T550" s="34"/>
      <c r="U550" s="35"/>
      <c r="V550" s="36"/>
      <c r="W550" s="37"/>
      <c r="X550" s="38"/>
      <c r="Y550" s="38"/>
      <c r="Z550" s="38"/>
      <c r="AA550" s="39"/>
      <c r="AB550" s="39"/>
      <c r="AC550" s="39"/>
      <c r="AD550" s="40"/>
      <c r="AE550" s="40"/>
      <c r="AF550" s="41"/>
      <c r="AG550" s="41"/>
      <c r="AH550" s="42"/>
      <c r="AI550" s="35"/>
      <c r="AJ550" s="43"/>
      <c r="AK550" s="31"/>
      <c r="AL550" s="44"/>
      <c r="AM550" s="39"/>
      <c r="AN550" s="28"/>
      <c r="AO550" s="39"/>
    </row>
    <row r="551" spans="1:41">
      <c r="A551" s="45" t="s">
        <v>42</v>
      </c>
      <c r="B551" s="46"/>
      <c r="C551" s="46" t="s">
        <v>42</v>
      </c>
      <c r="D551" s="46" t="s">
        <v>42</v>
      </c>
      <c r="E551" s="47" t="s">
        <v>42</v>
      </c>
      <c r="F551" s="47" t="s">
        <v>42</v>
      </c>
      <c r="G551" s="47"/>
      <c r="H551" s="48"/>
      <c r="I551" s="24">
        <v>545</v>
      </c>
      <c r="J551" s="25" t="s">
        <v>2349</v>
      </c>
      <c r="K551" s="26" t="s">
        <v>2281</v>
      </c>
      <c r="L551" s="27">
        <v>-10515.6</v>
      </c>
      <c r="M551" s="27">
        <v>-13258.8</v>
      </c>
      <c r="N551" s="28" t="s">
        <v>2282</v>
      </c>
      <c r="O551" s="42" t="s">
        <v>36</v>
      </c>
      <c r="P551" s="36"/>
      <c r="Q551" s="31"/>
      <c r="R551" s="32"/>
      <c r="S551" s="78"/>
      <c r="T551" s="34"/>
      <c r="U551" s="35"/>
      <c r="V551" s="36"/>
      <c r="W551" s="37"/>
      <c r="X551" s="38"/>
      <c r="Y551" s="38"/>
      <c r="Z551" s="38"/>
      <c r="AA551" s="39"/>
      <c r="AB551" s="39"/>
      <c r="AC551" s="39"/>
      <c r="AD551" s="40"/>
      <c r="AE551" s="40"/>
      <c r="AF551" s="41"/>
      <c r="AG551" s="41"/>
      <c r="AH551" s="42"/>
      <c r="AI551" s="35"/>
      <c r="AJ551" s="43"/>
      <c r="AK551" s="31"/>
      <c r="AL551" s="44"/>
      <c r="AM551" s="39"/>
      <c r="AN551" s="28"/>
      <c r="AO551" s="39"/>
    </row>
    <row r="552" spans="1:41">
      <c r="A552" s="45" t="s">
        <v>42</v>
      </c>
      <c r="B552" s="46"/>
      <c r="C552" s="46" t="s">
        <v>42</v>
      </c>
      <c r="D552" s="46" t="s">
        <v>42</v>
      </c>
      <c r="E552" s="47" t="s">
        <v>42</v>
      </c>
      <c r="F552" s="47" t="s">
        <v>42</v>
      </c>
      <c r="G552" s="47"/>
      <c r="H552" s="48"/>
      <c r="I552" s="24">
        <v>546</v>
      </c>
      <c r="J552" s="25" t="s">
        <v>2350</v>
      </c>
      <c r="K552" s="26" t="s">
        <v>2281</v>
      </c>
      <c r="L552" s="27">
        <v>-11430</v>
      </c>
      <c r="M552" s="27">
        <v>-13258.8</v>
      </c>
      <c r="N552" s="28" t="s">
        <v>2282</v>
      </c>
      <c r="O552" s="42" t="s">
        <v>36</v>
      </c>
      <c r="P552" s="36"/>
      <c r="Q552" s="31"/>
      <c r="R552" s="32"/>
      <c r="S552" s="78"/>
      <c r="T552" s="34"/>
      <c r="U552" s="35"/>
      <c r="V552" s="36"/>
      <c r="W552" s="37"/>
      <c r="X552" s="38"/>
      <c r="Y552" s="38"/>
      <c r="Z552" s="38"/>
      <c r="AA552" s="39"/>
      <c r="AB552" s="39"/>
      <c r="AC552" s="39"/>
      <c r="AD552" s="40"/>
      <c r="AE552" s="40"/>
      <c r="AF552" s="41"/>
      <c r="AG552" s="41"/>
      <c r="AH552" s="42"/>
      <c r="AI552" s="35"/>
      <c r="AJ552" s="43"/>
      <c r="AK552" s="31"/>
      <c r="AL552" s="44"/>
      <c r="AM552" s="39"/>
      <c r="AN552" s="28"/>
      <c r="AO552" s="39"/>
    </row>
    <row r="553" spans="1:41">
      <c r="A553" s="45" t="s">
        <v>42</v>
      </c>
      <c r="B553" s="46"/>
      <c r="C553" s="46" t="s">
        <v>42</v>
      </c>
      <c r="D553" s="46" t="s">
        <v>42</v>
      </c>
      <c r="E553" s="47" t="s">
        <v>42</v>
      </c>
      <c r="F553" s="47" t="s">
        <v>42</v>
      </c>
      <c r="G553" s="47"/>
      <c r="H553" s="48"/>
      <c r="I553" s="24">
        <v>547</v>
      </c>
      <c r="J553" s="25" t="s">
        <v>2351</v>
      </c>
      <c r="K553" s="26" t="s">
        <v>2281</v>
      </c>
      <c r="L553" s="27">
        <v>-12344.4</v>
      </c>
      <c r="M553" s="27">
        <v>-13258.8</v>
      </c>
      <c r="N553" s="28" t="s">
        <v>2282</v>
      </c>
      <c r="O553" s="42" t="s">
        <v>36</v>
      </c>
      <c r="P553" s="36"/>
      <c r="Q553" s="31"/>
      <c r="R553" s="32"/>
      <c r="S553" s="78"/>
      <c r="T553" s="34"/>
      <c r="U553" s="35"/>
      <c r="V553" s="36"/>
      <c r="W553" s="37"/>
      <c r="X553" s="38"/>
      <c r="Y553" s="38"/>
      <c r="Z553" s="38"/>
      <c r="AA553" s="39"/>
      <c r="AB553" s="39"/>
      <c r="AC553" s="39"/>
      <c r="AD553" s="40"/>
      <c r="AE553" s="40"/>
      <c r="AF553" s="41"/>
      <c r="AG553" s="41"/>
      <c r="AH553" s="42"/>
      <c r="AI553" s="35"/>
      <c r="AJ553" s="43"/>
      <c r="AK553" s="31"/>
      <c r="AL553" s="44"/>
      <c r="AM553" s="39"/>
      <c r="AN553" s="28"/>
      <c r="AO553" s="39"/>
    </row>
    <row r="554" spans="1:41">
      <c r="A554" s="45" t="s">
        <v>42</v>
      </c>
      <c r="B554" s="46"/>
      <c r="C554" s="46" t="s">
        <v>42</v>
      </c>
      <c r="D554" s="46" t="s">
        <v>42</v>
      </c>
      <c r="E554" s="47" t="s">
        <v>42</v>
      </c>
      <c r="F554" s="47" t="s">
        <v>42</v>
      </c>
      <c r="G554" s="47"/>
      <c r="H554" s="48"/>
      <c r="I554" s="24">
        <v>548</v>
      </c>
      <c r="J554" s="25" t="s">
        <v>2352</v>
      </c>
      <c r="K554" s="26" t="s">
        <v>2281</v>
      </c>
      <c r="L554" s="27">
        <v>-13258.8</v>
      </c>
      <c r="M554" s="27">
        <v>-13258.8</v>
      </c>
      <c r="N554" s="28" t="s">
        <v>2282</v>
      </c>
      <c r="O554" s="42" t="s">
        <v>36</v>
      </c>
      <c r="P554" s="36"/>
      <c r="Q554" s="31"/>
      <c r="R554" s="32"/>
      <c r="S554" s="78"/>
      <c r="T554" s="34"/>
      <c r="U554" s="35"/>
      <c r="V554" s="36"/>
      <c r="W554" s="37"/>
      <c r="X554" s="38"/>
      <c r="Y554" s="38"/>
      <c r="Z554" s="38"/>
      <c r="AA554" s="39"/>
      <c r="AB554" s="39"/>
      <c r="AC554" s="39"/>
      <c r="AD554" s="40"/>
      <c r="AE554" s="40"/>
      <c r="AF554" s="41"/>
      <c r="AG554" s="41"/>
      <c r="AH554" s="42"/>
      <c r="AI554" s="35"/>
      <c r="AJ554" s="43"/>
      <c r="AK554" s="31"/>
      <c r="AL554" s="44"/>
      <c r="AM554" s="39"/>
      <c r="AN554" s="28"/>
      <c r="AO554" s="39"/>
    </row>
    <row r="555" spans="1:41">
      <c r="A555" s="45" t="s">
        <v>42</v>
      </c>
      <c r="B555" s="46"/>
      <c r="C555" s="46" t="s">
        <v>42</v>
      </c>
      <c r="D555" s="46" t="s">
        <v>42</v>
      </c>
      <c r="E555" s="47" t="s">
        <v>42</v>
      </c>
      <c r="F555" s="47" t="s">
        <v>42</v>
      </c>
      <c r="G555" s="47"/>
      <c r="H555" s="48"/>
      <c r="I555" s="24">
        <v>549</v>
      </c>
      <c r="J555" s="25" t="s">
        <v>2353</v>
      </c>
      <c r="K555" s="26" t="s">
        <v>2281</v>
      </c>
      <c r="L555" s="27">
        <v>-15087.6</v>
      </c>
      <c r="M555" s="27">
        <v>-13258.8</v>
      </c>
      <c r="N555" s="28" t="s">
        <v>2282</v>
      </c>
      <c r="O555" s="42" t="s">
        <v>36</v>
      </c>
      <c r="P555" s="36"/>
      <c r="Q555" s="31"/>
      <c r="R555" s="32"/>
      <c r="S555" s="78"/>
      <c r="T555" s="34"/>
      <c r="U555" s="35"/>
      <c r="V555" s="36"/>
      <c r="W555" s="37"/>
      <c r="X555" s="38"/>
      <c r="Y555" s="38"/>
      <c r="Z555" s="38"/>
      <c r="AA555" s="39"/>
      <c r="AB555" s="39"/>
      <c r="AC555" s="39"/>
      <c r="AD555" s="40"/>
      <c r="AE555" s="40"/>
      <c r="AF555" s="41"/>
      <c r="AG555" s="41"/>
      <c r="AH555" s="42"/>
      <c r="AI555" s="35"/>
      <c r="AJ555" s="43"/>
      <c r="AK555" s="31"/>
      <c r="AL555" s="44"/>
      <c r="AM555" s="39"/>
      <c r="AN555" s="28"/>
      <c r="AO555" s="39"/>
    </row>
    <row r="556" spans="1:41">
      <c r="A556" s="45" t="s">
        <v>42</v>
      </c>
      <c r="B556" s="46"/>
      <c r="C556" s="46" t="s">
        <v>42</v>
      </c>
      <c r="D556" s="46" t="s">
        <v>42</v>
      </c>
      <c r="E556" s="47" t="s">
        <v>42</v>
      </c>
      <c r="F556" s="47" t="s">
        <v>42</v>
      </c>
      <c r="G556" s="47"/>
      <c r="H556" s="48"/>
      <c r="I556" s="24">
        <v>550</v>
      </c>
      <c r="J556" s="25" t="s">
        <v>2354</v>
      </c>
      <c r="K556" s="26" t="s">
        <v>2281</v>
      </c>
      <c r="L556" s="27">
        <v>-2286</v>
      </c>
      <c r="M556" s="27">
        <v>-12344.4</v>
      </c>
      <c r="N556" s="28" t="s">
        <v>2282</v>
      </c>
      <c r="O556" s="42" t="s">
        <v>36</v>
      </c>
      <c r="P556" s="36"/>
      <c r="Q556" s="31"/>
      <c r="R556" s="32"/>
      <c r="S556" s="78"/>
      <c r="T556" s="34"/>
      <c r="U556" s="35"/>
      <c r="V556" s="36"/>
      <c r="W556" s="37"/>
      <c r="X556" s="38"/>
      <c r="Y556" s="38"/>
      <c r="Z556" s="38"/>
      <c r="AA556" s="39"/>
      <c r="AB556" s="39"/>
      <c r="AC556" s="39"/>
      <c r="AD556" s="40"/>
      <c r="AE556" s="40"/>
      <c r="AF556" s="41"/>
      <c r="AG556" s="41"/>
      <c r="AH556" s="42"/>
      <c r="AI556" s="35"/>
      <c r="AJ556" s="43"/>
      <c r="AK556" s="31"/>
      <c r="AL556" s="44"/>
      <c r="AM556" s="39"/>
      <c r="AN556" s="28"/>
      <c r="AO556" s="39"/>
    </row>
    <row r="557" spans="1:41">
      <c r="A557" s="45" t="s">
        <v>42</v>
      </c>
      <c r="B557" s="46"/>
      <c r="C557" s="46" t="s">
        <v>42</v>
      </c>
      <c r="D557" s="46" t="s">
        <v>42</v>
      </c>
      <c r="E557" s="47" t="s">
        <v>42</v>
      </c>
      <c r="F557" s="47" t="s">
        <v>42</v>
      </c>
      <c r="G557" s="47"/>
      <c r="H557" s="48"/>
      <c r="I557" s="24">
        <v>551</v>
      </c>
      <c r="J557" s="25" t="s">
        <v>2355</v>
      </c>
      <c r="K557" s="26" t="s">
        <v>2281</v>
      </c>
      <c r="L557" s="27">
        <v>-3200.4</v>
      </c>
      <c r="M557" s="27">
        <v>-12344.4</v>
      </c>
      <c r="N557" s="28" t="s">
        <v>2282</v>
      </c>
      <c r="O557" s="42" t="s">
        <v>36</v>
      </c>
      <c r="P557" s="36"/>
      <c r="Q557" s="31"/>
      <c r="R557" s="32"/>
      <c r="S557" s="78"/>
      <c r="T557" s="34"/>
      <c r="U557" s="35"/>
      <c r="V557" s="36"/>
      <c r="W557" s="37"/>
      <c r="X557" s="38"/>
      <c r="Y557" s="38"/>
      <c r="Z557" s="38"/>
      <c r="AA557" s="39"/>
      <c r="AB557" s="39"/>
      <c r="AC557" s="39"/>
      <c r="AD557" s="40"/>
      <c r="AE557" s="40"/>
      <c r="AF557" s="41"/>
      <c r="AG557" s="41"/>
      <c r="AH557" s="42"/>
      <c r="AI557" s="35"/>
      <c r="AJ557" s="43"/>
      <c r="AK557" s="31"/>
      <c r="AL557" s="44"/>
      <c r="AM557" s="39"/>
      <c r="AN557" s="28"/>
      <c r="AO557" s="39"/>
    </row>
    <row r="558" spans="1:41">
      <c r="A558" s="45" t="s">
        <v>42</v>
      </c>
      <c r="B558" s="46"/>
      <c r="C558" s="46" t="s">
        <v>42</v>
      </c>
      <c r="D558" s="46" t="s">
        <v>42</v>
      </c>
      <c r="E558" s="47" t="s">
        <v>42</v>
      </c>
      <c r="F558" s="47" t="s">
        <v>42</v>
      </c>
      <c r="G558" s="47"/>
      <c r="H558" s="48"/>
      <c r="I558" s="24">
        <v>552</v>
      </c>
      <c r="J558" s="25" t="s">
        <v>2356</v>
      </c>
      <c r="K558" s="26" t="s">
        <v>2281</v>
      </c>
      <c r="L558" s="27">
        <v>-4114.8</v>
      </c>
      <c r="M558" s="27">
        <v>-12344.4</v>
      </c>
      <c r="N558" s="28" t="s">
        <v>2282</v>
      </c>
      <c r="O558" s="42" t="s">
        <v>36</v>
      </c>
      <c r="P558" s="36"/>
      <c r="Q558" s="31"/>
      <c r="R558" s="32"/>
      <c r="S558" s="78"/>
      <c r="T558" s="34"/>
      <c r="U558" s="35"/>
      <c r="V558" s="36"/>
      <c r="W558" s="37"/>
      <c r="X558" s="38"/>
      <c r="Y558" s="38"/>
      <c r="Z558" s="38"/>
      <c r="AA558" s="39"/>
      <c r="AB558" s="39"/>
      <c r="AC558" s="39"/>
      <c r="AD558" s="40"/>
      <c r="AE558" s="40"/>
      <c r="AF558" s="41"/>
      <c r="AG558" s="41"/>
      <c r="AH558" s="42"/>
      <c r="AI558" s="35"/>
      <c r="AJ558" s="43"/>
      <c r="AK558" s="31"/>
      <c r="AL558" s="44"/>
      <c r="AM558" s="39"/>
      <c r="AN558" s="28"/>
      <c r="AO558" s="39"/>
    </row>
    <row r="559" spans="1:41">
      <c r="A559" s="45" t="s">
        <v>42</v>
      </c>
      <c r="B559" s="46"/>
      <c r="C559" s="46" t="s">
        <v>42</v>
      </c>
      <c r="D559" s="46" t="s">
        <v>42</v>
      </c>
      <c r="E559" s="47" t="s">
        <v>42</v>
      </c>
      <c r="F559" s="47" t="s">
        <v>42</v>
      </c>
      <c r="G559" s="47"/>
      <c r="H559" s="48"/>
      <c r="I559" s="24">
        <v>553</v>
      </c>
      <c r="J559" s="25" t="s">
        <v>2357</v>
      </c>
      <c r="K559" s="26" t="s">
        <v>2281</v>
      </c>
      <c r="L559" s="27">
        <v>-5029.2</v>
      </c>
      <c r="M559" s="27">
        <v>-12344.4</v>
      </c>
      <c r="N559" s="28" t="s">
        <v>2282</v>
      </c>
      <c r="O559" s="42" t="s">
        <v>36</v>
      </c>
      <c r="P559" s="36"/>
      <c r="Q559" s="31"/>
      <c r="R559" s="32"/>
      <c r="S559" s="78"/>
      <c r="T559" s="34"/>
      <c r="U559" s="35"/>
      <c r="V559" s="36"/>
      <c r="W559" s="37"/>
      <c r="X559" s="38"/>
      <c r="Y559" s="38"/>
      <c r="Z559" s="38"/>
      <c r="AA559" s="39"/>
      <c r="AB559" s="39"/>
      <c r="AC559" s="39"/>
      <c r="AD559" s="40"/>
      <c r="AE559" s="40"/>
      <c r="AF559" s="41"/>
      <c r="AG559" s="41"/>
      <c r="AH559" s="42"/>
      <c r="AI559" s="35"/>
      <c r="AJ559" s="43"/>
      <c r="AK559" s="31"/>
      <c r="AL559" s="44"/>
      <c r="AM559" s="39"/>
      <c r="AN559" s="28"/>
      <c r="AO559" s="39"/>
    </row>
    <row r="560" spans="1:41">
      <c r="A560" s="45" t="s">
        <v>42</v>
      </c>
      <c r="B560" s="46"/>
      <c r="C560" s="46" t="s">
        <v>42</v>
      </c>
      <c r="D560" s="46" t="s">
        <v>42</v>
      </c>
      <c r="E560" s="47" t="s">
        <v>42</v>
      </c>
      <c r="F560" s="47" t="s">
        <v>42</v>
      </c>
      <c r="G560" s="47"/>
      <c r="H560" s="48"/>
      <c r="I560" s="24">
        <v>554</v>
      </c>
      <c r="J560" s="25" t="s">
        <v>2358</v>
      </c>
      <c r="K560" s="26" t="s">
        <v>2281</v>
      </c>
      <c r="L560" s="27">
        <v>-5943.6</v>
      </c>
      <c r="M560" s="27">
        <v>-12344.4</v>
      </c>
      <c r="N560" s="28" t="s">
        <v>2282</v>
      </c>
      <c r="O560" s="42" t="s">
        <v>36</v>
      </c>
      <c r="P560" s="36"/>
      <c r="Q560" s="31"/>
      <c r="R560" s="32"/>
      <c r="S560" s="78"/>
      <c r="T560" s="34"/>
      <c r="U560" s="35"/>
      <c r="V560" s="36"/>
      <c r="W560" s="37"/>
      <c r="X560" s="38"/>
      <c r="Y560" s="38"/>
      <c r="Z560" s="38"/>
      <c r="AA560" s="39"/>
      <c r="AB560" s="39"/>
      <c r="AC560" s="39"/>
      <c r="AD560" s="40"/>
      <c r="AE560" s="40"/>
      <c r="AF560" s="41"/>
      <c r="AG560" s="41"/>
      <c r="AH560" s="42"/>
      <c r="AI560" s="35"/>
      <c r="AJ560" s="43"/>
      <c r="AK560" s="31"/>
      <c r="AL560" s="44"/>
      <c r="AM560" s="39"/>
      <c r="AN560" s="28"/>
      <c r="AO560" s="39"/>
    </row>
    <row r="561" spans="1:41">
      <c r="A561" s="45" t="s">
        <v>42</v>
      </c>
      <c r="B561" s="46"/>
      <c r="C561" s="46" t="s">
        <v>42</v>
      </c>
      <c r="D561" s="46" t="s">
        <v>42</v>
      </c>
      <c r="E561" s="47" t="s">
        <v>42</v>
      </c>
      <c r="F561" s="47" t="s">
        <v>42</v>
      </c>
      <c r="G561" s="47"/>
      <c r="H561" s="48"/>
      <c r="I561" s="24">
        <v>555</v>
      </c>
      <c r="J561" s="25" t="s">
        <v>2359</v>
      </c>
      <c r="K561" s="26" t="s">
        <v>2281</v>
      </c>
      <c r="L561" s="27">
        <v>-6858</v>
      </c>
      <c r="M561" s="27">
        <v>-12344.4</v>
      </c>
      <c r="N561" s="28" t="s">
        <v>2282</v>
      </c>
      <c r="O561" s="42" t="s">
        <v>36</v>
      </c>
      <c r="P561" s="36"/>
      <c r="Q561" s="31"/>
      <c r="R561" s="32"/>
      <c r="S561" s="78"/>
      <c r="T561" s="34"/>
      <c r="U561" s="35"/>
      <c r="V561" s="36"/>
      <c r="W561" s="37"/>
      <c r="X561" s="38"/>
      <c r="Y561" s="38"/>
      <c r="Z561" s="38"/>
      <c r="AA561" s="39"/>
      <c r="AB561" s="39"/>
      <c r="AC561" s="39"/>
      <c r="AD561" s="40"/>
      <c r="AE561" s="40"/>
      <c r="AF561" s="41"/>
      <c r="AG561" s="41"/>
      <c r="AH561" s="42"/>
      <c r="AI561" s="35"/>
      <c r="AJ561" s="43"/>
      <c r="AK561" s="31"/>
      <c r="AL561" s="44"/>
      <c r="AM561" s="39"/>
      <c r="AN561" s="28"/>
      <c r="AO561" s="39"/>
    </row>
    <row r="562" spans="1:41">
      <c r="A562" s="45" t="s">
        <v>42</v>
      </c>
      <c r="B562" s="46"/>
      <c r="C562" s="46" t="s">
        <v>42</v>
      </c>
      <c r="D562" s="46" t="s">
        <v>42</v>
      </c>
      <c r="E562" s="47" t="s">
        <v>42</v>
      </c>
      <c r="F562" s="47" t="s">
        <v>42</v>
      </c>
      <c r="G562" s="47"/>
      <c r="H562" s="48"/>
      <c r="I562" s="24">
        <v>556</v>
      </c>
      <c r="J562" s="25" t="s">
        <v>2360</v>
      </c>
      <c r="K562" s="26" t="s">
        <v>2281</v>
      </c>
      <c r="L562" s="27">
        <v>-7772.4</v>
      </c>
      <c r="M562" s="27">
        <v>-12344.4</v>
      </c>
      <c r="N562" s="28" t="s">
        <v>2282</v>
      </c>
      <c r="O562" s="42" t="s">
        <v>36</v>
      </c>
      <c r="P562" s="36"/>
      <c r="Q562" s="31"/>
      <c r="R562" s="32"/>
      <c r="S562" s="78"/>
      <c r="T562" s="34"/>
      <c r="U562" s="35"/>
      <c r="V562" s="36"/>
      <c r="W562" s="37"/>
      <c r="X562" s="38"/>
      <c r="Y562" s="38"/>
      <c r="Z562" s="38"/>
      <c r="AA562" s="39"/>
      <c r="AB562" s="39"/>
      <c r="AC562" s="39"/>
      <c r="AD562" s="40"/>
      <c r="AE562" s="40"/>
      <c r="AF562" s="41"/>
      <c r="AG562" s="41"/>
      <c r="AH562" s="42"/>
      <c r="AI562" s="35"/>
      <c r="AJ562" s="43"/>
      <c r="AK562" s="31"/>
      <c r="AL562" s="44"/>
      <c r="AM562" s="39"/>
      <c r="AN562" s="28"/>
      <c r="AO562" s="39"/>
    </row>
    <row r="563" spans="1:41">
      <c r="A563" s="45" t="s">
        <v>42</v>
      </c>
      <c r="B563" s="46"/>
      <c r="C563" s="46" t="s">
        <v>42</v>
      </c>
      <c r="D563" s="46" t="s">
        <v>42</v>
      </c>
      <c r="E563" s="47" t="s">
        <v>42</v>
      </c>
      <c r="F563" s="47" t="s">
        <v>42</v>
      </c>
      <c r="G563" s="47"/>
      <c r="H563" s="48"/>
      <c r="I563" s="24">
        <v>557</v>
      </c>
      <c r="J563" s="25" t="s">
        <v>2361</v>
      </c>
      <c r="K563" s="26" t="s">
        <v>2281</v>
      </c>
      <c r="L563" s="27">
        <v>-8686.7999999999993</v>
      </c>
      <c r="M563" s="27">
        <v>-12344.4</v>
      </c>
      <c r="N563" s="28" t="s">
        <v>2282</v>
      </c>
      <c r="O563" s="42" t="s">
        <v>36</v>
      </c>
      <c r="P563" s="36"/>
      <c r="Q563" s="31"/>
      <c r="R563" s="32"/>
      <c r="S563" s="78"/>
      <c r="T563" s="34"/>
      <c r="U563" s="35"/>
      <c r="V563" s="36"/>
      <c r="W563" s="37"/>
      <c r="X563" s="38"/>
      <c r="Y563" s="38"/>
      <c r="Z563" s="38"/>
      <c r="AA563" s="39"/>
      <c r="AB563" s="39"/>
      <c r="AC563" s="39"/>
      <c r="AD563" s="40"/>
      <c r="AE563" s="40"/>
      <c r="AF563" s="41"/>
      <c r="AG563" s="41"/>
      <c r="AH563" s="42"/>
      <c r="AI563" s="35"/>
      <c r="AJ563" s="43"/>
      <c r="AK563" s="31"/>
      <c r="AL563" s="44"/>
      <c r="AM563" s="39"/>
      <c r="AN563" s="28"/>
      <c r="AO563" s="39"/>
    </row>
    <row r="564" spans="1:41">
      <c r="A564" s="45" t="s">
        <v>42</v>
      </c>
      <c r="B564" s="46"/>
      <c r="C564" s="46" t="s">
        <v>42</v>
      </c>
      <c r="D564" s="46" t="s">
        <v>42</v>
      </c>
      <c r="E564" s="47" t="s">
        <v>42</v>
      </c>
      <c r="F564" s="47" t="s">
        <v>42</v>
      </c>
      <c r="G564" s="47"/>
      <c r="H564" s="48"/>
      <c r="I564" s="24">
        <v>558</v>
      </c>
      <c r="J564" s="25" t="s">
        <v>2362</v>
      </c>
      <c r="K564" s="26" t="s">
        <v>2281</v>
      </c>
      <c r="L564" s="27">
        <v>-10515.6</v>
      </c>
      <c r="M564" s="27">
        <v>-12344.4</v>
      </c>
      <c r="N564" s="28" t="s">
        <v>2282</v>
      </c>
      <c r="O564" s="42" t="s">
        <v>36</v>
      </c>
      <c r="P564" s="36"/>
      <c r="Q564" s="31"/>
      <c r="R564" s="32"/>
      <c r="S564" s="78"/>
      <c r="T564" s="34"/>
      <c r="U564" s="35"/>
      <c r="V564" s="36"/>
      <c r="W564" s="37"/>
      <c r="X564" s="38"/>
      <c r="Y564" s="38"/>
      <c r="Z564" s="38"/>
      <c r="AA564" s="39"/>
      <c r="AB564" s="39"/>
      <c r="AC564" s="39"/>
      <c r="AD564" s="40"/>
      <c r="AE564" s="40"/>
      <c r="AF564" s="41"/>
      <c r="AG564" s="41"/>
      <c r="AH564" s="42"/>
      <c r="AI564" s="35"/>
      <c r="AJ564" s="43"/>
      <c r="AK564" s="31"/>
      <c r="AL564" s="44"/>
      <c r="AM564" s="39"/>
      <c r="AN564" s="28"/>
      <c r="AO564" s="39"/>
    </row>
    <row r="565" spans="1:41">
      <c r="A565" s="45" t="s">
        <v>42</v>
      </c>
      <c r="B565" s="46"/>
      <c r="C565" s="46" t="s">
        <v>42</v>
      </c>
      <c r="D565" s="46" t="s">
        <v>42</v>
      </c>
      <c r="E565" s="47" t="s">
        <v>42</v>
      </c>
      <c r="F565" s="47" t="s">
        <v>42</v>
      </c>
      <c r="G565" s="47"/>
      <c r="H565" s="48"/>
      <c r="I565" s="24">
        <v>559</v>
      </c>
      <c r="J565" s="25" t="s">
        <v>2363</v>
      </c>
      <c r="K565" s="26" t="s">
        <v>2281</v>
      </c>
      <c r="L565" s="27">
        <v>-12344.4</v>
      </c>
      <c r="M565" s="27">
        <v>-12344.4</v>
      </c>
      <c r="N565" s="28" t="s">
        <v>2282</v>
      </c>
      <c r="O565" s="42" t="s">
        <v>36</v>
      </c>
      <c r="P565" s="36"/>
      <c r="Q565" s="31"/>
      <c r="R565" s="32"/>
      <c r="S565" s="78"/>
      <c r="T565" s="34"/>
      <c r="U565" s="35"/>
      <c r="V565" s="36"/>
      <c r="W565" s="37"/>
      <c r="X565" s="38"/>
      <c r="Y565" s="38"/>
      <c r="Z565" s="38"/>
      <c r="AA565" s="39"/>
      <c r="AB565" s="39"/>
      <c r="AC565" s="39"/>
      <c r="AD565" s="40"/>
      <c r="AE565" s="40"/>
      <c r="AF565" s="41"/>
      <c r="AG565" s="41"/>
      <c r="AH565" s="42"/>
      <c r="AI565" s="35"/>
      <c r="AJ565" s="43"/>
      <c r="AK565" s="31"/>
      <c r="AL565" s="44"/>
      <c r="AM565" s="39"/>
      <c r="AN565" s="28"/>
      <c r="AO565" s="39"/>
    </row>
    <row r="566" spans="1:41">
      <c r="A566" s="45" t="s">
        <v>42</v>
      </c>
      <c r="B566" s="46"/>
      <c r="C566" s="46" t="s">
        <v>42</v>
      </c>
      <c r="D566" s="46" t="s">
        <v>42</v>
      </c>
      <c r="E566" s="47" t="s">
        <v>42</v>
      </c>
      <c r="F566" s="47" t="s">
        <v>42</v>
      </c>
      <c r="G566" s="47"/>
      <c r="H566" s="48"/>
      <c r="I566" s="24">
        <v>560</v>
      </c>
      <c r="J566" s="25" t="s">
        <v>2364</v>
      </c>
      <c r="K566" s="26" t="s">
        <v>2281</v>
      </c>
      <c r="L566" s="27">
        <v>-13258.8</v>
      </c>
      <c r="M566" s="27">
        <v>-12344.4</v>
      </c>
      <c r="N566" s="28" t="s">
        <v>2282</v>
      </c>
      <c r="O566" s="42" t="s">
        <v>36</v>
      </c>
      <c r="P566" s="36"/>
      <c r="Q566" s="31"/>
      <c r="R566" s="32"/>
      <c r="S566" s="78"/>
      <c r="T566" s="34"/>
      <c r="U566" s="35"/>
      <c r="V566" s="36"/>
      <c r="W566" s="37"/>
      <c r="X566" s="38"/>
      <c r="Y566" s="38"/>
      <c r="Z566" s="38"/>
      <c r="AA566" s="39"/>
      <c r="AB566" s="39"/>
      <c r="AC566" s="39"/>
      <c r="AD566" s="40"/>
      <c r="AE566" s="40"/>
      <c r="AF566" s="41"/>
      <c r="AG566" s="41"/>
      <c r="AH566" s="42"/>
      <c r="AI566" s="35"/>
      <c r="AJ566" s="43"/>
      <c r="AK566" s="31"/>
      <c r="AL566" s="44"/>
      <c r="AM566" s="39"/>
      <c r="AN566" s="28"/>
      <c r="AO566" s="39"/>
    </row>
    <row r="567" spans="1:41">
      <c r="A567" s="45" t="s">
        <v>42</v>
      </c>
      <c r="B567" s="46"/>
      <c r="C567" s="46" t="s">
        <v>42</v>
      </c>
      <c r="D567" s="46" t="s">
        <v>42</v>
      </c>
      <c r="E567" s="47" t="s">
        <v>42</v>
      </c>
      <c r="F567" s="47" t="s">
        <v>42</v>
      </c>
      <c r="G567" s="47"/>
      <c r="H567" s="48"/>
      <c r="I567" s="24">
        <v>561</v>
      </c>
      <c r="J567" s="25" t="s">
        <v>2365</v>
      </c>
      <c r="K567" s="26" t="s">
        <v>2281</v>
      </c>
      <c r="L567" s="27">
        <v>-1371.6</v>
      </c>
      <c r="M567" s="27">
        <v>-11430</v>
      </c>
      <c r="N567" s="28" t="s">
        <v>2282</v>
      </c>
      <c r="O567" s="42" t="s">
        <v>36</v>
      </c>
      <c r="P567" s="36"/>
      <c r="Q567" s="31"/>
      <c r="R567" s="32"/>
      <c r="S567" s="78"/>
      <c r="T567" s="34"/>
      <c r="U567" s="35"/>
      <c r="V567" s="36"/>
      <c r="W567" s="37"/>
      <c r="X567" s="38"/>
      <c r="Y567" s="38"/>
      <c r="Z567" s="38"/>
      <c r="AA567" s="39"/>
      <c r="AB567" s="39"/>
      <c r="AC567" s="39"/>
      <c r="AD567" s="40"/>
      <c r="AE567" s="40"/>
      <c r="AF567" s="41"/>
      <c r="AG567" s="41"/>
      <c r="AH567" s="42"/>
      <c r="AI567" s="35"/>
      <c r="AJ567" s="43"/>
      <c r="AK567" s="31"/>
      <c r="AL567" s="44"/>
      <c r="AM567" s="39"/>
      <c r="AN567" s="28"/>
      <c r="AO567" s="39"/>
    </row>
    <row r="568" spans="1:41">
      <c r="A568" s="45" t="s">
        <v>42</v>
      </c>
      <c r="B568" s="46"/>
      <c r="C568" s="46" t="s">
        <v>42</v>
      </c>
      <c r="D568" s="46" t="s">
        <v>42</v>
      </c>
      <c r="E568" s="47" t="s">
        <v>42</v>
      </c>
      <c r="F568" s="47" t="s">
        <v>42</v>
      </c>
      <c r="G568" s="47"/>
      <c r="H568" s="48"/>
      <c r="I568" s="24">
        <v>562</v>
      </c>
      <c r="J568" s="25" t="s">
        <v>2366</v>
      </c>
      <c r="K568" s="26" t="s">
        <v>2281</v>
      </c>
      <c r="L568" s="27">
        <v>-2286</v>
      </c>
      <c r="M568" s="27">
        <v>-11430</v>
      </c>
      <c r="N568" s="28" t="s">
        <v>2282</v>
      </c>
      <c r="O568" s="42" t="s">
        <v>36</v>
      </c>
      <c r="P568" s="36"/>
      <c r="Q568" s="31"/>
      <c r="R568" s="32"/>
      <c r="S568" s="78"/>
      <c r="T568" s="34"/>
      <c r="U568" s="35"/>
      <c r="V568" s="36"/>
      <c r="W568" s="37"/>
      <c r="X568" s="38"/>
      <c r="Y568" s="38"/>
      <c r="Z568" s="38"/>
      <c r="AA568" s="39"/>
      <c r="AB568" s="39"/>
      <c r="AC568" s="39"/>
      <c r="AD568" s="40"/>
      <c r="AE568" s="40"/>
      <c r="AF568" s="41"/>
      <c r="AG568" s="41"/>
      <c r="AH568" s="42"/>
      <c r="AI568" s="35"/>
      <c r="AJ568" s="43"/>
      <c r="AK568" s="31"/>
      <c r="AL568" s="44"/>
      <c r="AM568" s="39"/>
      <c r="AN568" s="28"/>
      <c r="AO568" s="39"/>
    </row>
    <row r="569" spans="1:41">
      <c r="A569" s="45" t="s">
        <v>42</v>
      </c>
      <c r="B569" s="46"/>
      <c r="C569" s="46" t="s">
        <v>42</v>
      </c>
      <c r="D569" s="46" t="s">
        <v>42</v>
      </c>
      <c r="E569" s="47" t="s">
        <v>42</v>
      </c>
      <c r="F569" s="47" t="s">
        <v>42</v>
      </c>
      <c r="G569" s="47"/>
      <c r="H569" s="48"/>
      <c r="I569" s="24">
        <v>563</v>
      </c>
      <c r="J569" s="25" t="s">
        <v>2367</v>
      </c>
      <c r="K569" s="26" t="s">
        <v>2281</v>
      </c>
      <c r="L569" s="27">
        <v>-4114.8</v>
      </c>
      <c r="M569" s="27">
        <v>-11430</v>
      </c>
      <c r="N569" s="28" t="s">
        <v>2282</v>
      </c>
      <c r="O569" s="42" t="s">
        <v>36</v>
      </c>
      <c r="P569" s="36"/>
      <c r="Q569" s="31"/>
      <c r="R569" s="32"/>
      <c r="S569" s="78"/>
      <c r="T569" s="34"/>
      <c r="U569" s="35"/>
      <c r="V569" s="36"/>
      <c r="W569" s="37"/>
      <c r="X569" s="38"/>
      <c r="Y569" s="38"/>
      <c r="Z569" s="38"/>
      <c r="AA569" s="39"/>
      <c r="AB569" s="39"/>
      <c r="AC569" s="39"/>
      <c r="AD569" s="40"/>
      <c r="AE569" s="40"/>
      <c r="AF569" s="41"/>
      <c r="AG569" s="41"/>
      <c r="AH569" s="42"/>
      <c r="AI569" s="35"/>
      <c r="AJ569" s="43"/>
      <c r="AK569" s="31"/>
      <c r="AL569" s="44"/>
      <c r="AM569" s="39"/>
      <c r="AN569" s="28"/>
      <c r="AO569" s="39"/>
    </row>
    <row r="570" spans="1:41">
      <c r="A570" s="45" t="s">
        <v>42</v>
      </c>
      <c r="B570" s="46"/>
      <c r="C570" s="46" t="s">
        <v>42</v>
      </c>
      <c r="D570" s="46" t="s">
        <v>42</v>
      </c>
      <c r="E570" s="47" t="s">
        <v>42</v>
      </c>
      <c r="F570" s="47" t="s">
        <v>42</v>
      </c>
      <c r="G570" s="47"/>
      <c r="H570" s="48"/>
      <c r="I570" s="24">
        <v>564</v>
      </c>
      <c r="J570" s="25" t="s">
        <v>2368</v>
      </c>
      <c r="K570" s="26" t="s">
        <v>2281</v>
      </c>
      <c r="L570" s="27">
        <v>-5943.6</v>
      </c>
      <c r="M570" s="27">
        <v>-11430</v>
      </c>
      <c r="N570" s="28" t="s">
        <v>2282</v>
      </c>
      <c r="O570" s="42" t="s">
        <v>36</v>
      </c>
      <c r="P570" s="36"/>
      <c r="Q570" s="31"/>
      <c r="R570" s="32"/>
      <c r="S570" s="78"/>
      <c r="T570" s="34"/>
      <c r="U570" s="35"/>
      <c r="V570" s="36"/>
      <c r="W570" s="37"/>
      <c r="X570" s="38"/>
      <c r="Y570" s="38"/>
      <c r="Z570" s="38"/>
      <c r="AA570" s="39"/>
      <c r="AB570" s="39"/>
      <c r="AC570" s="39"/>
      <c r="AD570" s="40"/>
      <c r="AE570" s="40"/>
      <c r="AF570" s="41"/>
      <c r="AG570" s="41"/>
      <c r="AH570" s="42"/>
      <c r="AI570" s="35"/>
      <c r="AJ570" s="43"/>
      <c r="AK570" s="31"/>
      <c r="AL570" s="44"/>
      <c r="AM570" s="39"/>
      <c r="AN570" s="28"/>
      <c r="AO570" s="39"/>
    </row>
    <row r="571" spans="1:41">
      <c r="A571" s="45" t="s">
        <v>42</v>
      </c>
      <c r="B571" s="46"/>
      <c r="C571" s="46" t="s">
        <v>42</v>
      </c>
      <c r="D571" s="46" t="s">
        <v>42</v>
      </c>
      <c r="E571" s="47" t="s">
        <v>42</v>
      </c>
      <c r="F571" s="47" t="s">
        <v>42</v>
      </c>
      <c r="G571" s="47"/>
      <c r="H571" s="48"/>
      <c r="I571" s="24">
        <v>565</v>
      </c>
      <c r="J571" s="25" t="s">
        <v>2369</v>
      </c>
      <c r="K571" s="26" t="s">
        <v>2281</v>
      </c>
      <c r="L571" s="27">
        <v>-7772.4</v>
      </c>
      <c r="M571" s="27">
        <v>-11430</v>
      </c>
      <c r="N571" s="28" t="s">
        <v>2282</v>
      </c>
      <c r="O571" s="42" t="s">
        <v>36</v>
      </c>
      <c r="P571" s="36"/>
      <c r="Q571" s="31"/>
      <c r="R571" s="32"/>
      <c r="S571" s="78"/>
      <c r="T571" s="34"/>
      <c r="U571" s="35"/>
      <c r="V571" s="36"/>
      <c r="W571" s="37"/>
      <c r="X571" s="38"/>
      <c r="Y571" s="38"/>
      <c r="Z571" s="38"/>
      <c r="AA571" s="39"/>
      <c r="AB571" s="39"/>
      <c r="AC571" s="39"/>
      <c r="AD571" s="40"/>
      <c r="AE571" s="40"/>
      <c r="AF571" s="41"/>
      <c r="AG571" s="41"/>
      <c r="AH571" s="42"/>
      <c r="AI571" s="35"/>
      <c r="AJ571" s="43"/>
      <c r="AK571" s="31"/>
      <c r="AL571" s="44"/>
      <c r="AM571" s="39"/>
      <c r="AN571" s="28"/>
      <c r="AO571" s="39"/>
    </row>
    <row r="572" spans="1:41">
      <c r="A572" s="45" t="s">
        <v>42</v>
      </c>
      <c r="B572" s="46"/>
      <c r="C572" s="46" t="s">
        <v>42</v>
      </c>
      <c r="D572" s="46" t="s">
        <v>42</v>
      </c>
      <c r="E572" s="47" t="s">
        <v>42</v>
      </c>
      <c r="F572" s="47" t="s">
        <v>42</v>
      </c>
      <c r="G572" s="47"/>
      <c r="H572" s="48"/>
      <c r="I572" s="24">
        <v>566</v>
      </c>
      <c r="J572" s="25" t="s">
        <v>2370</v>
      </c>
      <c r="K572" s="26" t="s">
        <v>2281</v>
      </c>
      <c r="L572" s="27">
        <v>-9601.2000000000007</v>
      </c>
      <c r="M572" s="27">
        <v>-11430</v>
      </c>
      <c r="N572" s="28" t="s">
        <v>2282</v>
      </c>
      <c r="O572" s="42" t="s">
        <v>36</v>
      </c>
      <c r="P572" s="36"/>
      <c r="Q572" s="31"/>
      <c r="R572" s="32"/>
      <c r="S572" s="78"/>
      <c r="T572" s="34"/>
      <c r="U572" s="35"/>
      <c r="V572" s="36"/>
      <c r="W572" s="37"/>
      <c r="X572" s="38"/>
      <c r="Y572" s="38"/>
      <c r="Z572" s="38"/>
      <c r="AA572" s="39"/>
      <c r="AB572" s="39"/>
      <c r="AC572" s="39"/>
      <c r="AD572" s="40"/>
      <c r="AE572" s="40"/>
      <c r="AF572" s="41"/>
      <c r="AG572" s="41"/>
      <c r="AH572" s="42"/>
      <c r="AI572" s="35"/>
      <c r="AJ572" s="43"/>
      <c r="AK572" s="31"/>
      <c r="AL572" s="44"/>
      <c r="AM572" s="39"/>
      <c r="AN572" s="28"/>
      <c r="AO572" s="39"/>
    </row>
    <row r="573" spans="1:41">
      <c r="A573" s="45" t="s">
        <v>42</v>
      </c>
      <c r="B573" s="46"/>
      <c r="C573" s="46" t="s">
        <v>42</v>
      </c>
      <c r="D573" s="46" t="s">
        <v>42</v>
      </c>
      <c r="E573" s="47" t="s">
        <v>42</v>
      </c>
      <c r="F573" s="47" t="s">
        <v>42</v>
      </c>
      <c r="G573" s="47"/>
      <c r="H573" s="48"/>
      <c r="I573" s="24">
        <v>567</v>
      </c>
      <c r="J573" s="25" t="s">
        <v>2371</v>
      </c>
      <c r="K573" s="26" t="s">
        <v>2281</v>
      </c>
      <c r="L573" s="27">
        <v>-10515.6</v>
      </c>
      <c r="M573" s="27">
        <v>-11430</v>
      </c>
      <c r="N573" s="28" t="s">
        <v>2282</v>
      </c>
      <c r="O573" s="42" t="s">
        <v>36</v>
      </c>
      <c r="P573" s="36"/>
      <c r="Q573" s="31"/>
      <c r="R573" s="32"/>
      <c r="S573" s="78"/>
      <c r="T573" s="34"/>
      <c r="U573" s="35"/>
      <c r="V573" s="36"/>
      <c r="W573" s="37"/>
      <c r="X573" s="38"/>
      <c r="Y573" s="38"/>
      <c r="Z573" s="38"/>
      <c r="AA573" s="39"/>
      <c r="AB573" s="39"/>
      <c r="AC573" s="39"/>
      <c r="AD573" s="40"/>
      <c r="AE573" s="40"/>
      <c r="AF573" s="41"/>
      <c r="AG573" s="41"/>
      <c r="AH573" s="42"/>
      <c r="AI573" s="35"/>
      <c r="AJ573" s="43"/>
      <c r="AK573" s="31"/>
      <c r="AL573" s="44"/>
      <c r="AM573" s="39"/>
      <c r="AN573" s="28"/>
      <c r="AO573" s="39"/>
    </row>
    <row r="574" spans="1:41">
      <c r="A574" s="45" t="s">
        <v>42</v>
      </c>
      <c r="B574" s="46"/>
      <c r="C574" s="46" t="s">
        <v>42</v>
      </c>
      <c r="D574" s="46" t="s">
        <v>42</v>
      </c>
      <c r="E574" s="47" t="s">
        <v>42</v>
      </c>
      <c r="F574" s="47" t="s">
        <v>42</v>
      </c>
      <c r="G574" s="47"/>
      <c r="H574" s="48"/>
      <c r="I574" s="24">
        <v>568</v>
      </c>
      <c r="J574" s="25" t="s">
        <v>2372</v>
      </c>
      <c r="K574" s="26" t="s">
        <v>2281</v>
      </c>
      <c r="L574" s="27">
        <v>-11430</v>
      </c>
      <c r="M574" s="27">
        <v>-11430</v>
      </c>
      <c r="N574" s="28" t="s">
        <v>2282</v>
      </c>
      <c r="O574" s="42" t="s">
        <v>36</v>
      </c>
      <c r="P574" s="36"/>
      <c r="Q574" s="31"/>
      <c r="R574" s="32"/>
      <c r="S574" s="78"/>
      <c r="T574" s="34"/>
      <c r="U574" s="35"/>
      <c r="V574" s="36"/>
      <c r="W574" s="37"/>
      <c r="X574" s="38"/>
      <c r="Y574" s="38"/>
      <c r="Z574" s="38"/>
      <c r="AA574" s="39"/>
      <c r="AB574" s="39"/>
      <c r="AC574" s="39"/>
      <c r="AD574" s="40"/>
      <c r="AE574" s="40"/>
      <c r="AF574" s="41"/>
      <c r="AG574" s="41"/>
      <c r="AH574" s="42"/>
      <c r="AI574" s="35"/>
      <c r="AJ574" s="43"/>
      <c r="AK574" s="31"/>
      <c r="AL574" s="44"/>
      <c r="AM574" s="39"/>
      <c r="AN574" s="28"/>
      <c r="AO574" s="39"/>
    </row>
    <row r="575" spans="1:41">
      <c r="A575" s="45" t="s">
        <v>42</v>
      </c>
      <c r="B575" s="46"/>
      <c r="C575" s="46" t="s">
        <v>42</v>
      </c>
      <c r="D575" s="46" t="s">
        <v>42</v>
      </c>
      <c r="E575" s="47" t="s">
        <v>42</v>
      </c>
      <c r="F575" s="47" t="s">
        <v>42</v>
      </c>
      <c r="G575" s="47"/>
      <c r="H575" s="48"/>
      <c r="I575" s="24">
        <v>569</v>
      </c>
      <c r="J575" s="25" t="s">
        <v>2373</v>
      </c>
      <c r="K575" s="26" t="s">
        <v>2281</v>
      </c>
      <c r="L575" s="27">
        <v>-12344.4</v>
      </c>
      <c r="M575" s="27">
        <v>-11430</v>
      </c>
      <c r="N575" s="28" t="s">
        <v>2282</v>
      </c>
      <c r="O575" s="42" t="s">
        <v>36</v>
      </c>
      <c r="P575" s="36"/>
      <c r="Q575" s="31"/>
      <c r="R575" s="32"/>
      <c r="S575" s="78"/>
      <c r="T575" s="34"/>
      <c r="U575" s="35"/>
      <c r="V575" s="36"/>
      <c r="W575" s="37"/>
      <c r="X575" s="38"/>
      <c r="Y575" s="38"/>
      <c r="Z575" s="38"/>
      <c r="AA575" s="39"/>
      <c r="AB575" s="39"/>
      <c r="AC575" s="39"/>
      <c r="AD575" s="40"/>
      <c r="AE575" s="40"/>
      <c r="AF575" s="41"/>
      <c r="AG575" s="41"/>
      <c r="AH575" s="42"/>
      <c r="AI575" s="35"/>
      <c r="AJ575" s="43"/>
      <c r="AK575" s="31"/>
      <c r="AL575" s="44"/>
      <c r="AM575" s="39"/>
      <c r="AN575" s="28"/>
      <c r="AO575" s="39"/>
    </row>
    <row r="576" spans="1:41">
      <c r="A576" s="45" t="s">
        <v>42</v>
      </c>
      <c r="B576" s="46"/>
      <c r="C576" s="46" t="s">
        <v>42</v>
      </c>
      <c r="D576" s="46" t="s">
        <v>42</v>
      </c>
      <c r="E576" s="47" t="s">
        <v>42</v>
      </c>
      <c r="F576" s="47" t="s">
        <v>42</v>
      </c>
      <c r="G576" s="47"/>
      <c r="H576" s="48"/>
      <c r="I576" s="24">
        <v>570</v>
      </c>
      <c r="J576" s="25" t="s">
        <v>2374</v>
      </c>
      <c r="K576" s="26" t="s">
        <v>2281</v>
      </c>
      <c r="L576" s="27">
        <v>-457.2</v>
      </c>
      <c r="M576" s="27">
        <v>-10515.6</v>
      </c>
      <c r="N576" s="28" t="s">
        <v>2282</v>
      </c>
      <c r="O576" s="42" t="s">
        <v>36</v>
      </c>
      <c r="P576" s="36"/>
      <c r="Q576" s="31"/>
      <c r="R576" s="32"/>
      <c r="S576" s="78"/>
      <c r="T576" s="34"/>
      <c r="U576" s="35"/>
      <c r="V576" s="36"/>
      <c r="W576" s="37"/>
      <c r="X576" s="38"/>
      <c r="Y576" s="38"/>
      <c r="Z576" s="38"/>
      <c r="AA576" s="39"/>
      <c r="AB576" s="39"/>
      <c r="AC576" s="39"/>
      <c r="AD576" s="40"/>
      <c r="AE576" s="40"/>
      <c r="AF576" s="41"/>
      <c r="AG576" s="41"/>
      <c r="AH576" s="42"/>
      <c r="AI576" s="35"/>
      <c r="AJ576" s="43"/>
      <c r="AK576" s="31"/>
      <c r="AL576" s="44"/>
      <c r="AM576" s="39"/>
      <c r="AN576" s="28"/>
      <c r="AO576" s="39"/>
    </row>
    <row r="577" spans="1:41">
      <c r="A577" s="45" t="s">
        <v>42</v>
      </c>
      <c r="B577" s="46"/>
      <c r="C577" s="46" t="s">
        <v>42</v>
      </c>
      <c r="D577" s="46" t="s">
        <v>42</v>
      </c>
      <c r="E577" s="47" t="s">
        <v>42</v>
      </c>
      <c r="F577" s="47" t="s">
        <v>42</v>
      </c>
      <c r="G577" s="47"/>
      <c r="H577" s="48"/>
      <c r="I577" s="24">
        <v>571</v>
      </c>
      <c r="J577" s="25" t="s">
        <v>2375</v>
      </c>
      <c r="K577" s="26" t="s">
        <v>2281</v>
      </c>
      <c r="L577" s="27">
        <v>-1371.6</v>
      </c>
      <c r="M577" s="27">
        <v>-10515.6</v>
      </c>
      <c r="N577" s="28" t="s">
        <v>2282</v>
      </c>
      <c r="O577" s="42" t="s">
        <v>36</v>
      </c>
      <c r="P577" s="36"/>
      <c r="Q577" s="31"/>
      <c r="R577" s="32"/>
      <c r="S577" s="78"/>
      <c r="T577" s="34"/>
      <c r="U577" s="35"/>
      <c r="V577" s="36"/>
      <c r="W577" s="37"/>
      <c r="X577" s="38"/>
      <c r="Y577" s="38"/>
      <c r="Z577" s="38"/>
      <c r="AA577" s="39"/>
      <c r="AB577" s="39"/>
      <c r="AC577" s="39"/>
      <c r="AD577" s="40"/>
      <c r="AE577" s="40"/>
      <c r="AF577" s="41"/>
      <c r="AG577" s="41"/>
      <c r="AH577" s="42"/>
      <c r="AI577" s="35"/>
      <c r="AJ577" s="43"/>
      <c r="AK577" s="31"/>
      <c r="AL577" s="44"/>
      <c r="AM577" s="39"/>
      <c r="AN577" s="28"/>
      <c r="AO577" s="39"/>
    </row>
    <row r="578" spans="1:41">
      <c r="A578" s="45" t="s">
        <v>42</v>
      </c>
      <c r="B578" s="46"/>
      <c r="C578" s="46" t="s">
        <v>42</v>
      </c>
      <c r="D578" s="46" t="s">
        <v>42</v>
      </c>
      <c r="E578" s="47" t="s">
        <v>42</v>
      </c>
      <c r="F578" s="47" t="s">
        <v>42</v>
      </c>
      <c r="G578" s="47"/>
      <c r="H578" s="48"/>
      <c r="I578" s="24">
        <v>572</v>
      </c>
      <c r="J578" s="25" t="s">
        <v>2376</v>
      </c>
      <c r="K578" s="26" t="s">
        <v>2281</v>
      </c>
      <c r="L578" s="27">
        <v>-2286</v>
      </c>
      <c r="M578" s="27">
        <v>-10515.6</v>
      </c>
      <c r="N578" s="28" t="s">
        <v>2282</v>
      </c>
      <c r="O578" s="42" t="s">
        <v>36</v>
      </c>
      <c r="P578" s="36"/>
      <c r="Q578" s="31"/>
      <c r="R578" s="32"/>
      <c r="S578" s="78"/>
      <c r="T578" s="34"/>
      <c r="U578" s="35"/>
      <c r="V578" s="36"/>
      <c r="W578" s="37"/>
      <c r="X578" s="38"/>
      <c r="Y578" s="38"/>
      <c r="Z578" s="38"/>
      <c r="AA578" s="39"/>
      <c r="AB578" s="39"/>
      <c r="AC578" s="39"/>
      <c r="AD578" s="40"/>
      <c r="AE578" s="40"/>
      <c r="AF578" s="41"/>
      <c r="AG578" s="41"/>
      <c r="AH578" s="42"/>
      <c r="AI578" s="35"/>
      <c r="AJ578" s="43"/>
      <c r="AK578" s="31"/>
      <c r="AL578" s="44"/>
      <c r="AM578" s="39"/>
      <c r="AN578" s="28"/>
      <c r="AO578" s="39"/>
    </row>
    <row r="579" spans="1:41">
      <c r="A579" s="45" t="s">
        <v>42</v>
      </c>
      <c r="B579" s="46"/>
      <c r="C579" s="46" t="s">
        <v>42</v>
      </c>
      <c r="D579" s="46" t="s">
        <v>42</v>
      </c>
      <c r="E579" s="47" t="s">
        <v>42</v>
      </c>
      <c r="F579" s="47" t="s">
        <v>42</v>
      </c>
      <c r="G579" s="47"/>
      <c r="H579" s="48"/>
      <c r="I579" s="24">
        <v>573</v>
      </c>
      <c r="J579" s="25" t="s">
        <v>2377</v>
      </c>
      <c r="K579" s="26" t="s">
        <v>2281</v>
      </c>
      <c r="L579" s="27">
        <v>-3200.4</v>
      </c>
      <c r="M579" s="27">
        <v>-10515.6</v>
      </c>
      <c r="N579" s="28" t="s">
        <v>2282</v>
      </c>
      <c r="O579" s="42" t="s">
        <v>36</v>
      </c>
      <c r="P579" s="36"/>
      <c r="Q579" s="31"/>
      <c r="R579" s="32"/>
      <c r="S579" s="78"/>
      <c r="T579" s="34"/>
      <c r="U579" s="35"/>
      <c r="V579" s="36"/>
      <c r="W579" s="37"/>
      <c r="X579" s="38"/>
      <c r="Y579" s="38"/>
      <c r="Z579" s="38"/>
      <c r="AA579" s="39"/>
      <c r="AB579" s="39"/>
      <c r="AC579" s="39"/>
      <c r="AD579" s="40"/>
      <c r="AE579" s="40"/>
      <c r="AF579" s="41"/>
      <c r="AG579" s="41"/>
      <c r="AH579" s="42"/>
      <c r="AI579" s="35"/>
      <c r="AJ579" s="43"/>
      <c r="AK579" s="31"/>
      <c r="AL579" s="44"/>
      <c r="AM579" s="39"/>
      <c r="AN579" s="28"/>
      <c r="AO579" s="39"/>
    </row>
    <row r="580" spans="1:41">
      <c r="A580" s="45" t="s">
        <v>42</v>
      </c>
      <c r="B580" s="46"/>
      <c r="C580" s="46" t="s">
        <v>42</v>
      </c>
      <c r="D580" s="46" t="s">
        <v>42</v>
      </c>
      <c r="E580" s="47" t="s">
        <v>42</v>
      </c>
      <c r="F580" s="47" t="s">
        <v>42</v>
      </c>
      <c r="G580" s="47"/>
      <c r="H580" s="48"/>
      <c r="I580" s="24">
        <v>574</v>
      </c>
      <c r="J580" s="25" t="s">
        <v>2378</v>
      </c>
      <c r="K580" s="26" t="s">
        <v>2281</v>
      </c>
      <c r="L580" s="27">
        <v>-4114.8</v>
      </c>
      <c r="M580" s="27">
        <v>-10515.6</v>
      </c>
      <c r="N580" s="28" t="s">
        <v>2282</v>
      </c>
      <c r="O580" s="42" t="s">
        <v>36</v>
      </c>
      <c r="P580" s="36"/>
      <c r="Q580" s="31"/>
      <c r="R580" s="32"/>
      <c r="S580" s="78"/>
      <c r="T580" s="34"/>
      <c r="U580" s="35"/>
      <c r="V580" s="36"/>
      <c r="W580" s="37"/>
      <c r="X580" s="38"/>
      <c r="Y580" s="38"/>
      <c r="Z580" s="38"/>
      <c r="AA580" s="39"/>
      <c r="AB580" s="39"/>
      <c r="AC580" s="39"/>
      <c r="AD580" s="40"/>
      <c r="AE580" s="40"/>
      <c r="AF580" s="41"/>
      <c r="AG580" s="41"/>
      <c r="AH580" s="42"/>
      <c r="AI580" s="35"/>
      <c r="AJ580" s="43"/>
      <c r="AK580" s="31"/>
      <c r="AL580" s="44"/>
      <c r="AM580" s="39"/>
      <c r="AN580" s="28"/>
      <c r="AO580" s="39"/>
    </row>
    <row r="581" spans="1:41">
      <c r="A581" s="45" t="s">
        <v>42</v>
      </c>
      <c r="B581" s="46"/>
      <c r="C581" s="46" t="s">
        <v>42</v>
      </c>
      <c r="D581" s="46" t="s">
        <v>42</v>
      </c>
      <c r="E581" s="47" t="s">
        <v>42</v>
      </c>
      <c r="F581" s="47" t="s">
        <v>42</v>
      </c>
      <c r="G581" s="47"/>
      <c r="H581" s="48"/>
      <c r="I581" s="24">
        <v>575</v>
      </c>
      <c r="J581" s="25" t="s">
        <v>2379</v>
      </c>
      <c r="K581" s="26" t="s">
        <v>2281</v>
      </c>
      <c r="L581" s="27">
        <v>-5029.2</v>
      </c>
      <c r="M581" s="27">
        <v>-10515.6</v>
      </c>
      <c r="N581" s="28" t="s">
        <v>2282</v>
      </c>
      <c r="O581" s="42" t="s">
        <v>36</v>
      </c>
      <c r="P581" s="36"/>
      <c r="Q581" s="31"/>
      <c r="R581" s="32"/>
      <c r="S581" s="78"/>
      <c r="T581" s="34"/>
      <c r="U581" s="35"/>
      <c r="V581" s="36"/>
      <c r="W581" s="37"/>
      <c r="X581" s="38"/>
      <c r="Y581" s="38"/>
      <c r="Z581" s="38"/>
      <c r="AA581" s="39"/>
      <c r="AB581" s="39"/>
      <c r="AC581" s="39"/>
      <c r="AD581" s="40"/>
      <c r="AE581" s="40"/>
      <c r="AF581" s="41"/>
      <c r="AG581" s="41"/>
      <c r="AH581" s="42"/>
      <c r="AI581" s="35"/>
      <c r="AJ581" s="43"/>
      <c r="AK581" s="31"/>
      <c r="AL581" s="44"/>
      <c r="AM581" s="39"/>
      <c r="AN581" s="28"/>
      <c r="AO581" s="39"/>
    </row>
    <row r="582" spans="1:41">
      <c r="A582" s="45" t="s">
        <v>42</v>
      </c>
      <c r="B582" s="46"/>
      <c r="C582" s="46" t="s">
        <v>42</v>
      </c>
      <c r="D582" s="46" t="s">
        <v>42</v>
      </c>
      <c r="E582" s="47" t="s">
        <v>42</v>
      </c>
      <c r="F582" s="47" t="s">
        <v>42</v>
      </c>
      <c r="G582" s="47"/>
      <c r="H582" s="48"/>
      <c r="I582" s="24">
        <v>576</v>
      </c>
      <c r="J582" s="25" t="s">
        <v>2380</v>
      </c>
      <c r="K582" s="26" t="s">
        <v>2281</v>
      </c>
      <c r="L582" s="27">
        <v>-5943.6</v>
      </c>
      <c r="M582" s="27">
        <v>-10515.6</v>
      </c>
      <c r="N582" s="28" t="s">
        <v>2282</v>
      </c>
      <c r="O582" s="42" t="s">
        <v>36</v>
      </c>
      <c r="P582" s="36"/>
      <c r="Q582" s="31"/>
      <c r="R582" s="32"/>
      <c r="S582" s="78"/>
      <c r="T582" s="34"/>
      <c r="U582" s="35"/>
      <c r="V582" s="36"/>
      <c r="W582" s="37"/>
      <c r="X582" s="38"/>
      <c r="Y582" s="38"/>
      <c r="Z582" s="38"/>
      <c r="AA582" s="39"/>
      <c r="AB582" s="39"/>
      <c r="AC582" s="39"/>
      <c r="AD582" s="40"/>
      <c r="AE582" s="40"/>
      <c r="AF582" s="41"/>
      <c r="AG582" s="41"/>
      <c r="AH582" s="42"/>
      <c r="AI582" s="35"/>
      <c r="AJ582" s="43"/>
      <c r="AK582" s="31"/>
      <c r="AL582" s="44"/>
      <c r="AM582" s="39"/>
      <c r="AN582" s="28"/>
      <c r="AO582" s="39"/>
    </row>
    <row r="583" spans="1:41">
      <c r="A583" s="45" t="s">
        <v>42</v>
      </c>
      <c r="B583" s="46"/>
      <c r="C583" s="46" t="s">
        <v>42</v>
      </c>
      <c r="D583" s="46" t="s">
        <v>42</v>
      </c>
      <c r="E583" s="47" t="s">
        <v>42</v>
      </c>
      <c r="F583" s="47" t="s">
        <v>42</v>
      </c>
      <c r="G583" s="47"/>
      <c r="H583" s="48"/>
      <c r="I583" s="24">
        <v>577</v>
      </c>
      <c r="J583" s="25" t="s">
        <v>2381</v>
      </c>
      <c r="K583" s="26" t="s">
        <v>2281</v>
      </c>
      <c r="L583" s="27">
        <v>-6858</v>
      </c>
      <c r="M583" s="27">
        <v>-10515.6</v>
      </c>
      <c r="N583" s="28" t="s">
        <v>2282</v>
      </c>
      <c r="O583" s="42" t="s">
        <v>36</v>
      </c>
      <c r="P583" s="36"/>
      <c r="Q583" s="31"/>
      <c r="R583" s="32"/>
      <c r="S583" s="78"/>
      <c r="T583" s="34"/>
      <c r="U583" s="35"/>
      <c r="V583" s="36"/>
      <c r="W583" s="37"/>
      <c r="X583" s="38"/>
      <c r="Y583" s="38"/>
      <c r="Z583" s="38"/>
      <c r="AA583" s="39"/>
      <c r="AB583" s="39"/>
      <c r="AC583" s="39"/>
      <c r="AD583" s="40"/>
      <c r="AE583" s="40"/>
      <c r="AF583" s="41"/>
      <c r="AG583" s="41"/>
      <c r="AH583" s="42"/>
      <c r="AI583" s="35"/>
      <c r="AJ583" s="43"/>
      <c r="AK583" s="31"/>
      <c r="AL583" s="44"/>
      <c r="AM583" s="39"/>
      <c r="AN583" s="28"/>
      <c r="AO583" s="39"/>
    </row>
    <row r="584" spans="1:41">
      <c r="A584" s="45" t="s">
        <v>42</v>
      </c>
      <c r="B584" s="46"/>
      <c r="C584" s="46" t="s">
        <v>42</v>
      </c>
      <c r="D584" s="46" t="s">
        <v>42</v>
      </c>
      <c r="E584" s="47" t="s">
        <v>42</v>
      </c>
      <c r="F584" s="47" t="s">
        <v>42</v>
      </c>
      <c r="G584" s="47"/>
      <c r="H584" s="48"/>
      <c r="I584" s="24">
        <v>578</v>
      </c>
      <c r="J584" s="25" t="s">
        <v>2382</v>
      </c>
      <c r="K584" s="26" t="s">
        <v>2281</v>
      </c>
      <c r="L584" s="27">
        <v>-7772.4</v>
      </c>
      <c r="M584" s="27">
        <v>-10515.6</v>
      </c>
      <c r="N584" s="28" t="s">
        <v>2282</v>
      </c>
      <c r="O584" s="42" t="s">
        <v>36</v>
      </c>
      <c r="P584" s="36"/>
      <c r="Q584" s="31"/>
      <c r="R584" s="32"/>
      <c r="S584" s="78"/>
      <c r="T584" s="34"/>
      <c r="U584" s="35"/>
      <c r="V584" s="36"/>
      <c r="W584" s="37"/>
      <c r="X584" s="38"/>
      <c r="Y584" s="38"/>
      <c r="Z584" s="38"/>
      <c r="AA584" s="39"/>
      <c r="AB584" s="39"/>
      <c r="AC584" s="39"/>
      <c r="AD584" s="40"/>
      <c r="AE584" s="40"/>
      <c r="AF584" s="41"/>
      <c r="AG584" s="41"/>
      <c r="AH584" s="42"/>
      <c r="AI584" s="35"/>
      <c r="AJ584" s="43"/>
      <c r="AK584" s="31"/>
      <c r="AL584" s="44"/>
      <c r="AM584" s="39"/>
      <c r="AN584" s="28"/>
      <c r="AO584" s="39"/>
    </row>
    <row r="585" spans="1:41">
      <c r="A585" s="45" t="s">
        <v>42</v>
      </c>
      <c r="B585" s="46"/>
      <c r="C585" s="46" t="s">
        <v>42</v>
      </c>
      <c r="D585" s="46" t="s">
        <v>42</v>
      </c>
      <c r="E585" s="47" t="s">
        <v>42</v>
      </c>
      <c r="F585" s="47" t="s">
        <v>42</v>
      </c>
      <c r="G585" s="47"/>
      <c r="H585" s="48"/>
      <c r="I585" s="24">
        <v>579</v>
      </c>
      <c r="J585" s="25" t="s">
        <v>2383</v>
      </c>
      <c r="K585" s="26" t="s">
        <v>2281</v>
      </c>
      <c r="L585" s="27">
        <v>-8686.7999999999993</v>
      </c>
      <c r="M585" s="27">
        <v>-10515.6</v>
      </c>
      <c r="N585" s="28" t="s">
        <v>2282</v>
      </c>
      <c r="O585" s="42" t="s">
        <v>36</v>
      </c>
      <c r="P585" s="36"/>
      <c r="Q585" s="31"/>
      <c r="R585" s="32"/>
      <c r="S585" s="78"/>
      <c r="T585" s="34"/>
      <c r="U585" s="35"/>
      <c r="V585" s="36"/>
      <c r="W585" s="37"/>
      <c r="X585" s="38"/>
      <c r="Y585" s="38"/>
      <c r="Z585" s="38"/>
      <c r="AA585" s="39"/>
      <c r="AB585" s="39"/>
      <c r="AC585" s="39"/>
      <c r="AD585" s="40"/>
      <c r="AE585" s="40"/>
      <c r="AF585" s="41"/>
      <c r="AG585" s="41"/>
      <c r="AH585" s="42"/>
      <c r="AI585" s="35"/>
      <c r="AJ585" s="43"/>
      <c r="AK585" s="31"/>
      <c r="AL585" s="44"/>
      <c r="AM585" s="39"/>
      <c r="AN585" s="28"/>
      <c r="AO585" s="39"/>
    </row>
    <row r="586" spans="1:41">
      <c r="A586" s="45" t="s">
        <v>42</v>
      </c>
      <c r="B586" s="46"/>
      <c r="C586" s="46" t="s">
        <v>42</v>
      </c>
      <c r="D586" s="46" t="s">
        <v>42</v>
      </c>
      <c r="E586" s="47" t="s">
        <v>42</v>
      </c>
      <c r="F586" s="47" t="s">
        <v>42</v>
      </c>
      <c r="G586" s="47"/>
      <c r="H586" s="48"/>
      <c r="I586" s="24">
        <v>580</v>
      </c>
      <c r="J586" s="25" t="s">
        <v>2384</v>
      </c>
      <c r="K586" s="26" t="s">
        <v>2281</v>
      </c>
      <c r="L586" s="27">
        <v>-9601.2000000000007</v>
      </c>
      <c r="M586" s="27">
        <v>-10515.6</v>
      </c>
      <c r="N586" s="28" t="s">
        <v>2282</v>
      </c>
      <c r="O586" s="42" t="s">
        <v>36</v>
      </c>
      <c r="P586" s="36"/>
      <c r="Q586" s="31"/>
      <c r="R586" s="32"/>
      <c r="S586" s="78"/>
      <c r="T586" s="34"/>
      <c r="U586" s="35"/>
      <c r="V586" s="36"/>
      <c r="W586" s="37"/>
      <c r="X586" s="38"/>
      <c r="Y586" s="38"/>
      <c r="Z586" s="38"/>
      <c r="AA586" s="39"/>
      <c r="AB586" s="39"/>
      <c r="AC586" s="39"/>
      <c r="AD586" s="40"/>
      <c r="AE586" s="40"/>
      <c r="AF586" s="41"/>
      <c r="AG586" s="41"/>
      <c r="AH586" s="42"/>
      <c r="AI586" s="35"/>
      <c r="AJ586" s="43"/>
      <c r="AK586" s="31"/>
      <c r="AL586" s="44"/>
      <c r="AM586" s="39"/>
      <c r="AN586" s="28"/>
      <c r="AO586" s="39"/>
    </row>
    <row r="587" spans="1:41">
      <c r="A587" s="45" t="s">
        <v>42</v>
      </c>
      <c r="B587" s="46"/>
      <c r="C587" s="46" t="s">
        <v>42</v>
      </c>
      <c r="D587" s="46" t="s">
        <v>42</v>
      </c>
      <c r="E587" s="47" t="s">
        <v>42</v>
      </c>
      <c r="F587" s="47" t="s">
        <v>42</v>
      </c>
      <c r="G587" s="47"/>
      <c r="H587" s="48"/>
      <c r="I587" s="24">
        <v>581</v>
      </c>
      <c r="J587" s="25" t="s">
        <v>2385</v>
      </c>
      <c r="K587" s="26" t="s">
        <v>2281</v>
      </c>
      <c r="L587" s="27">
        <v>-11430</v>
      </c>
      <c r="M587" s="27">
        <v>-10515.6</v>
      </c>
      <c r="N587" s="28" t="s">
        <v>2282</v>
      </c>
      <c r="O587" s="42" t="s">
        <v>36</v>
      </c>
      <c r="P587" s="36"/>
      <c r="Q587" s="31"/>
      <c r="R587" s="32"/>
      <c r="S587" s="78"/>
      <c r="T587" s="34"/>
      <c r="U587" s="35"/>
      <c r="V587" s="36"/>
      <c r="W587" s="37"/>
      <c r="X587" s="38"/>
      <c r="Y587" s="38"/>
      <c r="Z587" s="38"/>
      <c r="AA587" s="39"/>
      <c r="AB587" s="39"/>
      <c r="AC587" s="39"/>
      <c r="AD587" s="40"/>
      <c r="AE587" s="40"/>
      <c r="AF587" s="41"/>
      <c r="AG587" s="41"/>
      <c r="AH587" s="42"/>
      <c r="AI587" s="35"/>
      <c r="AJ587" s="43"/>
      <c r="AK587" s="31"/>
      <c r="AL587" s="44"/>
      <c r="AM587" s="39"/>
      <c r="AN587" s="28"/>
      <c r="AO587" s="39"/>
    </row>
    <row r="588" spans="1:41">
      <c r="A588" s="45" t="s">
        <v>42</v>
      </c>
      <c r="B588" s="46"/>
      <c r="C588" s="46" t="s">
        <v>42</v>
      </c>
      <c r="D588" s="46" t="s">
        <v>42</v>
      </c>
      <c r="E588" s="47" t="s">
        <v>42</v>
      </c>
      <c r="F588" s="47" t="s">
        <v>42</v>
      </c>
      <c r="G588" s="47"/>
      <c r="H588" s="48"/>
      <c r="I588" s="24">
        <v>582</v>
      </c>
      <c r="J588" s="25" t="s">
        <v>2386</v>
      </c>
      <c r="K588" s="26" t="s">
        <v>2281</v>
      </c>
      <c r="L588" s="27">
        <v>-13258.8</v>
      </c>
      <c r="M588" s="27">
        <v>-10515.6</v>
      </c>
      <c r="N588" s="28" t="s">
        <v>2282</v>
      </c>
      <c r="O588" s="42" t="s">
        <v>36</v>
      </c>
      <c r="P588" s="36"/>
      <c r="Q588" s="31"/>
      <c r="R588" s="32"/>
      <c r="S588" s="78"/>
      <c r="T588" s="34"/>
      <c r="U588" s="35"/>
      <c r="V588" s="36"/>
      <c r="W588" s="37"/>
      <c r="X588" s="38"/>
      <c r="Y588" s="38"/>
      <c r="Z588" s="38"/>
      <c r="AA588" s="39"/>
      <c r="AB588" s="39"/>
      <c r="AC588" s="39"/>
      <c r="AD588" s="40"/>
      <c r="AE588" s="40"/>
      <c r="AF588" s="41"/>
      <c r="AG588" s="41"/>
      <c r="AH588" s="42"/>
      <c r="AI588" s="35"/>
      <c r="AJ588" s="43"/>
      <c r="AK588" s="31"/>
      <c r="AL588" s="44"/>
      <c r="AM588" s="39"/>
      <c r="AN588" s="28"/>
      <c r="AO588" s="39"/>
    </row>
    <row r="589" spans="1:41">
      <c r="A589" s="45" t="s">
        <v>42</v>
      </c>
      <c r="B589" s="46"/>
      <c r="C589" s="46" t="s">
        <v>42</v>
      </c>
      <c r="D589" s="46" t="s">
        <v>42</v>
      </c>
      <c r="E589" s="47" t="s">
        <v>42</v>
      </c>
      <c r="F589" s="47" t="s">
        <v>42</v>
      </c>
      <c r="G589" s="47"/>
      <c r="H589" s="48"/>
      <c r="I589" s="24">
        <v>583</v>
      </c>
      <c r="J589" s="25" t="s">
        <v>2387</v>
      </c>
      <c r="K589" s="26" t="s">
        <v>2281</v>
      </c>
      <c r="L589" s="27">
        <v>4114.8</v>
      </c>
      <c r="M589" s="27">
        <v>-9601.2000000000007</v>
      </c>
      <c r="N589" s="28" t="s">
        <v>2282</v>
      </c>
      <c r="O589" s="42" t="s">
        <v>36</v>
      </c>
      <c r="P589" s="36"/>
      <c r="Q589" s="31"/>
      <c r="R589" s="32"/>
      <c r="S589" s="78"/>
      <c r="T589" s="34"/>
      <c r="U589" s="35"/>
      <c r="V589" s="36"/>
      <c r="W589" s="37"/>
      <c r="X589" s="38"/>
      <c r="Y589" s="38"/>
      <c r="Z589" s="38"/>
      <c r="AA589" s="39"/>
      <c r="AB589" s="39"/>
      <c r="AC589" s="39"/>
      <c r="AD589" s="40"/>
      <c r="AE589" s="40"/>
      <c r="AF589" s="41"/>
      <c r="AG589" s="41"/>
      <c r="AH589" s="42"/>
      <c r="AI589" s="35"/>
      <c r="AJ589" s="43"/>
      <c r="AK589" s="31"/>
      <c r="AL589" s="44"/>
      <c r="AM589" s="39"/>
      <c r="AN589" s="28"/>
      <c r="AO589" s="39"/>
    </row>
    <row r="590" spans="1:41">
      <c r="A590" s="45" t="s">
        <v>42</v>
      </c>
      <c r="B590" s="46"/>
      <c r="C590" s="46" t="s">
        <v>42</v>
      </c>
      <c r="D590" s="46" t="s">
        <v>42</v>
      </c>
      <c r="E590" s="47" t="s">
        <v>42</v>
      </c>
      <c r="F590" s="47" t="s">
        <v>42</v>
      </c>
      <c r="G590" s="47"/>
      <c r="H590" s="48"/>
      <c r="I590" s="24">
        <v>584</v>
      </c>
      <c r="J590" s="25" t="s">
        <v>2388</v>
      </c>
      <c r="K590" s="26" t="s">
        <v>2281</v>
      </c>
      <c r="L590" s="27">
        <v>2286</v>
      </c>
      <c r="M590" s="27">
        <v>-9601.2000000000007</v>
      </c>
      <c r="N590" s="28" t="s">
        <v>2282</v>
      </c>
      <c r="O590" s="42" t="s">
        <v>36</v>
      </c>
      <c r="P590" s="36"/>
      <c r="Q590" s="31"/>
      <c r="R590" s="32"/>
      <c r="S590" s="78"/>
      <c r="T590" s="34"/>
      <c r="U590" s="35"/>
      <c r="V590" s="36"/>
      <c r="W590" s="37"/>
      <c r="X590" s="38"/>
      <c r="Y590" s="38"/>
      <c r="Z590" s="38"/>
      <c r="AA590" s="39"/>
      <c r="AB590" s="39"/>
      <c r="AC590" s="39"/>
      <c r="AD590" s="40"/>
      <c r="AE590" s="40"/>
      <c r="AF590" s="41"/>
      <c r="AG590" s="41"/>
      <c r="AH590" s="42"/>
      <c r="AI590" s="35"/>
      <c r="AJ590" s="43"/>
      <c r="AK590" s="31"/>
      <c r="AL590" s="44"/>
      <c r="AM590" s="39"/>
      <c r="AN590" s="28"/>
      <c r="AO590" s="39"/>
    </row>
    <row r="591" spans="1:41">
      <c r="A591" s="45" t="s">
        <v>42</v>
      </c>
      <c r="B591" s="46"/>
      <c r="C591" s="46" t="s">
        <v>42</v>
      </c>
      <c r="D591" s="46" t="s">
        <v>42</v>
      </c>
      <c r="E591" s="47" t="s">
        <v>42</v>
      </c>
      <c r="F591" s="47" t="s">
        <v>42</v>
      </c>
      <c r="G591" s="47"/>
      <c r="H591" s="48"/>
      <c r="I591" s="24">
        <v>585</v>
      </c>
      <c r="J591" s="25" t="s">
        <v>2389</v>
      </c>
      <c r="K591" s="26" t="s">
        <v>2281</v>
      </c>
      <c r="L591" s="27">
        <v>457.2</v>
      </c>
      <c r="M591" s="27">
        <v>-9601.2000000000007</v>
      </c>
      <c r="N591" s="28" t="s">
        <v>2282</v>
      </c>
      <c r="O591" s="42" t="s">
        <v>36</v>
      </c>
      <c r="P591" s="36"/>
      <c r="Q591" s="31"/>
      <c r="R591" s="32"/>
      <c r="S591" s="78"/>
      <c r="T591" s="34"/>
      <c r="U591" s="35"/>
      <c r="V591" s="36"/>
      <c r="W591" s="37"/>
      <c r="X591" s="38"/>
      <c r="Y591" s="38"/>
      <c r="Z591" s="38"/>
      <c r="AA591" s="39"/>
      <c r="AB591" s="39"/>
      <c r="AC591" s="39"/>
      <c r="AD591" s="40"/>
      <c r="AE591" s="40"/>
      <c r="AF591" s="41"/>
      <c r="AG591" s="41"/>
      <c r="AH591" s="42"/>
      <c r="AI591" s="35"/>
      <c r="AJ591" s="43"/>
      <c r="AK591" s="31"/>
      <c r="AL591" s="44"/>
      <c r="AM591" s="39"/>
      <c r="AN591" s="28"/>
      <c r="AO591" s="39"/>
    </row>
    <row r="592" spans="1:41">
      <c r="A592" s="45" t="s">
        <v>42</v>
      </c>
      <c r="B592" s="46"/>
      <c r="C592" s="46" t="s">
        <v>42</v>
      </c>
      <c r="D592" s="46" t="s">
        <v>42</v>
      </c>
      <c r="E592" s="47" t="s">
        <v>42</v>
      </c>
      <c r="F592" s="47" t="s">
        <v>42</v>
      </c>
      <c r="G592" s="47"/>
      <c r="H592" s="48"/>
      <c r="I592" s="24">
        <v>586</v>
      </c>
      <c r="J592" s="25" t="s">
        <v>2390</v>
      </c>
      <c r="K592" s="26" t="s">
        <v>2281</v>
      </c>
      <c r="L592" s="27">
        <v>-457.2</v>
      </c>
      <c r="M592" s="27">
        <v>-9601.2000000000007</v>
      </c>
      <c r="N592" s="28" t="s">
        <v>2282</v>
      </c>
      <c r="O592" s="42" t="s">
        <v>36</v>
      </c>
      <c r="P592" s="36"/>
      <c r="Q592" s="31"/>
      <c r="R592" s="32"/>
      <c r="S592" s="78"/>
      <c r="T592" s="34"/>
      <c r="U592" s="35"/>
      <c r="V592" s="36"/>
      <c r="W592" s="37"/>
      <c r="X592" s="38"/>
      <c r="Y592" s="38"/>
      <c r="Z592" s="38"/>
      <c r="AA592" s="39"/>
      <c r="AB592" s="39"/>
      <c r="AC592" s="39"/>
      <c r="AD592" s="40"/>
      <c r="AE592" s="40"/>
      <c r="AF592" s="41"/>
      <c r="AG592" s="41"/>
      <c r="AH592" s="42"/>
      <c r="AI592" s="35"/>
      <c r="AJ592" s="43"/>
      <c r="AK592" s="31"/>
      <c r="AL592" s="44"/>
      <c r="AM592" s="39"/>
      <c r="AN592" s="28"/>
      <c r="AO592" s="39"/>
    </row>
    <row r="593" spans="1:41">
      <c r="A593" s="45" t="s">
        <v>42</v>
      </c>
      <c r="B593" s="46"/>
      <c r="C593" s="46" t="s">
        <v>42</v>
      </c>
      <c r="D593" s="46" t="s">
        <v>42</v>
      </c>
      <c r="E593" s="47" t="s">
        <v>42</v>
      </c>
      <c r="F593" s="47" t="s">
        <v>42</v>
      </c>
      <c r="G593" s="47"/>
      <c r="H593" s="48"/>
      <c r="I593" s="24">
        <v>587</v>
      </c>
      <c r="J593" s="25" t="s">
        <v>2391</v>
      </c>
      <c r="K593" s="26" t="s">
        <v>2281</v>
      </c>
      <c r="L593" s="27">
        <v>-2286</v>
      </c>
      <c r="M593" s="27">
        <v>-9601.2000000000007</v>
      </c>
      <c r="N593" s="28" t="s">
        <v>2282</v>
      </c>
      <c r="O593" s="42" t="s">
        <v>36</v>
      </c>
      <c r="P593" s="36"/>
      <c r="Q593" s="31"/>
      <c r="R593" s="32"/>
      <c r="S593" s="78"/>
      <c r="T593" s="34"/>
      <c r="U593" s="35"/>
      <c r="V593" s="36"/>
      <c r="W593" s="37"/>
      <c r="X593" s="38"/>
      <c r="Y593" s="38"/>
      <c r="Z593" s="38"/>
      <c r="AA593" s="39"/>
      <c r="AB593" s="39"/>
      <c r="AC593" s="39"/>
      <c r="AD593" s="40"/>
      <c r="AE593" s="40"/>
      <c r="AF593" s="41"/>
      <c r="AG593" s="41"/>
      <c r="AH593" s="42"/>
      <c r="AI593" s="35"/>
      <c r="AJ593" s="43"/>
      <c r="AK593" s="31"/>
      <c r="AL593" s="44"/>
      <c r="AM593" s="39"/>
      <c r="AN593" s="28"/>
      <c r="AO593" s="39"/>
    </row>
    <row r="594" spans="1:41">
      <c r="A594" s="45" t="s">
        <v>42</v>
      </c>
      <c r="B594" s="46"/>
      <c r="C594" s="46" t="s">
        <v>42</v>
      </c>
      <c r="D594" s="46" t="s">
        <v>42</v>
      </c>
      <c r="E594" s="47" t="s">
        <v>42</v>
      </c>
      <c r="F594" s="47" t="s">
        <v>42</v>
      </c>
      <c r="G594" s="47"/>
      <c r="H594" s="48"/>
      <c r="I594" s="24">
        <v>588</v>
      </c>
      <c r="J594" s="25" t="s">
        <v>2392</v>
      </c>
      <c r="K594" s="26" t="s">
        <v>2281</v>
      </c>
      <c r="L594" s="27">
        <v>-4114.8</v>
      </c>
      <c r="M594" s="27">
        <v>-9601.2000000000007</v>
      </c>
      <c r="N594" s="28" t="s">
        <v>2282</v>
      </c>
      <c r="O594" s="42" t="s">
        <v>36</v>
      </c>
      <c r="P594" s="36"/>
      <c r="Q594" s="31"/>
      <c r="R594" s="32"/>
      <c r="S594" s="78"/>
      <c r="T594" s="34"/>
      <c r="U594" s="35"/>
      <c r="V594" s="36"/>
      <c r="W594" s="37"/>
      <c r="X594" s="38"/>
      <c r="Y594" s="38"/>
      <c r="Z594" s="38"/>
      <c r="AA594" s="39"/>
      <c r="AB594" s="39"/>
      <c r="AC594" s="39"/>
      <c r="AD594" s="40"/>
      <c r="AE594" s="40"/>
      <c r="AF594" s="41"/>
      <c r="AG594" s="41"/>
      <c r="AH594" s="42"/>
      <c r="AI594" s="35"/>
      <c r="AJ594" s="43"/>
      <c r="AK594" s="31"/>
      <c r="AL594" s="44"/>
      <c r="AM594" s="39"/>
      <c r="AN594" s="28"/>
      <c r="AO594" s="39"/>
    </row>
    <row r="595" spans="1:41">
      <c r="A595" s="45" t="s">
        <v>42</v>
      </c>
      <c r="B595" s="46"/>
      <c r="C595" s="46" t="s">
        <v>42</v>
      </c>
      <c r="D595" s="46" t="s">
        <v>42</v>
      </c>
      <c r="E595" s="47" t="s">
        <v>42</v>
      </c>
      <c r="F595" s="47" t="s">
        <v>42</v>
      </c>
      <c r="G595" s="47"/>
      <c r="H595" s="48"/>
      <c r="I595" s="24">
        <v>589</v>
      </c>
      <c r="J595" s="25" t="s">
        <v>2393</v>
      </c>
      <c r="K595" s="26" t="s">
        <v>2281</v>
      </c>
      <c r="L595" s="27">
        <v>-5943.6</v>
      </c>
      <c r="M595" s="27">
        <v>-9601.2000000000007</v>
      </c>
      <c r="N595" s="28" t="s">
        <v>2282</v>
      </c>
      <c r="O595" s="42" t="s">
        <v>36</v>
      </c>
      <c r="P595" s="36"/>
      <c r="Q595" s="31"/>
      <c r="R595" s="32"/>
      <c r="S595" s="78"/>
      <c r="T595" s="34"/>
      <c r="U595" s="35"/>
      <c r="V595" s="36"/>
      <c r="W595" s="37"/>
      <c r="X595" s="38"/>
      <c r="Y595" s="38"/>
      <c r="Z595" s="38"/>
      <c r="AA595" s="39"/>
      <c r="AB595" s="39"/>
      <c r="AC595" s="39"/>
      <c r="AD595" s="40"/>
      <c r="AE595" s="40"/>
      <c r="AF595" s="41"/>
      <c r="AG595" s="41"/>
      <c r="AH595" s="42"/>
      <c r="AI595" s="35"/>
      <c r="AJ595" s="43"/>
      <c r="AK595" s="31"/>
      <c r="AL595" s="44"/>
      <c r="AM595" s="39"/>
      <c r="AN595" s="28"/>
      <c r="AO595" s="39"/>
    </row>
    <row r="596" spans="1:41">
      <c r="A596" s="45" t="s">
        <v>42</v>
      </c>
      <c r="B596" s="46"/>
      <c r="C596" s="46" t="s">
        <v>42</v>
      </c>
      <c r="D596" s="46" t="s">
        <v>42</v>
      </c>
      <c r="E596" s="47" t="s">
        <v>42</v>
      </c>
      <c r="F596" s="47" t="s">
        <v>42</v>
      </c>
      <c r="G596" s="47"/>
      <c r="H596" s="48"/>
      <c r="I596" s="24">
        <v>590</v>
      </c>
      <c r="J596" s="25" t="s">
        <v>2394</v>
      </c>
      <c r="K596" s="26" t="s">
        <v>2281</v>
      </c>
      <c r="L596" s="27">
        <v>-7772.4</v>
      </c>
      <c r="M596" s="27">
        <v>-9601.2000000000007</v>
      </c>
      <c r="N596" s="28" t="s">
        <v>2282</v>
      </c>
      <c r="O596" s="42" t="s">
        <v>36</v>
      </c>
      <c r="P596" s="36"/>
      <c r="Q596" s="31"/>
      <c r="R596" s="32"/>
      <c r="S596" s="78"/>
      <c r="T596" s="34"/>
      <c r="U596" s="35"/>
      <c r="V596" s="36"/>
      <c r="W596" s="37"/>
      <c r="X596" s="38"/>
      <c r="Y596" s="38"/>
      <c r="Z596" s="38"/>
      <c r="AA596" s="39"/>
      <c r="AB596" s="39"/>
      <c r="AC596" s="39"/>
      <c r="AD596" s="40"/>
      <c r="AE596" s="40"/>
      <c r="AF596" s="41"/>
      <c r="AG596" s="41"/>
      <c r="AH596" s="42"/>
      <c r="AI596" s="35"/>
      <c r="AJ596" s="43"/>
      <c r="AK596" s="31"/>
      <c r="AL596" s="44"/>
      <c r="AM596" s="39"/>
      <c r="AN596" s="28"/>
      <c r="AO596" s="39"/>
    </row>
    <row r="597" spans="1:41">
      <c r="A597" s="45" t="s">
        <v>42</v>
      </c>
      <c r="B597" s="46"/>
      <c r="C597" s="46" t="s">
        <v>42</v>
      </c>
      <c r="D597" s="46" t="s">
        <v>42</v>
      </c>
      <c r="E597" s="47" t="s">
        <v>42</v>
      </c>
      <c r="F597" s="47" t="s">
        <v>42</v>
      </c>
      <c r="G597" s="47"/>
      <c r="H597" s="48"/>
      <c r="I597" s="24">
        <v>591</v>
      </c>
      <c r="J597" s="25" t="s">
        <v>2395</v>
      </c>
      <c r="K597" s="26" t="s">
        <v>2281</v>
      </c>
      <c r="L597" s="27">
        <v>-9601.2000000000007</v>
      </c>
      <c r="M597" s="27">
        <v>-9601.2000000000007</v>
      </c>
      <c r="N597" s="28" t="s">
        <v>2282</v>
      </c>
      <c r="O597" s="42" t="s">
        <v>36</v>
      </c>
      <c r="P597" s="36"/>
      <c r="Q597" s="31"/>
      <c r="R597" s="32"/>
      <c r="S597" s="78"/>
      <c r="T597" s="34"/>
      <c r="U597" s="35"/>
      <c r="V597" s="36"/>
      <c r="W597" s="37"/>
      <c r="X597" s="38"/>
      <c r="Y597" s="38"/>
      <c r="Z597" s="38"/>
      <c r="AA597" s="39"/>
      <c r="AB597" s="39"/>
      <c r="AC597" s="39"/>
      <c r="AD597" s="40"/>
      <c r="AE597" s="40"/>
      <c r="AF597" s="41"/>
      <c r="AG597" s="41"/>
      <c r="AH597" s="42"/>
      <c r="AI597" s="35"/>
      <c r="AJ597" s="43"/>
      <c r="AK597" s="31"/>
      <c r="AL597" s="44"/>
      <c r="AM597" s="39"/>
      <c r="AN597" s="28"/>
      <c r="AO597" s="39"/>
    </row>
    <row r="598" spans="1:41">
      <c r="A598" s="45" t="s">
        <v>42</v>
      </c>
      <c r="B598" s="46"/>
      <c r="C598" s="46" t="s">
        <v>42</v>
      </c>
      <c r="D598" s="46" t="s">
        <v>42</v>
      </c>
      <c r="E598" s="47" t="s">
        <v>42</v>
      </c>
      <c r="F598" s="47" t="s">
        <v>42</v>
      </c>
      <c r="G598" s="47"/>
      <c r="H598" s="48"/>
      <c r="I598" s="24">
        <v>592</v>
      </c>
      <c r="J598" s="25" t="s">
        <v>2396</v>
      </c>
      <c r="K598" s="26" t="s">
        <v>2281</v>
      </c>
      <c r="L598" s="27">
        <v>-10515.6</v>
      </c>
      <c r="M598" s="27">
        <v>-9601.2000000000007</v>
      </c>
      <c r="N598" s="28" t="s">
        <v>2282</v>
      </c>
      <c r="O598" s="42" t="s">
        <v>36</v>
      </c>
      <c r="P598" s="36"/>
      <c r="Q598" s="31"/>
      <c r="R598" s="32"/>
      <c r="S598" s="78"/>
      <c r="T598" s="34"/>
      <c r="U598" s="35"/>
      <c r="V598" s="36"/>
      <c r="W598" s="37"/>
      <c r="X598" s="38"/>
      <c r="Y598" s="38"/>
      <c r="Z598" s="38"/>
      <c r="AA598" s="39"/>
      <c r="AB598" s="39"/>
      <c r="AC598" s="39"/>
      <c r="AD598" s="40"/>
      <c r="AE598" s="40"/>
      <c r="AF598" s="41"/>
      <c r="AG598" s="41"/>
      <c r="AH598" s="42"/>
      <c r="AI598" s="35"/>
      <c r="AJ598" s="43"/>
      <c r="AK598" s="31"/>
      <c r="AL598" s="44"/>
      <c r="AM598" s="39"/>
      <c r="AN598" s="28"/>
      <c r="AO598" s="39"/>
    </row>
    <row r="599" spans="1:41">
      <c r="A599" s="45" t="s">
        <v>42</v>
      </c>
      <c r="B599" s="46"/>
      <c r="C599" s="46" t="s">
        <v>42</v>
      </c>
      <c r="D599" s="46" t="s">
        <v>42</v>
      </c>
      <c r="E599" s="47" t="s">
        <v>42</v>
      </c>
      <c r="F599" s="47" t="s">
        <v>42</v>
      </c>
      <c r="G599" s="47"/>
      <c r="H599" s="48"/>
      <c r="I599" s="24">
        <v>593</v>
      </c>
      <c r="J599" s="25" t="s">
        <v>2397</v>
      </c>
      <c r="K599" s="26" t="s">
        <v>2281</v>
      </c>
      <c r="L599" s="27">
        <v>-12344.4</v>
      </c>
      <c r="M599" s="27">
        <v>-9601.2000000000007</v>
      </c>
      <c r="N599" s="28" t="s">
        <v>2282</v>
      </c>
      <c r="O599" s="42" t="s">
        <v>36</v>
      </c>
      <c r="P599" s="36"/>
      <c r="Q599" s="31"/>
      <c r="R599" s="32"/>
      <c r="S599" s="78"/>
      <c r="T599" s="34"/>
      <c r="U599" s="35"/>
      <c r="V599" s="36"/>
      <c r="W599" s="37"/>
      <c r="X599" s="38"/>
      <c r="Y599" s="38"/>
      <c r="Z599" s="38"/>
      <c r="AA599" s="39"/>
      <c r="AB599" s="39"/>
      <c r="AC599" s="39"/>
      <c r="AD599" s="40"/>
      <c r="AE599" s="40"/>
      <c r="AF599" s="41"/>
      <c r="AG599" s="41"/>
      <c r="AH599" s="42"/>
      <c r="AI599" s="35"/>
      <c r="AJ599" s="43"/>
      <c r="AK599" s="31"/>
      <c r="AL599" s="44"/>
      <c r="AM599" s="39"/>
      <c r="AN599" s="28"/>
      <c r="AO599" s="39"/>
    </row>
    <row r="600" spans="1:41">
      <c r="A600" s="45" t="s">
        <v>42</v>
      </c>
      <c r="B600" s="46"/>
      <c r="C600" s="46" t="s">
        <v>42</v>
      </c>
      <c r="D600" s="46" t="s">
        <v>42</v>
      </c>
      <c r="E600" s="47" t="s">
        <v>42</v>
      </c>
      <c r="F600" s="47" t="s">
        <v>42</v>
      </c>
      <c r="G600" s="47"/>
      <c r="H600" s="48"/>
      <c r="I600" s="24">
        <v>594</v>
      </c>
      <c r="J600" s="25" t="s">
        <v>1845</v>
      </c>
      <c r="K600" s="26" t="s">
        <v>2281</v>
      </c>
      <c r="L600" s="27">
        <v>5943.6</v>
      </c>
      <c r="M600" s="27">
        <v>-8686.7999999999993</v>
      </c>
      <c r="N600" s="28" t="s">
        <v>2282</v>
      </c>
      <c r="O600" s="42" t="s">
        <v>36</v>
      </c>
      <c r="P600" s="36"/>
      <c r="Q600" s="31"/>
      <c r="R600" s="32"/>
      <c r="S600" s="78"/>
      <c r="T600" s="34"/>
      <c r="U600" s="35"/>
      <c r="V600" s="36"/>
      <c r="W600" s="37"/>
      <c r="X600" s="38"/>
      <c r="Y600" s="38"/>
      <c r="Z600" s="38"/>
      <c r="AA600" s="39"/>
      <c r="AB600" s="39"/>
      <c r="AC600" s="39"/>
      <c r="AD600" s="40"/>
      <c r="AE600" s="40"/>
      <c r="AF600" s="41"/>
      <c r="AG600" s="41"/>
      <c r="AH600" s="42"/>
      <c r="AI600" s="35"/>
      <c r="AJ600" s="43"/>
      <c r="AK600" s="31"/>
      <c r="AL600" s="44"/>
      <c r="AM600" s="39"/>
      <c r="AN600" s="28"/>
      <c r="AO600" s="39"/>
    </row>
    <row r="601" spans="1:41">
      <c r="A601" s="45" t="s">
        <v>42</v>
      </c>
      <c r="B601" s="46"/>
      <c r="C601" s="46" t="s">
        <v>42</v>
      </c>
      <c r="D601" s="46" t="s">
        <v>42</v>
      </c>
      <c r="E601" s="47" t="s">
        <v>42</v>
      </c>
      <c r="F601" s="47" t="s">
        <v>42</v>
      </c>
      <c r="G601" s="47"/>
      <c r="H601" s="48"/>
      <c r="I601" s="24">
        <v>595</v>
      </c>
      <c r="J601" s="25" t="s">
        <v>1854</v>
      </c>
      <c r="K601" s="26" t="s">
        <v>2281</v>
      </c>
      <c r="L601" s="27">
        <v>5029.2</v>
      </c>
      <c r="M601" s="27">
        <v>-8686.7999999999993</v>
      </c>
      <c r="N601" s="28" t="s">
        <v>2282</v>
      </c>
      <c r="O601" s="42" t="s">
        <v>36</v>
      </c>
      <c r="P601" s="36"/>
      <c r="Q601" s="31"/>
      <c r="R601" s="32"/>
      <c r="S601" s="78"/>
      <c r="T601" s="34"/>
      <c r="U601" s="35"/>
      <c r="V601" s="36"/>
      <c r="W601" s="37"/>
      <c r="X601" s="38"/>
      <c r="Y601" s="38"/>
      <c r="Z601" s="38"/>
      <c r="AA601" s="39"/>
      <c r="AB601" s="39"/>
      <c r="AC601" s="39"/>
      <c r="AD601" s="40"/>
      <c r="AE601" s="40"/>
      <c r="AF601" s="41"/>
      <c r="AG601" s="41"/>
      <c r="AH601" s="42"/>
      <c r="AI601" s="35"/>
      <c r="AJ601" s="43"/>
      <c r="AK601" s="31"/>
      <c r="AL601" s="44"/>
      <c r="AM601" s="39"/>
      <c r="AN601" s="28"/>
      <c r="AO601" s="39"/>
    </row>
    <row r="602" spans="1:41">
      <c r="A602" s="45" t="s">
        <v>42</v>
      </c>
      <c r="B602" s="46"/>
      <c r="C602" s="46" t="s">
        <v>42</v>
      </c>
      <c r="D602" s="46" t="s">
        <v>42</v>
      </c>
      <c r="E602" s="47" t="s">
        <v>42</v>
      </c>
      <c r="F602" s="47" t="s">
        <v>42</v>
      </c>
      <c r="G602" s="47"/>
      <c r="H602" s="48"/>
      <c r="I602" s="24">
        <v>596</v>
      </c>
      <c r="J602" s="25" t="s">
        <v>1862</v>
      </c>
      <c r="K602" s="26" t="s">
        <v>2281</v>
      </c>
      <c r="L602" s="27">
        <v>4114.8</v>
      </c>
      <c r="M602" s="27">
        <v>-8686.7999999999993</v>
      </c>
      <c r="N602" s="28" t="s">
        <v>2282</v>
      </c>
      <c r="O602" s="42" t="s">
        <v>36</v>
      </c>
      <c r="P602" s="36"/>
      <c r="Q602" s="31"/>
      <c r="R602" s="32"/>
      <c r="S602" s="78"/>
      <c r="T602" s="34"/>
      <c r="U602" s="35"/>
      <c r="V602" s="36"/>
      <c r="W602" s="37"/>
      <c r="X602" s="38"/>
      <c r="Y602" s="38"/>
      <c r="Z602" s="38"/>
      <c r="AA602" s="39"/>
      <c r="AB602" s="39"/>
      <c r="AC602" s="39"/>
      <c r="AD602" s="40"/>
      <c r="AE602" s="40"/>
      <c r="AF602" s="41"/>
      <c r="AG602" s="41"/>
      <c r="AH602" s="42"/>
      <c r="AI602" s="35"/>
      <c r="AJ602" s="43"/>
      <c r="AK602" s="31"/>
      <c r="AL602" s="44"/>
      <c r="AM602" s="39"/>
      <c r="AN602" s="28"/>
      <c r="AO602" s="39"/>
    </row>
    <row r="603" spans="1:41">
      <c r="A603" s="45" t="s">
        <v>42</v>
      </c>
      <c r="B603" s="46"/>
      <c r="C603" s="46" t="s">
        <v>42</v>
      </c>
      <c r="D603" s="46" t="s">
        <v>42</v>
      </c>
      <c r="E603" s="47" t="s">
        <v>42</v>
      </c>
      <c r="F603" s="47" t="s">
        <v>42</v>
      </c>
      <c r="G603" s="47"/>
      <c r="H603" s="48"/>
      <c r="I603" s="24">
        <v>597</v>
      </c>
      <c r="J603" s="25" t="s">
        <v>1870</v>
      </c>
      <c r="K603" s="26" t="s">
        <v>2281</v>
      </c>
      <c r="L603" s="27">
        <v>3200.4</v>
      </c>
      <c r="M603" s="27">
        <v>-8686.7999999999993</v>
      </c>
      <c r="N603" s="28" t="s">
        <v>2282</v>
      </c>
      <c r="O603" s="42" t="s">
        <v>36</v>
      </c>
      <c r="P603" s="36"/>
      <c r="Q603" s="31"/>
      <c r="R603" s="32"/>
      <c r="S603" s="78"/>
      <c r="T603" s="34"/>
      <c r="U603" s="35"/>
      <c r="V603" s="36"/>
      <c r="W603" s="37"/>
      <c r="X603" s="38"/>
      <c r="Y603" s="38"/>
      <c r="Z603" s="38"/>
      <c r="AA603" s="39"/>
      <c r="AB603" s="39"/>
      <c r="AC603" s="39"/>
      <c r="AD603" s="40"/>
      <c r="AE603" s="40"/>
      <c r="AF603" s="41"/>
      <c r="AG603" s="41"/>
      <c r="AH603" s="42"/>
      <c r="AI603" s="35"/>
      <c r="AJ603" s="43"/>
      <c r="AK603" s="31"/>
      <c r="AL603" s="44"/>
      <c r="AM603" s="39"/>
      <c r="AN603" s="28"/>
      <c r="AO603" s="39"/>
    </row>
    <row r="604" spans="1:41">
      <c r="A604" s="45" t="s">
        <v>42</v>
      </c>
      <c r="B604" s="46"/>
      <c r="C604" s="46" t="s">
        <v>42</v>
      </c>
      <c r="D604" s="46" t="s">
        <v>42</v>
      </c>
      <c r="E604" s="47" t="s">
        <v>42</v>
      </c>
      <c r="F604" s="47" t="s">
        <v>42</v>
      </c>
      <c r="G604" s="47"/>
      <c r="H604" s="48"/>
      <c r="I604" s="24">
        <v>598</v>
      </c>
      <c r="J604" s="25" t="s">
        <v>1878</v>
      </c>
      <c r="K604" s="26" t="s">
        <v>2281</v>
      </c>
      <c r="L604" s="27">
        <v>2286</v>
      </c>
      <c r="M604" s="27">
        <v>-8686.7999999999993</v>
      </c>
      <c r="N604" s="28" t="s">
        <v>2282</v>
      </c>
      <c r="O604" s="42" t="s">
        <v>36</v>
      </c>
      <c r="P604" s="36"/>
      <c r="Q604" s="31"/>
      <c r="R604" s="32"/>
      <c r="S604" s="78"/>
      <c r="T604" s="34"/>
      <c r="U604" s="35"/>
      <c r="V604" s="36"/>
      <c r="W604" s="37"/>
      <c r="X604" s="38"/>
      <c r="Y604" s="38"/>
      <c r="Z604" s="38"/>
      <c r="AA604" s="39"/>
      <c r="AB604" s="39"/>
      <c r="AC604" s="39"/>
      <c r="AD604" s="40"/>
      <c r="AE604" s="40"/>
      <c r="AF604" s="41"/>
      <c r="AG604" s="41"/>
      <c r="AH604" s="42"/>
      <c r="AI604" s="35"/>
      <c r="AJ604" s="43"/>
      <c r="AK604" s="31"/>
      <c r="AL604" s="44"/>
      <c r="AM604" s="39"/>
      <c r="AN604" s="28"/>
      <c r="AO604" s="39"/>
    </row>
    <row r="605" spans="1:41">
      <c r="A605" s="45" t="s">
        <v>42</v>
      </c>
      <c r="B605" s="46"/>
      <c r="C605" s="46" t="s">
        <v>42</v>
      </c>
      <c r="D605" s="46" t="s">
        <v>42</v>
      </c>
      <c r="E605" s="47" t="s">
        <v>42</v>
      </c>
      <c r="F605" s="47" t="s">
        <v>42</v>
      </c>
      <c r="G605" s="47"/>
      <c r="H605" s="48"/>
      <c r="I605" s="24">
        <v>599</v>
      </c>
      <c r="J605" s="25" t="s">
        <v>1886</v>
      </c>
      <c r="K605" s="26" t="s">
        <v>2281</v>
      </c>
      <c r="L605" s="27">
        <v>1371.6</v>
      </c>
      <c r="M605" s="27">
        <v>-8686.7999999999993</v>
      </c>
      <c r="N605" s="28" t="s">
        <v>2282</v>
      </c>
      <c r="O605" s="42" t="s">
        <v>36</v>
      </c>
      <c r="P605" s="36"/>
      <c r="Q605" s="31"/>
      <c r="R605" s="32"/>
      <c r="S605" s="78"/>
      <c r="T605" s="34"/>
      <c r="U605" s="35"/>
      <c r="V605" s="36"/>
      <c r="W605" s="37"/>
      <c r="X605" s="38"/>
      <c r="Y605" s="38"/>
      <c r="Z605" s="38"/>
      <c r="AA605" s="39"/>
      <c r="AB605" s="39"/>
      <c r="AC605" s="39"/>
      <c r="AD605" s="40"/>
      <c r="AE605" s="40"/>
      <c r="AF605" s="41"/>
      <c r="AG605" s="41"/>
      <c r="AH605" s="42"/>
      <c r="AI605" s="35"/>
      <c r="AJ605" s="43"/>
      <c r="AK605" s="31"/>
      <c r="AL605" s="44"/>
      <c r="AM605" s="39"/>
      <c r="AN605" s="28"/>
      <c r="AO605" s="39"/>
    </row>
    <row r="606" spans="1:41">
      <c r="A606" s="45" t="s">
        <v>42</v>
      </c>
      <c r="B606" s="46"/>
      <c r="C606" s="46" t="s">
        <v>42</v>
      </c>
      <c r="D606" s="46" t="s">
        <v>42</v>
      </c>
      <c r="E606" s="47" t="s">
        <v>42</v>
      </c>
      <c r="F606" s="47" t="s">
        <v>42</v>
      </c>
      <c r="G606" s="47"/>
      <c r="H606" s="48"/>
      <c r="I606" s="24">
        <v>600</v>
      </c>
      <c r="J606" s="25" t="s">
        <v>1894</v>
      </c>
      <c r="K606" s="26" t="s">
        <v>2281</v>
      </c>
      <c r="L606" s="27">
        <v>457.2</v>
      </c>
      <c r="M606" s="27">
        <v>-8686.7999999999993</v>
      </c>
      <c r="N606" s="28" t="s">
        <v>2282</v>
      </c>
      <c r="O606" s="42" t="s">
        <v>36</v>
      </c>
      <c r="P606" s="36"/>
      <c r="Q606" s="31"/>
      <c r="R606" s="32"/>
      <c r="S606" s="78"/>
      <c r="T606" s="34"/>
      <c r="U606" s="35"/>
      <c r="V606" s="36"/>
      <c r="W606" s="37"/>
      <c r="X606" s="38"/>
      <c r="Y606" s="38"/>
      <c r="Z606" s="38"/>
      <c r="AA606" s="39"/>
      <c r="AB606" s="39"/>
      <c r="AC606" s="39"/>
      <c r="AD606" s="40"/>
      <c r="AE606" s="40"/>
      <c r="AF606" s="41"/>
      <c r="AG606" s="41"/>
      <c r="AH606" s="42"/>
      <c r="AI606" s="35"/>
      <c r="AJ606" s="43"/>
      <c r="AK606" s="31"/>
      <c r="AL606" s="44"/>
      <c r="AM606" s="39"/>
      <c r="AN606" s="28"/>
      <c r="AO606" s="39"/>
    </row>
    <row r="607" spans="1:41">
      <c r="A607" s="45" t="s">
        <v>42</v>
      </c>
      <c r="B607" s="46"/>
      <c r="C607" s="46" t="s">
        <v>42</v>
      </c>
      <c r="D607" s="46" t="s">
        <v>42</v>
      </c>
      <c r="E607" s="47" t="s">
        <v>42</v>
      </c>
      <c r="F607" s="47" t="s">
        <v>42</v>
      </c>
      <c r="G607" s="47"/>
      <c r="H607" s="48"/>
      <c r="I607" s="24">
        <v>601</v>
      </c>
      <c r="J607" s="25" t="s">
        <v>1902</v>
      </c>
      <c r="K607" s="26" t="s">
        <v>2281</v>
      </c>
      <c r="L607" s="27">
        <v>-457.2</v>
      </c>
      <c r="M607" s="27">
        <v>-8686.7999999999993</v>
      </c>
      <c r="N607" s="28" t="s">
        <v>2282</v>
      </c>
      <c r="O607" s="42" t="s">
        <v>36</v>
      </c>
      <c r="P607" s="36"/>
      <c r="Q607" s="31"/>
      <c r="R607" s="32"/>
      <c r="S607" s="78"/>
      <c r="T607" s="34"/>
      <c r="U607" s="35"/>
      <c r="V607" s="36"/>
      <c r="W607" s="37"/>
      <c r="X607" s="38"/>
      <c r="Y607" s="38"/>
      <c r="Z607" s="38"/>
      <c r="AA607" s="39"/>
      <c r="AB607" s="39"/>
      <c r="AC607" s="39"/>
      <c r="AD607" s="40"/>
      <c r="AE607" s="40"/>
      <c r="AF607" s="41"/>
      <c r="AG607" s="41"/>
      <c r="AH607" s="42"/>
      <c r="AI607" s="35"/>
      <c r="AJ607" s="43"/>
      <c r="AK607" s="31"/>
      <c r="AL607" s="44"/>
      <c r="AM607" s="39"/>
      <c r="AN607" s="28"/>
      <c r="AO607" s="39"/>
    </row>
    <row r="608" spans="1:41">
      <c r="A608" s="45" t="s">
        <v>42</v>
      </c>
      <c r="B608" s="46"/>
      <c r="C608" s="46" t="s">
        <v>42</v>
      </c>
      <c r="D608" s="46" t="s">
        <v>42</v>
      </c>
      <c r="E608" s="47" t="s">
        <v>42</v>
      </c>
      <c r="F608" s="47" t="s">
        <v>42</v>
      </c>
      <c r="G608" s="47"/>
      <c r="H608" s="48"/>
      <c r="I608" s="24">
        <v>602</v>
      </c>
      <c r="J608" s="25" t="s">
        <v>1910</v>
      </c>
      <c r="K608" s="26" t="s">
        <v>2281</v>
      </c>
      <c r="L608" s="27">
        <v>-1371.6</v>
      </c>
      <c r="M608" s="27">
        <v>-8686.7999999999993</v>
      </c>
      <c r="N608" s="28" t="s">
        <v>2282</v>
      </c>
      <c r="O608" s="42" t="s">
        <v>36</v>
      </c>
      <c r="P608" s="36"/>
      <c r="Q608" s="31"/>
      <c r="R608" s="32"/>
      <c r="S608" s="78"/>
      <c r="T608" s="34"/>
      <c r="U608" s="35"/>
      <c r="V608" s="36"/>
      <c r="W608" s="37"/>
      <c r="X608" s="38"/>
      <c r="Y608" s="38"/>
      <c r="Z608" s="38"/>
      <c r="AA608" s="39"/>
      <c r="AB608" s="39"/>
      <c r="AC608" s="39"/>
      <c r="AD608" s="40"/>
      <c r="AE608" s="40"/>
      <c r="AF608" s="41"/>
      <c r="AG608" s="41"/>
      <c r="AH608" s="42"/>
      <c r="AI608" s="35"/>
      <c r="AJ608" s="43"/>
      <c r="AK608" s="31"/>
      <c r="AL608" s="44"/>
      <c r="AM608" s="39"/>
      <c r="AN608" s="28"/>
      <c r="AO608" s="39"/>
    </row>
    <row r="609" spans="1:41">
      <c r="A609" s="45" t="s">
        <v>42</v>
      </c>
      <c r="B609" s="46"/>
      <c r="C609" s="46" t="s">
        <v>42</v>
      </c>
      <c r="D609" s="46" t="s">
        <v>42</v>
      </c>
      <c r="E609" s="47" t="s">
        <v>42</v>
      </c>
      <c r="F609" s="47" t="s">
        <v>42</v>
      </c>
      <c r="G609" s="47"/>
      <c r="H609" s="48"/>
      <c r="I609" s="24">
        <v>603</v>
      </c>
      <c r="J609" s="25" t="s">
        <v>1918</v>
      </c>
      <c r="K609" s="26" t="s">
        <v>2281</v>
      </c>
      <c r="L609" s="27">
        <v>-2286</v>
      </c>
      <c r="M609" s="27">
        <v>-8686.7999999999993</v>
      </c>
      <c r="N609" s="28" t="s">
        <v>2282</v>
      </c>
      <c r="O609" s="42" t="s">
        <v>36</v>
      </c>
      <c r="P609" s="36"/>
      <c r="Q609" s="31"/>
      <c r="R609" s="32"/>
      <c r="S609" s="78"/>
      <c r="T609" s="34"/>
      <c r="U609" s="35"/>
      <c r="V609" s="36"/>
      <c r="W609" s="37"/>
      <c r="X609" s="38"/>
      <c r="Y609" s="38"/>
      <c r="Z609" s="38"/>
      <c r="AA609" s="39"/>
      <c r="AB609" s="39"/>
      <c r="AC609" s="39"/>
      <c r="AD609" s="40"/>
      <c r="AE609" s="40"/>
      <c r="AF609" s="41"/>
      <c r="AG609" s="41"/>
      <c r="AH609" s="42"/>
      <c r="AI609" s="35"/>
      <c r="AJ609" s="43"/>
      <c r="AK609" s="31"/>
      <c r="AL609" s="44"/>
      <c r="AM609" s="39"/>
      <c r="AN609" s="28"/>
      <c r="AO609" s="39"/>
    </row>
    <row r="610" spans="1:41">
      <c r="A610" s="45" t="s">
        <v>42</v>
      </c>
      <c r="B610" s="46"/>
      <c r="C610" s="46" t="s">
        <v>42</v>
      </c>
      <c r="D610" s="46" t="s">
        <v>42</v>
      </c>
      <c r="E610" s="47" t="s">
        <v>42</v>
      </c>
      <c r="F610" s="47" t="s">
        <v>42</v>
      </c>
      <c r="G610" s="47"/>
      <c r="H610" s="48"/>
      <c r="I610" s="24">
        <v>604</v>
      </c>
      <c r="J610" s="25" t="s">
        <v>1926</v>
      </c>
      <c r="K610" s="26" t="s">
        <v>2281</v>
      </c>
      <c r="L610" s="27">
        <v>-3200.4</v>
      </c>
      <c r="M610" s="27">
        <v>-8686.7999999999993</v>
      </c>
      <c r="N610" s="28" t="s">
        <v>2282</v>
      </c>
      <c r="O610" s="42" t="s">
        <v>36</v>
      </c>
      <c r="P610" s="36"/>
      <c r="Q610" s="31"/>
      <c r="R610" s="32"/>
      <c r="S610" s="78"/>
      <c r="T610" s="34"/>
      <c r="U610" s="35"/>
      <c r="V610" s="36"/>
      <c r="W610" s="37"/>
      <c r="X610" s="38"/>
      <c r="Y610" s="38"/>
      <c r="Z610" s="38"/>
      <c r="AA610" s="39"/>
      <c r="AB610" s="39"/>
      <c r="AC610" s="39"/>
      <c r="AD610" s="40"/>
      <c r="AE610" s="40"/>
      <c r="AF610" s="41"/>
      <c r="AG610" s="41"/>
      <c r="AH610" s="42"/>
      <c r="AI610" s="35"/>
      <c r="AJ610" s="43"/>
      <c r="AK610" s="31"/>
      <c r="AL610" s="44"/>
      <c r="AM610" s="39"/>
      <c r="AN610" s="28"/>
      <c r="AO610" s="39"/>
    </row>
    <row r="611" spans="1:41">
      <c r="A611" s="45" t="s">
        <v>42</v>
      </c>
      <c r="B611" s="46"/>
      <c r="C611" s="46" t="s">
        <v>42</v>
      </c>
      <c r="D611" s="46" t="s">
        <v>42</v>
      </c>
      <c r="E611" s="47" t="s">
        <v>42</v>
      </c>
      <c r="F611" s="47" t="s">
        <v>42</v>
      </c>
      <c r="G611" s="47"/>
      <c r="H611" s="48"/>
      <c r="I611" s="24">
        <v>605</v>
      </c>
      <c r="J611" s="25" t="s">
        <v>1933</v>
      </c>
      <c r="K611" s="26" t="s">
        <v>2281</v>
      </c>
      <c r="L611" s="27">
        <v>-4114.8</v>
      </c>
      <c r="M611" s="27">
        <v>-8686.7999999999993</v>
      </c>
      <c r="N611" s="28" t="s">
        <v>2282</v>
      </c>
      <c r="O611" s="42" t="s">
        <v>36</v>
      </c>
      <c r="P611" s="36"/>
      <c r="Q611" s="31"/>
      <c r="R611" s="32"/>
      <c r="S611" s="78"/>
      <c r="T611" s="34"/>
      <c r="U611" s="35"/>
      <c r="V611" s="36"/>
      <c r="W611" s="37"/>
      <c r="X611" s="38"/>
      <c r="Y611" s="38"/>
      <c r="Z611" s="38"/>
      <c r="AA611" s="39"/>
      <c r="AB611" s="39"/>
      <c r="AC611" s="39"/>
      <c r="AD611" s="40"/>
      <c r="AE611" s="40"/>
      <c r="AF611" s="41"/>
      <c r="AG611" s="41"/>
      <c r="AH611" s="42"/>
      <c r="AI611" s="35"/>
      <c r="AJ611" s="43"/>
      <c r="AK611" s="31"/>
      <c r="AL611" s="44"/>
      <c r="AM611" s="39"/>
      <c r="AN611" s="28"/>
      <c r="AO611" s="39"/>
    </row>
    <row r="612" spans="1:41">
      <c r="A612" s="45" t="s">
        <v>42</v>
      </c>
      <c r="B612" s="46"/>
      <c r="C612" s="46" t="s">
        <v>42</v>
      </c>
      <c r="D612" s="46" t="s">
        <v>42</v>
      </c>
      <c r="E612" s="47" t="s">
        <v>42</v>
      </c>
      <c r="F612" s="47" t="s">
        <v>42</v>
      </c>
      <c r="G612" s="47"/>
      <c r="H612" s="48"/>
      <c r="I612" s="24">
        <v>606</v>
      </c>
      <c r="J612" s="25" t="s">
        <v>1940</v>
      </c>
      <c r="K612" s="26" t="s">
        <v>2281</v>
      </c>
      <c r="L612" s="27">
        <v>-5029.2</v>
      </c>
      <c r="M612" s="27">
        <v>-8686.7999999999993</v>
      </c>
      <c r="N612" s="28" t="s">
        <v>2282</v>
      </c>
      <c r="O612" s="42" t="s">
        <v>36</v>
      </c>
      <c r="P612" s="36"/>
      <c r="Q612" s="31"/>
      <c r="R612" s="32"/>
      <c r="S612" s="78"/>
      <c r="T612" s="34"/>
      <c r="U612" s="35"/>
      <c r="V612" s="36"/>
      <c r="W612" s="37"/>
      <c r="X612" s="38"/>
      <c r="Y612" s="38"/>
      <c r="Z612" s="38"/>
      <c r="AA612" s="39"/>
      <c r="AB612" s="39"/>
      <c r="AC612" s="39"/>
      <c r="AD612" s="40"/>
      <c r="AE612" s="40"/>
      <c r="AF612" s="41"/>
      <c r="AG612" s="41"/>
      <c r="AH612" s="42"/>
      <c r="AI612" s="35"/>
      <c r="AJ612" s="43"/>
      <c r="AK612" s="31"/>
      <c r="AL612" s="44"/>
      <c r="AM612" s="39"/>
      <c r="AN612" s="28"/>
      <c r="AO612" s="39"/>
    </row>
    <row r="613" spans="1:41">
      <c r="A613" s="45" t="s">
        <v>42</v>
      </c>
      <c r="B613" s="46"/>
      <c r="C613" s="46" t="s">
        <v>42</v>
      </c>
      <c r="D613" s="46" t="s">
        <v>42</v>
      </c>
      <c r="E613" s="47" t="s">
        <v>42</v>
      </c>
      <c r="F613" s="47" t="s">
        <v>42</v>
      </c>
      <c r="G613" s="47"/>
      <c r="H613" s="48"/>
      <c r="I613" s="24">
        <v>607</v>
      </c>
      <c r="J613" s="25" t="s">
        <v>1947</v>
      </c>
      <c r="K613" s="26" t="s">
        <v>2281</v>
      </c>
      <c r="L613" s="27">
        <v>-5943.6</v>
      </c>
      <c r="M613" s="27">
        <v>-8686.7999999999993</v>
      </c>
      <c r="N613" s="28" t="s">
        <v>2282</v>
      </c>
      <c r="O613" s="42" t="s">
        <v>36</v>
      </c>
      <c r="P613" s="36"/>
      <c r="Q613" s="31"/>
      <c r="R613" s="32"/>
      <c r="S613" s="78"/>
      <c r="T613" s="34"/>
      <c r="U613" s="35"/>
      <c r="V613" s="36"/>
      <c r="W613" s="37"/>
      <c r="X613" s="38"/>
      <c r="Y613" s="38"/>
      <c r="Z613" s="38"/>
      <c r="AA613" s="39"/>
      <c r="AB613" s="39"/>
      <c r="AC613" s="39"/>
      <c r="AD613" s="40"/>
      <c r="AE613" s="40"/>
      <c r="AF613" s="41"/>
      <c r="AG613" s="41"/>
      <c r="AH613" s="42"/>
      <c r="AI613" s="35"/>
      <c r="AJ613" s="43"/>
      <c r="AK613" s="31"/>
      <c r="AL613" s="44"/>
      <c r="AM613" s="39"/>
      <c r="AN613" s="28"/>
      <c r="AO613" s="39"/>
    </row>
    <row r="614" spans="1:41">
      <c r="A614" s="45" t="s">
        <v>42</v>
      </c>
      <c r="B614" s="46"/>
      <c r="C614" s="46" t="s">
        <v>42</v>
      </c>
      <c r="D614" s="46" t="s">
        <v>42</v>
      </c>
      <c r="E614" s="47" t="s">
        <v>42</v>
      </c>
      <c r="F614" s="47" t="s">
        <v>42</v>
      </c>
      <c r="G614" s="47"/>
      <c r="H614" s="48"/>
      <c r="I614" s="24">
        <v>608</v>
      </c>
      <c r="J614" s="25" t="s">
        <v>1954</v>
      </c>
      <c r="K614" s="26" t="s">
        <v>2281</v>
      </c>
      <c r="L614" s="27">
        <v>-6858</v>
      </c>
      <c r="M614" s="27">
        <v>-8686.7999999999993</v>
      </c>
      <c r="N614" s="28" t="s">
        <v>2282</v>
      </c>
      <c r="O614" s="42" t="s">
        <v>36</v>
      </c>
      <c r="P614" s="36"/>
      <c r="Q614" s="31"/>
      <c r="R614" s="32"/>
      <c r="S614" s="78"/>
      <c r="T614" s="34"/>
      <c r="U614" s="35"/>
      <c r="V614" s="36"/>
      <c r="W614" s="37"/>
      <c r="X614" s="38"/>
      <c r="Y614" s="38"/>
      <c r="Z614" s="38"/>
      <c r="AA614" s="39"/>
      <c r="AB614" s="39"/>
      <c r="AC614" s="39"/>
      <c r="AD614" s="40"/>
      <c r="AE614" s="40"/>
      <c r="AF614" s="41"/>
      <c r="AG614" s="41"/>
      <c r="AH614" s="42"/>
      <c r="AI614" s="35"/>
      <c r="AJ614" s="43"/>
      <c r="AK614" s="31"/>
      <c r="AL614" s="44"/>
      <c r="AM614" s="39"/>
      <c r="AN614" s="28"/>
      <c r="AO614" s="39"/>
    </row>
    <row r="615" spans="1:41">
      <c r="A615" s="45" t="s">
        <v>42</v>
      </c>
      <c r="B615" s="46"/>
      <c r="C615" s="46" t="s">
        <v>42</v>
      </c>
      <c r="D615" s="46" t="s">
        <v>42</v>
      </c>
      <c r="E615" s="47" t="s">
        <v>42</v>
      </c>
      <c r="F615" s="47" t="s">
        <v>42</v>
      </c>
      <c r="G615" s="47"/>
      <c r="H615" s="48"/>
      <c r="I615" s="24">
        <v>609</v>
      </c>
      <c r="J615" s="25" t="s">
        <v>1961</v>
      </c>
      <c r="K615" s="26" t="s">
        <v>2281</v>
      </c>
      <c r="L615" s="27">
        <v>-7772.4</v>
      </c>
      <c r="M615" s="27">
        <v>-8686.7999999999993</v>
      </c>
      <c r="N615" s="28" t="s">
        <v>2282</v>
      </c>
      <c r="O615" s="42" t="s">
        <v>36</v>
      </c>
      <c r="P615" s="36"/>
      <c r="Q615" s="31"/>
      <c r="R615" s="32"/>
      <c r="S615" s="78"/>
      <c r="T615" s="34"/>
      <c r="U615" s="35"/>
      <c r="V615" s="36"/>
      <c r="W615" s="37"/>
      <c r="X615" s="38"/>
      <c r="Y615" s="38"/>
      <c r="Z615" s="38"/>
      <c r="AA615" s="39"/>
      <c r="AB615" s="39"/>
      <c r="AC615" s="39"/>
      <c r="AD615" s="40"/>
      <c r="AE615" s="40"/>
      <c r="AF615" s="41"/>
      <c r="AG615" s="41"/>
      <c r="AH615" s="42"/>
      <c r="AI615" s="35"/>
      <c r="AJ615" s="43"/>
      <c r="AK615" s="31"/>
      <c r="AL615" s="44"/>
      <c r="AM615" s="39"/>
      <c r="AN615" s="28"/>
      <c r="AO615" s="39"/>
    </row>
    <row r="616" spans="1:41">
      <c r="A616" s="45" t="s">
        <v>42</v>
      </c>
      <c r="B616" s="46"/>
      <c r="C616" s="46" t="s">
        <v>42</v>
      </c>
      <c r="D616" s="46" t="s">
        <v>42</v>
      </c>
      <c r="E616" s="47" t="s">
        <v>42</v>
      </c>
      <c r="F616" s="47" t="s">
        <v>42</v>
      </c>
      <c r="G616" s="47"/>
      <c r="H616" s="48"/>
      <c r="I616" s="24">
        <v>610</v>
      </c>
      <c r="J616" s="25" t="s">
        <v>1968</v>
      </c>
      <c r="K616" s="26" t="s">
        <v>2281</v>
      </c>
      <c r="L616" s="27">
        <v>-8686.7999999999993</v>
      </c>
      <c r="M616" s="27">
        <v>-8686.7999999999993</v>
      </c>
      <c r="N616" s="28" t="s">
        <v>2282</v>
      </c>
      <c r="O616" s="42" t="s">
        <v>36</v>
      </c>
      <c r="P616" s="36"/>
      <c r="Q616" s="31"/>
      <c r="R616" s="32"/>
      <c r="S616" s="78"/>
      <c r="T616" s="34"/>
      <c r="U616" s="35"/>
      <c r="V616" s="36"/>
      <c r="W616" s="37"/>
      <c r="X616" s="38"/>
      <c r="Y616" s="38"/>
      <c r="Z616" s="38"/>
      <c r="AA616" s="39"/>
      <c r="AB616" s="39"/>
      <c r="AC616" s="39"/>
      <c r="AD616" s="40"/>
      <c r="AE616" s="40"/>
      <c r="AF616" s="41"/>
      <c r="AG616" s="41"/>
      <c r="AH616" s="42"/>
      <c r="AI616" s="35"/>
      <c r="AJ616" s="43"/>
      <c r="AK616" s="31"/>
      <c r="AL616" s="44"/>
      <c r="AM616" s="39"/>
      <c r="AN616" s="28"/>
      <c r="AO616" s="39"/>
    </row>
    <row r="617" spans="1:41">
      <c r="A617" s="45" t="s">
        <v>42</v>
      </c>
      <c r="B617" s="46"/>
      <c r="C617" s="46" t="s">
        <v>42</v>
      </c>
      <c r="D617" s="46" t="s">
        <v>42</v>
      </c>
      <c r="E617" s="47" t="s">
        <v>42</v>
      </c>
      <c r="F617" s="47" t="s">
        <v>42</v>
      </c>
      <c r="G617" s="47"/>
      <c r="H617" s="48"/>
      <c r="I617" s="24">
        <v>611</v>
      </c>
      <c r="J617" s="25" t="s">
        <v>1975</v>
      </c>
      <c r="K617" s="26" t="s">
        <v>2281</v>
      </c>
      <c r="L617" s="27">
        <v>-9601.2000000000007</v>
      </c>
      <c r="M617" s="27">
        <v>-8686.7999999999993</v>
      </c>
      <c r="N617" s="28" t="s">
        <v>2282</v>
      </c>
      <c r="O617" s="42" t="s">
        <v>36</v>
      </c>
      <c r="P617" s="36"/>
      <c r="Q617" s="31"/>
      <c r="R617" s="32"/>
      <c r="S617" s="78"/>
      <c r="T617" s="34"/>
      <c r="U617" s="35"/>
      <c r="V617" s="36"/>
      <c r="W617" s="37"/>
      <c r="X617" s="38"/>
      <c r="Y617" s="38"/>
      <c r="Z617" s="38"/>
      <c r="AA617" s="39"/>
      <c r="AB617" s="39"/>
      <c r="AC617" s="39"/>
      <c r="AD617" s="40"/>
      <c r="AE617" s="40"/>
      <c r="AF617" s="41"/>
      <c r="AG617" s="41"/>
      <c r="AH617" s="42"/>
      <c r="AI617" s="35"/>
      <c r="AJ617" s="43"/>
      <c r="AK617" s="31"/>
      <c r="AL617" s="44"/>
      <c r="AM617" s="39"/>
      <c r="AN617" s="28"/>
      <c r="AO617" s="39"/>
    </row>
    <row r="618" spans="1:41">
      <c r="A618" s="45" t="s">
        <v>42</v>
      </c>
      <c r="B618" s="46"/>
      <c r="C618" s="46" t="s">
        <v>42</v>
      </c>
      <c r="D618" s="46" t="s">
        <v>42</v>
      </c>
      <c r="E618" s="47" t="s">
        <v>42</v>
      </c>
      <c r="F618" s="47" t="s">
        <v>42</v>
      </c>
      <c r="G618" s="47"/>
      <c r="H618" s="48"/>
      <c r="I618" s="24">
        <v>612</v>
      </c>
      <c r="J618" s="25" t="s">
        <v>1989</v>
      </c>
      <c r="K618" s="26" t="s">
        <v>2281</v>
      </c>
      <c r="L618" s="27">
        <v>-11430</v>
      </c>
      <c r="M618" s="27">
        <v>-8686.7999999999993</v>
      </c>
      <c r="N618" s="28" t="s">
        <v>2282</v>
      </c>
      <c r="O618" s="42" t="s">
        <v>36</v>
      </c>
      <c r="P618" s="36"/>
      <c r="Q618" s="31"/>
      <c r="R618" s="32"/>
      <c r="S618" s="78"/>
      <c r="T618" s="34"/>
      <c r="U618" s="35"/>
      <c r="V618" s="36"/>
      <c r="W618" s="37"/>
      <c r="X618" s="38"/>
      <c r="Y618" s="38"/>
      <c r="Z618" s="38"/>
      <c r="AA618" s="39"/>
      <c r="AB618" s="39"/>
      <c r="AC618" s="39"/>
      <c r="AD618" s="40"/>
      <c r="AE618" s="40"/>
      <c r="AF618" s="41"/>
      <c r="AG618" s="41"/>
      <c r="AH618" s="42"/>
      <c r="AI618" s="35"/>
      <c r="AJ618" s="43"/>
      <c r="AK618" s="31"/>
      <c r="AL618" s="44"/>
      <c r="AM618" s="39"/>
      <c r="AN618" s="28"/>
      <c r="AO618" s="39"/>
    </row>
    <row r="619" spans="1:41">
      <c r="A619" s="45" t="s">
        <v>42</v>
      </c>
      <c r="B619" s="46"/>
      <c r="C619" s="46" t="s">
        <v>42</v>
      </c>
      <c r="D619" s="46" t="s">
        <v>42</v>
      </c>
      <c r="E619" s="47" t="s">
        <v>42</v>
      </c>
      <c r="F619" s="47" t="s">
        <v>42</v>
      </c>
      <c r="G619" s="47"/>
      <c r="H619" s="48"/>
      <c r="I619" s="24">
        <v>613</v>
      </c>
      <c r="J619" s="25" t="s">
        <v>2398</v>
      </c>
      <c r="K619" s="26" t="s">
        <v>2281</v>
      </c>
      <c r="L619" s="27">
        <v>6858</v>
      </c>
      <c r="M619" s="27">
        <v>-7772.4</v>
      </c>
      <c r="N619" s="28" t="s">
        <v>2282</v>
      </c>
      <c r="O619" s="42" t="s">
        <v>36</v>
      </c>
      <c r="P619" s="36"/>
      <c r="Q619" s="31"/>
      <c r="R619" s="32"/>
      <c r="S619" s="78"/>
      <c r="T619" s="34"/>
      <c r="U619" s="35"/>
      <c r="V619" s="36"/>
      <c r="W619" s="37"/>
      <c r="X619" s="38"/>
      <c r="Y619" s="38"/>
      <c r="Z619" s="38"/>
      <c r="AA619" s="39"/>
      <c r="AB619" s="39"/>
      <c r="AC619" s="39"/>
      <c r="AD619" s="40"/>
      <c r="AE619" s="40"/>
      <c r="AF619" s="41"/>
      <c r="AG619" s="41"/>
      <c r="AH619" s="42"/>
      <c r="AI619" s="35"/>
      <c r="AJ619" s="43"/>
      <c r="AK619" s="31"/>
      <c r="AL619" s="44"/>
      <c r="AM619" s="39"/>
      <c r="AN619" s="28"/>
      <c r="AO619" s="39"/>
    </row>
    <row r="620" spans="1:41">
      <c r="A620" s="45" t="s">
        <v>42</v>
      </c>
      <c r="B620" s="46"/>
      <c r="C620" s="46" t="s">
        <v>42</v>
      </c>
      <c r="D620" s="46" t="s">
        <v>42</v>
      </c>
      <c r="E620" s="47" t="s">
        <v>42</v>
      </c>
      <c r="F620" s="47" t="s">
        <v>42</v>
      </c>
      <c r="G620" s="47"/>
      <c r="H620" s="48"/>
      <c r="I620" s="24">
        <v>614</v>
      </c>
      <c r="J620" s="25" t="s">
        <v>2399</v>
      </c>
      <c r="K620" s="26" t="s">
        <v>2281</v>
      </c>
      <c r="L620" s="27">
        <v>5943.6</v>
      </c>
      <c r="M620" s="27">
        <v>-7772.4</v>
      </c>
      <c r="N620" s="28" t="s">
        <v>2282</v>
      </c>
      <c r="O620" s="42" t="s">
        <v>36</v>
      </c>
      <c r="P620" s="36"/>
      <c r="Q620" s="31"/>
      <c r="R620" s="32"/>
      <c r="S620" s="78"/>
      <c r="T620" s="34"/>
      <c r="U620" s="35"/>
      <c r="V620" s="36"/>
      <c r="W620" s="37"/>
      <c r="X620" s="38"/>
      <c r="Y620" s="38"/>
      <c r="Z620" s="38"/>
      <c r="AA620" s="39"/>
      <c r="AB620" s="39"/>
      <c r="AC620" s="39"/>
      <c r="AD620" s="40"/>
      <c r="AE620" s="40"/>
      <c r="AF620" s="41"/>
      <c r="AG620" s="41"/>
      <c r="AH620" s="42"/>
      <c r="AI620" s="35"/>
      <c r="AJ620" s="43"/>
      <c r="AK620" s="31"/>
      <c r="AL620" s="44"/>
      <c r="AM620" s="39"/>
      <c r="AN620" s="28"/>
      <c r="AO620" s="39"/>
    </row>
    <row r="621" spans="1:41">
      <c r="A621" s="45" t="s">
        <v>42</v>
      </c>
      <c r="B621" s="46"/>
      <c r="C621" s="46" t="s">
        <v>42</v>
      </c>
      <c r="D621" s="46" t="s">
        <v>42</v>
      </c>
      <c r="E621" s="47" t="s">
        <v>42</v>
      </c>
      <c r="F621" s="47" t="s">
        <v>42</v>
      </c>
      <c r="G621" s="47"/>
      <c r="H621" s="48"/>
      <c r="I621" s="24">
        <v>615</v>
      </c>
      <c r="J621" s="25" t="s">
        <v>347</v>
      </c>
      <c r="K621" s="26" t="s">
        <v>2281</v>
      </c>
      <c r="L621" s="27">
        <v>4114.8</v>
      </c>
      <c r="M621" s="27">
        <v>-7772.4</v>
      </c>
      <c r="N621" s="28" t="s">
        <v>2282</v>
      </c>
      <c r="O621" s="42" t="s">
        <v>36</v>
      </c>
      <c r="P621" s="36"/>
      <c r="Q621" s="31"/>
      <c r="R621" s="32"/>
      <c r="S621" s="78"/>
      <c r="T621" s="34"/>
      <c r="U621" s="35"/>
      <c r="V621" s="36"/>
      <c r="W621" s="37"/>
      <c r="X621" s="38"/>
      <c r="Y621" s="38"/>
      <c r="Z621" s="38"/>
      <c r="AA621" s="39"/>
      <c r="AB621" s="39"/>
      <c r="AC621" s="39"/>
      <c r="AD621" s="40"/>
      <c r="AE621" s="40"/>
      <c r="AF621" s="41"/>
      <c r="AG621" s="41"/>
      <c r="AH621" s="42"/>
      <c r="AI621" s="35"/>
      <c r="AJ621" s="43"/>
      <c r="AK621" s="31"/>
      <c r="AL621" s="44"/>
      <c r="AM621" s="39"/>
      <c r="AN621" s="28"/>
      <c r="AO621" s="39"/>
    </row>
    <row r="622" spans="1:41">
      <c r="A622" s="45" t="s">
        <v>42</v>
      </c>
      <c r="B622" s="46"/>
      <c r="C622" s="46" t="s">
        <v>42</v>
      </c>
      <c r="D622" s="46" t="s">
        <v>42</v>
      </c>
      <c r="E622" s="47" t="s">
        <v>42</v>
      </c>
      <c r="F622" s="47" t="s">
        <v>42</v>
      </c>
      <c r="G622" s="47"/>
      <c r="H622" s="48"/>
      <c r="I622" s="24">
        <v>616</v>
      </c>
      <c r="J622" s="25" t="s">
        <v>442</v>
      </c>
      <c r="K622" s="26" t="s">
        <v>2281</v>
      </c>
      <c r="L622" s="27">
        <v>2286</v>
      </c>
      <c r="M622" s="27">
        <v>-7772.4</v>
      </c>
      <c r="N622" s="28" t="s">
        <v>2282</v>
      </c>
      <c r="O622" s="42" t="s">
        <v>36</v>
      </c>
      <c r="P622" s="36"/>
      <c r="Q622" s="31"/>
      <c r="R622" s="32"/>
      <c r="S622" s="78"/>
      <c r="T622" s="34"/>
      <c r="U622" s="35"/>
      <c r="V622" s="36"/>
      <c r="W622" s="37"/>
      <c r="X622" s="38"/>
      <c r="Y622" s="38"/>
      <c r="Z622" s="38"/>
      <c r="AA622" s="39"/>
      <c r="AB622" s="39"/>
      <c r="AC622" s="39"/>
      <c r="AD622" s="40"/>
      <c r="AE622" s="40"/>
      <c r="AF622" s="41"/>
      <c r="AG622" s="41"/>
      <c r="AH622" s="42"/>
      <c r="AI622" s="35"/>
      <c r="AJ622" s="43"/>
      <c r="AK622" s="31"/>
      <c r="AL622" s="44"/>
      <c r="AM622" s="39"/>
      <c r="AN622" s="28"/>
      <c r="AO622" s="39"/>
    </row>
    <row r="623" spans="1:41">
      <c r="A623" s="45" t="s">
        <v>42</v>
      </c>
      <c r="B623" s="46"/>
      <c r="C623" s="46" t="s">
        <v>42</v>
      </c>
      <c r="D623" s="46" t="s">
        <v>42</v>
      </c>
      <c r="E623" s="47" t="s">
        <v>42</v>
      </c>
      <c r="F623" s="47" t="s">
        <v>42</v>
      </c>
      <c r="G623" s="47"/>
      <c r="H623" s="48"/>
      <c r="I623" s="24">
        <v>617</v>
      </c>
      <c r="J623" s="25" t="s">
        <v>665</v>
      </c>
      <c r="K623" s="26" t="s">
        <v>2281</v>
      </c>
      <c r="L623" s="27">
        <v>457.2</v>
      </c>
      <c r="M623" s="27">
        <v>-7772.4</v>
      </c>
      <c r="N623" s="28" t="s">
        <v>2282</v>
      </c>
      <c r="O623" s="42" t="s">
        <v>36</v>
      </c>
      <c r="P623" s="36"/>
      <c r="Q623" s="31"/>
      <c r="R623" s="32"/>
      <c r="S623" s="78"/>
      <c r="T623" s="34"/>
      <c r="U623" s="35"/>
      <c r="V623" s="36"/>
      <c r="W623" s="37"/>
      <c r="X623" s="38"/>
      <c r="Y623" s="38"/>
      <c r="Z623" s="38"/>
      <c r="AA623" s="39"/>
      <c r="AB623" s="39"/>
      <c r="AC623" s="39"/>
      <c r="AD623" s="40"/>
      <c r="AE623" s="40"/>
      <c r="AF623" s="41"/>
      <c r="AG623" s="41"/>
      <c r="AH623" s="42"/>
      <c r="AI623" s="35"/>
      <c r="AJ623" s="43"/>
      <c r="AK623" s="31"/>
      <c r="AL623" s="44"/>
      <c r="AM623" s="39"/>
      <c r="AN623" s="28"/>
      <c r="AO623" s="39"/>
    </row>
    <row r="624" spans="1:41">
      <c r="A624" s="45" t="s">
        <v>42</v>
      </c>
      <c r="B624" s="46"/>
      <c r="C624" s="46" t="s">
        <v>42</v>
      </c>
      <c r="D624" s="46" t="s">
        <v>42</v>
      </c>
      <c r="E624" s="47" t="s">
        <v>42</v>
      </c>
      <c r="F624" s="47" t="s">
        <v>42</v>
      </c>
      <c r="G624" s="47"/>
      <c r="H624" s="48"/>
      <c r="I624" s="24">
        <v>618</v>
      </c>
      <c r="J624" s="25" t="s">
        <v>832</v>
      </c>
      <c r="K624" s="26" t="s">
        <v>2281</v>
      </c>
      <c r="L624" s="27">
        <v>-1371.6</v>
      </c>
      <c r="M624" s="27">
        <v>-7772.4</v>
      </c>
      <c r="N624" s="28" t="s">
        <v>2282</v>
      </c>
      <c r="O624" s="42" t="s">
        <v>36</v>
      </c>
      <c r="P624" s="36"/>
      <c r="Q624" s="31"/>
      <c r="R624" s="32"/>
      <c r="S624" s="78"/>
      <c r="T624" s="34"/>
      <c r="U624" s="35"/>
      <c r="V624" s="36"/>
      <c r="W624" s="37"/>
      <c r="X624" s="38"/>
      <c r="Y624" s="38"/>
      <c r="Z624" s="38"/>
      <c r="AA624" s="39"/>
      <c r="AB624" s="39"/>
      <c r="AC624" s="39"/>
      <c r="AD624" s="40"/>
      <c r="AE624" s="40"/>
      <c r="AF624" s="41"/>
      <c r="AG624" s="41"/>
      <c r="AH624" s="42"/>
      <c r="AI624" s="35"/>
      <c r="AJ624" s="43"/>
      <c r="AK624" s="31"/>
      <c r="AL624" s="44"/>
      <c r="AM624" s="39"/>
      <c r="AN624" s="28"/>
      <c r="AO624" s="39"/>
    </row>
    <row r="625" spans="1:41">
      <c r="A625" s="45" t="s">
        <v>42</v>
      </c>
      <c r="B625" s="46"/>
      <c r="C625" s="46" t="s">
        <v>42</v>
      </c>
      <c r="D625" s="46" t="s">
        <v>42</v>
      </c>
      <c r="E625" s="47" t="s">
        <v>42</v>
      </c>
      <c r="F625" s="47" t="s">
        <v>42</v>
      </c>
      <c r="G625" s="47"/>
      <c r="H625" s="48"/>
      <c r="I625" s="24">
        <v>619</v>
      </c>
      <c r="J625" s="25" t="s">
        <v>898</v>
      </c>
      <c r="K625" s="26" t="s">
        <v>2281</v>
      </c>
      <c r="L625" s="27">
        <v>-3200.4</v>
      </c>
      <c r="M625" s="27">
        <v>-7772.4</v>
      </c>
      <c r="N625" s="28" t="s">
        <v>2282</v>
      </c>
      <c r="O625" s="42" t="s">
        <v>36</v>
      </c>
      <c r="P625" s="36"/>
      <c r="Q625" s="31"/>
      <c r="R625" s="32"/>
      <c r="S625" s="78"/>
      <c r="T625" s="34"/>
      <c r="U625" s="35"/>
      <c r="V625" s="36"/>
      <c r="W625" s="37"/>
      <c r="X625" s="38"/>
      <c r="Y625" s="38"/>
      <c r="Z625" s="38"/>
      <c r="AA625" s="39"/>
      <c r="AB625" s="39"/>
      <c r="AC625" s="39"/>
      <c r="AD625" s="40"/>
      <c r="AE625" s="40"/>
      <c r="AF625" s="41"/>
      <c r="AG625" s="41"/>
      <c r="AH625" s="42"/>
      <c r="AI625" s="35"/>
      <c r="AJ625" s="43"/>
      <c r="AK625" s="31"/>
      <c r="AL625" s="44"/>
      <c r="AM625" s="39"/>
      <c r="AN625" s="28"/>
      <c r="AO625" s="39"/>
    </row>
    <row r="626" spans="1:41">
      <c r="A626" s="45" t="s">
        <v>42</v>
      </c>
      <c r="B626" s="46"/>
      <c r="C626" s="46" t="s">
        <v>42</v>
      </c>
      <c r="D626" s="46" t="s">
        <v>42</v>
      </c>
      <c r="E626" s="47" t="s">
        <v>42</v>
      </c>
      <c r="F626" s="47" t="s">
        <v>42</v>
      </c>
      <c r="G626" s="47"/>
      <c r="H626" s="48"/>
      <c r="I626" s="24">
        <v>620</v>
      </c>
      <c r="J626" s="25" t="s">
        <v>964</v>
      </c>
      <c r="K626" s="26" t="s">
        <v>2281</v>
      </c>
      <c r="L626" s="27">
        <v>-5029.2</v>
      </c>
      <c r="M626" s="27">
        <v>-7772.4</v>
      </c>
      <c r="N626" s="28" t="s">
        <v>2282</v>
      </c>
      <c r="O626" s="42" t="s">
        <v>36</v>
      </c>
      <c r="P626" s="36"/>
      <c r="Q626" s="31"/>
      <c r="R626" s="32"/>
      <c r="S626" s="78"/>
      <c r="T626" s="34"/>
      <c r="U626" s="35"/>
      <c r="V626" s="36"/>
      <c r="W626" s="37"/>
      <c r="X626" s="38"/>
      <c r="Y626" s="38"/>
      <c r="Z626" s="38"/>
      <c r="AA626" s="39"/>
      <c r="AB626" s="39"/>
      <c r="AC626" s="39"/>
      <c r="AD626" s="40"/>
      <c r="AE626" s="40"/>
      <c r="AF626" s="41"/>
      <c r="AG626" s="41"/>
      <c r="AH626" s="42"/>
      <c r="AI626" s="35"/>
      <c r="AJ626" s="43"/>
      <c r="AK626" s="31"/>
      <c r="AL626" s="44"/>
      <c r="AM626" s="39"/>
      <c r="AN626" s="28"/>
      <c r="AO626" s="39"/>
    </row>
    <row r="627" spans="1:41">
      <c r="A627" s="45" t="s">
        <v>42</v>
      </c>
      <c r="B627" s="46"/>
      <c r="C627" s="46" t="s">
        <v>42</v>
      </c>
      <c r="D627" s="46" t="s">
        <v>42</v>
      </c>
      <c r="E627" s="47" t="s">
        <v>42</v>
      </c>
      <c r="F627" s="47" t="s">
        <v>42</v>
      </c>
      <c r="G627" s="47"/>
      <c r="H627" s="48"/>
      <c r="I627" s="24">
        <v>621</v>
      </c>
      <c r="J627" s="25" t="s">
        <v>1030</v>
      </c>
      <c r="K627" s="26" t="s">
        <v>2281</v>
      </c>
      <c r="L627" s="27">
        <v>-6858</v>
      </c>
      <c r="M627" s="27">
        <v>-7772.4</v>
      </c>
      <c r="N627" s="28" t="s">
        <v>2282</v>
      </c>
      <c r="O627" s="42" t="s">
        <v>36</v>
      </c>
      <c r="P627" s="36"/>
      <c r="Q627" s="31"/>
      <c r="R627" s="32"/>
      <c r="S627" s="78"/>
      <c r="T627" s="34"/>
      <c r="U627" s="35"/>
      <c r="V627" s="36"/>
      <c r="W627" s="37"/>
      <c r="X627" s="38"/>
      <c r="Y627" s="38"/>
      <c r="Z627" s="38"/>
      <c r="AA627" s="39"/>
      <c r="AB627" s="39"/>
      <c r="AC627" s="39"/>
      <c r="AD627" s="40"/>
      <c r="AE627" s="40"/>
      <c r="AF627" s="41"/>
      <c r="AG627" s="41"/>
      <c r="AH627" s="42"/>
      <c r="AI627" s="35"/>
      <c r="AJ627" s="43"/>
      <c r="AK627" s="31"/>
      <c r="AL627" s="44"/>
      <c r="AM627" s="39"/>
      <c r="AN627" s="28"/>
      <c r="AO627" s="39"/>
    </row>
    <row r="628" spans="1:41">
      <c r="A628" s="45" t="s">
        <v>42</v>
      </c>
      <c r="B628" s="46"/>
      <c r="C628" s="46" t="s">
        <v>42</v>
      </c>
      <c r="D628" s="46" t="s">
        <v>42</v>
      </c>
      <c r="E628" s="47" t="s">
        <v>42</v>
      </c>
      <c r="F628" s="47" t="s">
        <v>42</v>
      </c>
      <c r="G628" s="47"/>
      <c r="H628" s="48"/>
      <c r="I628" s="24">
        <v>622</v>
      </c>
      <c r="J628" s="25" t="s">
        <v>1096</v>
      </c>
      <c r="K628" s="26" t="s">
        <v>2281</v>
      </c>
      <c r="L628" s="27">
        <v>-8686.7999999999993</v>
      </c>
      <c r="M628" s="27">
        <v>-7772.4</v>
      </c>
      <c r="N628" s="28" t="s">
        <v>2282</v>
      </c>
      <c r="O628" s="42" t="s">
        <v>36</v>
      </c>
      <c r="P628" s="36"/>
      <c r="Q628" s="31"/>
      <c r="R628" s="32"/>
      <c r="S628" s="78"/>
      <c r="T628" s="34"/>
      <c r="U628" s="35"/>
      <c r="V628" s="36"/>
      <c r="W628" s="37"/>
      <c r="X628" s="38"/>
      <c r="Y628" s="38"/>
      <c r="Z628" s="38"/>
      <c r="AA628" s="39"/>
      <c r="AB628" s="39"/>
      <c r="AC628" s="39"/>
      <c r="AD628" s="40"/>
      <c r="AE628" s="40"/>
      <c r="AF628" s="41"/>
      <c r="AG628" s="41"/>
      <c r="AH628" s="42"/>
      <c r="AI628" s="35"/>
      <c r="AJ628" s="43"/>
      <c r="AK628" s="31"/>
      <c r="AL628" s="44"/>
      <c r="AM628" s="39"/>
      <c r="AN628" s="28"/>
      <c r="AO628" s="39"/>
    </row>
    <row r="629" spans="1:41">
      <c r="A629" s="45" t="s">
        <v>42</v>
      </c>
      <c r="B629" s="46"/>
      <c r="C629" s="46" t="s">
        <v>42</v>
      </c>
      <c r="D629" s="46" t="s">
        <v>42</v>
      </c>
      <c r="E629" s="47" t="s">
        <v>42</v>
      </c>
      <c r="F629" s="47" t="s">
        <v>42</v>
      </c>
      <c r="G629" s="47"/>
      <c r="H629" s="48"/>
      <c r="I629" s="24">
        <v>623</v>
      </c>
      <c r="J629" s="25" t="s">
        <v>1162</v>
      </c>
      <c r="K629" s="26" t="s">
        <v>2281</v>
      </c>
      <c r="L629" s="27">
        <v>-10515.6</v>
      </c>
      <c r="M629" s="27">
        <v>-7772.4</v>
      </c>
      <c r="N629" s="28" t="s">
        <v>2282</v>
      </c>
      <c r="O629" s="42" t="s">
        <v>36</v>
      </c>
      <c r="P629" s="36"/>
      <c r="Q629" s="31"/>
      <c r="R629" s="32"/>
      <c r="S629" s="78"/>
      <c r="T629" s="34"/>
      <c r="U629" s="35"/>
      <c r="V629" s="36"/>
      <c r="W629" s="37"/>
      <c r="X629" s="38"/>
      <c r="Y629" s="38"/>
      <c r="Z629" s="38"/>
      <c r="AA629" s="39"/>
      <c r="AB629" s="39"/>
      <c r="AC629" s="39"/>
      <c r="AD629" s="40"/>
      <c r="AE629" s="40"/>
      <c r="AF629" s="41"/>
      <c r="AG629" s="41"/>
      <c r="AH629" s="42"/>
      <c r="AI629" s="35"/>
      <c r="AJ629" s="43"/>
      <c r="AK629" s="31"/>
      <c r="AL629" s="44"/>
      <c r="AM629" s="39"/>
      <c r="AN629" s="28"/>
      <c r="AO629" s="39"/>
    </row>
    <row r="630" spans="1:41">
      <c r="A630" s="45" t="s">
        <v>42</v>
      </c>
      <c r="B630" s="46"/>
      <c r="C630" s="46" t="s">
        <v>42</v>
      </c>
      <c r="D630" s="46" t="s">
        <v>42</v>
      </c>
      <c r="E630" s="47" t="s">
        <v>42</v>
      </c>
      <c r="F630" s="47" t="s">
        <v>42</v>
      </c>
      <c r="G630" s="47"/>
      <c r="H630" s="48"/>
      <c r="I630" s="24">
        <v>624</v>
      </c>
      <c r="J630" s="25" t="s">
        <v>2400</v>
      </c>
      <c r="K630" s="26" t="s">
        <v>2401</v>
      </c>
      <c r="L630" s="27">
        <v>-16002</v>
      </c>
      <c r="M630" s="27">
        <v>-16002</v>
      </c>
      <c r="N630" s="28" t="s">
        <v>35</v>
      </c>
      <c r="O630" s="42" t="s">
        <v>36</v>
      </c>
      <c r="P630" s="36" t="s">
        <v>2402</v>
      </c>
      <c r="Q630" s="31"/>
      <c r="R630" s="32"/>
      <c r="S630" s="78"/>
      <c r="T630" s="34"/>
      <c r="U630" s="35"/>
      <c r="V630" s="36"/>
      <c r="W630" s="37"/>
      <c r="X630" s="38"/>
      <c r="Y630" s="38"/>
      <c r="Z630" s="38"/>
      <c r="AA630" s="81" t="s">
        <v>1764</v>
      </c>
      <c r="AB630" s="82">
        <v>2.54</v>
      </c>
      <c r="AC630" s="39"/>
      <c r="AD630" s="40"/>
      <c r="AE630" s="40"/>
      <c r="AF630" s="41"/>
      <c r="AG630" s="41"/>
      <c r="AH630" s="42"/>
      <c r="AI630" s="35"/>
      <c r="AJ630" s="43"/>
      <c r="AK630" s="31"/>
      <c r="AL630" s="44"/>
      <c r="AM630" s="39"/>
      <c r="AN630" s="28"/>
      <c r="AO630" s="39" t="s">
        <v>2403</v>
      </c>
    </row>
    <row r="631" spans="1:41">
      <c r="A631" s="45" t="s">
        <v>42</v>
      </c>
      <c r="B631" s="46"/>
      <c r="C631" s="46" t="s">
        <v>42</v>
      </c>
      <c r="D631" s="46" t="s">
        <v>42</v>
      </c>
      <c r="E631" s="47" t="s">
        <v>42</v>
      </c>
      <c r="F631" s="47" t="s">
        <v>42</v>
      </c>
      <c r="G631" s="47"/>
      <c r="H631" s="48"/>
      <c r="I631" s="24">
        <v>625</v>
      </c>
      <c r="J631" s="25" t="s">
        <v>2404</v>
      </c>
      <c r="K631" s="26" t="s">
        <v>4349</v>
      </c>
      <c r="L631" s="27">
        <v>3200.4</v>
      </c>
      <c r="M631" s="27">
        <v>-10515.6</v>
      </c>
      <c r="N631" s="28" t="s">
        <v>2406</v>
      </c>
      <c r="O631" s="42" t="s">
        <v>36</v>
      </c>
      <c r="P631" s="36"/>
      <c r="Q631" s="31"/>
      <c r="R631" s="32"/>
      <c r="S631" s="78"/>
      <c r="T631" s="34"/>
      <c r="U631" s="35"/>
      <c r="V631" s="36"/>
      <c r="W631" s="37"/>
      <c r="X631" s="38"/>
      <c r="Y631" s="38"/>
      <c r="Z631" s="38"/>
      <c r="AA631" s="39"/>
      <c r="AB631" s="39"/>
      <c r="AC631" s="39"/>
      <c r="AD631" s="40"/>
      <c r="AE631" s="40"/>
      <c r="AF631" s="41"/>
      <c r="AG631" s="41"/>
      <c r="AH631" s="42"/>
      <c r="AI631" s="35"/>
      <c r="AJ631" s="43"/>
      <c r="AK631" s="31"/>
      <c r="AL631" s="44"/>
      <c r="AM631" s="39"/>
      <c r="AN631" s="28"/>
      <c r="AO631" s="39"/>
    </row>
    <row r="632" spans="1:41">
      <c r="A632" s="45" t="s">
        <v>42</v>
      </c>
      <c r="B632" s="46"/>
      <c r="C632" s="46" t="s">
        <v>42</v>
      </c>
      <c r="D632" s="46" t="s">
        <v>42</v>
      </c>
      <c r="E632" s="47" t="s">
        <v>42</v>
      </c>
      <c r="F632" s="47" t="s">
        <v>42</v>
      </c>
      <c r="G632" s="47"/>
      <c r="H632" s="48"/>
      <c r="I632" s="24">
        <v>626</v>
      </c>
      <c r="J632" s="25" t="s">
        <v>2407</v>
      </c>
      <c r="K632" s="26" t="s">
        <v>4350</v>
      </c>
      <c r="L632" s="27">
        <v>-16916.400000000001</v>
      </c>
      <c r="M632" s="27">
        <v>-16916.400000000001</v>
      </c>
      <c r="N632" s="28" t="s">
        <v>2409</v>
      </c>
      <c r="O632" s="42" t="s">
        <v>36</v>
      </c>
      <c r="P632" s="36"/>
      <c r="Q632" s="31"/>
      <c r="R632" s="32"/>
      <c r="S632" s="78"/>
      <c r="T632" s="34"/>
      <c r="U632" s="35"/>
      <c r="V632" s="36"/>
      <c r="W632" s="37"/>
      <c r="X632" s="38"/>
      <c r="Y632" s="38"/>
      <c r="Z632" s="38"/>
      <c r="AA632" s="39"/>
      <c r="AB632" s="39"/>
      <c r="AC632" s="39"/>
      <c r="AD632" s="40"/>
      <c r="AE632" s="40"/>
      <c r="AF632" s="41"/>
      <c r="AG632" s="41"/>
      <c r="AH632" s="42"/>
      <c r="AI632" s="35"/>
      <c r="AJ632" s="43"/>
      <c r="AK632" s="31"/>
      <c r="AL632" s="44"/>
      <c r="AM632" s="39"/>
      <c r="AN632" s="28"/>
      <c r="AO632" s="39"/>
    </row>
    <row r="633" spans="1:41">
      <c r="A633" s="45" t="s">
        <v>42</v>
      </c>
      <c r="B633" s="46"/>
      <c r="C633" s="46" t="s">
        <v>42</v>
      </c>
      <c r="D633" s="46" t="s">
        <v>42</v>
      </c>
      <c r="E633" s="47" t="s">
        <v>42</v>
      </c>
      <c r="F633" s="47" t="s">
        <v>42</v>
      </c>
      <c r="G633" s="47"/>
      <c r="H633" s="48"/>
      <c r="I633" s="24">
        <v>627</v>
      </c>
      <c r="J633" s="25" t="s">
        <v>2410</v>
      </c>
      <c r="K633" s="26" t="s">
        <v>4351</v>
      </c>
      <c r="L633" s="27">
        <v>-17830.8</v>
      </c>
      <c r="M633" s="27">
        <v>-16002</v>
      </c>
      <c r="N633" s="28" t="s">
        <v>2412</v>
      </c>
      <c r="O633" s="42" t="s">
        <v>36</v>
      </c>
      <c r="P633" s="36"/>
      <c r="Q633" s="31"/>
      <c r="R633" s="32"/>
      <c r="S633" s="78"/>
      <c r="T633" s="34"/>
      <c r="U633" s="35"/>
      <c r="V633" s="36"/>
      <c r="W633" s="37"/>
      <c r="X633" s="38"/>
      <c r="Y633" s="38"/>
      <c r="Z633" s="38"/>
      <c r="AA633" s="39"/>
      <c r="AB633" s="39"/>
      <c r="AC633" s="39"/>
      <c r="AD633" s="40"/>
      <c r="AE633" s="40"/>
      <c r="AF633" s="41"/>
      <c r="AG633" s="41"/>
      <c r="AH633" s="42"/>
      <c r="AI633" s="35"/>
      <c r="AJ633" s="43"/>
      <c r="AK633" s="31"/>
      <c r="AL633" s="44"/>
      <c r="AM633" s="39"/>
      <c r="AN633" s="28"/>
      <c r="AO633" s="39"/>
    </row>
    <row r="634" spans="1:41">
      <c r="A634" s="45" t="s">
        <v>42</v>
      </c>
      <c r="B634" s="46"/>
      <c r="C634" s="46" t="s">
        <v>42</v>
      </c>
      <c r="D634" s="46" t="s">
        <v>42</v>
      </c>
      <c r="E634" s="47" t="s">
        <v>42</v>
      </c>
      <c r="F634" s="47" t="s">
        <v>42</v>
      </c>
      <c r="G634" s="47"/>
      <c r="H634" s="48"/>
      <c r="I634" s="24">
        <v>628</v>
      </c>
      <c r="J634" s="25" t="s">
        <v>2413</v>
      </c>
      <c r="K634" s="26" t="s">
        <v>4352</v>
      </c>
      <c r="L634" s="27">
        <v>1371.6</v>
      </c>
      <c r="M634" s="27">
        <v>-10515.6</v>
      </c>
      <c r="N634" s="28" t="s">
        <v>2415</v>
      </c>
      <c r="O634" s="42" t="s">
        <v>36</v>
      </c>
      <c r="P634" s="36"/>
      <c r="Q634" s="31"/>
      <c r="R634" s="32"/>
      <c r="S634" s="78"/>
      <c r="T634" s="34"/>
      <c r="U634" s="35"/>
      <c r="V634" s="36"/>
      <c r="W634" s="37"/>
      <c r="X634" s="38"/>
      <c r="Y634" s="38"/>
      <c r="Z634" s="38"/>
      <c r="AA634" s="39"/>
      <c r="AB634" s="39"/>
      <c r="AC634" s="39"/>
      <c r="AD634" s="40"/>
      <c r="AE634" s="40"/>
      <c r="AF634" s="41"/>
      <c r="AG634" s="41"/>
      <c r="AH634" s="42"/>
      <c r="AI634" s="35"/>
      <c r="AJ634" s="43"/>
      <c r="AK634" s="31"/>
      <c r="AL634" s="44"/>
      <c r="AM634" s="39"/>
      <c r="AN634" s="28"/>
      <c r="AO634" s="39"/>
    </row>
    <row r="635" spans="1:41">
      <c r="A635" s="45" t="s">
        <v>42</v>
      </c>
      <c r="B635" s="46"/>
      <c r="C635" s="46" t="s">
        <v>42</v>
      </c>
      <c r="D635" s="46" t="s">
        <v>42</v>
      </c>
      <c r="E635" s="47" t="s">
        <v>42</v>
      </c>
      <c r="F635" s="47" t="s">
        <v>42</v>
      </c>
      <c r="G635" s="47"/>
      <c r="H635" s="48"/>
      <c r="I635" s="24">
        <v>629</v>
      </c>
      <c r="J635" s="25" t="s">
        <v>2416</v>
      </c>
      <c r="K635" s="26" t="s">
        <v>4353</v>
      </c>
      <c r="L635" s="27">
        <v>2286</v>
      </c>
      <c r="M635" s="27">
        <v>14173.2</v>
      </c>
      <c r="N635" s="28" t="s">
        <v>2418</v>
      </c>
      <c r="O635" s="42" t="s">
        <v>36</v>
      </c>
      <c r="P635" s="36"/>
      <c r="Q635" s="31"/>
      <c r="R635" s="32"/>
      <c r="S635" s="78"/>
      <c r="T635" s="34"/>
      <c r="U635" s="35"/>
      <c r="V635" s="36"/>
      <c r="W635" s="37"/>
      <c r="X635" s="38"/>
      <c r="Y635" s="38"/>
      <c r="Z635" s="38"/>
      <c r="AA635" s="39"/>
      <c r="AB635" s="39"/>
      <c r="AC635" s="39"/>
      <c r="AD635" s="40"/>
      <c r="AE635" s="40"/>
      <c r="AF635" s="41"/>
      <c r="AG635" s="41"/>
      <c r="AH635" s="42"/>
      <c r="AI635" s="35"/>
      <c r="AJ635" s="43"/>
      <c r="AK635" s="31"/>
      <c r="AL635" s="44"/>
      <c r="AM635" s="39"/>
      <c r="AN635" s="28"/>
      <c r="AO635" s="39"/>
    </row>
    <row r="636" spans="1:41">
      <c r="A636" s="45" t="s">
        <v>42</v>
      </c>
      <c r="B636" s="46"/>
      <c r="C636" s="46" t="s">
        <v>42</v>
      </c>
      <c r="D636" s="46" t="s">
        <v>42</v>
      </c>
      <c r="E636" s="47" t="s">
        <v>42</v>
      </c>
      <c r="F636" s="47" t="s">
        <v>42</v>
      </c>
      <c r="G636" s="47"/>
      <c r="H636" s="48"/>
      <c r="I636" s="24">
        <v>630</v>
      </c>
      <c r="J636" s="25" t="s">
        <v>2419</v>
      </c>
      <c r="K636" s="26" t="s">
        <v>4353</v>
      </c>
      <c r="L636" s="27">
        <v>-457.2</v>
      </c>
      <c r="M636" s="27">
        <v>14173.2</v>
      </c>
      <c r="N636" s="28" t="s">
        <v>2418</v>
      </c>
      <c r="O636" s="42" t="s">
        <v>36</v>
      </c>
      <c r="P636" s="36"/>
      <c r="Q636" s="31"/>
      <c r="R636" s="32"/>
      <c r="S636" s="78"/>
      <c r="T636" s="34"/>
      <c r="U636" s="35"/>
      <c r="V636" s="36"/>
      <c r="W636" s="37"/>
      <c r="X636" s="38"/>
      <c r="Y636" s="38"/>
      <c r="Z636" s="38"/>
      <c r="AA636" s="39"/>
      <c r="AB636" s="39"/>
      <c r="AC636" s="39"/>
      <c r="AD636" s="40"/>
      <c r="AE636" s="40"/>
      <c r="AF636" s="41"/>
      <c r="AG636" s="41"/>
      <c r="AH636" s="42"/>
      <c r="AI636" s="35"/>
      <c r="AJ636" s="43"/>
      <c r="AK636" s="31"/>
      <c r="AL636" s="44"/>
      <c r="AM636" s="39"/>
      <c r="AN636" s="28"/>
      <c r="AO636" s="39"/>
    </row>
    <row r="637" spans="1:41">
      <c r="A637" s="45" t="s">
        <v>42</v>
      </c>
      <c r="B637" s="46"/>
      <c r="C637" s="46" t="s">
        <v>42</v>
      </c>
      <c r="D637" s="46" t="s">
        <v>42</v>
      </c>
      <c r="E637" s="47" t="s">
        <v>42</v>
      </c>
      <c r="F637" s="47" t="s">
        <v>42</v>
      </c>
      <c r="G637" s="47"/>
      <c r="H637" s="48"/>
      <c r="I637" s="24">
        <v>631</v>
      </c>
      <c r="J637" s="25" t="s">
        <v>2420</v>
      </c>
      <c r="K637" s="26" t="s">
        <v>4353</v>
      </c>
      <c r="L637" s="27">
        <v>6858</v>
      </c>
      <c r="M637" s="27">
        <v>15087.6</v>
      </c>
      <c r="N637" s="28" t="s">
        <v>2418</v>
      </c>
      <c r="O637" s="42" t="s">
        <v>36</v>
      </c>
      <c r="P637" s="36"/>
      <c r="Q637" s="31"/>
      <c r="R637" s="32"/>
      <c r="S637" s="78"/>
      <c r="T637" s="34"/>
      <c r="U637" s="35"/>
      <c r="V637" s="36"/>
      <c r="W637" s="37"/>
      <c r="X637" s="38"/>
      <c r="Y637" s="38"/>
      <c r="Z637" s="38"/>
      <c r="AA637" s="39"/>
      <c r="AB637" s="39"/>
      <c r="AC637" s="39"/>
      <c r="AD637" s="40"/>
      <c r="AE637" s="40"/>
      <c r="AF637" s="41"/>
      <c r="AG637" s="41"/>
      <c r="AH637" s="42"/>
      <c r="AI637" s="35"/>
      <c r="AJ637" s="43"/>
      <c r="AK637" s="31"/>
      <c r="AL637" s="44"/>
      <c r="AM637" s="39"/>
      <c r="AN637" s="28"/>
      <c r="AO637" s="39"/>
    </row>
    <row r="638" spans="1:41">
      <c r="A638" s="45" t="s">
        <v>42</v>
      </c>
      <c r="B638" s="46"/>
      <c r="C638" s="46" t="s">
        <v>42</v>
      </c>
      <c r="D638" s="46" t="s">
        <v>42</v>
      </c>
      <c r="E638" s="47" t="s">
        <v>42</v>
      </c>
      <c r="F638" s="47" t="s">
        <v>42</v>
      </c>
      <c r="G638" s="47"/>
      <c r="H638" s="48"/>
      <c r="I638" s="24">
        <v>632</v>
      </c>
      <c r="J638" s="25" t="s">
        <v>2421</v>
      </c>
      <c r="K638" s="26" t="s">
        <v>4353</v>
      </c>
      <c r="L638" s="27">
        <v>5029.2</v>
      </c>
      <c r="M638" s="27">
        <v>15087.6</v>
      </c>
      <c r="N638" s="28" t="s">
        <v>2418</v>
      </c>
      <c r="O638" s="42" t="s">
        <v>36</v>
      </c>
      <c r="P638" s="36"/>
      <c r="Q638" s="31"/>
      <c r="R638" s="32"/>
      <c r="S638" s="78"/>
      <c r="T638" s="34"/>
      <c r="U638" s="35"/>
      <c r="V638" s="36"/>
      <c r="W638" s="37"/>
      <c r="X638" s="38"/>
      <c r="Y638" s="38"/>
      <c r="Z638" s="38"/>
      <c r="AA638" s="39"/>
      <c r="AB638" s="39"/>
      <c r="AC638" s="39"/>
      <c r="AD638" s="40"/>
      <c r="AE638" s="40"/>
      <c r="AF638" s="41"/>
      <c r="AG638" s="41"/>
      <c r="AH638" s="42"/>
      <c r="AI638" s="35"/>
      <c r="AJ638" s="43"/>
      <c r="AK638" s="31"/>
      <c r="AL638" s="44"/>
      <c r="AM638" s="39"/>
      <c r="AN638" s="28"/>
      <c r="AO638" s="39"/>
    </row>
    <row r="639" spans="1:41">
      <c r="A639" s="45" t="s">
        <v>42</v>
      </c>
      <c r="B639" s="46"/>
      <c r="C639" s="46" t="s">
        <v>42</v>
      </c>
      <c r="D639" s="46" t="s">
        <v>42</v>
      </c>
      <c r="E639" s="47" t="s">
        <v>42</v>
      </c>
      <c r="F639" s="47" t="s">
        <v>42</v>
      </c>
      <c r="G639" s="47"/>
      <c r="H639" s="48"/>
      <c r="I639" s="24">
        <v>633</v>
      </c>
      <c r="J639" s="25" t="s">
        <v>2422</v>
      </c>
      <c r="K639" s="26" t="s">
        <v>4353</v>
      </c>
      <c r="L639" s="27">
        <v>1371.6</v>
      </c>
      <c r="M639" s="27">
        <v>15087.6</v>
      </c>
      <c r="N639" s="28" t="s">
        <v>2418</v>
      </c>
      <c r="O639" s="42" t="s">
        <v>36</v>
      </c>
      <c r="P639" s="36"/>
      <c r="Q639" s="31"/>
      <c r="R639" s="32"/>
      <c r="S639" s="78"/>
      <c r="T639" s="34"/>
      <c r="U639" s="35"/>
      <c r="V639" s="36"/>
      <c r="W639" s="37"/>
      <c r="X639" s="38"/>
      <c r="Y639" s="38"/>
      <c r="Z639" s="38"/>
      <c r="AA639" s="39"/>
      <c r="AB639" s="39"/>
      <c r="AC639" s="39"/>
      <c r="AD639" s="40"/>
      <c r="AE639" s="40"/>
      <c r="AF639" s="41"/>
      <c r="AG639" s="41"/>
      <c r="AH639" s="42"/>
      <c r="AI639" s="35"/>
      <c r="AJ639" s="43"/>
      <c r="AK639" s="31"/>
      <c r="AL639" s="44"/>
      <c r="AM639" s="39"/>
      <c r="AN639" s="28"/>
      <c r="AO639" s="39"/>
    </row>
    <row r="640" spans="1:41">
      <c r="A640" s="45" t="s">
        <v>42</v>
      </c>
      <c r="B640" s="46"/>
      <c r="C640" s="46" t="s">
        <v>42</v>
      </c>
      <c r="D640" s="46" t="s">
        <v>42</v>
      </c>
      <c r="E640" s="47" t="s">
        <v>42</v>
      </c>
      <c r="F640" s="47" t="s">
        <v>42</v>
      </c>
      <c r="G640" s="47"/>
      <c r="H640" s="48"/>
      <c r="I640" s="24">
        <v>634</v>
      </c>
      <c r="J640" s="25" t="s">
        <v>2423</v>
      </c>
      <c r="K640" s="26" t="s">
        <v>4353</v>
      </c>
      <c r="L640" s="27">
        <v>-2286</v>
      </c>
      <c r="M640" s="27">
        <v>15087.6</v>
      </c>
      <c r="N640" s="28" t="s">
        <v>2418</v>
      </c>
      <c r="O640" s="42" t="s">
        <v>36</v>
      </c>
      <c r="P640" s="36"/>
      <c r="Q640" s="31"/>
      <c r="R640" s="32"/>
      <c r="S640" s="78"/>
      <c r="T640" s="34"/>
      <c r="U640" s="35"/>
      <c r="V640" s="36"/>
      <c r="W640" s="37"/>
      <c r="X640" s="38"/>
      <c r="Y640" s="38"/>
      <c r="Z640" s="38"/>
      <c r="AA640" s="39"/>
      <c r="AB640" s="39"/>
      <c r="AC640" s="39"/>
      <c r="AD640" s="40"/>
      <c r="AE640" s="40"/>
      <c r="AF640" s="41"/>
      <c r="AG640" s="41"/>
      <c r="AH640" s="42"/>
      <c r="AI640" s="35"/>
      <c r="AJ640" s="43"/>
      <c r="AK640" s="31"/>
      <c r="AL640" s="44"/>
      <c r="AM640" s="39"/>
      <c r="AN640" s="28"/>
      <c r="AO640" s="39"/>
    </row>
    <row r="641" spans="1:41">
      <c r="A641" s="45" t="s">
        <v>42</v>
      </c>
      <c r="B641" s="46"/>
      <c r="C641" s="46" t="s">
        <v>42</v>
      </c>
      <c r="D641" s="46" t="s">
        <v>42</v>
      </c>
      <c r="E641" s="47" t="s">
        <v>42</v>
      </c>
      <c r="F641" s="47" t="s">
        <v>42</v>
      </c>
      <c r="G641" s="47"/>
      <c r="H641" s="48"/>
      <c r="I641" s="24">
        <v>635</v>
      </c>
      <c r="J641" s="25" t="s">
        <v>2424</v>
      </c>
      <c r="K641" s="26" t="s">
        <v>4353</v>
      </c>
      <c r="L641" s="27">
        <v>8686.7999999999993</v>
      </c>
      <c r="M641" s="27">
        <v>16002</v>
      </c>
      <c r="N641" s="28" t="s">
        <v>2418</v>
      </c>
      <c r="O641" s="42" t="s">
        <v>36</v>
      </c>
      <c r="P641" s="36"/>
      <c r="Q641" s="31"/>
      <c r="R641" s="32"/>
      <c r="S641" s="78"/>
      <c r="T641" s="34"/>
      <c r="U641" s="35"/>
      <c r="V641" s="36"/>
      <c r="W641" s="37"/>
      <c r="X641" s="38"/>
      <c r="Y641" s="38"/>
      <c r="Z641" s="38"/>
      <c r="AA641" s="39"/>
      <c r="AB641" s="39"/>
      <c r="AC641" s="39"/>
      <c r="AD641" s="40"/>
      <c r="AE641" s="40"/>
      <c r="AF641" s="41"/>
      <c r="AG641" s="41"/>
      <c r="AH641" s="42"/>
      <c r="AI641" s="35"/>
      <c r="AJ641" s="43"/>
      <c r="AK641" s="31"/>
      <c r="AL641" s="44"/>
      <c r="AM641" s="39"/>
      <c r="AN641" s="28"/>
      <c r="AO641" s="39"/>
    </row>
    <row r="642" spans="1:41">
      <c r="A642" s="45" t="s">
        <v>42</v>
      </c>
      <c r="B642" s="46"/>
      <c r="C642" s="46" t="s">
        <v>42</v>
      </c>
      <c r="D642" s="46" t="s">
        <v>42</v>
      </c>
      <c r="E642" s="47" t="s">
        <v>42</v>
      </c>
      <c r="F642" s="47" t="s">
        <v>42</v>
      </c>
      <c r="G642" s="47"/>
      <c r="H642" s="48"/>
      <c r="I642" s="24">
        <v>636</v>
      </c>
      <c r="J642" s="25" t="s">
        <v>2425</v>
      </c>
      <c r="K642" s="26" t="s">
        <v>4353</v>
      </c>
      <c r="L642" s="27">
        <v>3200.4</v>
      </c>
      <c r="M642" s="27">
        <v>16002</v>
      </c>
      <c r="N642" s="28" t="s">
        <v>2418</v>
      </c>
      <c r="O642" s="42" t="s">
        <v>36</v>
      </c>
      <c r="P642" s="36"/>
      <c r="Q642" s="31"/>
      <c r="R642" s="32"/>
      <c r="S642" s="78"/>
      <c r="T642" s="34"/>
      <c r="U642" s="35"/>
      <c r="V642" s="36"/>
      <c r="W642" s="37"/>
      <c r="X642" s="38"/>
      <c r="Y642" s="38"/>
      <c r="Z642" s="38"/>
      <c r="AA642" s="39"/>
      <c r="AB642" s="39"/>
      <c r="AC642" s="39"/>
      <c r="AD642" s="40"/>
      <c r="AE642" s="40"/>
      <c r="AF642" s="41"/>
      <c r="AG642" s="41"/>
      <c r="AH642" s="42"/>
      <c r="AI642" s="35"/>
      <c r="AJ642" s="43"/>
      <c r="AK642" s="31"/>
      <c r="AL642" s="44"/>
      <c r="AM642" s="39"/>
      <c r="AN642" s="28"/>
      <c r="AO642" s="39"/>
    </row>
    <row r="643" spans="1:41">
      <c r="A643" s="45" t="s">
        <v>42</v>
      </c>
      <c r="B643" s="46"/>
      <c r="C643" s="46" t="s">
        <v>42</v>
      </c>
      <c r="D643" s="46" t="s">
        <v>42</v>
      </c>
      <c r="E643" s="47" t="s">
        <v>42</v>
      </c>
      <c r="F643" s="47" t="s">
        <v>42</v>
      </c>
      <c r="G643" s="47"/>
      <c r="H643" s="48"/>
      <c r="I643" s="24">
        <v>637</v>
      </c>
      <c r="J643" s="25" t="s">
        <v>2426</v>
      </c>
      <c r="K643" s="26" t="s">
        <v>4353</v>
      </c>
      <c r="L643" s="27">
        <v>-457.2</v>
      </c>
      <c r="M643" s="27">
        <v>16002</v>
      </c>
      <c r="N643" s="28" t="s">
        <v>2418</v>
      </c>
      <c r="O643" s="42" t="s">
        <v>36</v>
      </c>
      <c r="P643" s="36"/>
      <c r="Q643" s="31"/>
      <c r="R643" s="32"/>
      <c r="S643" s="78"/>
      <c r="T643" s="34"/>
      <c r="U643" s="35"/>
      <c r="V643" s="36"/>
      <c r="W643" s="37"/>
      <c r="X643" s="38"/>
      <c r="Y643" s="38"/>
      <c r="Z643" s="38"/>
      <c r="AA643" s="39"/>
      <c r="AB643" s="39"/>
      <c r="AC643" s="39"/>
      <c r="AD643" s="40"/>
      <c r="AE643" s="40"/>
      <c r="AF643" s="41"/>
      <c r="AG643" s="41"/>
      <c r="AH643" s="42"/>
      <c r="AI643" s="35"/>
      <c r="AJ643" s="43"/>
      <c r="AK643" s="31"/>
      <c r="AL643" s="44"/>
      <c r="AM643" s="39"/>
      <c r="AN643" s="28"/>
      <c r="AO643" s="39"/>
    </row>
    <row r="644" spans="1:41">
      <c r="A644" s="45" t="s">
        <v>42</v>
      </c>
      <c r="B644" s="46"/>
      <c r="C644" s="46" t="s">
        <v>42</v>
      </c>
      <c r="D644" s="46" t="s">
        <v>42</v>
      </c>
      <c r="E644" s="47" t="s">
        <v>42</v>
      </c>
      <c r="F644" s="47" t="s">
        <v>42</v>
      </c>
      <c r="G644" s="47"/>
      <c r="H644" s="48"/>
      <c r="I644" s="24">
        <v>638</v>
      </c>
      <c r="J644" s="25" t="s">
        <v>2427</v>
      </c>
      <c r="K644" s="26" t="s">
        <v>4353</v>
      </c>
      <c r="L644" s="27">
        <v>9601.2000000000007</v>
      </c>
      <c r="M644" s="27">
        <v>16916.400000000001</v>
      </c>
      <c r="N644" s="28" t="s">
        <v>2418</v>
      </c>
      <c r="O644" s="42" t="s">
        <v>36</v>
      </c>
      <c r="P644" s="36"/>
      <c r="Q644" s="31"/>
      <c r="R644" s="32"/>
      <c r="S644" s="78"/>
      <c r="T644" s="34"/>
      <c r="U644" s="35"/>
      <c r="V644" s="36"/>
      <c r="W644" s="37"/>
      <c r="X644" s="38"/>
      <c r="Y644" s="38"/>
      <c r="Z644" s="38"/>
      <c r="AA644" s="39"/>
      <c r="AB644" s="39"/>
      <c r="AC644" s="39"/>
      <c r="AD644" s="40"/>
      <c r="AE644" s="40"/>
      <c r="AF644" s="41"/>
      <c r="AG644" s="41"/>
      <c r="AH644" s="42"/>
      <c r="AI644" s="35"/>
      <c r="AJ644" s="43"/>
      <c r="AK644" s="31"/>
      <c r="AL644" s="44"/>
      <c r="AM644" s="39"/>
      <c r="AN644" s="28"/>
      <c r="AO644" s="39"/>
    </row>
    <row r="645" spans="1:41">
      <c r="A645" s="45" t="s">
        <v>42</v>
      </c>
      <c r="B645" s="46"/>
      <c r="C645" s="46" t="s">
        <v>42</v>
      </c>
      <c r="D645" s="46" t="s">
        <v>42</v>
      </c>
      <c r="E645" s="47" t="s">
        <v>42</v>
      </c>
      <c r="F645" s="47" t="s">
        <v>42</v>
      </c>
      <c r="G645" s="47"/>
      <c r="H645" s="48"/>
      <c r="I645" s="24">
        <v>639</v>
      </c>
      <c r="J645" s="25" t="s">
        <v>2428</v>
      </c>
      <c r="K645" s="26" t="s">
        <v>4353</v>
      </c>
      <c r="L645" s="27">
        <v>5943.6</v>
      </c>
      <c r="M645" s="27">
        <v>16916.400000000001</v>
      </c>
      <c r="N645" s="28" t="s">
        <v>2418</v>
      </c>
      <c r="O645" s="42" t="s">
        <v>36</v>
      </c>
      <c r="P645" s="36"/>
      <c r="Q645" s="31"/>
      <c r="R645" s="32"/>
      <c r="S645" s="78"/>
      <c r="T645" s="34"/>
      <c r="U645" s="35"/>
      <c r="V645" s="36"/>
      <c r="W645" s="37"/>
      <c r="X645" s="38"/>
      <c r="Y645" s="38"/>
      <c r="Z645" s="38"/>
      <c r="AA645" s="39"/>
      <c r="AB645" s="39"/>
      <c r="AC645" s="39"/>
      <c r="AD645" s="40"/>
      <c r="AE645" s="40"/>
      <c r="AF645" s="41"/>
      <c r="AG645" s="41"/>
      <c r="AH645" s="42"/>
      <c r="AI645" s="35"/>
      <c r="AJ645" s="43"/>
      <c r="AK645" s="31"/>
      <c r="AL645" s="44"/>
      <c r="AM645" s="39"/>
      <c r="AN645" s="28"/>
      <c r="AO645" s="39"/>
    </row>
    <row r="646" spans="1:41">
      <c r="A646" s="45" t="s">
        <v>42</v>
      </c>
      <c r="B646" s="46"/>
      <c r="C646" s="46" t="s">
        <v>42</v>
      </c>
      <c r="D646" s="46" t="s">
        <v>42</v>
      </c>
      <c r="E646" s="47" t="s">
        <v>42</v>
      </c>
      <c r="F646" s="47" t="s">
        <v>42</v>
      </c>
      <c r="G646" s="47"/>
      <c r="H646" s="48"/>
      <c r="I646" s="24">
        <v>640</v>
      </c>
      <c r="J646" s="25" t="s">
        <v>2429</v>
      </c>
      <c r="K646" s="26" t="s">
        <v>4353</v>
      </c>
      <c r="L646" s="27">
        <v>-4114.8</v>
      </c>
      <c r="M646" s="27">
        <v>16916.400000000001</v>
      </c>
      <c r="N646" s="28" t="s">
        <v>2418</v>
      </c>
      <c r="O646" s="42" t="s">
        <v>36</v>
      </c>
      <c r="P646" s="36"/>
      <c r="Q646" s="31"/>
      <c r="R646" s="32"/>
      <c r="S646" s="78"/>
      <c r="T646" s="34"/>
      <c r="U646" s="35"/>
      <c r="V646" s="36"/>
      <c r="W646" s="37"/>
      <c r="X646" s="38"/>
      <c r="Y646" s="38"/>
      <c r="Z646" s="38"/>
      <c r="AA646" s="39"/>
      <c r="AB646" s="39"/>
      <c r="AC646" s="39"/>
      <c r="AD646" s="40"/>
      <c r="AE646" s="40"/>
      <c r="AF646" s="41"/>
      <c r="AG646" s="41"/>
      <c r="AH646" s="42"/>
      <c r="AI646" s="35"/>
      <c r="AJ646" s="43"/>
      <c r="AK646" s="31"/>
      <c r="AL646" s="44"/>
      <c r="AM646" s="39"/>
      <c r="AN646" s="28"/>
      <c r="AO646" s="39"/>
    </row>
    <row r="647" spans="1:41">
      <c r="A647" s="45" t="s">
        <v>42</v>
      </c>
      <c r="B647" s="46"/>
      <c r="C647" s="46" t="s">
        <v>42</v>
      </c>
      <c r="D647" s="46" t="s">
        <v>42</v>
      </c>
      <c r="E647" s="47" t="s">
        <v>42</v>
      </c>
      <c r="F647" s="47" t="s">
        <v>42</v>
      </c>
      <c r="G647" s="47"/>
      <c r="H647" s="48"/>
      <c r="I647" s="24">
        <v>641</v>
      </c>
      <c r="J647" s="25" t="s">
        <v>2430</v>
      </c>
      <c r="K647" s="26" t="s">
        <v>4353</v>
      </c>
      <c r="L647" s="27">
        <v>7772.4</v>
      </c>
      <c r="M647" s="27">
        <v>17830.8</v>
      </c>
      <c r="N647" s="28" t="s">
        <v>2418</v>
      </c>
      <c r="O647" s="42" t="s">
        <v>36</v>
      </c>
      <c r="P647" s="36"/>
      <c r="Q647" s="31"/>
      <c r="R647" s="32"/>
      <c r="S647" s="78"/>
      <c r="T647" s="34"/>
      <c r="U647" s="35"/>
      <c r="V647" s="36"/>
      <c r="W647" s="37"/>
      <c r="X647" s="38"/>
      <c r="Y647" s="38"/>
      <c r="Z647" s="38"/>
      <c r="AA647" s="39"/>
      <c r="AB647" s="39"/>
      <c r="AC647" s="39"/>
      <c r="AD647" s="40"/>
      <c r="AE647" s="40"/>
      <c r="AF647" s="41"/>
      <c r="AG647" s="41"/>
      <c r="AH647" s="42"/>
      <c r="AI647" s="35"/>
      <c r="AJ647" s="43"/>
      <c r="AK647" s="31"/>
      <c r="AL647" s="44"/>
      <c r="AM647" s="39"/>
      <c r="AN647" s="28"/>
      <c r="AO647" s="39"/>
    </row>
    <row r="648" spans="1:41">
      <c r="A648" s="45" t="s">
        <v>42</v>
      </c>
      <c r="B648" s="46"/>
      <c r="C648" s="46" t="s">
        <v>42</v>
      </c>
      <c r="D648" s="46" t="s">
        <v>42</v>
      </c>
      <c r="E648" s="47" t="s">
        <v>42</v>
      </c>
      <c r="F648" s="47" t="s">
        <v>42</v>
      </c>
      <c r="G648" s="47"/>
      <c r="H648" s="48"/>
      <c r="I648" s="24">
        <v>642</v>
      </c>
      <c r="J648" s="25" t="s">
        <v>2431</v>
      </c>
      <c r="K648" s="26" t="s">
        <v>4353</v>
      </c>
      <c r="L648" s="27">
        <v>4114.8</v>
      </c>
      <c r="M648" s="27">
        <v>17830.8</v>
      </c>
      <c r="N648" s="28" t="s">
        <v>2418</v>
      </c>
      <c r="O648" s="42" t="s">
        <v>36</v>
      </c>
      <c r="P648" s="36"/>
      <c r="Q648" s="31"/>
      <c r="R648" s="32"/>
      <c r="S648" s="78"/>
      <c r="T648" s="34"/>
      <c r="U648" s="35"/>
      <c r="V648" s="36"/>
      <c r="W648" s="37"/>
      <c r="X648" s="38"/>
      <c r="Y648" s="38"/>
      <c r="Z648" s="38"/>
      <c r="AA648" s="39"/>
      <c r="AB648" s="39"/>
      <c r="AC648" s="39"/>
      <c r="AD648" s="40"/>
      <c r="AE648" s="40"/>
      <c r="AF648" s="41"/>
      <c r="AG648" s="41"/>
      <c r="AH648" s="42"/>
      <c r="AI648" s="35"/>
      <c r="AJ648" s="43"/>
      <c r="AK648" s="31"/>
      <c r="AL648" s="44"/>
      <c r="AM648" s="39"/>
      <c r="AN648" s="28"/>
      <c r="AO648" s="39"/>
    </row>
    <row r="649" spans="1:41">
      <c r="A649" s="45" t="s">
        <v>42</v>
      </c>
      <c r="B649" s="46"/>
      <c r="C649" s="46" t="s">
        <v>42</v>
      </c>
      <c r="D649" s="46" t="s">
        <v>42</v>
      </c>
      <c r="E649" s="47" t="s">
        <v>42</v>
      </c>
      <c r="F649" s="47" t="s">
        <v>42</v>
      </c>
      <c r="G649" s="47"/>
      <c r="H649" s="48"/>
      <c r="I649" s="24">
        <v>643</v>
      </c>
      <c r="J649" s="25" t="s">
        <v>2432</v>
      </c>
      <c r="K649" s="26" t="s">
        <v>4353</v>
      </c>
      <c r="L649" s="27">
        <v>2286</v>
      </c>
      <c r="M649" s="27">
        <v>17830.8</v>
      </c>
      <c r="N649" s="28" t="s">
        <v>2418</v>
      </c>
      <c r="O649" s="42" t="s">
        <v>36</v>
      </c>
      <c r="P649" s="36"/>
      <c r="Q649" s="31"/>
      <c r="R649" s="32"/>
      <c r="S649" s="78"/>
      <c r="T649" s="34"/>
      <c r="U649" s="35"/>
      <c r="V649" s="36"/>
      <c r="W649" s="37"/>
      <c r="X649" s="38"/>
      <c r="Y649" s="38"/>
      <c r="Z649" s="38"/>
      <c r="AA649" s="39"/>
      <c r="AB649" s="39"/>
      <c r="AC649" s="39"/>
      <c r="AD649" s="40"/>
      <c r="AE649" s="40"/>
      <c r="AF649" s="41"/>
      <c r="AG649" s="41"/>
      <c r="AH649" s="42"/>
      <c r="AI649" s="35"/>
      <c r="AJ649" s="43"/>
      <c r="AK649" s="31"/>
      <c r="AL649" s="44"/>
      <c r="AM649" s="39"/>
      <c r="AN649" s="28"/>
      <c r="AO649" s="39"/>
    </row>
    <row r="650" spans="1:41">
      <c r="A650" s="45" t="s">
        <v>42</v>
      </c>
      <c r="B650" s="46"/>
      <c r="C650" s="46" t="s">
        <v>42</v>
      </c>
      <c r="D650" s="46" t="s">
        <v>42</v>
      </c>
      <c r="E650" s="47" t="s">
        <v>42</v>
      </c>
      <c r="F650" s="47" t="s">
        <v>42</v>
      </c>
      <c r="G650" s="47"/>
      <c r="H650" s="48"/>
      <c r="I650" s="24">
        <v>644</v>
      </c>
      <c r="J650" s="25" t="s">
        <v>2433</v>
      </c>
      <c r="K650" s="26" t="s">
        <v>4353</v>
      </c>
      <c r="L650" s="27">
        <v>-2286</v>
      </c>
      <c r="M650" s="27">
        <v>17830.8</v>
      </c>
      <c r="N650" s="28" t="s">
        <v>2418</v>
      </c>
      <c r="O650" s="42" t="s">
        <v>36</v>
      </c>
      <c r="P650" s="36"/>
      <c r="Q650" s="31"/>
      <c r="R650" s="32"/>
      <c r="S650" s="78"/>
      <c r="T650" s="34"/>
      <c r="U650" s="35"/>
      <c r="V650" s="36"/>
      <c r="W650" s="37"/>
      <c r="X650" s="38"/>
      <c r="Y650" s="38"/>
      <c r="Z650" s="38"/>
      <c r="AA650" s="39"/>
      <c r="AB650" s="39"/>
      <c r="AC650" s="39"/>
      <c r="AD650" s="40"/>
      <c r="AE650" s="40"/>
      <c r="AF650" s="41"/>
      <c r="AG650" s="41"/>
      <c r="AH650" s="42"/>
      <c r="AI650" s="35"/>
      <c r="AJ650" s="43"/>
      <c r="AK650" s="31"/>
      <c r="AL650" s="44"/>
      <c r="AM650" s="39"/>
      <c r="AN650" s="28"/>
      <c r="AO650" s="39"/>
    </row>
    <row r="651" spans="1:41">
      <c r="A651" s="45" t="s">
        <v>42</v>
      </c>
      <c r="B651" s="46"/>
      <c r="C651" s="46" t="s">
        <v>42</v>
      </c>
      <c r="D651" s="46" t="s">
        <v>42</v>
      </c>
      <c r="E651" s="47" t="s">
        <v>42</v>
      </c>
      <c r="F651" s="47" t="s">
        <v>42</v>
      </c>
      <c r="G651" s="47"/>
      <c r="H651" s="48"/>
      <c r="I651" s="24">
        <v>645</v>
      </c>
      <c r="J651" s="25" t="s">
        <v>2434</v>
      </c>
      <c r="K651" s="26" t="s">
        <v>2435</v>
      </c>
      <c r="L651" s="27">
        <v>13258.8</v>
      </c>
      <c r="M651" s="27">
        <v>-2286</v>
      </c>
      <c r="N651" s="28" t="s">
        <v>2436</v>
      </c>
      <c r="O651" s="42" t="s">
        <v>36</v>
      </c>
      <c r="P651" s="36"/>
      <c r="Q651" s="31"/>
      <c r="R651" s="32"/>
      <c r="S651" s="78"/>
      <c r="T651" s="34"/>
      <c r="U651" s="35"/>
      <c r="V651" s="36"/>
      <c r="W651" s="37"/>
      <c r="X651" s="38"/>
      <c r="Y651" s="38"/>
      <c r="Z651" s="38"/>
      <c r="AA651" s="39"/>
      <c r="AB651" s="39"/>
      <c r="AC651" s="39"/>
      <c r="AD651" s="40"/>
      <c r="AE651" s="40"/>
      <c r="AF651" s="41"/>
      <c r="AG651" s="41"/>
      <c r="AH651" s="42"/>
      <c r="AI651" s="35"/>
      <c r="AJ651" s="43"/>
      <c r="AK651" s="31"/>
      <c r="AL651" s="44"/>
      <c r="AM651" s="39"/>
      <c r="AN651" s="28"/>
      <c r="AO651" s="39"/>
    </row>
    <row r="652" spans="1:41">
      <c r="A652" s="45" t="s">
        <v>42</v>
      </c>
      <c r="B652" s="46"/>
      <c r="C652" s="46" t="s">
        <v>42</v>
      </c>
      <c r="D652" s="46" t="s">
        <v>42</v>
      </c>
      <c r="E652" s="47" t="s">
        <v>42</v>
      </c>
      <c r="F652" s="47" t="s">
        <v>42</v>
      </c>
      <c r="G652" s="47"/>
      <c r="H652" s="48"/>
      <c r="I652" s="24">
        <v>646</v>
      </c>
      <c r="J652" s="25" t="s">
        <v>2437</v>
      </c>
      <c r="K652" s="26" t="s">
        <v>2438</v>
      </c>
      <c r="L652" s="27">
        <v>-12344.4</v>
      </c>
      <c r="M652" s="27">
        <v>457.2</v>
      </c>
      <c r="N652" s="28" t="s">
        <v>2439</v>
      </c>
      <c r="O652" s="42" t="s">
        <v>36</v>
      </c>
      <c r="P652" s="36"/>
      <c r="Q652" s="31"/>
      <c r="R652" s="32"/>
      <c r="S652" s="78"/>
      <c r="T652" s="34"/>
      <c r="U652" s="35"/>
      <c r="V652" s="36"/>
      <c r="W652" s="37"/>
      <c r="X652" s="38"/>
      <c r="Y652" s="38"/>
      <c r="Z652" s="38"/>
      <c r="AA652" s="39"/>
      <c r="AB652" s="39"/>
      <c r="AC652" s="39"/>
      <c r="AD652" s="40"/>
      <c r="AE652" s="40"/>
      <c r="AF652" s="41"/>
      <c r="AG652" s="41"/>
      <c r="AH652" s="42"/>
      <c r="AI652" s="35"/>
      <c r="AJ652" s="43"/>
      <c r="AK652" s="31"/>
      <c r="AL652" s="44"/>
      <c r="AM652" s="39"/>
      <c r="AN652" s="28"/>
      <c r="AO652" s="39"/>
    </row>
    <row r="653" spans="1:41">
      <c r="A653" s="45" t="s">
        <v>42</v>
      </c>
      <c r="B653" s="46"/>
      <c r="C653" s="46" t="s">
        <v>42</v>
      </c>
      <c r="D653" s="46" t="s">
        <v>42</v>
      </c>
      <c r="E653" s="47" t="s">
        <v>42</v>
      </c>
      <c r="F653" s="47" t="s">
        <v>42</v>
      </c>
      <c r="G653" s="47"/>
      <c r="H653" s="48"/>
      <c r="I653" s="24">
        <v>647</v>
      </c>
      <c r="J653" s="25" t="s">
        <v>2440</v>
      </c>
      <c r="K653" s="26" t="s">
        <v>2438</v>
      </c>
      <c r="L653" s="27">
        <v>-13258.8</v>
      </c>
      <c r="M653" s="27">
        <v>457.2</v>
      </c>
      <c r="N653" s="28" t="s">
        <v>2439</v>
      </c>
      <c r="O653" s="42" t="s">
        <v>36</v>
      </c>
      <c r="P653" s="36"/>
      <c r="Q653" s="31"/>
      <c r="R653" s="32"/>
      <c r="S653" s="78"/>
      <c r="T653" s="34"/>
      <c r="U653" s="35"/>
      <c r="V653" s="36"/>
      <c r="W653" s="37"/>
      <c r="X653" s="38"/>
      <c r="Y653" s="38"/>
      <c r="Z653" s="38"/>
      <c r="AA653" s="39"/>
      <c r="AB653" s="39"/>
      <c r="AC653" s="39"/>
      <c r="AD653" s="40"/>
      <c r="AE653" s="40"/>
      <c r="AF653" s="41"/>
      <c r="AG653" s="41"/>
      <c r="AH653" s="42"/>
      <c r="AI653" s="35"/>
      <c r="AJ653" s="43"/>
      <c r="AK653" s="31"/>
      <c r="AL653" s="44"/>
      <c r="AM653" s="39"/>
      <c r="AN653" s="28"/>
      <c r="AO653" s="39"/>
    </row>
    <row r="654" spans="1:41">
      <c r="A654" s="45" t="s">
        <v>42</v>
      </c>
      <c r="B654" s="46"/>
      <c r="C654" s="46" t="s">
        <v>42</v>
      </c>
      <c r="D654" s="46" t="s">
        <v>42</v>
      </c>
      <c r="E654" s="47" t="s">
        <v>42</v>
      </c>
      <c r="F654" s="47" t="s">
        <v>42</v>
      </c>
      <c r="G654" s="47"/>
      <c r="H654" s="48"/>
      <c r="I654" s="24">
        <v>648</v>
      </c>
      <c r="J654" s="25" t="s">
        <v>2441</v>
      </c>
      <c r="K654" s="26" t="s">
        <v>2438</v>
      </c>
      <c r="L654" s="27">
        <v>-14173.2</v>
      </c>
      <c r="M654" s="27">
        <v>457.2</v>
      </c>
      <c r="N654" s="28" t="s">
        <v>2439</v>
      </c>
      <c r="O654" s="42" t="s">
        <v>36</v>
      </c>
      <c r="P654" s="36"/>
      <c r="Q654" s="31"/>
      <c r="R654" s="32"/>
      <c r="S654" s="78"/>
      <c r="T654" s="34"/>
      <c r="U654" s="35"/>
      <c r="V654" s="36"/>
      <c r="W654" s="37"/>
      <c r="X654" s="38"/>
      <c r="Y654" s="38"/>
      <c r="Z654" s="38"/>
      <c r="AA654" s="39"/>
      <c r="AB654" s="39"/>
      <c r="AC654" s="39"/>
      <c r="AD654" s="40"/>
      <c r="AE654" s="40"/>
      <c r="AF654" s="41"/>
      <c r="AG654" s="41"/>
      <c r="AH654" s="42"/>
      <c r="AI654" s="35"/>
      <c r="AJ654" s="43"/>
      <c r="AK654" s="31"/>
      <c r="AL654" s="44"/>
      <c r="AM654" s="39"/>
      <c r="AN654" s="28"/>
      <c r="AO654" s="39"/>
    </row>
    <row r="655" spans="1:41">
      <c r="A655" s="45" t="s">
        <v>42</v>
      </c>
      <c r="B655" s="46"/>
      <c r="C655" s="46" t="s">
        <v>42</v>
      </c>
      <c r="D655" s="46" t="s">
        <v>42</v>
      </c>
      <c r="E655" s="47" t="s">
        <v>42</v>
      </c>
      <c r="F655" s="47" t="s">
        <v>42</v>
      </c>
      <c r="G655" s="47"/>
      <c r="H655" s="48"/>
      <c r="I655" s="24">
        <v>649</v>
      </c>
      <c r="J655" s="25" t="s">
        <v>2442</v>
      </c>
      <c r="K655" s="26" t="s">
        <v>2438</v>
      </c>
      <c r="L655" s="27">
        <v>-15087.6</v>
      </c>
      <c r="M655" s="27">
        <v>457.2</v>
      </c>
      <c r="N655" s="28" t="s">
        <v>2439</v>
      </c>
      <c r="O655" s="42" t="s">
        <v>36</v>
      </c>
      <c r="P655" s="36"/>
      <c r="Q655" s="31"/>
      <c r="R655" s="32"/>
      <c r="S655" s="78"/>
      <c r="T655" s="34"/>
      <c r="U655" s="35"/>
      <c r="V655" s="36"/>
      <c r="W655" s="37"/>
      <c r="X655" s="38"/>
      <c r="Y655" s="38"/>
      <c r="Z655" s="38"/>
      <c r="AA655" s="39"/>
      <c r="AB655" s="39"/>
      <c r="AC655" s="39"/>
      <c r="AD655" s="40"/>
      <c r="AE655" s="40"/>
      <c r="AF655" s="41"/>
      <c r="AG655" s="41"/>
      <c r="AH655" s="42"/>
      <c r="AI655" s="35"/>
      <c r="AJ655" s="43"/>
      <c r="AK655" s="31"/>
      <c r="AL655" s="44"/>
      <c r="AM655" s="39"/>
      <c r="AN655" s="28"/>
      <c r="AO655" s="39"/>
    </row>
    <row r="656" spans="1:41">
      <c r="A656" s="45" t="s">
        <v>42</v>
      </c>
      <c r="B656" s="46"/>
      <c r="C656" s="46" t="s">
        <v>42</v>
      </c>
      <c r="D656" s="46" t="s">
        <v>42</v>
      </c>
      <c r="E656" s="47" t="s">
        <v>42</v>
      </c>
      <c r="F656" s="47" t="s">
        <v>42</v>
      </c>
      <c r="G656" s="47"/>
      <c r="H656" s="48"/>
      <c r="I656" s="24">
        <v>650</v>
      </c>
      <c r="J656" s="25" t="s">
        <v>2443</v>
      </c>
      <c r="K656" s="26" t="s">
        <v>2438</v>
      </c>
      <c r="L656" s="27">
        <v>-16002</v>
      </c>
      <c r="M656" s="27">
        <v>457.2</v>
      </c>
      <c r="N656" s="28" t="s">
        <v>2439</v>
      </c>
      <c r="O656" s="42" t="s">
        <v>36</v>
      </c>
      <c r="P656" s="36"/>
      <c r="Q656" s="31"/>
      <c r="R656" s="32"/>
      <c r="S656" s="78"/>
      <c r="T656" s="34"/>
      <c r="U656" s="35"/>
      <c r="V656" s="36"/>
      <c r="W656" s="37"/>
      <c r="X656" s="38"/>
      <c r="Y656" s="38"/>
      <c r="Z656" s="38"/>
      <c r="AA656" s="39"/>
      <c r="AB656" s="39"/>
      <c r="AC656" s="39"/>
      <c r="AD656" s="40"/>
      <c r="AE656" s="40"/>
      <c r="AF656" s="41"/>
      <c r="AG656" s="41"/>
      <c r="AH656" s="42"/>
      <c r="AI656" s="35"/>
      <c r="AJ656" s="43"/>
      <c r="AK656" s="31"/>
      <c r="AL656" s="44"/>
      <c r="AM656" s="39"/>
      <c r="AN656" s="28"/>
      <c r="AO656" s="39"/>
    </row>
    <row r="657" spans="1:41">
      <c r="A657" s="45" t="s">
        <v>42</v>
      </c>
      <c r="B657" s="46"/>
      <c r="C657" s="46" t="s">
        <v>42</v>
      </c>
      <c r="D657" s="46" t="s">
        <v>42</v>
      </c>
      <c r="E657" s="47" t="s">
        <v>42</v>
      </c>
      <c r="F657" s="47" t="s">
        <v>42</v>
      </c>
      <c r="G657" s="47"/>
      <c r="H657" s="48"/>
      <c r="I657" s="24">
        <v>651</v>
      </c>
      <c r="J657" s="25" t="s">
        <v>2444</v>
      </c>
      <c r="K657" s="26" t="s">
        <v>2438</v>
      </c>
      <c r="L657" s="27">
        <v>-11430</v>
      </c>
      <c r="M657" s="27">
        <v>1371.6</v>
      </c>
      <c r="N657" s="28" t="s">
        <v>2439</v>
      </c>
      <c r="O657" s="42" t="s">
        <v>36</v>
      </c>
      <c r="P657" s="36"/>
      <c r="Q657" s="31"/>
      <c r="R657" s="32"/>
      <c r="S657" s="78"/>
      <c r="T657" s="34"/>
      <c r="U657" s="35"/>
      <c r="V657" s="36"/>
      <c r="W657" s="37"/>
      <c r="X657" s="38"/>
      <c r="Y657" s="38"/>
      <c r="Z657" s="38"/>
      <c r="AA657" s="39"/>
      <c r="AB657" s="39"/>
      <c r="AC657" s="39"/>
      <c r="AD657" s="40"/>
      <c r="AE657" s="40"/>
      <c r="AF657" s="41"/>
      <c r="AG657" s="41"/>
      <c r="AH657" s="42"/>
      <c r="AI657" s="35"/>
      <c r="AJ657" s="43"/>
      <c r="AK657" s="31"/>
      <c r="AL657" s="44"/>
      <c r="AM657" s="39"/>
      <c r="AN657" s="28"/>
      <c r="AO657" s="39"/>
    </row>
    <row r="658" spans="1:41">
      <c r="A658" s="45" t="s">
        <v>42</v>
      </c>
      <c r="B658" s="46"/>
      <c r="C658" s="46" t="s">
        <v>42</v>
      </c>
      <c r="D658" s="46" t="s">
        <v>42</v>
      </c>
      <c r="E658" s="47" t="s">
        <v>42</v>
      </c>
      <c r="F658" s="47" t="s">
        <v>42</v>
      </c>
      <c r="G658" s="47"/>
      <c r="H658" s="48"/>
      <c r="I658" s="24">
        <v>652</v>
      </c>
      <c r="J658" s="25" t="s">
        <v>2445</v>
      </c>
      <c r="K658" s="26" t="s">
        <v>2438</v>
      </c>
      <c r="L658" s="27">
        <v>-12344.4</v>
      </c>
      <c r="M658" s="27">
        <v>1371.6</v>
      </c>
      <c r="N658" s="28" t="s">
        <v>2439</v>
      </c>
      <c r="O658" s="42" t="s">
        <v>36</v>
      </c>
      <c r="P658" s="36"/>
      <c r="Q658" s="31"/>
      <c r="R658" s="32"/>
      <c r="S658" s="78"/>
      <c r="T658" s="34"/>
      <c r="U658" s="35"/>
      <c r="V658" s="36"/>
      <c r="W658" s="37"/>
      <c r="X658" s="38"/>
      <c r="Y658" s="38"/>
      <c r="Z658" s="38"/>
      <c r="AA658" s="39"/>
      <c r="AB658" s="39"/>
      <c r="AC658" s="39"/>
      <c r="AD658" s="40"/>
      <c r="AE658" s="40"/>
      <c r="AF658" s="41"/>
      <c r="AG658" s="41"/>
      <c r="AH658" s="42"/>
      <c r="AI658" s="35"/>
      <c r="AJ658" s="43"/>
      <c r="AK658" s="31"/>
      <c r="AL658" s="44"/>
      <c r="AM658" s="39"/>
      <c r="AN658" s="28"/>
      <c r="AO658" s="39"/>
    </row>
    <row r="659" spans="1:41">
      <c r="A659" s="45" t="s">
        <v>42</v>
      </c>
      <c r="B659" s="46"/>
      <c r="C659" s="46" t="s">
        <v>42</v>
      </c>
      <c r="D659" s="46" t="s">
        <v>42</v>
      </c>
      <c r="E659" s="47" t="s">
        <v>42</v>
      </c>
      <c r="F659" s="47" t="s">
        <v>42</v>
      </c>
      <c r="G659" s="47"/>
      <c r="H659" s="48"/>
      <c r="I659" s="24">
        <v>653</v>
      </c>
      <c r="J659" s="25" t="s">
        <v>2446</v>
      </c>
      <c r="K659" s="26" t="s">
        <v>2438</v>
      </c>
      <c r="L659" s="27">
        <v>-14173.2</v>
      </c>
      <c r="M659" s="27">
        <v>-12344.4</v>
      </c>
      <c r="N659" s="28" t="s">
        <v>2439</v>
      </c>
      <c r="O659" s="42" t="s">
        <v>36</v>
      </c>
      <c r="P659" s="36"/>
      <c r="Q659" s="31"/>
      <c r="R659" s="32"/>
      <c r="S659" s="78"/>
      <c r="T659" s="34"/>
      <c r="U659" s="35"/>
      <c r="V659" s="36"/>
      <c r="W659" s="37"/>
      <c r="X659" s="38"/>
      <c r="Y659" s="38"/>
      <c r="Z659" s="38"/>
      <c r="AA659" s="39"/>
      <c r="AB659" s="39"/>
      <c r="AC659" s="39"/>
      <c r="AD659" s="40"/>
      <c r="AE659" s="40"/>
      <c r="AF659" s="41"/>
      <c r="AG659" s="41"/>
      <c r="AH659" s="42"/>
      <c r="AI659" s="35"/>
      <c r="AJ659" s="43"/>
      <c r="AK659" s="31"/>
      <c r="AL659" s="44"/>
      <c r="AM659" s="39"/>
      <c r="AN659" s="28"/>
      <c r="AO659" s="39"/>
    </row>
    <row r="660" spans="1:41">
      <c r="A660" s="45" t="s">
        <v>42</v>
      </c>
      <c r="B660" s="46"/>
      <c r="C660" s="46" t="s">
        <v>42</v>
      </c>
      <c r="D660" s="46" t="s">
        <v>42</v>
      </c>
      <c r="E660" s="47" t="s">
        <v>42</v>
      </c>
      <c r="F660" s="47" t="s">
        <v>42</v>
      </c>
      <c r="G660" s="47"/>
      <c r="H660" s="48"/>
      <c r="I660" s="24">
        <v>654</v>
      </c>
      <c r="J660" s="25" t="s">
        <v>2447</v>
      </c>
      <c r="K660" s="26" t="s">
        <v>2438</v>
      </c>
      <c r="L660" s="27">
        <v>-15087.6</v>
      </c>
      <c r="M660" s="27">
        <v>-12344.4</v>
      </c>
      <c r="N660" s="28" t="s">
        <v>2439</v>
      </c>
      <c r="O660" s="42" t="s">
        <v>36</v>
      </c>
      <c r="P660" s="36"/>
      <c r="Q660" s="31"/>
      <c r="R660" s="32"/>
      <c r="S660" s="78"/>
      <c r="T660" s="34"/>
      <c r="U660" s="35"/>
      <c r="V660" s="36"/>
      <c r="W660" s="37"/>
      <c r="X660" s="38"/>
      <c r="Y660" s="38"/>
      <c r="Z660" s="38"/>
      <c r="AA660" s="39"/>
      <c r="AB660" s="39"/>
      <c r="AC660" s="39"/>
      <c r="AD660" s="40"/>
      <c r="AE660" s="40"/>
      <c r="AF660" s="41"/>
      <c r="AG660" s="41"/>
      <c r="AH660" s="42"/>
      <c r="AI660" s="35"/>
      <c r="AJ660" s="43"/>
      <c r="AK660" s="31"/>
      <c r="AL660" s="44"/>
      <c r="AM660" s="39"/>
      <c r="AN660" s="28"/>
      <c r="AO660" s="39"/>
    </row>
    <row r="661" spans="1:41">
      <c r="A661" s="45" t="s">
        <v>42</v>
      </c>
      <c r="B661" s="46"/>
      <c r="C661" s="46" t="s">
        <v>42</v>
      </c>
      <c r="D661" s="46" t="s">
        <v>42</v>
      </c>
      <c r="E661" s="47" t="s">
        <v>42</v>
      </c>
      <c r="F661" s="47" t="s">
        <v>42</v>
      </c>
      <c r="G661" s="47"/>
      <c r="H661" s="48"/>
      <c r="I661" s="24">
        <v>655</v>
      </c>
      <c r="J661" s="25" t="s">
        <v>2448</v>
      </c>
      <c r="K661" s="26" t="s">
        <v>2438</v>
      </c>
      <c r="L661" s="27">
        <v>-16002</v>
      </c>
      <c r="M661" s="27">
        <v>-12344.4</v>
      </c>
      <c r="N661" s="28" t="s">
        <v>2439</v>
      </c>
      <c r="O661" s="42" t="s">
        <v>36</v>
      </c>
      <c r="P661" s="36"/>
      <c r="Q661" s="31"/>
      <c r="R661" s="32"/>
      <c r="S661" s="78"/>
      <c r="T661" s="34"/>
      <c r="U661" s="35"/>
      <c r="V661" s="36"/>
      <c r="W661" s="37"/>
      <c r="X661" s="38"/>
      <c r="Y661" s="38"/>
      <c r="Z661" s="38"/>
      <c r="AA661" s="39"/>
      <c r="AB661" s="39"/>
      <c r="AC661" s="39"/>
      <c r="AD661" s="40"/>
      <c r="AE661" s="40"/>
      <c r="AF661" s="41"/>
      <c r="AG661" s="41"/>
      <c r="AH661" s="42"/>
      <c r="AI661" s="35"/>
      <c r="AJ661" s="43"/>
      <c r="AK661" s="31"/>
      <c r="AL661" s="44"/>
      <c r="AM661" s="39"/>
      <c r="AN661" s="28"/>
      <c r="AO661" s="39"/>
    </row>
    <row r="662" spans="1:41">
      <c r="A662" s="45" t="s">
        <v>42</v>
      </c>
      <c r="B662" s="46"/>
      <c r="C662" s="46" t="s">
        <v>42</v>
      </c>
      <c r="D662" s="46" t="s">
        <v>42</v>
      </c>
      <c r="E662" s="47" t="s">
        <v>42</v>
      </c>
      <c r="F662" s="47" t="s">
        <v>42</v>
      </c>
      <c r="G662" s="47"/>
      <c r="H662" s="48"/>
      <c r="I662" s="24">
        <v>656</v>
      </c>
      <c r="J662" s="25" t="s">
        <v>2449</v>
      </c>
      <c r="K662" s="26" t="s">
        <v>2438</v>
      </c>
      <c r="L662" s="27">
        <v>-16916.400000000001</v>
      </c>
      <c r="M662" s="27">
        <v>-12344.4</v>
      </c>
      <c r="N662" s="28" t="s">
        <v>2439</v>
      </c>
      <c r="O662" s="42" t="s">
        <v>36</v>
      </c>
      <c r="P662" s="36"/>
      <c r="Q662" s="31"/>
      <c r="R662" s="32"/>
      <c r="S662" s="78"/>
      <c r="T662" s="34"/>
      <c r="U662" s="35"/>
      <c r="V662" s="36"/>
      <c r="W662" s="37"/>
      <c r="X662" s="38"/>
      <c r="Y662" s="38"/>
      <c r="Z662" s="38"/>
      <c r="AA662" s="39"/>
      <c r="AB662" s="39"/>
      <c r="AC662" s="39"/>
      <c r="AD662" s="40"/>
      <c r="AE662" s="40"/>
      <c r="AF662" s="41"/>
      <c r="AG662" s="41"/>
      <c r="AH662" s="42"/>
      <c r="AI662" s="35"/>
      <c r="AJ662" s="43"/>
      <c r="AK662" s="31"/>
      <c r="AL662" s="44"/>
      <c r="AM662" s="39"/>
      <c r="AN662" s="28"/>
      <c r="AO662" s="39"/>
    </row>
    <row r="663" spans="1:41">
      <c r="A663" s="45" t="s">
        <v>42</v>
      </c>
      <c r="B663" s="46"/>
      <c r="C663" s="46" t="s">
        <v>42</v>
      </c>
      <c r="D663" s="46" t="s">
        <v>42</v>
      </c>
      <c r="E663" s="47" t="s">
        <v>42</v>
      </c>
      <c r="F663" s="47" t="s">
        <v>42</v>
      </c>
      <c r="G663" s="47"/>
      <c r="H663" s="48"/>
      <c r="I663" s="24">
        <v>657</v>
      </c>
      <c r="J663" s="25" t="s">
        <v>2450</v>
      </c>
      <c r="K663" s="26" t="s">
        <v>2438</v>
      </c>
      <c r="L663" s="27">
        <v>-17830.8</v>
      </c>
      <c r="M663" s="27">
        <v>-12344.4</v>
      </c>
      <c r="N663" s="28" t="s">
        <v>2439</v>
      </c>
      <c r="O663" s="42" t="s">
        <v>36</v>
      </c>
      <c r="P663" s="36"/>
      <c r="Q663" s="31"/>
      <c r="R663" s="32"/>
      <c r="S663" s="78"/>
      <c r="T663" s="34"/>
      <c r="U663" s="35"/>
      <c r="V663" s="36"/>
      <c r="W663" s="37"/>
      <c r="X663" s="38"/>
      <c r="Y663" s="38"/>
      <c r="Z663" s="38"/>
      <c r="AA663" s="39"/>
      <c r="AB663" s="39"/>
      <c r="AC663" s="39"/>
      <c r="AD663" s="40"/>
      <c r="AE663" s="40"/>
      <c r="AF663" s="41"/>
      <c r="AG663" s="41"/>
      <c r="AH663" s="42"/>
      <c r="AI663" s="35"/>
      <c r="AJ663" s="43"/>
      <c r="AK663" s="31"/>
      <c r="AL663" s="44"/>
      <c r="AM663" s="39"/>
      <c r="AN663" s="28"/>
      <c r="AO663" s="39"/>
    </row>
    <row r="664" spans="1:41">
      <c r="A664" s="45" t="s">
        <v>42</v>
      </c>
      <c r="B664" s="46"/>
      <c r="C664" s="46" t="s">
        <v>42</v>
      </c>
      <c r="D664" s="46" t="s">
        <v>42</v>
      </c>
      <c r="E664" s="47" t="s">
        <v>42</v>
      </c>
      <c r="F664" s="47" t="s">
        <v>42</v>
      </c>
      <c r="G664" s="47"/>
      <c r="H664" s="48"/>
      <c r="I664" s="24">
        <v>658</v>
      </c>
      <c r="J664" s="25" t="s">
        <v>2451</v>
      </c>
      <c r="K664" s="26" t="s">
        <v>2438</v>
      </c>
      <c r="L664" s="27">
        <v>-14173.2</v>
      </c>
      <c r="M664" s="27">
        <v>-11430</v>
      </c>
      <c r="N664" s="28" t="s">
        <v>2439</v>
      </c>
      <c r="O664" s="42" t="s">
        <v>36</v>
      </c>
      <c r="P664" s="36"/>
      <c r="Q664" s="31"/>
      <c r="R664" s="32"/>
      <c r="S664" s="78"/>
      <c r="T664" s="34"/>
      <c r="U664" s="35"/>
      <c r="V664" s="36"/>
      <c r="W664" s="37"/>
      <c r="X664" s="38"/>
      <c r="Y664" s="38"/>
      <c r="Z664" s="38"/>
      <c r="AA664" s="39"/>
      <c r="AB664" s="39"/>
      <c r="AC664" s="39"/>
      <c r="AD664" s="40"/>
      <c r="AE664" s="40"/>
      <c r="AF664" s="41"/>
      <c r="AG664" s="41"/>
      <c r="AH664" s="42"/>
      <c r="AI664" s="35"/>
      <c r="AJ664" s="43"/>
      <c r="AK664" s="31"/>
      <c r="AL664" s="44"/>
      <c r="AM664" s="39"/>
      <c r="AN664" s="28"/>
      <c r="AO664" s="39"/>
    </row>
    <row r="665" spans="1:41">
      <c r="A665" s="45" t="s">
        <v>42</v>
      </c>
      <c r="B665" s="46"/>
      <c r="C665" s="46" t="s">
        <v>42</v>
      </c>
      <c r="D665" s="46" t="s">
        <v>42</v>
      </c>
      <c r="E665" s="47" t="s">
        <v>42</v>
      </c>
      <c r="F665" s="47" t="s">
        <v>42</v>
      </c>
      <c r="G665" s="47"/>
      <c r="H665" s="48"/>
      <c r="I665" s="24">
        <v>659</v>
      </c>
      <c r="J665" s="25" t="s">
        <v>2452</v>
      </c>
      <c r="K665" s="26" t="s">
        <v>2438</v>
      </c>
      <c r="L665" s="27">
        <v>-16002</v>
      </c>
      <c r="M665" s="27">
        <v>-11430</v>
      </c>
      <c r="N665" s="28" t="s">
        <v>2439</v>
      </c>
      <c r="O665" s="42" t="s">
        <v>36</v>
      </c>
      <c r="P665" s="36"/>
      <c r="Q665" s="31"/>
      <c r="R665" s="32"/>
      <c r="S665" s="78"/>
      <c r="T665" s="34"/>
      <c r="U665" s="35"/>
      <c r="V665" s="36"/>
      <c r="W665" s="37"/>
      <c r="X665" s="38"/>
      <c r="Y665" s="38"/>
      <c r="Z665" s="38"/>
      <c r="AA665" s="39"/>
      <c r="AB665" s="39"/>
      <c r="AC665" s="39"/>
      <c r="AD665" s="40"/>
      <c r="AE665" s="40"/>
      <c r="AF665" s="41"/>
      <c r="AG665" s="41"/>
      <c r="AH665" s="42"/>
      <c r="AI665" s="35"/>
      <c r="AJ665" s="43"/>
      <c r="AK665" s="31"/>
      <c r="AL665" s="44"/>
      <c r="AM665" s="39"/>
      <c r="AN665" s="28"/>
      <c r="AO665" s="39"/>
    </row>
    <row r="666" spans="1:41">
      <c r="A666" s="45" t="s">
        <v>42</v>
      </c>
      <c r="B666" s="46"/>
      <c r="C666" s="46" t="s">
        <v>42</v>
      </c>
      <c r="D666" s="46" t="s">
        <v>42</v>
      </c>
      <c r="E666" s="47" t="s">
        <v>42</v>
      </c>
      <c r="F666" s="47" t="s">
        <v>42</v>
      </c>
      <c r="G666" s="47"/>
      <c r="H666" s="48"/>
      <c r="I666" s="24">
        <v>660</v>
      </c>
      <c r="J666" s="25" t="s">
        <v>2453</v>
      </c>
      <c r="K666" s="26" t="s">
        <v>2438</v>
      </c>
      <c r="L666" s="27">
        <v>-17830.8</v>
      </c>
      <c r="M666" s="27">
        <v>-11430</v>
      </c>
      <c r="N666" s="28" t="s">
        <v>2439</v>
      </c>
      <c r="O666" s="42" t="s">
        <v>36</v>
      </c>
      <c r="P666" s="36"/>
      <c r="Q666" s="31"/>
      <c r="R666" s="32"/>
      <c r="S666" s="78"/>
      <c r="T666" s="34"/>
      <c r="U666" s="35"/>
      <c r="V666" s="36"/>
      <c r="W666" s="37"/>
      <c r="X666" s="38"/>
      <c r="Y666" s="38"/>
      <c r="Z666" s="38"/>
      <c r="AA666" s="39"/>
      <c r="AB666" s="39"/>
      <c r="AC666" s="39"/>
      <c r="AD666" s="40"/>
      <c r="AE666" s="40"/>
      <c r="AF666" s="41"/>
      <c r="AG666" s="41"/>
      <c r="AH666" s="42"/>
      <c r="AI666" s="35"/>
      <c r="AJ666" s="43"/>
      <c r="AK666" s="31"/>
      <c r="AL666" s="44"/>
      <c r="AM666" s="39"/>
      <c r="AN666" s="28"/>
      <c r="AO666" s="39"/>
    </row>
    <row r="667" spans="1:41">
      <c r="A667" s="45" t="s">
        <v>42</v>
      </c>
      <c r="B667" s="46"/>
      <c r="C667" s="46" t="s">
        <v>42</v>
      </c>
      <c r="D667" s="46" t="s">
        <v>42</v>
      </c>
      <c r="E667" s="47" t="s">
        <v>42</v>
      </c>
      <c r="F667" s="47" t="s">
        <v>42</v>
      </c>
      <c r="G667" s="47"/>
      <c r="H667" s="48"/>
      <c r="I667" s="24">
        <v>661</v>
      </c>
      <c r="J667" s="25" t="s">
        <v>2454</v>
      </c>
      <c r="K667" s="26" t="s">
        <v>2438</v>
      </c>
      <c r="L667" s="27">
        <v>-14173.2</v>
      </c>
      <c r="M667" s="27">
        <v>-10515.6</v>
      </c>
      <c r="N667" s="28" t="s">
        <v>2439</v>
      </c>
      <c r="O667" s="42" t="s">
        <v>36</v>
      </c>
      <c r="P667" s="36"/>
      <c r="Q667" s="31"/>
      <c r="R667" s="32"/>
      <c r="S667" s="78"/>
      <c r="T667" s="34"/>
      <c r="U667" s="35"/>
      <c r="V667" s="36"/>
      <c r="W667" s="37"/>
      <c r="X667" s="38"/>
      <c r="Y667" s="38"/>
      <c r="Z667" s="38"/>
      <c r="AA667" s="39"/>
      <c r="AB667" s="39"/>
      <c r="AC667" s="39"/>
      <c r="AD667" s="40"/>
      <c r="AE667" s="40"/>
      <c r="AF667" s="41"/>
      <c r="AG667" s="41"/>
      <c r="AH667" s="42"/>
      <c r="AI667" s="35"/>
      <c r="AJ667" s="43"/>
      <c r="AK667" s="31"/>
      <c r="AL667" s="44"/>
      <c r="AM667" s="39"/>
      <c r="AN667" s="28"/>
      <c r="AO667" s="39"/>
    </row>
    <row r="668" spans="1:41">
      <c r="A668" s="45" t="s">
        <v>42</v>
      </c>
      <c r="B668" s="46"/>
      <c r="C668" s="46" t="s">
        <v>42</v>
      </c>
      <c r="D668" s="46" t="s">
        <v>42</v>
      </c>
      <c r="E668" s="47" t="s">
        <v>42</v>
      </c>
      <c r="F668" s="47" t="s">
        <v>42</v>
      </c>
      <c r="G668" s="47"/>
      <c r="H668" s="48"/>
      <c r="I668" s="24">
        <v>662</v>
      </c>
      <c r="J668" s="25" t="s">
        <v>2455</v>
      </c>
      <c r="K668" s="26" t="s">
        <v>2438</v>
      </c>
      <c r="L668" s="27">
        <v>-15087.6</v>
      </c>
      <c r="M668" s="27">
        <v>-10515.6</v>
      </c>
      <c r="N668" s="28" t="s">
        <v>2439</v>
      </c>
      <c r="O668" s="42" t="s">
        <v>36</v>
      </c>
      <c r="P668" s="36"/>
      <c r="Q668" s="31"/>
      <c r="R668" s="32"/>
      <c r="S668" s="78"/>
      <c r="T668" s="34"/>
      <c r="U668" s="35"/>
      <c r="V668" s="36"/>
      <c r="W668" s="37"/>
      <c r="X668" s="38"/>
      <c r="Y668" s="38"/>
      <c r="Z668" s="38"/>
      <c r="AA668" s="39"/>
      <c r="AB668" s="39"/>
      <c r="AC668" s="39"/>
      <c r="AD668" s="40"/>
      <c r="AE668" s="40"/>
      <c r="AF668" s="41"/>
      <c r="AG668" s="41"/>
      <c r="AH668" s="42"/>
      <c r="AI668" s="35"/>
      <c r="AJ668" s="43"/>
      <c r="AK668" s="31"/>
      <c r="AL668" s="44"/>
      <c r="AM668" s="39"/>
      <c r="AN668" s="28"/>
      <c r="AO668" s="39"/>
    </row>
    <row r="669" spans="1:41">
      <c r="A669" s="45" t="s">
        <v>42</v>
      </c>
      <c r="B669" s="46"/>
      <c r="C669" s="46" t="s">
        <v>42</v>
      </c>
      <c r="D669" s="46" t="s">
        <v>42</v>
      </c>
      <c r="E669" s="47" t="s">
        <v>42</v>
      </c>
      <c r="F669" s="47" t="s">
        <v>42</v>
      </c>
      <c r="G669" s="47"/>
      <c r="H669" s="48"/>
      <c r="I669" s="24">
        <v>663</v>
      </c>
      <c r="J669" s="25" t="s">
        <v>2456</v>
      </c>
      <c r="K669" s="26" t="s">
        <v>2438</v>
      </c>
      <c r="L669" s="27">
        <v>-16002</v>
      </c>
      <c r="M669" s="27">
        <v>-10515.6</v>
      </c>
      <c r="N669" s="28" t="s">
        <v>2439</v>
      </c>
      <c r="O669" s="42" t="s">
        <v>36</v>
      </c>
      <c r="P669" s="36"/>
      <c r="Q669" s="31"/>
      <c r="R669" s="32"/>
      <c r="S669" s="78"/>
      <c r="T669" s="34"/>
      <c r="U669" s="35"/>
      <c r="V669" s="36"/>
      <c r="W669" s="37"/>
      <c r="X669" s="38"/>
      <c r="Y669" s="38"/>
      <c r="Z669" s="38"/>
      <c r="AA669" s="39"/>
      <c r="AB669" s="39"/>
      <c r="AC669" s="39"/>
      <c r="AD669" s="40"/>
      <c r="AE669" s="40"/>
      <c r="AF669" s="41"/>
      <c r="AG669" s="41"/>
      <c r="AH669" s="42"/>
      <c r="AI669" s="35"/>
      <c r="AJ669" s="43"/>
      <c r="AK669" s="31"/>
      <c r="AL669" s="44"/>
      <c r="AM669" s="39"/>
      <c r="AN669" s="28"/>
      <c r="AO669" s="39"/>
    </row>
    <row r="670" spans="1:41">
      <c r="A670" s="45" t="s">
        <v>42</v>
      </c>
      <c r="B670" s="46"/>
      <c r="C670" s="46" t="s">
        <v>42</v>
      </c>
      <c r="D670" s="46" t="s">
        <v>42</v>
      </c>
      <c r="E670" s="47" t="s">
        <v>42</v>
      </c>
      <c r="F670" s="47" t="s">
        <v>42</v>
      </c>
      <c r="G670" s="47"/>
      <c r="H670" s="48"/>
      <c r="I670" s="24">
        <v>664</v>
      </c>
      <c r="J670" s="25" t="s">
        <v>2457</v>
      </c>
      <c r="K670" s="26" t="s">
        <v>2438</v>
      </c>
      <c r="L670" s="27">
        <v>-16916.400000000001</v>
      </c>
      <c r="M670" s="27">
        <v>-10515.6</v>
      </c>
      <c r="N670" s="28" t="s">
        <v>2439</v>
      </c>
      <c r="O670" s="42" t="s">
        <v>36</v>
      </c>
      <c r="P670" s="36"/>
      <c r="Q670" s="31"/>
      <c r="R670" s="32"/>
      <c r="S670" s="78"/>
      <c r="T670" s="34"/>
      <c r="U670" s="35"/>
      <c r="V670" s="36"/>
      <c r="W670" s="37"/>
      <c r="X670" s="38"/>
      <c r="Y670" s="38"/>
      <c r="Z670" s="38"/>
      <c r="AA670" s="39"/>
      <c r="AB670" s="39"/>
      <c r="AC670" s="39"/>
      <c r="AD670" s="40"/>
      <c r="AE670" s="40"/>
      <c r="AF670" s="41"/>
      <c r="AG670" s="41"/>
      <c r="AH670" s="42"/>
      <c r="AI670" s="35"/>
      <c r="AJ670" s="43"/>
      <c r="AK670" s="31"/>
      <c r="AL670" s="44"/>
      <c r="AM670" s="39"/>
      <c r="AN670" s="28"/>
      <c r="AO670" s="39"/>
    </row>
    <row r="671" spans="1:41">
      <c r="A671" s="45" t="s">
        <v>42</v>
      </c>
      <c r="B671" s="46"/>
      <c r="C671" s="46" t="s">
        <v>42</v>
      </c>
      <c r="D671" s="46" t="s">
        <v>42</v>
      </c>
      <c r="E671" s="47" t="s">
        <v>42</v>
      </c>
      <c r="F671" s="47" t="s">
        <v>42</v>
      </c>
      <c r="G671" s="47"/>
      <c r="H671" s="48"/>
      <c r="I671" s="24">
        <v>665</v>
      </c>
      <c r="J671" s="25" t="s">
        <v>2458</v>
      </c>
      <c r="K671" s="26" t="s">
        <v>2438</v>
      </c>
      <c r="L671" s="27">
        <v>-17830.8</v>
      </c>
      <c r="M671" s="27">
        <v>-10515.6</v>
      </c>
      <c r="N671" s="28" t="s">
        <v>2439</v>
      </c>
      <c r="O671" s="42" t="s">
        <v>36</v>
      </c>
      <c r="P671" s="36"/>
      <c r="Q671" s="31"/>
      <c r="R671" s="32"/>
      <c r="S671" s="78"/>
      <c r="T671" s="34"/>
      <c r="U671" s="35"/>
      <c r="V671" s="36"/>
      <c r="W671" s="37"/>
      <c r="X671" s="38"/>
      <c r="Y671" s="38"/>
      <c r="Z671" s="38"/>
      <c r="AA671" s="39"/>
      <c r="AB671" s="39"/>
      <c r="AC671" s="39"/>
      <c r="AD671" s="40"/>
      <c r="AE671" s="40"/>
      <c r="AF671" s="41"/>
      <c r="AG671" s="41"/>
      <c r="AH671" s="42"/>
      <c r="AI671" s="35"/>
      <c r="AJ671" s="43"/>
      <c r="AK671" s="31"/>
      <c r="AL671" s="44"/>
      <c r="AM671" s="39"/>
      <c r="AN671" s="28"/>
      <c r="AO671" s="39"/>
    </row>
    <row r="672" spans="1:41">
      <c r="A672" s="45" t="s">
        <v>42</v>
      </c>
      <c r="B672" s="46"/>
      <c r="C672" s="46" t="s">
        <v>42</v>
      </c>
      <c r="D672" s="46" t="s">
        <v>42</v>
      </c>
      <c r="E672" s="47" t="s">
        <v>42</v>
      </c>
      <c r="F672" s="47" t="s">
        <v>42</v>
      </c>
      <c r="G672" s="47"/>
      <c r="H672" s="48"/>
      <c r="I672" s="24">
        <v>666</v>
      </c>
      <c r="J672" s="25" t="s">
        <v>2459</v>
      </c>
      <c r="K672" s="26" t="s">
        <v>2438</v>
      </c>
      <c r="L672" s="27">
        <v>-14173.2</v>
      </c>
      <c r="M672" s="27">
        <v>-9601.2000000000007</v>
      </c>
      <c r="N672" s="28" t="s">
        <v>2439</v>
      </c>
      <c r="O672" s="42" t="s">
        <v>36</v>
      </c>
      <c r="P672" s="36"/>
      <c r="Q672" s="31"/>
      <c r="R672" s="32"/>
      <c r="S672" s="78"/>
      <c r="T672" s="34"/>
      <c r="U672" s="35"/>
      <c r="V672" s="36"/>
      <c r="W672" s="37"/>
      <c r="X672" s="38"/>
      <c r="Y672" s="38"/>
      <c r="Z672" s="38"/>
      <c r="AA672" s="39"/>
      <c r="AB672" s="39"/>
      <c r="AC672" s="39"/>
      <c r="AD672" s="40"/>
      <c r="AE672" s="40"/>
      <c r="AF672" s="41"/>
      <c r="AG672" s="41"/>
      <c r="AH672" s="42"/>
      <c r="AI672" s="35"/>
      <c r="AJ672" s="43"/>
      <c r="AK672" s="31"/>
      <c r="AL672" s="44"/>
      <c r="AM672" s="39"/>
      <c r="AN672" s="28"/>
      <c r="AO672" s="39"/>
    </row>
    <row r="673" spans="1:41">
      <c r="A673" s="45" t="s">
        <v>42</v>
      </c>
      <c r="B673" s="46"/>
      <c r="C673" s="46" t="s">
        <v>42</v>
      </c>
      <c r="D673" s="46" t="s">
        <v>42</v>
      </c>
      <c r="E673" s="47" t="s">
        <v>42</v>
      </c>
      <c r="F673" s="47" t="s">
        <v>42</v>
      </c>
      <c r="G673" s="47"/>
      <c r="H673" s="48"/>
      <c r="I673" s="24">
        <v>667</v>
      </c>
      <c r="J673" s="25" t="s">
        <v>2460</v>
      </c>
      <c r="K673" s="26" t="s">
        <v>2438</v>
      </c>
      <c r="L673" s="27">
        <v>-16002</v>
      </c>
      <c r="M673" s="27">
        <v>-9601.2000000000007</v>
      </c>
      <c r="N673" s="28" t="s">
        <v>2439</v>
      </c>
      <c r="O673" s="42" t="s">
        <v>36</v>
      </c>
      <c r="P673" s="36"/>
      <c r="Q673" s="31"/>
      <c r="R673" s="32"/>
      <c r="S673" s="78"/>
      <c r="T673" s="34"/>
      <c r="U673" s="35"/>
      <c r="V673" s="36"/>
      <c r="W673" s="37"/>
      <c r="X673" s="38"/>
      <c r="Y673" s="38"/>
      <c r="Z673" s="38"/>
      <c r="AA673" s="39"/>
      <c r="AB673" s="39"/>
      <c r="AC673" s="39"/>
      <c r="AD673" s="40"/>
      <c r="AE673" s="40"/>
      <c r="AF673" s="41"/>
      <c r="AG673" s="41"/>
      <c r="AH673" s="42"/>
      <c r="AI673" s="35"/>
      <c r="AJ673" s="43"/>
      <c r="AK673" s="31"/>
      <c r="AL673" s="44"/>
      <c r="AM673" s="39"/>
      <c r="AN673" s="28"/>
      <c r="AO673" s="39"/>
    </row>
    <row r="674" spans="1:41">
      <c r="A674" s="45" t="s">
        <v>42</v>
      </c>
      <c r="B674" s="46"/>
      <c r="C674" s="46" t="s">
        <v>42</v>
      </c>
      <c r="D674" s="46" t="s">
        <v>42</v>
      </c>
      <c r="E674" s="47" t="s">
        <v>42</v>
      </c>
      <c r="F674" s="47" t="s">
        <v>42</v>
      </c>
      <c r="G674" s="47"/>
      <c r="H674" s="48"/>
      <c r="I674" s="24">
        <v>668</v>
      </c>
      <c r="J674" s="25" t="s">
        <v>2461</v>
      </c>
      <c r="K674" s="26" t="s">
        <v>2438</v>
      </c>
      <c r="L674" s="27">
        <v>-17830.8</v>
      </c>
      <c r="M674" s="27">
        <v>-9601.2000000000007</v>
      </c>
      <c r="N674" s="28" t="s">
        <v>2439</v>
      </c>
      <c r="O674" s="42" t="s">
        <v>36</v>
      </c>
      <c r="P674" s="36"/>
      <c r="Q674" s="31"/>
      <c r="R674" s="32"/>
      <c r="S674" s="78"/>
      <c r="T674" s="34"/>
      <c r="U674" s="35"/>
      <c r="V674" s="36"/>
      <c r="W674" s="37"/>
      <c r="X674" s="38"/>
      <c r="Y674" s="38"/>
      <c r="Z674" s="38"/>
      <c r="AA674" s="39"/>
      <c r="AB674" s="39"/>
      <c r="AC674" s="39"/>
      <c r="AD674" s="40"/>
      <c r="AE674" s="40"/>
      <c r="AF674" s="41"/>
      <c r="AG674" s="41"/>
      <c r="AH674" s="42"/>
      <c r="AI674" s="35"/>
      <c r="AJ674" s="43"/>
      <c r="AK674" s="31"/>
      <c r="AL674" s="44"/>
      <c r="AM674" s="39"/>
      <c r="AN674" s="28"/>
      <c r="AO674" s="39"/>
    </row>
    <row r="675" spans="1:41">
      <c r="A675" s="45" t="s">
        <v>42</v>
      </c>
      <c r="B675" s="46"/>
      <c r="C675" s="46" t="s">
        <v>42</v>
      </c>
      <c r="D675" s="46" t="s">
        <v>42</v>
      </c>
      <c r="E675" s="47" t="s">
        <v>42</v>
      </c>
      <c r="F675" s="47" t="s">
        <v>42</v>
      </c>
      <c r="G675" s="47"/>
      <c r="H675" s="48"/>
      <c r="I675" s="24">
        <v>669</v>
      </c>
      <c r="J675" s="25" t="s">
        <v>1996</v>
      </c>
      <c r="K675" s="26" t="s">
        <v>2438</v>
      </c>
      <c r="L675" s="27">
        <v>-12344.4</v>
      </c>
      <c r="M675" s="27">
        <v>-8686.7999999999993</v>
      </c>
      <c r="N675" s="28" t="s">
        <v>2439</v>
      </c>
      <c r="O675" s="42" t="s">
        <v>36</v>
      </c>
      <c r="P675" s="36"/>
      <c r="Q675" s="31"/>
      <c r="R675" s="32"/>
      <c r="S675" s="78"/>
      <c r="T675" s="34"/>
      <c r="U675" s="35"/>
      <c r="V675" s="36"/>
      <c r="W675" s="37"/>
      <c r="X675" s="38"/>
      <c r="Y675" s="38"/>
      <c r="Z675" s="38"/>
      <c r="AA675" s="39"/>
      <c r="AB675" s="39"/>
      <c r="AC675" s="39"/>
      <c r="AD675" s="40"/>
      <c r="AE675" s="40"/>
      <c r="AF675" s="41"/>
      <c r="AG675" s="41"/>
      <c r="AH675" s="42"/>
      <c r="AI675" s="35"/>
      <c r="AJ675" s="43"/>
      <c r="AK675" s="31"/>
      <c r="AL675" s="44"/>
      <c r="AM675" s="39"/>
      <c r="AN675" s="28"/>
      <c r="AO675" s="39"/>
    </row>
    <row r="676" spans="1:41">
      <c r="A676" s="45" t="s">
        <v>42</v>
      </c>
      <c r="B676" s="46"/>
      <c r="C676" s="46" t="s">
        <v>42</v>
      </c>
      <c r="D676" s="46" t="s">
        <v>42</v>
      </c>
      <c r="E676" s="47" t="s">
        <v>42</v>
      </c>
      <c r="F676" s="47" t="s">
        <v>42</v>
      </c>
      <c r="G676" s="47"/>
      <c r="H676" s="48"/>
      <c r="I676" s="24">
        <v>670</v>
      </c>
      <c r="J676" s="25" t="s">
        <v>2003</v>
      </c>
      <c r="K676" s="26" t="s">
        <v>2438</v>
      </c>
      <c r="L676" s="27">
        <v>-13258.8</v>
      </c>
      <c r="M676" s="27">
        <v>-8686.7999999999993</v>
      </c>
      <c r="N676" s="28" t="s">
        <v>2439</v>
      </c>
      <c r="O676" s="42" t="s">
        <v>36</v>
      </c>
      <c r="P676" s="36"/>
      <c r="Q676" s="31"/>
      <c r="R676" s="32"/>
      <c r="S676" s="78"/>
      <c r="T676" s="34"/>
      <c r="U676" s="35"/>
      <c r="V676" s="36"/>
      <c r="W676" s="37"/>
      <c r="X676" s="38"/>
      <c r="Y676" s="38"/>
      <c r="Z676" s="38"/>
      <c r="AA676" s="39"/>
      <c r="AB676" s="39"/>
      <c r="AC676" s="39"/>
      <c r="AD676" s="40"/>
      <c r="AE676" s="40"/>
      <c r="AF676" s="41"/>
      <c r="AG676" s="41"/>
      <c r="AH676" s="42"/>
      <c r="AI676" s="35"/>
      <c r="AJ676" s="43"/>
      <c r="AK676" s="31"/>
      <c r="AL676" s="44"/>
      <c r="AM676" s="39"/>
      <c r="AN676" s="28"/>
      <c r="AO676" s="39"/>
    </row>
    <row r="677" spans="1:41">
      <c r="A677" s="45" t="s">
        <v>42</v>
      </c>
      <c r="B677" s="46"/>
      <c r="C677" s="46" t="s">
        <v>42</v>
      </c>
      <c r="D677" s="46" t="s">
        <v>42</v>
      </c>
      <c r="E677" s="47" t="s">
        <v>42</v>
      </c>
      <c r="F677" s="47" t="s">
        <v>42</v>
      </c>
      <c r="G677" s="47"/>
      <c r="H677" s="48"/>
      <c r="I677" s="24">
        <v>671</v>
      </c>
      <c r="J677" s="25" t="s">
        <v>2010</v>
      </c>
      <c r="K677" s="26" t="s">
        <v>2438</v>
      </c>
      <c r="L677" s="27">
        <v>-14173.2</v>
      </c>
      <c r="M677" s="27">
        <v>-8686.7999999999993</v>
      </c>
      <c r="N677" s="28" t="s">
        <v>2439</v>
      </c>
      <c r="O677" s="42" t="s">
        <v>36</v>
      </c>
      <c r="P677" s="36"/>
      <c r="Q677" s="31"/>
      <c r="R677" s="32"/>
      <c r="S677" s="78"/>
      <c r="T677" s="34"/>
      <c r="U677" s="35"/>
      <c r="V677" s="36"/>
      <c r="W677" s="37"/>
      <c r="X677" s="38"/>
      <c r="Y677" s="38"/>
      <c r="Z677" s="38"/>
      <c r="AA677" s="39"/>
      <c r="AB677" s="39"/>
      <c r="AC677" s="39"/>
      <c r="AD677" s="40"/>
      <c r="AE677" s="40"/>
      <c r="AF677" s="41"/>
      <c r="AG677" s="41"/>
      <c r="AH677" s="42"/>
      <c r="AI677" s="35"/>
      <c r="AJ677" s="43"/>
      <c r="AK677" s="31"/>
      <c r="AL677" s="44"/>
      <c r="AM677" s="39"/>
      <c r="AN677" s="28"/>
      <c r="AO677" s="39"/>
    </row>
    <row r="678" spans="1:41">
      <c r="A678" s="45" t="s">
        <v>42</v>
      </c>
      <c r="B678" s="46"/>
      <c r="C678" s="46" t="s">
        <v>42</v>
      </c>
      <c r="D678" s="46" t="s">
        <v>42</v>
      </c>
      <c r="E678" s="47" t="s">
        <v>42</v>
      </c>
      <c r="F678" s="47" t="s">
        <v>42</v>
      </c>
      <c r="G678" s="47"/>
      <c r="H678" s="48"/>
      <c r="I678" s="24">
        <v>672</v>
      </c>
      <c r="J678" s="25" t="s">
        <v>2017</v>
      </c>
      <c r="K678" s="26" t="s">
        <v>2438</v>
      </c>
      <c r="L678" s="27">
        <v>-15087.6</v>
      </c>
      <c r="M678" s="27">
        <v>-8686.7999999999993</v>
      </c>
      <c r="N678" s="28" t="s">
        <v>2439</v>
      </c>
      <c r="O678" s="42" t="s">
        <v>36</v>
      </c>
      <c r="P678" s="36"/>
      <c r="Q678" s="31"/>
      <c r="R678" s="32"/>
      <c r="S678" s="78"/>
      <c r="T678" s="34"/>
      <c r="U678" s="35"/>
      <c r="V678" s="36"/>
      <c r="W678" s="37"/>
      <c r="X678" s="38"/>
      <c r="Y678" s="38"/>
      <c r="Z678" s="38"/>
      <c r="AA678" s="39"/>
      <c r="AB678" s="39"/>
      <c r="AC678" s="39"/>
      <c r="AD678" s="40"/>
      <c r="AE678" s="40"/>
      <c r="AF678" s="41"/>
      <c r="AG678" s="41"/>
      <c r="AH678" s="42"/>
      <c r="AI678" s="35"/>
      <c r="AJ678" s="43"/>
      <c r="AK678" s="31"/>
      <c r="AL678" s="44"/>
      <c r="AM678" s="39"/>
      <c r="AN678" s="28"/>
      <c r="AO678" s="39"/>
    </row>
    <row r="679" spans="1:41">
      <c r="A679" s="45" t="s">
        <v>42</v>
      </c>
      <c r="B679" s="46"/>
      <c r="C679" s="46" t="s">
        <v>42</v>
      </c>
      <c r="D679" s="46" t="s">
        <v>42</v>
      </c>
      <c r="E679" s="47" t="s">
        <v>42</v>
      </c>
      <c r="F679" s="47" t="s">
        <v>42</v>
      </c>
      <c r="G679" s="47"/>
      <c r="H679" s="48"/>
      <c r="I679" s="24">
        <v>673</v>
      </c>
      <c r="J679" s="25" t="s">
        <v>2024</v>
      </c>
      <c r="K679" s="26" t="s">
        <v>2438</v>
      </c>
      <c r="L679" s="27">
        <v>-16002</v>
      </c>
      <c r="M679" s="27">
        <v>-8686.7999999999993</v>
      </c>
      <c r="N679" s="28" t="s">
        <v>2439</v>
      </c>
      <c r="O679" s="42" t="s">
        <v>36</v>
      </c>
      <c r="P679" s="36"/>
      <c r="Q679" s="31"/>
      <c r="R679" s="32"/>
      <c r="S679" s="78"/>
      <c r="T679" s="34"/>
      <c r="U679" s="35"/>
      <c r="V679" s="36"/>
      <c r="W679" s="37"/>
      <c r="X679" s="38"/>
      <c r="Y679" s="38"/>
      <c r="Z679" s="38"/>
      <c r="AA679" s="39"/>
      <c r="AB679" s="39"/>
      <c r="AC679" s="39"/>
      <c r="AD679" s="40"/>
      <c r="AE679" s="40"/>
      <c r="AF679" s="41"/>
      <c r="AG679" s="41"/>
      <c r="AH679" s="42"/>
      <c r="AI679" s="35"/>
      <c r="AJ679" s="43"/>
      <c r="AK679" s="31"/>
      <c r="AL679" s="44"/>
      <c r="AM679" s="39"/>
      <c r="AN679" s="28"/>
      <c r="AO679" s="39"/>
    </row>
    <row r="680" spans="1:41">
      <c r="A680" s="45" t="s">
        <v>42</v>
      </c>
      <c r="B680" s="46"/>
      <c r="C680" s="46" t="s">
        <v>42</v>
      </c>
      <c r="D680" s="46" t="s">
        <v>42</v>
      </c>
      <c r="E680" s="47" t="s">
        <v>42</v>
      </c>
      <c r="F680" s="47" t="s">
        <v>42</v>
      </c>
      <c r="G680" s="47"/>
      <c r="H680" s="48"/>
      <c r="I680" s="24">
        <v>674</v>
      </c>
      <c r="J680" s="25" t="s">
        <v>2031</v>
      </c>
      <c r="K680" s="26" t="s">
        <v>2438</v>
      </c>
      <c r="L680" s="27">
        <v>-16916.400000000001</v>
      </c>
      <c r="M680" s="27">
        <v>-8686.7999999999993</v>
      </c>
      <c r="N680" s="28" t="s">
        <v>2439</v>
      </c>
      <c r="O680" s="42" t="s">
        <v>36</v>
      </c>
      <c r="P680" s="36"/>
      <c r="Q680" s="31"/>
      <c r="R680" s="32"/>
      <c r="S680" s="78"/>
      <c r="T680" s="34"/>
      <c r="U680" s="35"/>
      <c r="V680" s="36"/>
      <c r="W680" s="37"/>
      <c r="X680" s="38"/>
      <c r="Y680" s="38"/>
      <c r="Z680" s="38"/>
      <c r="AA680" s="39"/>
      <c r="AB680" s="39"/>
      <c r="AC680" s="39"/>
      <c r="AD680" s="40"/>
      <c r="AE680" s="40"/>
      <c r="AF680" s="41"/>
      <c r="AG680" s="41"/>
      <c r="AH680" s="42"/>
      <c r="AI680" s="35"/>
      <c r="AJ680" s="43"/>
      <c r="AK680" s="31"/>
      <c r="AL680" s="44"/>
      <c r="AM680" s="39"/>
      <c r="AN680" s="28"/>
      <c r="AO680" s="39"/>
    </row>
    <row r="681" spans="1:41">
      <c r="A681" s="45" t="s">
        <v>42</v>
      </c>
      <c r="B681" s="46"/>
      <c r="C681" s="46" t="s">
        <v>42</v>
      </c>
      <c r="D681" s="46" t="s">
        <v>42</v>
      </c>
      <c r="E681" s="47" t="s">
        <v>42</v>
      </c>
      <c r="F681" s="47" t="s">
        <v>42</v>
      </c>
      <c r="G681" s="47"/>
      <c r="H681" s="48"/>
      <c r="I681" s="24">
        <v>675</v>
      </c>
      <c r="J681" s="25" t="s">
        <v>2038</v>
      </c>
      <c r="K681" s="26" t="s">
        <v>2438</v>
      </c>
      <c r="L681" s="27">
        <v>-17830.8</v>
      </c>
      <c r="M681" s="27">
        <v>-8686.7999999999993</v>
      </c>
      <c r="N681" s="28" t="s">
        <v>2439</v>
      </c>
      <c r="O681" s="42" t="s">
        <v>36</v>
      </c>
      <c r="P681" s="36"/>
      <c r="Q681" s="31"/>
      <c r="R681" s="32"/>
      <c r="S681" s="78"/>
      <c r="T681" s="34"/>
      <c r="U681" s="35"/>
      <c r="V681" s="36"/>
      <c r="W681" s="37"/>
      <c r="X681" s="38"/>
      <c r="Y681" s="38"/>
      <c r="Z681" s="38"/>
      <c r="AA681" s="39"/>
      <c r="AB681" s="39"/>
      <c r="AC681" s="39"/>
      <c r="AD681" s="40"/>
      <c r="AE681" s="40"/>
      <c r="AF681" s="41"/>
      <c r="AG681" s="41"/>
      <c r="AH681" s="42"/>
      <c r="AI681" s="35"/>
      <c r="AJ681" s="43"/>
      <c r="AK681" s="31"/>
      <c r="AL681" s="44"/>
      <c r="AM681" s="39"/>
      <c r="AN681" s="28"/>
      <c r="AO681" s="39"/>
    </row>
    <row r="682" spans="1:41">
      <c r="A682" s="45" t="s">
        <v>42</v>
      </c>
      <c r="B682" s="46"/>
      <c r="C682" s="46" t="s">
        <v>42</v>
      </c>
      <c r="D682" s="46" t="s">
        <v>42</v>
      </c>
      <c r="E682" s="47" t="s">
        <v>42</v>
      </c>
      <c r="F682" s="47" t="s">
        <v>42</v>
      </c>
      <c r="G682" s="47"/>
      <c r="H682" s="48"/>
      <c r="I682" s="24">
        <v>676</v>
      </c>
      <c r="J682" s="25" t="s">
        <v>1195</v>
      </c>
      <c r="K682" s="26" t="s">
        <v>2438</v>
      </c>
      <c r="L682" s="27">
        <v>-11430</v>
      </c>
      <c r="M682" s="27">
        <v>-7772.4</v>
      </c>
      <c r="N682" s="28" t="s">
        <v>2439</v>
      </c>
      <c r="O682" s="42" t="s">
        <v>36</v>
      </c>
      <c r="P682" s="36"/>
      <c r="Q682" s="31"/>
      <c r="R682" s="32"/>
      <c r="S682" s="78"/>
      <c r="T682" s="34"/>
      <c r="U682" s="35"/>
      <c r="V682" s="36"/>
      <c r="W682" s="37"/>
      <c r="X682" s="38"/>
      <c r="Y682" s="38"/>
      <c r="Z682" s="38"/>
      <c r="AA682" s="39"/>
      <c r="AB682" s="39"/>
      <c r="AC682" s="39"/>
      <c r="AD682" s="40"/>
      <c r="AE682" s="40"/>
      <c r="AF682" s="41"/>
      <c r="AG682" s="41"/>
      <c r="AH682" s="42"/>
      <c r="AI682" s="35"/>
      <c r="AJ682" s="43"/>
      <c r="AK682" s="31"/>
      <c r="AL682" s="44"/>
      <c r="AM682" s="39"/>
      <c r="AN682" s="28"/>
      <c r="AO682" s="39"/>
    </row>
    <row r="683" spans="1:41">
      <c r="A683" s="45" t="s">
        <v>42</v>
      </c>
      <c r="B683" s="46"/>
      <c r="C683" s="46" t="s">
        <v>42</v>
      </c>
      <c r="D683" s="46" t="s">
        <v>42</v>
      </c>
      <c r="E683" s="47" t="s">
        <v>42</v>
      </c>
      <c r="F683" s="47" t="s">
        <v>42</v>
      </c>
      <c r="G683" s="47"/>
      <c r="H683" s="48"/>
      <c r="I683" s="24">
        <v>677</v>
      </c>
      <c r="J683" s="25" t="s">
        <v>1228</v>
      </c>
      <c r="K683" s="26" t="s">
        <v>2438</v>
      </c>
      <c r="L683" s="27">
        <v>-12344.4</v>
      </c>
      <c r="M683" s="27">
        <v>-7772.4</v>
      </c>
      <c r="N683" s="28" t="s">
        <v>2439</v>
      </c>
      <c r="O683" s="42" t="s">
        <v>36</v>
      </c>
      <c r="P683" s="36"/>
      <c r="Q683" s="31"/>
      <c r="R683" s="32"/>
      <c r="S683" s="78"/>
      <c r="T683" s="34"/>
      <c r="U683" s="35"/>
      <c r="V683" s="36"/>
      <c r="W683" s="37"/>
      <c r="X683" s="38"/>
      <c r="Y683" s="38"/>
      <c r="Z683" s="38"/>
      <c r="AA683" s="39"/>
      <c r="AB683" s="39"/>
      <c r="AC683" s="39"/>
      <c r="AD683" s="40"/>
      <c r="AE683" s="40"/>
      <c r="AF683" s="41"/>
      <c r="AG683" s="41"/>
      <c r="AH683" s="42"/>
      <c r="AI683" s="35"/>
      <c r="AJ683" s="43"/>
      <c r="AK683" s="31"/>
      <c r="AL683" s="44"/>
      <c r="AM683" s="39"/>
      <c r="AN683" s="28"/>
      <c r="AO683" s="39"/>
    </row>
    <row r="684" spans="1:41">
      <c r="A684" s="45" t="s">
        <v>42</v>
      </c>
      <c r="B684" s="46"/>
      <c r="C684" s="46" t="s">
        <v>42</v>
      </c>
      <c r="D684" s="46" t="s">
        <v>42</v>
      </c>
      <c r="E684" s="47" t="s">
        <v>42</v>
      </c>
      <c r="F684" s="47" t="s">
        <v>42</v>
      </c>
      <c r="G684" s="47"/>
      <c r="H684" s="48"/>
      <c r="I684" s="24">
        <v>678</v>
      </c>
      <c r="J684" s="25" t="s">
        <v>1294</v>
      </c>
      <c r="K684" s="26" t="s">
        <v>2438</v>
      </c>
      <c r="L684" s="27">
        <v>-14173.2</v>
      </c>
      <c r="M684" s="27">
        <v>-7772.4</v>
      </c>
      <c r="N684" s="28" t="s">
        <v>2439</v>
      </c>
      <c r="O684" s="42" t="s">
        <v>36</v>
      </c>
      <c r="P684" s="36"/>
      <c r="Q684" s="31"/>
      <c r="R684" s="32"/>
      <c r="S684" s="78"/>
      <c r="T684" s="34"/>
      <c r="U684" s="35"/>
      <c r="V684" s="36"/>
      <c r="W684" s="37"/>
      <c r="X684" s="38"/>
      <c r="Y684" s="38"/>
      <c r="Z684" s="38"/>
      <c r="AA684" s="39"/>
      <c r="AB684" s="39"/>
      <c r="AC684" s="39"/>
      <c r="AD684" s="40"/>
      <c r="AE684" s="40"/>
      <c r="AF684" s="41"/>
      <c r="AG684" s="41"/>
      <c r="AH684" s="42"/>
      <c r="AI684" s="35"/>
      <c r="AJ684" s="43"/>
      <c r="AK684" s="31"/>
      <c r="AL684" s="44"/>
      <c r="AM684" s="39"/>
      <c r="AN684" s="28"/>
      <c r="AO684" s="39"/>
    </row>
    <row r="685" spans="1:41">
      <c r="A685" s="45" t="s">
        <v>42</v>
      </c>
      <c r="B685" s="46"/>
      <c r="C685" s="46" t="s">
        <v>42</v>
      </c>
      <c r="D685" s="46" t="s">
        <v>42</v>
      </c>
      <c r="E685" s="47" t="s">
        <v>42</v>
      </c>
      <c r="F685" s="47" t="s">
        <v>42</v>
      </c>
      <c r="G685" s="47"/>
      <c r="H685" s="48"/>
      <c r="I685" s="24">
        <v>679</v>
      </c>
      <c r="J685" s="25" t="s">
        <v>2462</v>
      </c>
      <c r="K685" s="26" t="s">
        <v>2438</v>
      </c>
      <c r="L685" s="27">
        <v>-16002</v>
      </c>
      <c r="M685" s="27">
        <v>-7772.4</v>
      </c>
      <c r="N685" s="28" t="s">
        <v>2439</v>
      </c>
      <c r="O685" s="42" t="s">
        <v>36</v>
      </c>
      <c r="P685" s="36"/>
      <c r="Q685" s="31"/>
      <c r="R685" s="32"/>
      <c r="S685" s="78"/>
      <c r="T685" s="34"/>
      <c r="U685" s="35"/>
      <c r="V685" s="36"/>
      <c r="W685" s="37"/>
      <c r="X685" s="38"/>
      <c r="Y685" s="38"/>
      <c r="Z685" s="38"/>
      <c r="AA685" s="39"/>
      <c r="AB685" s="39"/>
      <c r="AC685" s="39"/>
      <c r="AD685" s="40"/>
      <c r="AE685" s="40"/>
      <c r="AF685" s="41"/>
      <c r="AG685" s="41"/>
      <c r="AH685" s="42"/>
      <c r="AI685" s="35"/>
      <c r="AJ685" s="43"/>
      <c r="AK685" s="31"/>
      <c r="AL685" s="44"/>
      <c r="AM685" s="39"/>
      <c r="AN685" s="28"/>
      <c r="AO685" s="39"/>
    </row>
    <row r="686" spans="1:41">
      <c r="A686" s="45" t="s">
        <v>42</v>
      </c>
      <c r="B686" s="46"/>
      <c r="C686" s="46" t="s">
        <v>42</v>
      </c>
      <c r="D686" s="46" t="s">
        <v>42</v>
      </c>
      <c r="E686" s="47" t="s">
        <v>42</v>
      </c>
      <c r="F686" s="47" t="s">
        <v>42</v>
      </c>
      <c r="G686" s="47"/>
      <c r="H686" s="48"/>
      <c r="I686" s="24">
        <v>680</v>
      </c>
      <c r="J686" s="25" t="s">
        <v>1648</v>
      </c>
      <c r="K686" s="26" t="s">
        <v>2438</v>
      </c>
      <c r="L686" s="27">
        <v>-17830.8</v>
      </c>
      <c r="M686" s="27">
        <v>-7772.4</v>
      </c>
      <c r="N686" s="28" t="s">
        <v>2439</v>
      </c>
      <c r="O686" s="42" t="s">
        <v>36</v>
      </c>
      <c r="P686" s="36"/>
      <c r="Q686" s="31"/>
      <c r="R686" s="32"/>
      <c r="S686" s="78"/>
      <c r="T686" s="34"/>
      <c r="U686" s="35"/>
      <c r="V686" s="36"/>
      <c r="W686" s="37"/>
      <c r="X686" s="38"/>
      <c r="Y686" s="38"/>
      <c r="Z686" s="38"/>
      <c r="AA686" s="39"/>
      <c r="AB686" s="39"/>
      <c r="AC686" s="39"/>
      <c r="AD686" s="40"/>
      <c r="AE686" s="40"/>
      <c r="AF686" s="41"/>
      <c r="AG686" s="41"/>
      <c r="AH686" s="42"/>
      <c r="AI686" s="35"/>
      <c r="AJ686" s="43"/>
      <c r="AK686" s="31"/>
      <c r="AL686" s="44"/>
      <c r="AM686" s="39"/>
      <c r="AN686" s="28"/>
      <c r="AO686" s="39"/>
    </row>
    <row r="687" spans="1:41">
      <c r="A687" s="45" t="s">
        <v>42</v>
      </c>
      <c r="B687" s="46"/>
      <c r="C687" s="46" t="s">
        <v>42</v>
      </c>
      <c r="D687" s="46" t="s">
        <v>42</v>
      </c>
      <c r="E687" s="47" t="s">
        <v>42</v>
      </c>
      <c r="F687" s="47" t="s">
        <v>42</v>
      </c>
      <c r="G687" s="47"/>
      <c r="H687" s="48"/>
      <c r="I687" s="24">
        <v>681</v>
      </c>
      <c r="J687" s="25" t="s">
        <v>2463</v>
      </c>
      <c r="K687" s="26" t="s">
        <v>2438</v>
      </c>
      <c r="L687" s="27">
        <v>-12344.4</v>
      </c>
      <c r="M687" s="27">
        <v>-6858</v>
      </c>
      <c r="N687" s="28" t="s">
        <v>2439</v>
      </c>
      <c r="O687" s="42" t="s">
        <v>36</v>
      </c>
      <c r="P687" s="36"/>
      <c r="Q687" s="31"/>
      <c r="R687" s="32"/>
      <c r="S687" s="78"/>
      <c r="T687" s="34"/>
      <c r="U687" s="35"/>
      <c r="V687" s="36"/>
      <c r="W687" s="37"/>
      <c r="X687" s="38"/>
      <c r="Y687" s="38"/>
      <c r="Z687" s="38"/>
      <c r="AA687" s="39"/>
      <c r="AB687" s="39"/>
      <c r="AC687" s="39"/>
      <c r="AD687" s="40"/>
      <c r="AE687" s="40"/>
      <c r="AF687" s="41"/>
      <c r="AG687" s="41"/>
      <c r="AH687" s="42"/>
      <c r="AI687" s="35"/>
      <c r="AJ687" s="43"/>
      <c r="AK687" s="31"/>
      <c r="AL687" s="44"/>
      <c r="AM687" s="39"/>
      <c r="AN687" s="28"/>
      <c r="AO687" s="39"/>
    </row>
    <row r="688" spans="1:41">
      <c r="A688" s="45" t="s">
        <v>42</v>
      </c>
      <c r="B688" s="46"/>
      <c r="C688" s="46" t="s">
        <v>42</v>
      </c>
      <c r="D688" s="46" t="s">
        <v>42</v>
      </c>
      <c r="E688" s="47" t="s">
        <v>42</v>
      </c>
      <c r="F688" s="47" t="s">
        <v>42</v>
      </c>
      <c r="G688" s="47"/>
      <c r="H688" s="48"/>
      <c r="I688" s="24">
        <v>682</v>
      </c>
      <c r="J688" s="25" t="s">
        <v>2464</v>
      </c>
      <c r="K688" s="26" t="s">
        <v>2438</v>
      </c>
      <c r="L688" s="27">
        <v>-13258.8</v>
      </c>
      <c r="M688" s="27">
        <v>-6858</v>
      </c>
      <c r="N688" s="28" t="s">
        <v>2439</v>
      </c>
      <c r="O688" s="42" t="s">
        <v>36</v>
      </c>
      <c r="P688" s="36"/>
      <c r="Q688" s="31"/>
      <c r="R688" s="32"/>
      <c r="S688" s="78"/>
      <c r="T688" s="34"/>
      <c r="U688" s="35"/>
      <c r="V688" s="36"/>
      <c r="W688" s="37"/>
      <c r="X688" s="38"/>
      <c r="Y688" s="38"/>
      <c r="Z688" s="38"/>
      <c r="AA688" s="39"/>
      <c r="AB688" s="39"/>
      <c r="AC688" s="39"/>
      <c r="AD688" s="40"/>
      <c r="AE688" s="40"/>
      <c r="AF688" s="41"/>
      <c r="AG688" s="41"/>
      <c r="AH688" s="42"/>
      <c r="AI688" s="35"/>
      <c r="AJ688" s="43"/>
      <c r="AK688" s="31"/>
      <c r="AL688" s="44"/>
      <c r="AM688" s="39"/>
      <c r="AN688" s="28"/>
      <c r="AO688" s="39"/>
    </row>
    <row r="689" spans="1:41">
      <c r="A689" s="45" t="s">
        <v>42</v>
      </c>
      <c r="B689" s="46"/>
      <c r="C689" s="46" t="s">
        <v>42</v>
      </c>
      <c r="D689" s="46" t="s">
        <v>42</v>
      </c>
      <c r="E689" s="47" t="s">
        <v>42</v>
      </c>
      <c r="F689" s="47" t="s">
        <v>42</v>
      </c>
      <c r="G689" s="47"/>
      <c r="H689" s="48"/>
      <c r="I689" s="24">
        <v>683</v>
      </c>
      <c r="J689" s="25" t="s">
        <v>2465</v>
      </c>
      <c r="K689" s="26" t="s">
        <v>2438</v>
      </c>
      <c r="L689" s="27">
        <v>-14173.2</v>
      </c>
      <c r="M689" s="27">
        <v>-6858</v>
      </c>
      <c r="N689" s="28" t="s">
        <v>2439</v>
      </c>
      <c r="O689" s="42" t="s">
        <v>36</v>
      </c>
      <c r="P689" s="36"/>
      <c r="Q689" s="31"/>
      <c r="R689" s="32"/>
      <c r="S689" s="78"/>
      <c r="T689" s="34"/>
      <c r="U689" s="35"/>
      <c r="V689" s="36"/>
      <c r="W689" s="37"/>
      <c r="X689" s="38"/>
      <c r="Y689" s="38"/>
      <c r="Z689" s="38"/>
      <c r="AA689" s="39"/>
      <c r="AB689" s="39"/>
      <c r="AC689" s="39"/>
      <c r="AD689" s="40"/>
      <c r="AE689" s="40"/>
      <c r="AF689" s="41"/>
      <c r="AG689" s="41"/>
      <c r="AH689" s="42"/>
      <c r="AI689" s="35"/>
      <c r="AJ689" s="43"/>
      <c r="AK689" s="31"/>
      <c r="AL689" s="44"/>
      <c r="AM689" s="39"/>
      <c r="AN689" s="28"/>
      <c r="AO689" s="39"/>
    </row>
    <row r="690" spans="1:41">
      <c r="A690" s="45" t="s">
        <v>42</v>
      </c>
      <c r="B690" s="46"/>
      <c r="C690" s="46" t="s">
        <v>42</v>
      </c>
      <c r="D690" s="46" t="s">
        <v>42</v>
      </c>
      <c r="E690" s="47" t="s">
        <v>42</v>
      </c>
      <c r="F690" s="47" t="s">
        <v>42</v>
      </c>
      <c r="G690" s="47"/>
      <c r="H690" s="48"/>
      <c r="I690" s="24">
        <v>684</v>
      </c>
      <c r="J690" s="25" t="s">
        <v>2466</v>
      </c>
      <c r="K690" s="26" t="s">
        <v>2438</v>
      </c>
      <c r="L690" s="27">
        <v>-15087.6</v>
      </c>
      <c r="M690" s="27">
        <v>-6858</v>
      </c>
      <c r="N690" s="28" t="s">
        <v>2439</v>
      </c>
      <c r="O690" s="42" t="s">
        <v>36</v>
      </c>
      <c r="P690" s="36"/>
      <c r="Q690" s="31"/>
      <c r="R690" s="32"/>
      <c r="S690" s="78"/>
      <c r="T690" s="34"/>
      <c r="U690" s="35"/>
      <c r="V690" s="36"/>
      <c r="W690" s="37"/>
      <c r="X690" s="38"/>
      <c r="Y690" s="38"/>
      <c r="Z690" s="38"/>
      <c r="AA690" s="39"/>
      <c r="AB690" s="39"/>
      <c r="AC690" s="39"/>
      <c r="AD690" s="40"/>
      <c r="AE690" s="40"/>
      <c r="AF690" s="41"/>
      <c r="AG690" s="41"/>
      <c r="AH690" s="42"/>
      <c r="AI690" s="35"/>
      <c r="AJ690" s="43"/>
      <c r="AK690" s="31"/>
      <c r="AL690" s="44"/>
      <c r="AM690" s="39"/>
      <c r="AN690" s="28"/>
      <c r="AO690" s="39"/>
    </row>
    <row r="691" spans="1:41">
      <c r="A691" s="45" t="s">
        <v>42</v>
      </c>
      <c r="B691" s="46"/>
      <c r="C691" s="46" t="s">
        <v>42</v>
      </c>
      <c r="D691" s="46" t="s">
        <v>42</v>
      </c>
      <c r="E691" s="47" t="s">
        <v>42</v>
      </c>
      <c r="F691" s="47" t="s">
        <v>42</v>
      </c>
      <c r="G691" s="47"/>
      <c r="H691" s="48"/>
      <c r="I691" s="24">
        <v>685</v>
      </c>
      <c r="J691" s="25" t="s">
        <v>2467</v>
      </c>
      <c r="K691" s="26" t="s">
        <v>2438</v>
      </c>
      <c r="L691" s="27">
        <v>-16002</v>
      </c>
      <c r="M691" s="27">
        <v>-6858</v>
      </c>
      <c r="N691" s="28" t="s">
        <v>2439</v>
      </c>
      <c r="O691" s="42" t="s">
        <v>36</v>
      </c>
      <c r="P691" s="36"/>
      <c r="Q691" s="31"/>
      <c r="R691" s="32"/>
      <c r="S691" s="78"/>
      <c r="T691" s="34"/>
      <c r="U691" s="35"/>
      <c r="V691" s="36"/>
      <c r="W691" s="37"/>
      <c r="X691" s="38"/>
      <c r="Y691" s="38"/>
      <c r="Z691" s="38"/>
      <c r="AA691" s="39"/>
      <c r="AB691" s="39"/>
      <c r="AC691" s="39"/>
      <c r="AD691" s="40"/>
      <c r="AE691" s="40"/>
      <c r="AF691" s="41"/>
      <c r="AG691" s="41"/>
      <c r="AH691" s="42"/>
      <c r="AI691" s="35"/>
      <c r="AJ691" s="43"/>
      <c r="AK691" s="31"/>
      <c r="AL691" s="44"/>
      <c r="AM691" s="39"/>
      <c r="AN691" s="28"/>
      <c r="AO691" s="39"/>
    </row>
    <row r="692" spans="1:41">
      <c r="A692" s="45" t="s">
        <v>42</v>
      </c>
      <c r="B692" s="46"/>
      <c r="C692" s="46" t="s">
        <v>42</v>
      </c>
      <c r="D692" s="46" t="s">
        <v>42</v>
      </c>
      <c r="E692" s="47" t="s">
        <v>42</v>
      </c>
      <c r="F692" s="47" t="s">
        <v>42</v>
      </c>
      <c r="G692" s="47"/>
      <c r="H692" s="48"/>
      <c r="I692" s="24">
        <v>686</v>
      </c>
      <c r="J692" s="25" t="s">
        <v>2468</v>
      </c>
      <c r="K692" s="26" t="s">
        <v>2438</v>
      </c>
      <c r="L692" s="27">
        <v>-16916.400000000001</v>
      </c>
      <c r="M692" s="27">
        <v>-6858</v>
      </c>
      <c r="N692" s="28" t="s">
        <v>2439</v>
      </c>
      <c r="O692" s="42" t="s">
        <v>36</v>
      </c>
      <c r="P692" s="36"/>
      <c r="Q692" s="31"/>
      <c r="R692" s="32"/>
      <c r="S692" s="78"/>
      <c r="T692" s="34"/>
      <c r="U692" s="35"/>
      <c r="V692" s="36"/>
      <c r="W692" s="37"/>
      <c r="X692" s="38"/>
      <c r="Y692" s="38"/>
      <c r="Z692" s="38"/>
      <c r="AA692" s="39"/>
      <c r="AB692" s="39"/>
      <c r="AC692" s="39"/>
      <c r="AD692" s="40"/>
      <c r="AE692" s="40"/>
      <c r="AF692" s="41"/>
      <c r="AG692" s="41"/>
      <c r="AH692" s="42"/>
      <c r="AI692" s="35"/>
      <c r="AJ692" s="43"/>
      <c r="AK692" s="31"/>
      <c r="AL692" s="44"/>
      <c r="AM692" s="39"/>
      <c r="AN692" s="28"/>
      <c r="AO692" s="39"/>
    </row>
    <row r="693" spans="1:41">
      <c r="A693" s="45" t="s">
        <v>42</v>
      </c>
      <c r="B693" s="46"/>
      <c r="C693" s="46" t="s">
        <v>42</v>
      </c>
      <c r="D693" s="46" t="s">
        <v>42</v>
      </c>
      <c r="E693" s="47" t="s">
        <v>42</v>
      </c>
      <c r="F693" s="47" t="s">
        <v>42</v>
      </c>
      <c r="G693" s="47"/>
      <c r="H693" s="48"/>
      <c r="I693" s="24">
        <v>687</v>
      </c>
      <c r="J693" s="25" t="s">
        <v>2469</v>
      </c>
      <c r="K693" s="26" t="s">
        <v>2438</v>
      </c>
      <c r="L693" s="27">
        <v>-17830.8</v>
      </c>
      <c r="M693" s="27">
        <v>-6858</v>
      </c>
      <c r="N693" s="28" t="s">
        <v>2439</v>
      </c>
      <c r="O693" s="42" t="s">
        <v>36</v>
      </c>
      <c r="P693" s="36"/>
      <c r="Q693" s="31"/>
      <c r="R693" s="32"/>
      <c r="S693" s="78"/>
      <c r="T693" s="34"/>
      <c r="U693" s="35"/>
      <c r="V693" s="36"/>
      <c r="W693" s="37"/>
      <c r="X693" s="38"/>
      <c r="Y693" s="38"/>
      <c r="Z693" s="38"/>
      <c r="AA693" s="39"/>
      <c r="AB693" s="39"/>
      <c r="AC693" s="39"/>
      <c r="AD693" s="40"/>
      <c r="AE693" s="40"/>
      <c r="AF693" s="41"/>
      <c r="AG693" s="41"/>
      <c r="AH693" s="42"/>
      <c r="AI693" s="35"/>
      <c r="AJ693" s="43"/>
      <c r="AK693" s="31"/>
      <c r="AL693" s="44"/>
      <c r="AM693" s="39"/>
      <c r="AN693" s="28"/>
      <c r="AO693" s="39"/>
    </row>
    <row r="694" spans="1:41">
      <c r="A694" s="45" t="s">
        <v>42</v>
      </c>
      <c r="B694" s="46"/>
      <c r="C694" s="46" t="s">
        <v>42</v>
      </c>
      <c r="D694" s="46" t="s">
        <v>42</v>
      </c>
      <c r="E694" s="47" t="s">
        <v>42</v>
      </c>
      <c r="F694" s="47" t="s">
        <v>42</v>
      </c>
      <c r="G694" s="47"/>
      <c r="H694" s="48"/>
      <c r="I694" s="24">
        <v>688</v>
      </c>
      <c r="J694" s="25" t="s">
        <v>2470</v>
      </c>
      <c r="K694" s="26" t="s">
        <v>2438</v>
      </c>
      <c r="L694" s="27">
        <v>-11430</v>
      </c>
      <c r="M694" s="27">
        <v>-5943.6</v>
      </c>
      <c r="N694" s="28" t="s">
        <v>2439</v>
      </c>
      <c r="O694" s="42" t="s">
        <v>36</v>
      </c>
      <c r="P694" s="36"/>
      <c r="Q694" s="31"/>
      <c r="R694" s="32"/>
      <c r="S694" s="78"/>
      <c r="T694" s="34"/>
      <c r="U694" s="35"/>
      <c r="V694" s="36"/>
      <c r="W694" s="37"/>
      <c r="X694" s="38"/>
      <c r="Y694" s="38"/>
      <c r="Z694" s="38"/>
      <c r="AA694" s="39"/>
      <c r="AB694" s="39"/>
      <c r="AC694" s="39"/>
      <c r="AD694" s="40"/>
      <c r="AE694" s="40"/>
      <c r="AF694" s="41"/>
      <c r="AG694" s="41"/>
      <c r="AH694" s="42"/>
      <c r="AI694" s="35"/>
      <c r="AJ694" s="43"/>
      <c r="AK694" s="31"/>
      <c r="AL694" s="44"/>
      <c r="AM694" s="39"/>
      <c r="AN694" s="28"/>
      <c r="AO694" s="39"/>
    </row>
    <row r="695" spans="1:41">
      <c r="A695" s="45" t="s">
        <v>42</v>
      </c>
      <c r="B695" s="46"/>
      <c r="C695" s="46" t="s">
        <v>42</v>
      </c>
      <c r="D695" s="46" t="s">
        <v>42</v>
      </c>
      <c r="E695" s="47" t="s">
        <v>42</v>
      </c>
      <c r="F695" s="47" t="s">
        <v>42</v>
      </c>
      <c r="G695" s="47"/>
      <c r="H695" s="48"/>
      <c r="I695" s="24">
        <v>689</v>
      </c>
      <c r="J695" s="25" t="s">
        <v>2471</v>
      </c>
      <c r="K695" s="26" t="s">
        <v>2438</v>
      </c>
      <c r="L695" s="27">
        <v>-12344.4</v>
      </c>
      <c r="M695" s="27">
        <v>-5943.6</v>
      </c>
      <c r="N695" s="28" t="s">
        <v>2439</v>
      </c>
      <c r="O695" s="42" t="s">
        <v>36</v>
      </c>
      <c r="P695" s="36"/>
      <c r="Q695" s="31"/>
      <c r="R695" s="32"/>
      <c r="S695" s="78"/>
      <c r="T695" s="34"/>
      <c r="U695" s="35"/>
      <c r="V695" s="36"/>
      <c r="W695" s="37"/>
      <c r="X695" s="38"/>
      <c r="Y695" s="38"/>
      <c r="Z695" s="38"/>
      <c r="AA695" s="39"/>
      <c r="AB695" s="39"/>
      <c r="AC695" s="39"/>
      <c r="AD695" s="40"/>
      <c r="AE695" s="40"/>
      <c r="AF695" s="41"/>
      <c r="AG695" s="41"/>
      <c r="AH695" s="42"/>
      <c r="AI695" s="35"/>
      <c r="AJ695" s="43"/>
      <c r="AK695" s="31"/>
      <c r="AL695" s="44"/>
      <c r="AM695" s="39"/>
      <c r="AN695" s="28"/>
      <c r="AO695" s="39"/>
    </row>
    <row r="696" spans="1:41">
      <c r="A696" s="45" t="s">
        <v>42</v>
      </c>
      <c r="B696" s="46"/>
      <c r="C696" s="46" t="s">
        <v>42</v>
      </c>
      <c r="D696" s="46" t="s">
        <v>42</v>
      </c>
      <c r="E696" s="47" t="s">
        <v>42</v>
      </c>
      <c r="F696" s="47" t="s">
        <v>42</v>
      </c>
      <c r="G696" s="47"/>
      <c r="H696" s="48"/>
      <c r="I696" s="24">
        <v>690</v>
      </c>
      <c r="J696" s="25" t="s">
        <v>2472</v>
      </c>
      <c r="K696" s="26" t="s">
        <v>2438</v>
      </c>
      <c r="L696" s="27">
        <v>-14173.2</v>
      </c>
      <c r="M696" s="27">
        <v>-5943.6</v>
      </c>
      <c r="N696" s="28" t="s">
        <v>2439</v>
      </c>
      <c r="O696" s="42" t="s">
        <v>36</v>
      </c>
      <c r="P696" s="36"/>
      <c r="Q696" s="31"/>
      <c r="R696" s="32"/>
      <c r="S696" s="78"/>
      <c r="T696" s="34"/>
      <c r="U696" s="35"/>
      <c r="V696" s="36"/>
      <c r="W696" s="37"/>
      <c r="X696" s="38"/>
      <c r="Y696" s="38"/>
      <c r="Z696" s="38"/>
      <c r="AA696" s="39"/>
      <c r="AB696" s="39"/>
      <c r="AC696" s="39"/>
      <c r="AD696" s="40"/>
      <c r="AE696" s="40"/>
      <c r="AF696" s="41"/>
      <c r="AG696" s="41"/>
      <c r="AH696" s="42"/>
      <c r="AI696" s="35"/>
      <c r="AJ696" s="43"/>
      <c r="AK696" s="31"/>
      <c r="AL696" s="44"/>
      <c r="AM696" s="39"/>
      <c r="AN696" s="28"/>
      <c r="AO696" s="39"/>
    </row>
    <row r="697" spans="1:41">
      <c r="A697" s="45" t="s">
        <v>42</v>
      </c>
      <c r="B697" s="46"/>
      <c r="C697" s="46" t="s">
        <v>42</v>
      </c>
      <c r="D697" s="46" t="s">
        <v>42</v>
      </c>
      <c r="E697" s="47" t="s">
        <v>42</v>
      </c>
      <c r="F697" s="47" t="s">
        <v>42</v>
      </c>
      <c r="G697" s="47"/>
      <c r="H697" s="48"/>
      <c r="I697" s="24">
        <v>691</v>
      </c>
      <c r="J697" s="25" t="s">
        <v>2473</v>
      </c>
      <c r="K697" s="26" t="s">
        <v>2438</v>
      </c>
      <c r="L697" s="27">
        <v>-16002</v>
      </c>
      <c r="M697" s="27">
        <v>-5943.6</v>
      </c>
      <c r="N697" s="28" t="s">
        <v>2439</v>
      </c>
      <c r="O697" s="42" t="s">
        <v>36</v>
      </c>
      <c r="P697" s="36"/>
      <c r="Q697" s="31"/>
      <c r="R697" s="32"/>
      <c r="S697" s="78"/>
      <c r="T697" s="34"/>
      <c r="U697" s="35"/>
      <c r="V697" s="36"/>
      <c r="W697" s="37"/>
      <c r="X697" s="38"/>
      <c r="Y697" s="38"/>
      <c r="Z697" s="38"/>
      <c r="AA697" s="39"/>
      <c r="AB697" s="39"/>
      <c r="AC697" s="39"/>
      <c r="AD697" s="40"/>
      <c r="AE697" s="40"/>
      <c r="AF697" s="41"/>
      <c r="AG697" s="41"/>
      <c r="AH697" s="42"/>
      <c r="AI697" s="35"/>
      <c r="AJ697" s="43"/>
      <c r="AK697" s="31"/>
      <c r="AL697" s="44"/>
      <c r="AM697" s="39"/>
      <c r="AN697" s="28"/>
      <c r="AO697" s="39"/>
    </row>
    <row r="698" spans="1:41">
      <c r="A698" s="45" t="s">
        <v>42</v>
      </c>
      <c r="B698" s="46"/>
      <c r="C698" s="46" t="s">
        <v>42</v>
      </c>
      <c r="D698" s="46" t="s">
        <v>42</v>
      </c>
      <c r="E698" s="47" t="s">
        <v>42</v>
      </c>
      <c r="F698" s="47" t="s">
        <v>42</v>
      </c>
      <c r="G698" s="47"/>
      <c r="H698" s="48"/>
      <c r="I698" s="24">
        <v>692</v>
      </c>
      <c r="J698" s="25" t="s">
        <v>2474</v>
      </c>
      <c r="K698" s="26" t="s">
        <v>2438</v>
      </c>
      <c r="L698" s="27">
        <v>-17830.8</v>
      </c>
      <c r="M698" s="27">
        <v>-5943.6</v>
      </c>
      <c r="N698" s="28" t="s">
        <v>2439</v>
      </c>
      <c r="O698" s="42" t="s">
        <v>36</v>
      </c>
      <c r="P698" s="36"/>
      <c r="Q698" s="31"/>
      <c r="R698" s="32"/>
      <c r="S698" s="78"/>
      <c r="T698" s="34"/>
      <c r="U698" s="35"/>
      <c r="V698" s="36"/>
      <c r="W698" s="37"/>
      <c r="X698" s="38"/>
      <c r="Y698" s="38"/>
      <c r="Z698" s="38"/>
      <c r="AA698" s="39"/>
      <c r="AB698" s="39"/>
      <c r="AC698" s="39"/>
      <c r="AD698" s="40"/>
      <c r="AE698" s="40"/>
      <c r="AF698" s="41"/>
      <c r="AG698" s="41"/>
      <c r="AH698" s="42"/>
      <c r="AI698" s="35"/>
      <c r="AJ698" s="43"/>
      <c r="AK698" s="31"/>
      <c r="AL698" s="44"/>
      <c r="AM698" s="39"/>
      <c r="AN698" s="28"/>
      <c r="AO698" s="39"/>
    </row>
    <row r="699" spans="1:41">
      <c r="A699" s="45" t="s">
        <v>42</v>
      </c>
      <c r="B699" s="46"/>
      <c r="C699" s="46" t="s">
        <v>42</v>
      </c>
      <c r="D699" s="46" t="s">
        <v>42</v>
      </c>
      <c r="E699" s="47" t="s">
        <v>42</v>
      </c>
      <c r="F699" s="47" t="s">
        <v>42</v>
      </c>
      <c r="G699" s="47"/>
      <c r="H699" s="48"/>
      <c r="I699" s="24">
        <v>693</v>
      </c>
      <c r="J699" s="25" t="s">
        <v>2475</v>
      </c>
      <c r="K699" s="26" t="s">
        <v>2438</v>
      </c>
      <c r="L699" s="27">
        <v>-12344.4</v>
      </c>
      <c r="M699" s="27">
        <v>-5029.2</v>
      </c>
      <c r="N699" s="28" t="s">
        <v>2439</v>
      </c>
      <c r="O699" s="42" t="s">
        <v>36</v>
      </c>
      <c r="P699" s="36"/>
      <c r="Q699" s="31"/>
      <c r="R699" s="32"/>
      <c r="S699" s="78"/>
      <c r="T699" s="34"/>
      <c r="U699" s="35"/>
      <c r="V699" s="36"/>
      <c r="W699" s="37"/>
      <c r="X699" s="38"/>
      <c r="Y699" s="38"/>
      <c r="Z699" s="38"/>
      <c r="AA699" s="39"/>
      <c r="AB699" s="39"/>
      <c r="AC699" s="39"/>
      <c r="AD699" s="40"/>
      <c r="AE699" s="40"/>
      <c r="AF699" s="41"/>
      <c r="AG699" s="41"/>
      <c r="AH699" s="42"/>
      <c r="AI699" s="35"/>
      <c r="AJ699" s="43"/>
      <c r="AK699" s="31"/>
      <c r="AL699" s="44"/>
      <c r="AM699" s="39"/>
      <c r="AN699" s="28"/>
      <c r="AO699" s="39"/>
    </row>
    <row r="700" spans="1:41">
      <c r="A700" s="45" t="s">
        <v>42</v>
      </c>
      <c r="B700" s="46"/>
      <c r="C700" s="46" t="s">
        <v>42</v>
      </c>
      <c r="D700" s="46" t="s">
        <v>42</v>
      </c>
      <c r="E700" s="47" t="s">
        <v>42</v>
      </c>
      <c r="F700" s="47" t="s">
        <v>42</v>
      </c>
      <c r="G700" s="47"/>
      <c r="H700" s="48"/>
      <c r="I700" s="24">
        <v>694</v>
      </c>
      <c r="J700" s="25" t="s">
        <v>2476</v>
      </c>
      <c r="K700" s="26" t="s">
        <v>2438</v>
      </c>
      <c r="L700" s="27">
        <v>-13258.8</v>
      </c>
      <c r="M700" s="27">
        <v>-5029.2</v>
      </c>
      <c r="N700" s="28" t="s">
        <v>2439</v>
      </c>
      <c r="O700" s="42" t="s">
        <v>36</v>
      </c>
      <c r="P700" s="36"/>
      <c r="Q700" s="31"/>
      <c r="R700" s="32"/>
      <c r="S700" s="78"/>
      <c r="T700" s="34"/>
      <c r="U700" s="35"/>
      <c r="V700" s="36"/>
      <c r="W700" s="37"/>
      <c r="X700" s="38"/>
      <c r="Y700" s="38"/>
      <c r="Z700" s="38"/>
      <c r="AA700" s="39"/>
      <c r="AB700" s="39"/>
      <c r="AC700" s="39"/>
      <c r="AD700" s="40"/>
      <c r="AE700" s="40"/>
      <c r="AF700" s="41"/>
      <c r="AG700" s="41"/>
      <c r="AH700" s="42"/>
      <c r="AI700" s="35"/>
      <c r="AJ700" s="43"/>
      <c r="AK700" s="31"/>
      <c r="AL700" s="44"/>
      <c r="AM700" s="39"/>
      <c r="AN700" s="28"/>
      <c r="AO700" s="39"/>
    </row>
    <row r="701" spans="1:41">
      <c r="A701" s="45" t="s">
        <v>42</v>
      </c>
      <c r="B701" s="46"/>
      <c r="C701" s="46" t="s">
        <v>42</v>
      </c>
      <c r="D701" s="46" t="s">
        <v>42</v>
      </c>
      <c r="E701" s="47" t="s">
        <v>42</v>
      </c>
      <c r="F701" s="47" t="s">
        <v>42</v>
      </c>
      <c r="G701" s="47"/>
      <c r="H701" s="48"/>
      <c r="I701" s="24">
        <v>695</v>
      </c>
      <c r="J701" s="25" t="s">
        <v>2477</v>
      </c>
      <c r="K701" s="26" t="s">
        <v>2438</v>
      </c>
      <c r="L701" s="27">
        <v>-14173.2</v>
      </c>
      <c r="M701" s="27">
        <v>-5029.2</v>
      </c>
      <c r="N701" s="28" t="s">
        <v>2439</v>
      </c>
      <c r="O701" s="42" t="s">
        <v>36</v>
      </c>
      <c r="P701" s="36"/>
      <c r="Q701" s="31"/>
      <c r="R701" s="32"/>
      <c r="S701" s="78"/>
      <c r="T701" s="34"/>
      <c r="U701" s="35"/>
      <c r="V701" s="36"/>
      <c r="W701" s="37"/>
      <c r="X701" s="38"/>
      <c r="Y701" s="38"/>
      <c r="Z701" s="38"/>
      <c r="AA701" s="39"/>
      <c r="AB701" s="39"/>
      <c r="AC701" s="39"/>
      <c r="AD701" s="40"/>
      <c r="AE701" s="40"/>
      <c r="AF701" s="41"/>
      <c r="AG701" s="41"/>
      <c r="AH701" s="42"/>
      <c r="AI701" s="35"/>
      <c r="AJ701" s="43"/>
      <c r="AK701" s="31"/>
      <c r="AL701" s="44"/>
      <c r="AM701" s="39"/>
      <c r="AN701" s="28"/>
      <c r="AO701" s="39"/>
    </row>
    <row r="702" spans="1:41">
      <c r="A702" s="45" t="s">
        <v>42</v>
      </c>
      <c r="B702" s="46"/>
      <c r="C702" s="46" t="s">
        <v>42</v>
      </c>
      <c r="D702" s="46" t="s">
        <v>42</v>
      </c>
      <c r="E702" s="47" t="s">
        <v>42</v>
      </c>
      <c r="F702" s="47" t="s">
        <v>42</v>
      </c>
      <c r="G702" s="47"/>
      <c r="H702" s="48"/>
      <c r="I702" s="24">
        <v>696</v>
      </c>
      <c r="J702" s="25" t="s">
        <v>2478</v>
      </c>
      <c r="K702" s="26" t="s">
        <v>2438</v>
      </c>
      <c r="L702" s="27">
        <v>-15087.6</v>
      </c>
      <c r="M702" s="27">
        <v>-5029.2</v>
      </c>
      <c r="N702" s="28" t="s">
        <v>2439</v>
      </c>
      <c r="O702" s="42" t="s">
        <v>36</v>
      </c>
      <c r="P702" s="36"/>
      <c r="Q702" s="31"/>
      <c r="R702" s="32"/>
      <c r="S702" s="78"/>
      <c r="T702" s="34"/>
      <c r="U702" s="35"/>
      <c r="V702" s="36"/>
      <c r="W702" s="37"/>
      <c r="X702" s="38"/>
      <c r="Y702" s="38"/>
      <c r="Z702" s="38"/>
      <c r="AA702" s="39"/>
      <c r="AB702" s="39"/>
      <c r="AC702" s="39"/>
      <c r="AD702" s="40"/>
      <c r="AE702" s="40"/>
      <c r="AF702" s="41"/>
      <c r="AG702" s="41"/>
      <c r="AH702" s="42"/>
      <c r="AI702" s="35"/>
      <c r="AJ702" s="43"/>
      <c r="AK702" s="31"/>
      <c r="AL702" s="44"/>
      <c r="AM702" s="39"/>
      <c r="AN702" s="28"/>
      <c r="AO702" s="39"/>
    </row>
    <row r="703" spans="1:41">
      <c r="A703" s="45" t="s">
        <v>42</v>
      </c>
      <c r="B703" s="46"/>
      <c r="C703" s="46" t="s">
        <v>42</v>
      </c>
      <c r="D703" s="46" t="s">
        <v>42</v>
      </c>
      <c r="E703" s="47" t="s">
        <v>42</v>
      </c>
      <c r="F703" s="47" t="s">
        <v>42</v>
      </c>
      <c r="G703" s="47"/>
      <c r="H703" s="48"/>
      <c r="I703" s="24">
        <v>697</v>
      </c>
      <c r="J703" s="25" t="s">
        <v>2479</v>
      </c>
      <c r="K703" s="26" t="s">
        <v>2438</v>
      </c>
      <c r="L703" s="27">
        <v>-16002</v>
      </c>
      <c r="M703" s="27">
        <v>-5029.2</v>
      </c>
      <c r="N703" s="28" t="s">
        <v>2439</v>
      </c>
      <c r="O703" s="42" t="s">
        <v>36</v>
      </c>
      <c r="P703" s="36"/>
      <c r="Q703" s="31"/>
      <c r="R703" s="32"/>
      <c r="S703" s="78"/>
      <c r="T703" s="34"/>
      <c r="U703" s="35"/>
      <c r="V703" s="36"/>
      <c r="W703" s="37"/>
      <c r="X703" s="38"/>
      <c r="Y703" s="38"/>
      <c r="Z703" s="38"/>
      <c r="AA703" s="39"/>
      <c r="AB703" s="39"/>
      <c r="AC703" s="39"/>
      <c r="AD703" s="40"/>
      <c r="AE703" s="40"/>
      <c r="AF703" s="41"/>
      <c r="AG703" s="41"/>
      <c r="AH703" s="42"/>
      <c r="AI703" s="35"/>
      <c r="AJ703" s="43"/>
      <c r="AK703" s="31"/>
      <c r="AL703" s="44"/>
      <c r="AM703" s="39"/>
      <c r="AN703" s="28"/>
      <c r="AO703" s="39"/>
    </row>
    <row r="704" spans="1:41">
      <c r="A704" s="45" t="s">
        <v>42</v>
      </c>
      <c r="B704" s="46"/>
      <c r="C704" s="46" t="s">
        <v>42</v>
      </c>
      <c r="D704" s="46" t="s">
        <v>42</v>
      </c>
      <c r="E704" s="47" t="s">
        <v>42</v>
      </c>
      <c r="F704" s="47" t="s">
        <v>42</v>
      </c>
      <c r="G704" s="47"/>
      <c r="H704" s="48"/>
      <c r="I704" s="24">
        <v>698</v>
      </c>
      <c r="J704" s="25" t="s">
        <v>2480</v>
      </c>
      <c r="K704" s="26" t="s">
        <v>2438</v>
      </c>
      <c r="L704" s="27">
        <v>-16916.400000000001</v>
      </c>
      <c r="M704" s="27">
        <v>-5029.2</v>
      </c>
      <c r="N704" s="28" t="s">
        <v>2439</v>
      </c>
      <c r="O704" s="42" t="s">
        <v>36</v>
      </c>
      <c r="P704" s="36"/>
      <c r="Q704" s="31"/>
      <c r="R704" s="32"/>
      <c r="S704" s="78"/>
      <c r="T704" s="34"/>
      <c r="U704" s="35"/>
      <c r="V704" s="36"/>
      <c r="W704" s="37"/>
      <c r="X704" s="38"/>
      <c r="Y704" s="38"/>
      <c r="Z704" s="38"/>
      <c r="AA704" s="39"/>
      <c r="AB704" s="39"/>
      <c r="AC704" s="39"/>
      <c r="AD704" s="40"/>
      <c r="AE704" s="40"/>
      <c r="AF704" s="41"/>
      <c r="AG704" s="41"/>
      <c r="AH704" s="42"/>
      <c r="AI704" s="35"/>
      <c r="AJ704" s="43"/>
      <c r="AK704" s="31"/>
      <c r="AL704" s="44"/>
      <c r="AM704" s="39"/>
      <c r="AN704" s="28"/>
      <c r="AO704" s="39"/>
    </row>
    <row r="705" spans="1:41">
      <c r="A705" s="45" t="s">
        <v>42</v>
      </c>
      <c r="B705" s="46"/>
      <c r="C705" s="46" t="s">
        <v>42</v>
      </c>
      <c r="D705" s="46" t="s">
        <v>42</v>
      </c>
      <c r="E705" s="47" t="s">
        <v>42</v>
      </c>
      <c r="F705" s="47" t="s">
        <v>42</v>
      </c>
      <c r="G705" s="47"/>
      <c r="H705" s="48"/>
      <c r="I705" s="24">
        <v>699</v>
      </c>
      <c r="J705" s="25" t="s">
        <v>2481</v>
      </c>
      <c r="K705" s="26" t="s">
        <v>2438</v>
      </c>
      <c r="L705" s="27">
        <v>-17830.8</v>
      </c>
      <c r="M705" s="27">
        <v>-5029.2</v>
      </c>
      <c r="N705" s="28" t="s">
        <v>2439</v>
      </c>
      <c r="O705" s="42" t="s">
        <v>36</v>
      </c>
      <c r="P705" s="36"/>
      <c r="Q705" s="31"/>
      <c r="R705" s="32"/>
      <c r="S705" s="78"/>
      <c r="T705" s="34"/>
      <c r="U705" s="35"/>
      <c r="V705" s="36"/>
      <c r="W705" s="37"/>
      <c r="X705" s="38"/>
      <c r="Y705" s="38"/>
      <c r="Z705" s="38"/>
      <c r="AA705" s="39"/>
      <c r="AB705" s="39"/>
      <c r="AC705" s="39"/>
      <c r="AD705" s="40"/>
      <c r="AE705" s="40"/>
      <c r="AF705" s="41"/>
      <c r="AG705" s="41"/>
      <c r="AH705" s="42"/>
      <c r="AI705" s="35"/>
      <c r="AJ705" s="43"/>
      <c r="AK705" s="31"/>
      <c r="AL705" s="44"/>
      <c r="AM705" s="39"/>
      <c r="AN705" s="28"/>
      <c r="AO705" s="39"/>
    </row>
    <row r="706" spans="1:41">
      <c r="A706" s="45" t="s">
        <v>42</v>
      </c>
      <c r="B706" s="46"/>
      <c r="C706" s="46" t="s">
        <v>42</v>
      </c>
      <c r="D706" s="46" t="s">
        <v>42</v>
      </c>
      <c r="E706" s="47" t="s">
        <v>42</v>
      </c>
      <c r="F706" s="47" t="s">
        <v>42</v>
      </c>
      <c r="G706" s="47"/>
      <c r="H706" s="48"/>
      <c r="I706" s="24">
        <v>700</v>
      </c>
      <c r="J706" s="25" t="s">
        <v>2482</v>
      </c>
      <c r="K706" s="26" t="s">
        <v>2438</v>
      </c>
      <c r="L706" s="27">
        <v>-11430</v>
      </c>
      <c r="M706" s="27">
        <v>-4114.8</v>
      </c>
      <c r="N706" s="28" t="s">
        <v>2439</v>
      </c>
      <c r="O706" s="42" t="s">
        <v>36</v>
      </c>
      <c r="P706" s="36"/>
      <c r="Q706" s="31"/>
      <c r="R706" s="32"/>
      <c r="S706" s="78"/>
      <c r="T706" s="34"/>
      <c r="U706" s="35"/>
      <c r="V706" s="36"/>
      <c r="W706" s="37"/>
      <c r="X706" s="38"/>
      <c r="Y706" s="38"/>
      <c r="Z706" s="38"/>
      <c r="AA706" s="39"/>
      <c r="AB706" s="39"/>
      <c r="AC706" s="39"/>
      <c r="AD706" s="40"/>
      <c r="AE706" s="40"/>
      <c r="AF706" s="41"/>
      <c r="AG706" s="41"/>
      <c r="AH706" s="42"/>
      <c r="AI706" s="35"/>
      <c r="AJ706" s="43"/>
      <c r="AK706" s="31"/>
      <c r="AL706" s="44"/>
      <c r="AM706" s="39"/>
      <c r="AN706" s="28"/>
      <c r="AO706" s="39"/>
    </row>
    <row r="707" spans="1:41">
      <c r="A707" s="45" t="s">
        <v>42</v>
      </c>
      <c r="B707" s="46"/>
      <c r="C707" s="46" t="s">
        <v>42</v>
      </c>
      <c r="D707" s="46" t="s">
        <v>42</v>
      </c>
      <c r="E707" s="47" t="s">
        <v>42</v>
      </c>
      <c r="F707" s="47" t="s">
        <v>42</v>
      </c>
      <c r="G707" s="47"/>
      <c r="H707" s="48"/>
      <c r="I707" s="24">
        <v>701</v>
      </c>
      <c r="J707" s="25" t="s">
        <v>2483</v>
      </c>
      <c r="K707" s="26" t="s">
        <v>2438</v>
      </c>
      <c r="L707" s="27">
        <v>-12344.4</v>
      </c>
      <c r="M707" s="27">
        <v>-4114.8</v>
      </c>
      <c r="N707" s="28" t="s">
        <v>2439</v>
      </c>
      <c r="O707" s="42" t="s">
        <v>36</v>
      </c>
      <c r="P707" s="36"/>
      <c r="Q707" s="31"/>
      <c r="R707" s="32"/>
      <c r="S707" s="78"/>
      <c r="T707" s="34"/>
      <c r="U707" s="35"/>
      <c r="V707" s="36"/>
      <c r="W707" s="37"/>
      <c r="X707" s="38"/>
      <c r="Y707" s="38"/>
      <c r="Z707" s="38"/>
      <c r="AA707" s="39"/>
      <c r="AB707" s="39"/>
      <c r="AC707" s="39"/>
      <c r="AD707" s="40"/>
      <c r="AE707" s="40"/>
      <c r="AF707" s="41"/>
      <c r="AG707" s="41"/>
      <c r="AH707" s="42"/>
      <c r="AI707" s="35"/>
      <c r="AJ707" s="43"/>
      <c r="AK707" s="31"/>
      <c r="AL707" s="44"/>
      <c r="AM707" s="39"/>
      <c r="AN707" s="28"/>
      <c r="AO707" s="39"/>
    </row>
    <row r="708" spans="1:41">
      <c r="A708" s="45" t="s">
        <v>42</v>
      </c>
      <c r="B708" s="46"/>
      <c r="C708" s="46" t="s">
        <v>42</v>
      </c>
      <c r="D708" s="46" t="s">
        <v>42</v>
      </c>
      <c r="E708" s="47" t="s">
        <v>42</v>
      </c>
      <c r="F708" s="47" t="s">
        <v>42</v>
      </c>
      <c r="G708" s="47"/>
      <c r="H708" s="48"/>
      <c r="I708" s="24">
        <v>702</v>
      </c>
      <c r="J708" s="25" t="s">
        <v>2484</v>
      </c>
      <c r="K708" s="26" t="s">
        <v>2438</v>
      </c>
      <c r="L708" s="27">
        <v>-14173.2</v>
      </c>
      <c r="M708" s="27">
        <v>-4114.8</v>
      </c>
      <c r="N708" s="28" t="s">
        <v>2439</v>
      </c>
      <c r="O708" s="42" t="s">
        <v>36</v>
      </c>
      <c r="P708" s="36"/>
      <c r="Q708" s="31"/>
      <c r="R708" s="32"/>
      <c r="S708" s="78"/>
      <c r="T708" s="34"/>
      <c r="U708" s="35"/>
      <c r="V708" s="36"/>
      <c r="W708" s="37"/>
      <c r="X708" s="38"/>
      <c r="Y708" s="38"/>
      <c r="Z708" s="38"/>
      <c r="AA708" s="39"/>
      <c r="AB708" s="39"/>
      <c r="AC708" s="39"/>
      <c r="AD708" s="40"/>
      <c r="AE708" s="40"/>
      <c r="AF708" s="41"/>
      <c r="AG708" s="41"/>
      <c r="AH708" s="42"/>
      <c r="AI708" s="35"/>
      <c r="AJ708" s="43"/>
      <c r="AK708" s="31"/>
      <c r="AL708" s="44"/>
      <c r="AM708" s="39"/>
      <c r="AN708" s="28"/>
      <c r="AO708" s="39"/>
    </row>
    <row r="709" spans="1:41">
      <c r="A709" s="45" t="s">
        <v>42</v>
      </c>
      <c r="B709" s="46"/>
      <c r="C709" s="46" t="s">
        <v>42</v>
      </c>
      <c r="D709" s="46" t="s">
        <v>42</v>
      </c>
      <c r="E709" s="47" t="s">
        <v>42</v>
      </c>
      <c r="F709" s="47" t="s">
        <v>42</v>
      </c>
      <c r="G709" s="47"/>
      <c r="H709" s="48"/>
      <c r="I709" s="24">
        <v>703</v>
      </c>
      <c r="J709" s="25" t="s">
        <v>2485</v>
      </c>
      <c r="K709" s="26" t="s">
        <v>2438</v>
      </c>
      <c r="L709" s="27">
        <v>-16002</v>
      </c>
      <c r="M709" s="27">
        <v>-4114.8</v>
      </c>
      <c r="N709" s="28" t="s">
        <v>2439</v>
      </c>
      <c r="O709" s="42" t="s">
        <v>36</v>
      </c>
      <c r="P709" s="36"/>
      <c r="Q709" s="31"/>
      <c r="R709" s="32"/>
      <c r="S709" s="78"/>
      <c r="T709" s="34"/>
      <c r="U709" s="35"/>
      <c r="V709" s="36"/>
      <c r="W709" s="37"/>
      <c r="X709" s="38"/>
      <c r="Y709" s="38"/>
      <c r="Z709" s="38"/>
      <c r="AA709" s="39"/>
      <c r="AB709" s="39"/>
      <c r="AC709" s="39"/>
      <c r="AD709" s="40"/>
      <c r="AE709" s="40"/>
      <c r="AF709" s="41"/>
      <c r="AG709" s="41"/>
      <c r="AH709" s="42"/>
      <c r="AI709" s="35"/>
      <c r="AJ709" s="43"/>
      <c r="AK709" s="31"/>
      <c r="AL709" s="44"/>
      <c r="AM709" s="39"/>
      <c r="AN709" s="28"/>
      <c r="AO709" s="39"/>
    </row>
    <row r="710" spans="1:41">
      <c r="A710" s="45" t="s">
        <v>42</v>
      </c>
      <c r="B710" s="46"/>
      <c r="C710" s="46" t="s">
        <v>42</v>
      </c>
      <c r="D710" s="46" t="s">
        <v>42</v>
      </c>
      <c r="E710" s="47" t="s">
        <v>42</v>
      </c>
      <c r="F710" s="47" t="s">
        <v>42</v>
      </c>
      <c r="G710" s="47"/>
      <c r="H710" s="48"/>
      <c r="I710" s="24">
        <v>704</v>
      </c>
      <c r="J710" s="25" t="s">
        <v>2486</v>
      </c>
      <c r="K710" s="26" t="s">
        <v>2438</v>
      </c>
      <c r="L710" s="27">
        <v>-17830.8</v>
      </c>
      <c r="M710" s="27">
        <v>-4114.8</v>
      </c>
      <c r="N710" s="28" t="s">
        <v>2439</v>
      </c>
      <c r="O710" s="42" t="s">
        <v>36</v>
      </c>
      <c r="P710" s="36"/>
      <c r="Q710" s="31"/>
      <c r="R710" s="32"/>
      <c r="S710" s="78"/>
      <c r="T710" s="34"/>
      <c r="U710" s="35"/>
      <c r="V710" s="36"/>
      <c r="W710" s="37"/>
      <c r="X710" s="38"/>
      <c r="Y710" s="38"/>
      <c r="Z710" s="38"/>
      <c r="AA710" s="39"/>
      <c r="AB710" s="39"/>
      <c r="AC710" s="39"/>
      <c r="AD710" s="40"/>
      <c r="AE710" s="40"/>
      <c r="AF710" s="41"/>
      <c r="AG710" s="41"/>
      <c r="AH710" s="42"/>
      <c r="AI710" s="35"/>
      <c r="AJ710" s="43"/>
      <c r="AK710" s="31"/>
      <c r="AL710" s="44"/>
      <c r="AM710" s="39"/>
      <c r="AN710" s="28"/>
      <c r="AO710" s="39"/>
    </row>
    <row r="711" spans="1:41">
      <c r="A711" s="45" t="s">
        <v>42</v>
      </c>
      <c r="B711" s="46"/>
      <c r="C711" s="46" t="s">
        <v>42</v>
      </c>
      <c r="D711" s="46" t="s">
        <v>42</v>
      </c>
      <c r="E711" s="47" t="s">
        <v>42</v>
      </c>
      <c r="F711" s="47" t="s">
        <v>42</v>
      </c>
      <c r="G711" s="47"/>
      <c r="H711" s="48"/>
      <c r="I711" s="24">
        <v>705</v>
      </c>
      <c r="J711" s="25" t="s">
        <v>2487</v>
      </c>
      <c r="K711" s="26" t="s">
        <v>2438</v>
      </c>
      <c r="L711" s="27">
        <v>-12344.4</v>
      </c>
      <c r="M711" s="27">
        <v>-3200.4</v>
      </c>
      <c r="N711" s="28" t="s">
        <v>2439</v>
      </c>
      <c r="O711" s="42" t="s">
        <v>36</v>
      </c>
      <c r="P711" s="36"/>
      <c r="Q711" s="31"/>
      <c r="R711" s="32"/>
      <c r="S711" s="78"/>
      <c r="T711" s="34"/>
      <c r="U711" s="35"/>
      <c r="V711" s="36"/>
      <c r="W711" s="37"/>
      <c r="X711" s="38"/>
      <c r="Y711" s="38"/>
      <c r="Z711" s="38"/>
      <c r="AA711" s="39"/>
      <c r="AB711" s="39"/>
      <c r="AC711" s="39"/>
      <c r="AD711" s="40"/>
      <c r="AE711" s="40"/>
      <c r="AF711" s="41"/>
      <c r="AG711" s="41"/>
      <c r="AH711" s="42"/>
      <c r="AI711" s="35"/>
      <c r="AJ711" s="43"/>
      <c r="AK711" s="31"/>
      <c r="AL711" s="44"/>
      <c r="AM711" s="39"/>
      <c r="AN711" s="28"/>
      <c r="AO711" s="39"/>
    </row>
    <row r="712" spans="1:41">
      <c r="A712" s="45" t="s">
        <v>42</v>
      </c>
      <c r="B712" s="46"/>
      <c r="C712" s="46" t="s">
        <v>42</v>
      </c>
      <c r="D712" s="46" t="s">
        <v>42</v>
      </c>
      <c r="E712" s="47" t="s">
        <v>42</v>
      </c>
      <c r="F712" s="47" t="s">
        <v>42</v>
      </c>
      <c r="G712" s="47"/>
      <c r="H712" s="48"/>
      <c r="I712" s="24">
        <v>706</v>
      </c>
      <c r="J712" s="25" t="s">
        <v>2488</v>
      </c>
      <c r="K712" s="26" t="s">
        <v>2438</v>
      </c>
      <c r="L712" s="27">
        <v>-13258.8</v>
      </c>
      <c r="M712" s="27">
        <v>-3200.4</v>
      </c>
      <c r="N712" s="28" t="s">
        <v>2439</v>
      </c>
      <c r="O712" s="42" t="s">
        <v>36</v>
      </c>
      <c r="P712" s="36"/>
      <c r="Q712" s="31"/>
      <c r="R712" s="32"/>
      <c r="S712" s="78"/>
      <c r="T712" s="34"/>
      <c r="U712" s="35"/>
      <c r="V712" s="36"/>
      <c r="W712" s="37"/>
      <c r="X712" s="38"/>
      <c r="Y712" s="38"/>
      <c r="Z712" s="38"/>
      <c r="AA712" s="39"/>
      <c r="AB712" s="39"/>
      <c r="AC712" s="39"/>
      <c r="AD712" s="40"/>
      <c r="AE712" s="40"/>
      <c r="AF712" s="41"/>
      <c r="AG712" s="41"/>
      <c r="AH712" s="42"/>
      <c r="AI712" s="35"/>
      <c r="AJ712" s="43"/>
      <c r="AK712" s="31"/>
      <c r="AL712" s="44"/>
      <c r="AM712" s="39"/>
      <c r="AN712" s="28"/>
      <c r="AO712" s="39"/>
    </row>
    <row r="713" spans="1:41">
      <c r="A713" s="45" t="s">
        <v>42</v>
      </c>
      <c r="B713" s="46"/>
      <c r="C713" s="46" t="s">
        <v>42</v>
      </c>
      <c r="D713" s="46" t="s">
        <v>42</v>
      </c>
      <c r="E713" s="47" t="s">
        <v>42</v>
      </c>
      <c r="F713" s="47" t="s">
        <v>42</v>
      </c>
      <c r="G713" s="47"/>
      <c r="H713" s="48"/>
      <c r="I713" s="24">
        <v>707</v>
      </c>
      <c r="J713" s="25" t="s">
        <v>2489</v>
      </c>
      <c r="K713" s="26" t="s">
        <v>2438</v>
      </c>
      <c r="L713" s="27">
        <v>-14173.2</v>
      </c>
      <c r="M713" s="27">
        <v>-3200.4</v>
      </c>
      <c r="N713" s="28" t="s">
        <v>2439</v>
      </c>
      <c r="O713" s="42" t="s">
        <v>36</v>
      </c>
      <c r="P713" s="36"/>
      <c r="Q713" s="31"/>
      <c r="R713" s="32"/>
      <c r="S713" s="78"/>
      <c r="T713" s="34"/>
      <c r="U713" s="35"/>
      <c r="V713" s="36"/>
      <c r="W713" s="37"/>
      <c r="X713" s="38"/>
      <c r="Y713" s="38"/>
      <c r="Z713" s="38"/>
      <c r="AA713" s="39"/>
      <c r="AB713" s="39"/>
      <c r="AC713" s="39"/>
      <c r="AD713" s="40"/>
      <c r="AE713" s="40"/>
      <c r="AF713" s="41"/>
      <c r="AG713" s="41"/>
      <c r="AH713" s="42"/>
      <c r="AI713" s="35"/>
      <c r="AJ713" s="43"/>
      <c r="AK713" s="31"/>
      <c r="AL713" s="44"/>
      <c r="AM713" s="39"/>
      <c r="AN713" s="28"/>
      <c r="AO713" s="39"/>
    </row>
    <row r="714" spans="1:41">
      <c r="A714" s="45" t="s">
        <v>42</v>
      </c>
      <c r="B714" s="46"/>
      <c r="C714" s="46" t="s">
        <v>42</v>
      </c>
      <c r="D714" s="46" t="s">
        <v>42</v>
      </c>
      <c r="E714" s="47" t="s">
        <v>42</v>
      </c>
      <c r="F714" s="47" t="s">
        <v>42</v>
      </c>
      <c r="G714" s="47"/>
      <c r="H714" s="48"/>
      <c r="I714" s="24">
        <v>708</v>
      </c>
      <c r="J714" s="25" t="s">
        <v>2490</v>
      </c>
      <c r="K714" s="26" t="s">
        <v>2438</v>
      </c>
      <c r="L714" s="27">
        <v>-15087.6</v>
      </c>
      <c r="M714" s="27">
        <v>-3200.4</v>
      </c>
      <c r="N714" s="28" t="s">
        <v>2439</v>
      </c>
      <c r="O714" s="42" t="s">
        <v>36</v>
      </c>
      <c r="P714" s="36"/>
      <c r="Q714" s="31"/>
      <c r="R714" s="32"/>
      <c r="S714" s="78"/>
      <c r="T714" s="34"/>
      <c r="U714" s="35"/>
      <c r="V714" s="36"/>
      <c r="W714" s="37"/>
      <c r="X714" s="38"/>
      <c r="Y714" s="38"/>
      <c r="Z714" s="38"/>
      <c r="AA714" s="39"/>
      <c r="AB714" s="39"/>
      <c r="AC714" s="39"/>
      <c r="AD714" s="40"/>
      <c r="AE714" s="40"/>
      <c r="AF714" s="41"/>
      <c r="AG714" s="41"/>
      <c r="AH714" s="42"/>
      <c r="AI714" s="35"/>
      <c r="AJ714" s="43"/>
      <c r="AK714" s="31"/>
      <c r="AL714" s="44"/>
      <c r="AM714" s="39"/>
      <c r="AN714" s="28"/>
      <c r="AO714" s="39"/>
    </row>
    <row r="715" spans="1:41">
      <c r="A715" s="45" t="s">
        <v>42</v>
      </c>
      <c r="B715" s="46"/>
      <c r="C715" s="46" t="s">
        <v>42</v>
      </c>
      <c r="D715" s="46" t="s">
        <v>42</v>
      </c>
      <c r="E715" s="47" t="s">
        <v>42</v>
      </c>
      <c r="F715" s="47" t="s">
        <v>42</v>
      </c>
      <c r="G715" s="47"/>
      <c r="H715" s="48"/>
      <c r="I715" s="24">
        <v>709</v>
      </c>
      <c r="J715" s="25" t="s">
        <v>2491</v>
      </c>
      <c r="K715" s="26" t="s">
        <v>2438</v>
      </c>
      <c r="L715" s="27">
        <v>-16002</v>
      </c>
      <c r="M715" s="27">
        <v>-3200.4</v>
      </c>
      <c r="N715" s="28" t="s">
        <v>2439</v>
      </c>
      <c r="O715" s="42" t="s">
        <v>36</v>
      </c>
      <c r="P715" s="36"/>
      <c r="Q715" s="31"/>
      <c r="R715" s="32"/>
      <c r="S715" s="78"/>
      <c r="T715" s="34"/>
      <c r="U715" s="35"/>
      <c r="V715" s="36"/>
      <c r="W715" s="37"/>
      <c r="X715" s="38"/>
      <c r="Y715" s="38"/>
      <c r="Z715" s="38"/>
      <c r="AA715" s="39"/>
      <c r="AB715" s="39"/>
      <c r="AC715" s="39"/>
      <c r="AD715" s="40"/>
      <c r="AE715" s="40"/>
      <c r="AF715" s="41"/>
      <c r="AG715" s="41"/>
      <c r="AH715" s="42"/>
      <c r="AI715" s="35"/>
      <c r="AJ715" s="43"/>
      <c r="AK715" s="31"/>
      <c r="AL715" s="44"/>
      <c r="AM715" s="39"/>
      <c r="AN715" s="28"/>
      <c r="AO715" s="39"/>
    </row>
    <row r="716" spans="1:41">
      <c r="A716" s="45" t="s">
        <v>42</v>
      </c>
      <c r="B716" s="46"/>
      <c r="C716" s="46" t="s">
        <v>42</v>
      </c>
      <c r="D716" s="46" t="s">
        <v>42</v>
      </c>
      <c r="E716" s="47" t="s">
        <v>42</v>
      </c>
      <c r="F716" s="47" t="s">
        <v>42</v>
      </c>
      <c r="G716" s="47"/>
      <c r="H716" s="48"/>
      <c r="I716" s="24">
        <v>710</v>
      </c>
      <c r="J716" s="25" t="s">
        <v>2492</v>
      </c>
      <c r="K716" s="26" t="s">
        <v>2438</v>
      </c>
      <c r="L716" s="27">
        <v>-16916.400000000001</v>
      </c>
      <c r="M716" s="27">
        <v>-3200.4</v>
      </c>
      <c r="N716" s="28" t="s">
        <v>2439</v>
      </c>
      <c r="O716" s="42" t="s">
        <v>36</v>
      </c>
      <c r="P716" s="36"/>
      <c r="Q716" s="31"/>
      <c r="R716" s="32"/>
      <c r="S716" s="78"/>
      <c r="T716" s="34"/>
      <c r="U716" s="35"/>
      <c r="V716" s="36"/>
      <c r="W716" s="37"/>
      <c r="X716" s="38"/>
      <c r="Y716" s="38"/>
      <c r="Z716" s="38"/>
      <c r="AA716" s="39"/>
      <c r="AB716" s="39"/>
      <c r="AC716" s="39"/>
      <c r="AD716" s="40"/>
      <c r="AE716" s="40"/>
      <c r="AF716" s="41"/>
      <c r="AG716" s="41"/>
      <c r="AH716" s="42"/>
      <c r="AI716" s="35"/>
      <c r="AJ716" s="43"/>
      <c r="AK716" s="31"/>
      <c r="AL716" s="44"/>
      <c r="AM716" s="39"/>
      <c r="AN716" s="28"/>
      <c r="AO716" s="39"/>
    </row>
    <row r="717" spans="1:41">
      <c r="A717" s="45" t="s">
        <v>42</v>
      </c>
      <c r="B717" s="46"/>
      <c r="C717" s="46" t="s">
        <v>42</v>
      </c>
      <c r="D717" s="46" t="s">
        <v>42</v>
      </c>
      <c r="E717" s="47" t="s">
        <v>42</v>
      </c>
      <c r="F717" s="47" t="s">
        <v>42</v>
      </c>
      <c r="G717" s="47"/>
      <c r="H717" s="48"/>
      <c r="I717" s="24">
        <v>711</v>
      </c>
      <c r="J717" s="25" t="s">
        <v>2493</v>
      </c>
      <c r="K717" s="26" t="s">
        <v>2438</v>
      </c>
      <c r="L717" s="27">
        <v>-17830.8</v>
      </c>
      <c r="M717" s="27">
        <v>-3200.4</v>
      </c>
      <c r="N717" s="28" t="s">
        <v>2439</v>
      </c>
      <c r="O717" s="42" t="s">
        <v>36</v>
      </c>
      <c r="P717" s="36"/>
      <c r="Q717" s="31"/>
      <c r="R717" s="32"/>
      <c r="S717" s="78"/>
      <c r="T717" s="34"/>
      <c r="U717" s="35"/>
      <c r="V717" s="36"/>
      <c r="W717" s="37"/>
      <c r="X717" s="38"/>
      <c r="Y717" s="38"/>
      <c r="Z717" s="38"/>
      <c r="AA717" s="39"/>
      <c r="AB717" s="39"/>
      <c r="AC717" s="39"/>
      <c r="AD717" s="40"/>
      <c r="AE717" s="40"/>
      <c r="AF717" s="41"/>
      <c r="AG717" s="41"/>
      <c r="AH717" s="42"/>
      <c r="AI717" s="35"/>
      <c r="AJ717" s="43"/>
      <c r="AK717" s="31"/>
      <c r="AL717" s="44"/>
      <c r="AM717" s="39"/>
      <c r="AN717" s="28"/>
      <c r="AO717" s="39"/>
    </row>
    <row r="718" spans="1:41">
      <c r="A718" s="45" t="s">
        <v>42</v>
      </c>
      <c r="B718" s="46"/>
      <c r="C718" s="46" t="s">
        <v>42</v>
      </c>
      <c r="D718" s="46" t="s">
        <v>42</v>
      </c>
      <c r="E718" s="47" t="s">
        <v>42</v>
      </c>
      <c r="F718" s="47" t="s">
        <v>42</v>
      </c>
      <c r="G718" s="47"/>
      <c r="H718" s="48"/>
      <c r="I718" s="24">
        <v>712</v>
      </c>
      <c r="J718" s="25" t="s">
        <v>2494</v>
      </c>
      <c r="K718" s="26" t="s">
        <v>2438</v>
      </c>
      <c r="L718" s="27">
        <v>-11430</v>
      </c>
      <c r="M718" s="27">
        <v>-2286</v>
      </c>
      <c r="N718" s="28" t="s">
        <v>2439</v>
      </c>
      <c r="O718" s="42" t="s">
        <v>36</v>
      </c>
      <c r="P718" s="36"/>
      <c r="Q718" s="31"/>
      <c r="R718" s="32"/>
      <c r="S718" s="78"/>
      <c r="T718" s="34"/>
      <c r="U718" s="35"/>
      <c r="V718" s="36"/>
      <c r="W718" s="37"/>
      <c r="X718" s="38"/>
      <c r="Y718" s="38"/>
      <c r="Z718" s="38"/>
      <c r="AA718" s="39"/>
      <c r="AB718" s="39"/>
      <c r="AC718" s="39"/>
      <c r="AD718" s="40"/>
      <c r="AE718" s="40"/>
      <c r="AF718" s="41"/>
      <c r="AG718" s="41"/>
      <c r="AH718" s="42"/>
      <c r="AI718" s="35"/>
      <c r="AJ718" s="43"/>
      <c r="AK718" s="31"/>
      <c r="AL718" s="44"/>
      <c r="AM718" s="39"/>
      <c r="AN718" s="28"/>
      <c r="AO718" s="39"/>
    </row>
    <row r="719" spans="1:41">
      <c r="A719" s="45" t="s">
        <v>42</v>
      </c>
      <c r="B719" s="46"/>
      <c r="C719" s="46" t="s">
        <v>42</v>
      </c>
      <c r="D719" s="46" t="s">
        <v>42</v>
      </c>
      <c r="E719" s="47" t="s">
        <v>42</v>
      </c>
      <c r="F719" s="47" t="s">
        <v>42</v>
      </c>
      <c r="G719" s="47"/>
      <c r="H719" s="48"/>
      <c r="I719" s="24">
        <v>713</v>
      </c>
      <c r="J719" s="25" t="s">
        <v>2495</v>
      </c>
      <c r="K719" s="26" t="s">
        <v>2438</v>
      </c>
      <c r="L719" s="27">
        <v>-12344.4</v>
      </c>
      <c r="M719" s="27">
        <v>-2286</v>
      </c>
      <c r="N719" s="28" t="s">
        <v>2439</v>
      </c>
      <c r="O719" s="42" t="s">
        <v>36</v>
      </c>
      <c r="P719" s="36"/>
      <c r="Q719" s="31"/>
      <c r="R719" s="32"/>
      <c r="S719" s="78"/>
      <c r="T719" s="34"/>
      <c r="U719" s="35"/>
      <c r="V719" s="36"/>
      <c r="W719" s="37"/>
      <c r="X719" s="38"/>
      <c r="Y719" s="38"/>
      <c r="Z719" s="38"/>
      <c r="AA719" s="39"/>
      <c r="AB719" s="39"/>
      <c r="AC719" s="39"/>
      <c r="AD719" s="40"/>
      <c r="AE719" s="40"/>
      <c r="AF719" s="41"/>
      <c r="AG719" s="41"/>
      <c r="AH719" s="42"/>
      <c r="AI719" s="35"/>
      <c r="AJ719" s="43"/>
      <c r="AK719" s="31"/>
      <c r="AL719" s="44"/>
      <c r="AM719" s="39"/>
      <c r="AN719" s="28"/>
      <c r="AO719" s="39"/>
    </row>
    <row r="720" spans="1:41">
      <c r="A720" s="45" t="s">
        <v>42</v>
      </c>
      <c r="B720" s="46"/>
      <c r="C720" s="46" t="s">
        <v>42</v>
      </c>
      <c r="D720" s="46" t="s">
        <v>42</v>
      </c>
      <c r="E720" s="47" t="s">
        <v>42</v>
      </c>
      <c r="F720" s="47" t="s">
        <v>42</v>
      </c>
      <c r="G720" s="47"/>
      <c r="H720" s="48"/>
      <c r="I720" s="24">
        <v>714</v>
      </c>
      <c r="J720" s="25" t="s">
        <v>2496</v>
      </c>
      <c r="K720" s="26" t="s">
        <v>2438</v>
      </c>
      <c r="L720" s="27">
        <v>-14173.2</v>
      </c>
      <c r="M720" s="27">
        <v>-2286</v>
      </c>
      <c r="N720" s="28" t="s">
        <v>2439</v>
      </c>
      <c r="O720" s="42" t="s">
        <v>36</v>
      </c>
      <c r="P720" s="36"/>
      <c r="Q720" s="31"/>
      <c r="R720" s="32"/>
      <c r="S720" s="78"/>
      <c r="T720" s="34"/>
      <c r="U720" s="35"/>
      <c r="V720" s="36"/>
      <c r="W720" s="37"/>
      <c r="X720" s="38"/>
      <c r="Y720" s="38"/>
      <c r="Z720" s="38"/>
      <c r="AA720" s="39"/>
      <c r="AB720" s="39"/>
      <c r="AC720" s="39"/>
      <c r="AD720" s="40"/>
      <c r="AE720" s="40"/>
      <c r="AF720" s="41"/>
      <c r="AG720" s="41"/>
      <c r="AH720" s="42"/>
      <c r="AI720" s="35"/>
      <c r="AJ720" s="43"/>
      <c r="AK720" s="31"/>
      <c r="AL720" s="44"/>
      <c r="AM720" s="39"/>
      <c r="AN720" s="28"/>
      <c r="AO720" s="39"/>
    </row>
    <row r="721" spans="1:41">
      <c r="A721" s="45" t="s">
        <v>42</v>
      </c>
      <c r="B721" s="46"/>
      <c r="C721" s="46" t="s">
        <v>42</v>
      </c>
      <c r="D721" s="46" t="s">
        <v>42</v>
      </c>
      <c r="E721" s="47" t="s">
        <v>42</v>
      </c>
      <c r="F721" s="47" t="s">
        <v>42</v>
      </c>
      <c r="G721" s="47"/>
      <c r="H721" s="48"/>
      <c r="I721" s="24">
        <v>715</v>
      </c>
      <c r="J721" s="25" t="s">
        <v>2497</v>
      </c>
      <c r="K721" s="26" t="s">
        <v>2438</v>
      </c>
      <c r="L721" s="27">
        <v>-16002</v>
      </c>
      <c r="M721" s="27">
        <v>-2286</v>
      </c>
      <c r="N721" s="28" t="s">
        <v>2439</v>
      </c>
      <c r="O721" s="42" t="s">
        <v>36</v>
      </c>
      <c r="P721" s="36"/>
      <c r="Q721" s="31"/>
      <c r="R721" s="32"/>
      <c r="S721" s="78"/>
      <c r="T721" s="34"/>
      <c r="U721" s="35"/>
      <c r="V721" s="36"/>
      <c r="W721" s="37"/>
      <c r="X721" s="38"/>
      <c r="Y721" s="38"/>
      <c r="Z721" s="38"/>
      <c r="AA721" s="39"/>
      <c r="AB721" s="39"/>
      <c r="AC721" s="39"/>
      <c r="AD721" s="40"/>
      <c r="AE721" s="40"/>
      <c r="AF721" s="41"/>
      <c r="AG721" s="41"/>
      <c r="AH721" s="42"/>
      <c r="AI721" s="35"/>
      <c r="AJ721" s="43"/>
      <c r="AK721" s="31"/>
      <c r="AL721" s="44"/>
      <c r="AM721" s="39"/>
      <c r="AN721" s="28"/>
      <c r="AO721" s="39"/>
    </row>
    <row r="722" spans="1:41">
      <c r="A722" s="45" t="s">
        <v>42</v>
      </c>
      <c r="B722" s="46"/>
      <c r="C722" s="46" t="s">
        <v>42</v>
      </c>
      <c r="D722" s="46" t="s">
        <v>42</v>
      </c>
      <c r="E722" s="47" t="s">
        <v>42</v>
      </c>
      <c r="F722" s="47" t="s">
        <v>42</v>
      </c>
      <c r="G722" s="47"/>
      <c r="H722" s="48"/>
      <c r="I722" s="24">
        <v>716</v>
      </c>
      <c r="J722" s="25" t="s">
        <v>2498</v>
      </c>
      <c r="K722" s="26" t="s">
        <v>2438</v>
      </c>
      <c r="L722" s="27">
        <v>-17830.8</v>
      </c>
      <c r="M722" s="27">
        <v>-2286</v>
      </c>
      <c r="N722" s="28" t="s">
        <v>2439</v>
      </c>
      <c r="O722" s="42" t="s">
        <v>36</v>
      </c>
      <c r="P722" s="36"/>
      <c r="Q722" s="31"/>
      <c r="R722" s="32"/>
      <c r="S722" s="78"/>
      <c r="T722" s="34"/>
      <c r="U722" s="35"/>
      <c r="V722" s="36"/>
      <c r="W722" s="37"/>
      <c r="X722" s="38"/>
      <c r="Y722" s="38"/>
      <c r="Z722" s="38"/>
      <c r="AA722" s="39"/>
      <c r="AB722" s="39"/>
      <c r="AC722" s="39"/>
      <c r="AD722" s="40"/>
      <c r="AE722" s="40"/>
      <c r="AF722" s="41"/>
      <c r="AG722" s="41"/>
      <c r="AH722" s="42"/>
      <c r="AI722" s="35"/>
      <c r="AJ722" s="43"/>
      <c r="AK722" s="31"/>
      <c r="AL722" s="44"/>
      <c r="AM722" s="39"/>
      <c r="AN722" s="28"/>
      <c r="AO722" s="39"/>
    </row>
    <row r="723" spans="1:41">
      <c r="A723" s="45" t="s">
        <v>42</v>
      </c>
      <c r="B723" s="46"/>
      <c r="C723" s="46" t="s">
        <v>42</v>
      </c>
      <c r="D723" s="46" t="s">
        <v>42</v>
      </c>
      <c r="E723" s="47" t="s">
        <v>42</v>
      </c>
      <c r="F723" s="47" t="s">
        <v>42</v>
      </c>
      <c r="G723" s="47"/>
      <c r="H723" s="48"/>
      <c r="I723" s="24">
        <v>717</v>
      </c>
      <c r="J723" s="25" t="s">
        <v>2499</v>
      </c>
      <c r="K723" s="26" t="s">
        <v>2438</v>
      </c>
      <c r="L723" s="27">
        <v>-12344.4</v>
      </c>
      <c r="M723" s="27">
        <v>-1371.6</v>
      </c>
      <c r="N723" s="28" t="s">
        <v>2439</v>
      </c>
      <c r="O723" s="42" t="s">
        <v>36</v>
      </c>
      <c r="P723" s="36"/>
      <c r="Q723" s="31"/>
      <c r="R723" s="32"/>
      <c r="S723" s="78"/>
      <c r="T723" s="34"/>
      <c r="U723" s="35"/>
      <c r="V723" s="36"/>
      <c r="W723" s="37"/>
      <c r="X723" s="38"/>
      <c r="Y723" s="38"/>
      <c r="Z723" s="38"/>
      <c r="AA723" s="39"/>
      <c r="AB723" s="39"/>
      <c r="AC723" s="39"/>
      <c r="AD723" s="40"/>
      <c r="AE723" s="40"/>
      <c r="AF723" s="41"/>
      <c r="AG723" s="41"/>
      <c r="AH723" s="42"/>
      <c r="AI723" s="35"/>
      <c r="AJ723" s="43"/>
      <c r="AK723" s="31"/>
      <c r="AL723" s="44"/>
      <c r="AM723" s="39"/>
      <c r="AN723" s="28"/>
      <c r="AO723" s="39"/>
    </row>
    <row r="724" spans="1:41">
      <c r="A724" s="45" t="s">
        <v>42</v>
      </c>
      <c r="B724" s="46"/>
      <c r="C724" s="46" t="s">
        <v>42</v>
      </c>
      <c r="D724" s="46" t="s">
        <v>42</v>
      </c>
      <c r="E724" s="47" t="s">
        <v>42</v>
      </c>
      <c r="F724" s="47" t="s">
        <v>42</v>
      </c>
      <c r="G724" s="47"/>
      <c r="H724" s="48"/>
      <c r="I724" s="24">
        <v>718</v>
      </c>
      <c r="J724" s="25" t="s">
        <v>2500</v>
      </c>
      <c r="K724" s="26" t="s">
        <v>2438</v>
      </c>
      <c r="L724" s="27">
        <v>-13258.8</v>
      </c>
      <c r="M724" s="27">
        <v>-1371.6</v>
      </c>
      <c r="N724" s="28" t="s">
        <v>2439</v>
      </c>
      <c r="O724" s="42" t="s">
        <v>36</v>
      </c>
      <c r="P724" s="36"/>
      <c r="Q724" s="31"/>
      <c r="R724" s="32"/>
      <c r="S724" s="78"/>
      <c r="T724" s="34"/>
      <c r="U724" s="35"/>
      <c r="V724" s="36"/>
      <c r="W724" s="37"/>
      <c r="X724" s="38"/>
      <c r="Y724" s="38"/>
      <c r="Z724" s="38"/>
      <c r="AA724" s="39"/>
      <c r="AB724" s="39"/>
      <c r="AC724" s="39"/>
      <c r="AD724" s="40"/>
      <c r="AE724" s="40"/>
      <c r="AF724" s="41"/>
      <c r="AG724" s="41"/>
      <c r="AH724" s="42"/>
      <c r="AI724" s="35"/>
      <c r="AJ724" s="43"/>
      <c r="AK724" s="31"/>
      <c r="AL724" s="44"/>
      <c r="AM724" s="39"/>
      <c r="AN724" s="28"/>
      <c r="AO724" s="39"/>
    </row>
    <row r="725" spans="1:41">
      <c r="A725" s="45" t="s">
        <v>42</v>
      </c>
      <c r="B725" s="46"/>
      <c r="C725" s="46" t="s">
        <v>42</v>
      </c>
      <c r="D725" s="46" t="s">
        <v>42</v>
      </c>
      <c r="E725" s="47" t="s">
        <v>42</v>
      </c>
      <c r="F725" s="47" t="s">
        <v>42</v>
      </c>
      <c r="G725" s="47"/>
      <c r="H725" s="48"/>
      <c r="I725" s="24">
        <v>719</v>
      </c>
      <c r="J725" s="25" t="s">
        <v>2501</v>
      </c>
      <c r="K725" s="26" t="s">
        <v>2438</v>
      </c>
      <c r="L725" s="27">
        <v>-14173.2</v>
      </c>
      <c r="M725" s="27">
        <v>-1371.6</v>
      </c>
      <c r="N725" s="28" t="s">
        <v>2439</v>
      </c>
      <c r="O725" s="42" t="s">
        <v>36</v>
      </c>
      <c r="P725" s="36"/>
      <c r="Q725" s="31"/>
      <c r="R725" s="32"/>
      <c r="S725" s="78"/>
      <c r="T725" s="34"/>
      <c r="U725" s="35"/>
      <c r="V725" s="36"/>
      <c r="W725" s="37"/>
      <c r="X725" s="38"/>
      <c r="Y725" s="38"/>
      <c r="Z725" s="38"/>
      <c r="AA725" s="39"/>
      <c r="AB725" s="39"/>
      <c r="AC725" s="39"/>
      <c r="AD725" s="40"/>
      <c r="AE725" s="40"/>
      <c r="AF725" s="41"/>
      <c r="AG725" s="41"/>
      <c r="AH725" s="42"/>
      <c r="AI725" s="35"/>
      <c r="AJ725" s="43"/>
      <c r="AK725" s="31"/>
      <c r="AL725" s="44"/>
      <c r="AM725" s="39"/>
      <c r="AN725" s="28"/>
      <c r="AO725" s="39"/>
    </row>
    <row r="726" spans="1:41">
      <c r="A726" s="45" t="s">
        <v>42</v>
      </c>
      <c r="B726" s="46"/>
      <c r="C726" s="46" t="s">
        <v>42</v>
      </c>
      <c r="D726" s="46" t="s">
        <v>42</v>
      </c>
      <c r="E726" s="47" t="s">
        <v>42</v>
      </c>
      <c r="F726" s="47" t="s">
        <v>42</v>
      </c>
      <c r="G726" s="47"/>
      <c r="H726" s="48"/>
      <c r="I726" s="24">
        <v>720</v>
      </c>
      <c r="J726" s="25" t="s">
        <v>2502</v>
      </c>
      <c r="K726" s="26" t="s">
        <v>2438</v>
      </c>
      <c r="L726" s="27">
        <v>-15087.6</v>
      </c>
      <c r="M726" s="27">
        <v>-1371.6</v>
      </c>
      <c r="N726" s="28" t="s">
        <v>2439</v>
      </c>
      <c r="O726" s="42" t="s">
        <v>36</v>
      </c>
      <c r="P726" s="36"/>
      <c r="Q726" s="31"/>
      <c r="R726" s="32"/>
      <c r="S726" s="78"/>
      <c r="T726" s="34"/>
      <c r="U726" s="35"/>
      <c r="V726" s="36"/>
      <c r="W726" s="37"/>
      <c r="X726" s="38"/>
      <c r="Y726" s="38"/>
      <c r="Z726" s="38"/>
      <c r="AA726" s="39"/>
      <c r="AB726" s="39"/>
      <c r="AC726" s="39"/>
      <c r="AD726" s="40"/>
      <c r="AE726" s="40"/>
      <c r="AF726" s="41"/>
      <c r="AG726" s="41"/>
      <c r="AH726" s="42"/>
      <c r="AI726" s="35"/>
      <c r="AJ726" s="43"/>
      <c r="AK726" s="31"/>
      <c r="AL726" s="44"/>
      <c r="AM726" s="39"/>
      <c r="AN726" s="28"/>
      <c r="AO726" s="39"/>
    </row>
    <row r="727" spans="1:41">
      <c r="A727" s="45" t="s">
        <v>42</v>
      </c>
      <c r="B727" s="46"/>
      <c r="C727" s="46" t="s">
        <v>42</v>
      </c>
      <c r="D727" s="46" t="s">
        <v>42</v>
      </c>
      <c r="E727" s="47" t="s">
        <v>42</v>
      </c>
      <c r="F727" s="47" t="s">
        <v>42</v>
      </c>
      <c r="G727" s="47"/>
      <c r="H727" s="48"/>
      <c r="I727" s="24">
        <v>721</v>
      </c>
      <c r="J727" s="25" t="s">
        <v>2503</v>
      </c>
      <c r="K727" s="26" t="s">
        <v>2438</v>
      </c>
      <c r="L727" s="27">
        <v>-16002</v>
      </c>
      <c r="M727" s="27">
        <v>-1371.6</v>
      </c>
      <c r="N727" s="28" t="s">
        <v>2439</v>
      </c>
      <c r="O727" s="42" t="s">
        <v>36</v>
      </c>
      <c r="P727" s="36"/>
      <c r="Q727" s="31"/>
      <c r="R727" s="32"/>
      <c r="S727" s="78"/>
      <c r="T727" s="34"/>
      <c r="U727" s="35"/>
      <c r="V727" s="36"/>
      <c r="W727" s="37"/>
      <c r="X727" s="38"/>
      <c r="Y727" s="38"/>
      <c r="Z727" s="38"/>
      <c r="AA727" s="39"/>
      <c r="AB727" s="39"/>
      <c r="AC727" s="39"/>
      <c r="AD727" s="40"/>
      <c r="AE727" s="40"/>
      <c r="AF727" s="41"/>
      <c r="AG727" s="41"/>
      <c r="AH727" s="42"/>
      <c r="AI727" s="35"/>
      <c r="AJ727" s="43"/>
      <c r="AK727" s="31"/>
      <c r="AL727" s="44"/>
      <c r="AM727" s="39"/>
      <c r="AN727" s="28"/>
      <c r="AO727" s="39"/>
    </row>
    <row r="728" spans="1:41">
      <c r="A728" s="45" t="s">
        <v>42</v>
      </c>
      <c r="B728" s="46"/>
      <c r="C728" s="46" t="s">
        <v>42</v>
      </c>
      <c r="D728" s="46" t="s">
        <v>42</v>
      </c>
      <c r="E728" s="47" t="s">
        <v>42</v>
      </c>
      <c r="F728" s="47" t="s">
        <v>42</v>
      </c>
      <c r="G728" s="47"/>
      <c r="H728" s="48"/>
      <c r="I728" s="24">
        <v>722</v>
      </c>
      <c r="J728" s="25" t="s">
        <v>2504</v>
      </c>
      <c r="K728" s="26" t="s">
        <v>2438</v>
      </c>
      <c r="L728" s="27">
        <v>-11430</v>
      </c>
      <c r="M728" s="27">
        <v>-457.2</v>
      </c>
      <c r="N728" s="28" t="s">
        <v>2439</v>
      </c>
      <c r="O728" s="42" t="s">
        <v>36</v>
      </c>
      <c r="P728" s="36"/>
      <c r="Q728" s="31"/>
      <c r="R728" s="32"/>
      <c r="S728" s="78"/>
      <c r="T728" s="34"/>
      <c r="U728" s="35"/>
      <c r="V728" s="36"/>
      <c r="W728" s="37"/>
      <c r="X728" s="38"/>
      <c r="Y728" s="38"/>
      <c r="Z728" s="38"/>
      <c r="AA728" s="39"/>
      <c r="AB728" s="39"/>
      <c r="AC728" s="39"/>
      <c r="AD728" s="40"/>
      <c r="AE728" s="40"/>
      <c r="AF728" s="41"/>
      <c r="AG728" s="41"/>
      <c r="AH728" s="42"/>
      <c r="AI728" s="35"/>
      <c r="AJ728" s="43"/>
      <c r="AK728" s="31"/>
      <c r="AL728" s="44"/>
      <c r="AM728" s="39"/>
      <c r="AN728" s="28"/>
      <c r="AO728" s="39"/>
    </row>
    <row r="729" spans="1:41">
      <c r="A729" s="45" t="s">
        <v>42</v>
      </c>
      <c r="B729" s="46"/>
      <c r="C729" s="46" t="s">
        <v>42</v>
      </c>
      <c r="D729" s="46" t="s">
        <v>42</v>
      </c>
      <c r="E729" s="47" t="s">
        <v>42</v>
      </c>
      <c r="F729" s="47" t="s">
        <v>42</v>
      </c>
      <c r="G729" s="47"/>
      <c r="H729" s="48"/>
      <c r="I729" s="24">
        <v>723</v>
      </c>
      <c r="J729" s="25" t="s">
        <v>2505</v>
      </c>
      <c r="K729" s="26" t="s">
        <v>2438</v>
      </c>
      <c r="L729" s="27">
        <v>-12344.4</v>
      </c>
      <c r="M729" s="27">
        <v>-457.2</v>
      </c>
      <c r="N729" s="28" t="s">
        <v>2439</v>
      </c>
      <c r="O729" s="42" t="s">
        <v>36</v>
      </c>
      <c r="P729" s="36"/>
      <c r="Q729" s="31"/>
      <c r="R729" s="32"/>
      <c r="S729" s="78"/>
      <c r="T729" s="34"/>
      <c r="U729" s="35"/>
      <c r="V729" s="36"/>
      <c r="W729" s="37"/>
      <c r="X729" s="38"/>
      <c r="Y729" s="38"/>
      <c r="Z729" s="38"/>
      <c r="AA729" s="39"/>
      <c r="AB729" s="39"/>
      <c r="AC729" s="39"/>
      <c r="AD729" s="40"/>
      <c r="AE729" s="40"/>
      <c r="AF729" s="41"/>
      <c r="AG729" s="41"/>
      <c r="AH729" s="42"/>
      <c r="AI729" s="35"/>
      <c r="AJ729" s="43"/>
      <c r="AK729" s="31"/>
      <c r="AL729" s="44"/>
      <c r="AM729" s="39"/>
      <c r="AN729" s="28"/>
      <c r="AO729" s="39"/>
    </row>
    <row r="730" spans="1:41">
      <c r="A730" s="45" t="s">
        <v>42</v>
      </c>
      <c r="B730" s="46"/>
      <c r="C730" s="46" t="s">
        <v>42</v>
      </c>
      <c r="D730" s="46" t="s">
        <v>42</v>
      </c>
      <c r="E730" s="47" t="s">
        <v>42</v>
      </c>
      <c r="F730" s="47" t="s">
        <v>42</v>
      </c>
      <c r="G730" s="47"/>
      <c r="H730" s="48"/>
      <c r="I730" s="24">
        <v>724</v>
      </c>
      <c r="J730" s="25" t="s">
        <v>2506</v>
      </c>
      <c r="K730" s="26" t="s">
        <v>2438</v>
      </c>
      <c r="L730" s="27">
        <v>-14173.2</v>
      </c>
      <c r="M730" s="27">
        <v>-457.2</v>
      </c>
      <c r="N730" s="28" t="s">
        <v>2439</v>
      </c>
      <c r="O730" s="42" t="s">
        <v>36</v>
      </c>
      <c r="P730" s="36"/>
      <c r="Q730" s="31"/>
      <c r="R730" s="32"/>
      <c r="S730" s="78"/>
      <c r="T730" s="34"/>
      <c r="U730" s="35"/>
      <c r="V730" s="36"/>
      <c r="W730" s="37"/>
      <c r="X730" s="38"/>
      <c r="Y730" s="38"/>
      <c r="Z730" s="38"/>
      <c r="AA730" s="39"/>
      <c r="AB730" s="39"/>
      <c r="AC730" s="39"/>
      <c r="AD730" s="40"/>
      <c r="AE730" s="40"/>
      <c r="AF730" s="41"/>
      <c r="AG730" s="41"/>
      <c r="AH730" s="42"/>
      <c r="AI730" s="35"/>
      <c r="AJ730" s="43"/>
      <c r="AK730" s="31"/>
      <c r="AL730" s="44"/>
      <c r="AM730" s="39"/>
      <c r="AN730" s="28"/>
      <c r="AO730" s="39"/>
    </row>
    <row r="731" spans="1:41">
      <c r="A731" s="45" t="s">
        <v>42</v>
      </c>
      <c r="B731" s="46"/>
      <c r="C731" s="46" t="s">
        <v>42</v>
      </c>
      <c r="D731" s="46" t="s">
        <v>42</v>
      </c>
      <c r="E731" s="47" t="s">
        <v>42</v>
      </c>
      <c r="F731" s="47" t="s">
        <v>42</v>
      </c>
      <c r="G731" s="47"/>
      <c r="H731" s="48"/>
      <c r="I731" s="24">
        <v>725</v>
      </c>
      <c r="J731" s="25" t="s">
        <v>2507</v>
      </c>
      <c r="K731" s="26" t="s">
        <v>2438</v>
      </c>
      <c r="L731" s="27">
        <v>-16002</v>
      </c>
      <c r="M731" s="27">
        <v>-457.2</v>
      </c>
      <c r="N731" s="28" t="s">
        <v>2439</v>
      </c>
      <c r="O731" s="42" t="s">
        <v>36</v>
      </c>
      <c r="P731" s="36"/>
      <c r="Q731" s="31"/>
      <c r="R731" s="32"/>
      <c r="S731" s="78"/>
      <c r="T731" s="34"/>
      <c r="U731" s="35"/>
      <c r="V731" s="36"/>
      <c r="W731" s="37"/>
      <c r="X731" s="38"/>
      <c r="Y731" s="38"/>
      <c r="Z731" s="38"/>
      <c r="AA731" s="39"/>
      <c r="AB731" s="39"/>
      <c r="AC731" s="39"/>
      <c r="AD731" s="40"/>
      <c r="AE731" s="40"/>
      <c r="AF731" s="41"/>
      <c r="AG731" s="41"/>
      <c r="AH731" s="42"/>
      <c r="AI731" s="35"/>
      <c r="AJ731" s="43"/>
      <c r="AK731" s="31"/>
      <c r="AL731" s="44"/>
      <c r="AM731" s="39"/>
      <c r="AN731" s="28"/>
      <c r="AO731" s="39"/>
    </row>
    <row r="732" spans="1:41">
      <c r="A732" s="45" t="s">
        <v>42</v>
      </c>
      <c r="B732" s="46"/>
      <c r="C732" s="46" t="s">
        <v>42</v>
      </c>
      <c r="D732" s="46" t="s">
        <v>42</v>
      </c>
      <c r="E732" s="47" t="s">
        <v>42</v>
      </c>
      <c r="F732" s="47" t="s">
        <v>42</v>
      </c>
      <c r="G732" s="47"/>
      <c r="H732" s="48"/>
      <c r="I732" s="24">
        <v>726</v>
      </c>
      <c r="J732" s="25" t="s">
        <v>2508</v>
      </c>
      <c r="K732" s="26" t="s">
        <v>2509</v>
      </c>
      <c r="L732" s="27">
        <v>-16916.400000000001</v>
      </c>
      <c r="M732" s="27">
        <v>-13258.8</v>
      </c>
      <c r="N732" s="28" t="s">
        <v>35</v>
      </c>
      <c r="O732" s="42" t="s">
        <v>36</v>
      </c>
      <c r="P732" s="36" t="s">
        <v>2402</v>
      </c>
      <c r="Q732" s="31"/>
      <c r="R732" s="32"/>
      <c r="S732" s="78"/>
      <c r="T732" s="34"/>
      <c r="U732" s="35"/>
      <c r="V732" s="36"/>
      <c r="W732" s="37"/>
      <c r="X732" s="38"/>
      <c r="Y732" s="38"/>
      <c r="Z732" s="38"/>
      <c r="AA732" s="83" t="s">
        <v>2398</v>
      </c>
      <c r="AB732" s="83">
        <v>2.54</v>
      </c>
      <c r="AC732" s="39"/>
      <c r="AD732" s="40"/>
      <c r="AE732" s="40"/>
      <c r="AF732" s="41"/>
      <c r="AG732" s="41"/>
      <c r="AH732" s="42"/>
      <c r="AI732" s="35"/>
      <c r="AJ732" s="43"/>
      <c r="AK732" s="31"/>
      <c r="AL732" s="44"/>
      <c r="AM732" s="39"/>
      <c r="AN732" s="28"/>
      <c r="AO732" s="39" t="s">
        <v>2403</v>
      </c>
    </row>
    <row r="733" spans="1:41">
      <c r="A733" s="45" t="s">
        <v>42</v>
      </c>
      <c r="B733" s="46"/>
      <c r="C733" s="46" t="s">
        <v>42</v>
      </c>
      <c r="D733" s="46" t="s">
        <v>42</v>
      </c>
      <c r="E733" s="47" t="s">
        <v>42</v>
      </c>
      <c r="F733" s="47" t="s">
        <v>42</v>
      </c>
      <c r="G733" s="47"/>
      <c r="H733" s="48"/>
      <c r="I733" s="24">
        <v>727</v>
      </c>
      <c r="J733" s="25" t="s">
        <v>2510</v>
      </c>
      <c r="K733" s="26" t="s">
        <v>1695</v>
      </c>
      <c r="L733" s="27">
        <v>-2286</v>
      </c>
      <c r="M733" s="27">
        <v>7772.4</v>
      </c>
      <c r="N733" s="28" t="s">
        <v>1696</v>
      </c>
      <c r="O733" s="42" t="s">
        <v>36</v>
      </c>
      <c r="P733" s="36"/>
      <c r="Q733" s="31"/>
      <c r="R733" s="32"/>
      <c r="S733" s="78"/>
      <c r="T733" s="34"/>
      <c r="U733" s="35"/>
      <c r="V733" s="36"/>
      <c r="W733" s="37"/>
      <c r="X733" s="38"/>
      <c r="Y733" s="38"/>
      <c r="Z733" s="38"/>
      <c r="AA733" s="39"/>
      <c r="AB733" s="39"/>
      <c r="AC733" s="39"/>
      <c r="AD733" s="40"/>
      <c r="AE733" s="40"/>
      <c r="AF733" s="41"/>
      <c r="AG733" s="41"/>
      <c r="AH733" s="42"/>
      <c r="AI733" s="35"/>
      <c r="AJ733" s="43"/>
      <c r="AK733" s="31"/>
      <c r="AL733" s="44"/>
      <c r="AM733" s="39"/>
      <c r="AN733" s="28"/>
      <c r="AO733" s="39"/>
    </row>
    <row r="734" spans="1:41">
      <c r="A734" s="45" t="s">
        <v>42</v>
      </c>
      <c r="B734" s="46"/>
      <c r="C734" s="46" t="s">
        <v>42</v>
      </c>
      <c r="D734" s="46" t="s">
        <v>42</v>
      </c>
      <c r="E734" s="47" t="s">
        <v>42</v>
      </c>
      <c r="F734" s="47" t="s">
        <v>42</v>
      </c>
      <c r="G734" s="47"/>
      <c r="H734" s="48"/>
      <c r="I734" s="24">
        <v>728</v>
      </c>
      <c r="J734" s="25" t="s">
        <v>2511</v>
      </c>
      <c r="K734" s="26" t="s">
        <v>1695</v>
      </c>
      <c r="L734" s="27">
        <v>-3200.4</v>
      </c>
      <c r="M734" s="27">
        <v>8686.7999999999993</v>
      </c>
      <c r="N734" s="28" t="s">
        <v>1696</v>
      </c>
      <c r="O734" s="42" t="s">
        <v>36</v>
      </c>
      <c r="P734" s="36"/>
      <c r="Q734" s="31"/>
      <c r="R734" s="32"/>
      <c r="S734" s="78"/>
      <c r="T734" s="34"/>
      <c r="U734" s="35"/>
      <c r="V734" s="36"/>
      <c r="W734" s="37"/>
      <c r="X734" s="38"/>
      <c r="Y734" s="38"/>
      <c r="Z734" s="38"/>
      <c r="AA734" s="39"/>
      <c r="AB734" s="39"/>
      <c r="AC734" s="39"/>
      <c r="AD734" s="40"/>
      <c r="AE734" s="40"/>
      <c r="AF734" s="41"/>
      <c r="AG734" s="41"/>
      <c r="AH734" s="42"/>
      <c r="AI734" s="35"/>
      <c r="AJ734" s="43"/>
      <c r="AK734" s="31"/>
      <c r="AL734" s="44"/>
      <c r="AM734" s="39"/>
      <c r="AN734" s="28"/>
      <c r="AO734" s="39"/>
    </row>
    <row r="735" spans="1:41">
      <c r="A735" s="45" t="s">
        <v>42</v>
      </c>
      <c r="B735" s="46"/>
      <c r="C735" s="46" t="s">
        <v>42</v>
      </c>
      <c r="D735" s="46" t="s">
        <v>42</v>
      </c>
      <c r="E735" s="47" t="s">
        <v>42</v>
      </c>
      <c r="F735" s="47" t="s">
        <v>42</v>
      </c>
      <c r="G735" s="47"/>
      <c r="H735" s="48"/>
      <c r="I735" s="24">
        <v>729</v>
      </c>
      <c r="J735" s="25" t="s">
        <v>2512</v>
      </c>
      <c r="K735" s="26" t="s">
        <v>1695</v>
      </c>
      <c r="L735" s="27">
        <v>11430</v>
      </c>
      <c r="M735" s="27">
        <v>-7772.4</v>
      </c>
      <c r="N735" s="28" t="s">
        <v>1696</v>
      </c>
      <c r="O735" s="42" t="s">
        <v>36</v>
      </c>
      <c r="P735" s="36"/>
      <c r="Q735" s="31"/>
      <c r="R735" s="32"/>
      <c r="S735" s="78"/>
      <c r="T735" s="34"/>
      <c r="U735" s="35"/>
      <c r="V735" s="36"/>
      <c r="W735" s="37"/>
      <c r="X735" s="38"/>
      <c r="Y735" s="38"/>
      <c r="Z735" s="38"/>
      <c r="AA735" s="39"/>
      <c r="AB735" s="39"/>
      <c r="AC735" s="39"/>
      <c r="AD735" s="40"/>
      <c r="AE735" s="40"/>
      <c r="AF735" s="41"/>
      <c r="AG735" s="41"/>
      <c r="AH735" s="42"/>
      <c r="AI735" s="35"/>
      <c r="AJ735" s="43"/>
      <c r="AK735" s="31"/>
      <c r="AL735" s="44"/>
      <c r="AM735" s="39"/>
      <c r="AN735" s="28"/>
      <c r="AO735" s="39"/>
    </row>
    <row r="736" spans="1:41">
      <c r="A736" s="45" t="s">
        <v>42</v>
      </c>
      <c r="B736" s="46"/>
      <c r="C736" s="46" t="s">
        <v>42</v>
      </c>
      <c r="D736" s="46" t="s">
        <v>42</v>
      </c>
      <c r="E736" s="47" t="s">
        <v>42</v>
      </c>
      <c r="F736" s="47" t="s">
        <v>42</v>
      </c>
      <c r="G736" s="47"/>
      <c r="H736" s="48"/>
      <c r="I736" s="24">
        <v>730</v>
      </c>
      <c r="J736" s="25" t="s">
        <v>2513</v>
      </c>
      <c r="K736" s="26" t="s">
        <v>1695</v>
      </c>
      <c r="L736" s="27">
        <v>11430</v>
      </c>
      <c r="M736" s="27">
        <v>-5943.6</v>
      </c>
      <c r="N736" s="28" t="s">
        <v>1696</v>
      </c>
      <c r="O736" s="42" t="s">
        <v>36</v>
      </c>
      <c r="P736" s="36"/>
      <c r="Q736" s="31"/>
      <c r="R736" s="32"/>
      <c r="S736" s="78"/>
      <c r="T736" s="34"/>
      <c r="U736" s="35"/>
      <c r="V736" s="36"/>
      <c r="W736" s="37"/>
      <c r="X736" s="38"/>
      <c r="Y736" s="38"/>
      <c r="Z736" s="38"/>
      <c r="AA736" s="39"/>
      <c r="AB736" s="39"/>
      <c r="AC736" s="39"/>
      <c r="AD736" s="40"/>
      <c r="AE736" s="40"/>
      <c r="AF736" s="41"/>
      <c r="AG736" s="41"/>
      <c r="AH736" s="42"/>
      <c r="AI736" s="35"/>
      <c r="AJ736" s="43"/>
      <c r="AK736" s="31"/>
      <c r="AL736" s="44"/>
      <c r="AM736" s="39"/>
      <c r="AN736" s="28"/>
      <c r="AO736" s="39"/>
    </row>
    <row r="737" spans="1:41">
      <c r="A737" s="45" t="s">
        <v>42</v>
      </c>
      <c r="B737" s="46"/>
      <c r="C737" s="46" t="s">
        <v>42</v>
      </c>
      <c r="D737" s="46" t="s">
        <v>42</v>
      </c>
      <c r="E737" s="47" t="s">
        <v>42</v>
      </c>
      <c r="F737" s="47" t="s">
        <v>42</v>
      </c>
      <c r="G737" s="47"/>
      <c r="H737" s="48"/>
      <c r="I737" s="24">
        <v>731</v>
      </c>
      <c r="J737" s="25" t="s">
        <v>2514</v>
      </c>
      <c r="K737" s="26" t="s">
        <v>1695</v>
      </c>
      <c r="L737" s="27">
        <v>11430</v>
      </c>
      <c r="M737" s="27">
        <v>-4114.8</v>
      </c>
      <c r="N737" s="28" t="s">
        <v>1696</v>
      </c>
      <c r="O737" s="42" t="s">
        <v>36</v>
      </c>
      <c r="P737" s="36"/>
      <c r="Q737" s="31"/>
      <c r="R737" s="32"/>
      <c r="S737" s="78"/>
      <c r="T737" s="34"/>
      <c r="U737" s="35"/>
      <c r="V737" s="36"/>
      <c r="W737" s="37"/>
      <c r="X737" s="38"/>
      <c r="Y737" s="38"/>
      <c r="Z737" s="38"/>
      <c r="AA737" s="39"/>
      <c r="AB737" s="39"/>
      <c r="AC737" s="39"/>
      <c r="AD737" s="40"/>
      <c r="AE737" s="40"/>
      <c r="AF737" s="41"/>
      <c r="AG737" s="41"/>
      <c r="AH737" s="42"/>
      <c r="AI737" s="35"/>
      <c r="AJ737" s="43"/>
      <c r="AK737" s="31"/>
      <c r="AL737" s="44"/>
      <c r="AM737" s="39"/>
      <c r="AN737" s="28"/>
      <c r="AO737" s="39"/>
    </row>
    <row r="738" spans="1:41">
      <c r="A738" s="45" t="s">
        <v>42</v>
      </c>
      <c r="B738" s="46"/>
      <c r="C738" s="46" t="s">
        <v>42</v>
      </c>
      <c r="D738" s="46" t="s">
        <v>42</v>
      </c>
      <c r="E738" s="47" t="s">
        <v>42</v>
      </c>
      <c r="F738" s="47" t="s">
        <v>42</v>
      </c>
      <c r="G738" s="47"/>
      <c r="H738" s="48"/>
      <c r="I738" s="24">
        <v>732</v>
      </c>
      <c r="J738" s="25" t="s">
        <v>2515</v>
      </c>
      <c r="K738" s="26" t="s">
        <v>1695</v>
      </c>
      <c r="L738" s="27">
        <v>11430</v>
      </c>
      <c r="M738" s="27">
        <v>-3200.4</v>
      </c>
      <c r="N738" s="28" t="s">
        <v>1696</v>
      </c>
      <c r="O738" s="42" t="s">
        <v>36</v>
      </c>
      <c r="P738" s="36"/>
      <c r="Q738" s="31"/>
      <c r="R738" s="32"/>
      <c r="S738" s="78"/>
      <c r="T738" s="34"/>
      <c r="U738" s="35"/>
      <c r="V738" s="36"/>
      <c r="W738" s="37"/>
      <c r="X738" s="38"/>
      <c r="Y738" s="38"/>
      <c r="Z738" s="38"/>
      <c r="AA738" s="39"/>
      <c r="AB738" s="39"/>
      <c r="AC738" s="39"/>
      <c r="AD738" s="40"/>
      <c r="AE738" s="40"/>
      <c r="AF738" s="41"/>
      <c r="AG738" s="41"/>
      <c r="AH738" s="42"/>
      <c r="AI738" s="35"/>
      <c r="AJ738" s="43"/>
      <c r="AK738" s="31"/>
      <c r="AL738" s="44"/>
      <c r="AM738" s="39"/>
      <c r="AN738" s="28"/>
      <c r="AO738" s="39"/>
    </row>
    <row r="739" spans="1:41">
      <c r="A739" s="45" t="s">
        <v>42</v>
      </c>
      <c r="B739" s="46"/>
      <c r="C739" s="46" t="s">
        <v>42</v>
      </c>
      <c r="D739" s="46" t="s">
        <v>42</v>
      </c>
      <c r="E739" s="47" t="s">
        <v>42</v>
      </c>
      <c r="F739" s="47" t="s">
        <v>42</v>
      </c>
      <c r="G739" s="47"/>
      <c r="H739" s="48"/>
      <c r="I739" s="24">
        <v>733</v>
      </c>
      <c r="J739" s="25" t="s">
        <v>2516</v>
      </c>
      <c r="K739" s="26" t="s">
        <v>1695</v>
      </c>
      <c r="L739" s="27">
        <v>11430</v>
      </c>
      <c r="M739" s="27">
        <v>-1371.6</v>
      </c>
      <c r="N739" s="28" t="s">
        <v>1696</v>
      </c>
      <c r="O739" s="42" t="s">
        <v>36</v>
      </c>
      <c r="P739" s="36"/>
      <c r="Q739" s="31"/>
      <c r="R739" s="32"/>
      <c r="S739" s="78"/>
      <c r="T739" s="34"/>
      <c r="U739" s="35"/>
      <c r="V739" s="36"/>
      <c r="W739" s="37"/>
      <c r="X739" s="38"/>
      <c r="Y739" s="38"/>
      <c r="Z739" s="38"/>
      <c r="AA739" s="39"/>
      <c r="AB739" s="39"/>
      <c r="AC739" s="39"/>
      <c r="AD739" s="40"/>
      <c r="AE739" s="40"/>
      <c r="AF739" s="41"/>
      <c r="AG739" s="41"/>
      <c r="AH739" s="42"/>
      <c r="AI739" s="35"/>
      <c r="AJ739" s="43"/>
      <c r="AK739" s="31"/>
      <c r="AL739" s="44"/>
      <c r="AM739" s="39"/>
      <c r="AN739" s="28"/>
      <c r="AO739" s="39"/>
    </row>
    <row r="740" spans="1:41">
      <c r="A740" s="45" t="s">
        <v>42</v>
      </c>
      <c r="B740" s="46"/>
      <c r="C740" s="46" t="s">
        <v>42</v>
      </c>
      <c r="D740" s="46" t="s">
        <v>42</v>
      </c>
      <c r="E740" s="47" t="s">
        <v>42</v>
      </c>
      <c r="F740" s="47" t="s">
        <v>42</v>
      </c>
      <c r="G740" s="47"/>
      <c r="H740" s="48"/>
      <c r="I740" s="24">
        <v>734</v>
      </c>
      <c r="J740" s="25" t="s">
        <v>2517</v>
      </c>
      <c r="K740" s="26" t="s">
        <v>2518</v>
      </c>
      <c r="L740" s="27">
        <v>15087.6</v>
      </c>
      <c r="M740" s="27">
        <v>5029.2</v>
      </c>
      <c r="N740" s="28" t="s">
        <v>35</v>
      </c>
      <c r="O740" s="42" t="s">
        <v>36</v>
      </c>
      <c r="P740" s="36" t="s">
        <v>2402</v>
      </c>
      <c r="Q740" s="31"/>
      <c r="R740" s="32"/>
      <c r="S740" s="78"/>
      <c r="T740" s="34"/>
      <c r="U740" s="35"/>
      <c r="V740" s="36"/>
      <c r="W740" s="37"/>
      <c r="X740" s="38"/>
      <c r="Y740" s="38"/>
      <c r="Z740" s="38"/>
      <c r="AA740" s="84" t="s">
        <v>2399</v>
      </c>
      <c r="AB740" s="84">
        <v>2.54</v>
      </c>
      <c r="AC740" s="39"/>
      <c r="AD740" s="40"/>
      <c r="AE740" s="40"/>
      <c r="AF740" s="41"/>
      <c r="AG740" s="41"/>
      <c r="AH740" s="42"/>
      <c r="AI740" s="35"/>
      <c r="AJ740" s="43"/>
      <c r="AK740" s="31"/>
      <c r="AL740" s="44"/>
      <c r="AM740" s="39"/>
      <c r="AN740" s="28"/>
      <c r="AO740" s="39" t="s">
        <v>2403</v>
      </c>
    </row>
    <row r="741" spans="1:41">
      <c r="A741" s="45" t="s">
        <v>42</v>
      </c>
      <c r="B741" s="46"/>
      <c r="C741" s="46" t="s">
        <v>42</v>
      </c>
      <c r="D741" s="46" t="s">
        <v>42</v>
      </c>
      <c r="E741" s="47" t="s">
        <v>42</v>
      </c>
      <c r="F741" s="47" t="s">
        <v>42</v>
      </c>
      <c r="G741" s="47"/>
      <c r="H741" s="48"/>
      <c r="I741" s="24">
        <v>735</v>
      </c>
      <c r="J741" s="25" t="s">
        <v>2519</v>
      </c>
      <c r="K741" s="26" t="s">
        <v>2520</v>
      </c>
      <c r="L741" s="27">
        <v>13258.8</v>
      </c>
      <c r="M741" s="27">
        <v>457.2</v>
      </c>
      <c r="N741" s="28" t="s">
        <v>2521</v>
      </c>
      <c r="O741" s="42" t="s">
        <v>36</v>
      </c>
      <c r="P741" s="36"/>
      <c r="Q741" s="31"/>
      <c r="R741" s="32"/>
      <c r="S741" s="78"/>
      <c r="T741" s="34"/>
      <c r="U741" s="35"/>
      <c r="V741" s="36"/>
      <c r="W741" s="37"/>
      <c r="X741" s="38"/>
      <c r="Y741" s="38"/>
      <c r="Z741" s="38"/>
      <c r="AA741" s="39"/>
      <c r="AB741" s="39"/>
      <c r="AC741" s="39"/>
      <c r="AD741" s="40"/>
      <c r="AE741" s="40"/>
      <c r="AF741" s="41"/>
      <c r="AG741" s="41"/>
      <c r="AH741" s="42"/>
      <c r="AI741" s="35"/>
      <c r="AJ741" s="43"/>
      <c r="AK741" s="31"/>
      <c r="AL741" s="44"/>
      <c r="AM741" s="39"/>
      <c r="AN741" s="28"/>
      <c r="AO741" s="39"/>
    </row>
    <row r="742" spans="1:41">
      <c r="A742" s="45" t="s">
        <v>42</v>
      </c>
      <c r="B742" s="46"/>
      <c r="C742" s="46" t="s">
        <v>42</v>
      </c>
      <c r="D742" s="46" t="s">
        <v>42</v>
      </c>
      <c r="E742" s="47" t="s">
        <v>42</v>
      </c>
      <c r="F742" s="47" t="s">
        <v>42</v>
      </c>
      <c r="G742" s="47"/>
      <c r="H742" s="48"/>
      <c r="I742" s="24">
        <v>736</v>
      </c>
      <c r="J742" s="25" t="s">
        <v>2522</v>
      </c>
      <c r="K742" s="26" t="s">
        <v>2520</v>
      </c>
      <c r="L742" s="27">
        <v>12344.4</v>
      </c>
      <c r="M742" s="27">
        <v>457.2</v>
      </c>
      <c r="N742" s="28" t="s">
        <v>2521</v>
      </c>
      <c r="O742" s="42" t="s">
        <v>36</v>
      </c>
      <c r="P742" s="36"/>
      <c r="Q742" s="31"/>
      <c r="R742" s="32"/>
      <c r="S742" s="78"/>
      <c r="T742" s="34"/>
      <c r="U742" s="35"/>
      <c r="V742" s="36"/>
      <c r="W742" s="37"/>
      <c r="X742" s="38"/>
      <c r="Y742" s="38"/>
      <c r="Z742" s="38"/>
      <c r="AA742" s="39"/>
      <c r="AB742" s="39"/>
      <c r="AC742" s="39"/>
      <c r="AD742" s="40"/>
      <c r="AE742" s="40"/>
      <c r="AF742" s="41"/>
      <c r="AG742" s="41"/>
      <c r="AH742" s="42"/>
      <c r="AI742" s="35"/>
      <c r="AJ742" s="43"/>
      <c r="AK742" s="31"/>
      <c r="AL742" s="44"/>
      <c r="AM742" s="39"/>
      <c r="AN742" s="28"/>
      <c r="AO742" s="39"/>
    </row>
    <row r="743" spans="1:41">
      <c r="A743" s="45" t="s">
        <v>42</v>
      </c>
      <c r="B743" s="46"/>
      <c r="C743" s="46" t="s">
        <v>42</v>
      </c>
      <c r="D743" s="46" t="s">
        <v>42</v>
      </c>
      <c r="E743" s="47" t="s">
        <v>42</v>
      </c>
      <c r="F743" s="47" t="s">
        <v>42</v>
      </c>
      <c r="G743" s="47"/>
      <c r="H743" s="48"/>
      <c r="I743" s="24">
        <v>737</v>
      </c>
      <c r="J743" s="25" t="s">
        <v>2523</v>
      </c>
      <c r="K743" s="26" t="s">
        <v>2520</v>
      </c>
      <c r="L743" s="27">
        <v>13258.8</v>
      </c>
      <c r="M743" s="27">
        <v>1371.6</v>
      </c>
      <c r="N743" s="28" t="s">
        <v>2521</v>
      </c>
      <c r="O743" s="42" t="s">
        <v>36</v>
      </c>
      <c r="P743" s="36"/>
      <c r="Q743" s="31"/>
      <c r="R743" s="32"/>
      <c r="S743" s="78"/>
      <c r="T743" s="34"/>
      <c r="U743" s="35"/>
      <c r="V743" s="36"/>
      <c r="W743" s="37"/>
      <c r="X743" s="38"/>
      <c r="Y743" s="38"/>
      <c r="Z743" s="38"/>
      <c r="AA743" s="39"/>
      <c r="AB743" s="39"/>
      <c r="AC743" s="39"/>
      <c r="AD743" s="40"/>
      <c r="AE743" s="40"/>
      <c r="AF743" s="41"/>
      <c r="AG743" s="41"/>
      <c r="AH743" s="42"/>
      <c r="AI743" s="35"/>
      <c r="AJ743" s="43"/>
      <c r="AK743" s="31"/>
      <c r="AL743" s="44"/>
      <c r="AM743" s="39"/>
      <c r="AN743" s="28"/>
      <c r="AO743" s="39"/>
    </row>
    <row r="744" spans="1:41">
      <c r="A744" s="45" t="s">
        <v>42</v>
      </c>
      <c r="B744" s="46"/>
      <c r="C744" s="46" t="s">
        <v>42</v>
      </c>
      <c r="D744" s="46" t="s">
        <v>42</v>
      </c>
      <c r="E744" s="47" t="s">
        <v>42</v>
      </c>
      <c r="F744" s="47" t="s">
        <v>42</v>
      </c>
      <c r="G744" s="47"/>
      <c r="H744" s="48"/>
      <c r="I744" s="24">
        <v>738</v>
      </c>
      <c r="J744" s="25" t="s">
        <v>2524</v>
      </c>
      <c r="K744" s="26" t="s">
        <v>2520</v>
      </c>
      <c r="L744" s="27">
        <v>12344.4</v>
      </c>
      <c r="M744" s="27">
        <v>1371.6</v>
      </c>
      <c r="N744" s="28" t="s">
        <v>2521</v>
      </c>
      <c r="O744" s="42" t="s">
        <v>36</v>
      </c>
      <c r="P744" s="36"/>
      <c r="Q744" s="31"/>
      <c r="R744" s="32"/>
      <c r="S744" s="78"/>
      <c r="T744" s="34"/>
      <c r="U744" s="35"/>
      <c r="V744" s="36"/>
      <c r="W744" s="37"/>
      <c r="X744" s="38"/>
      <c r="Y744" s="38"/>
      <c r="Z744" s="38"/>
      <c r="AA744" s="39"/>
      <c r="AB744" s="39"/>
      <c r="AC744" s="39"/>
      <c r="AD744" s="40"/>
      <c r="AE744" s="40"/>
      <c r="AF744" s="41"/>
      <c r="AG744" s="41"/>
      <c r="AH744" s="42"/>
      <c r="AI744" s="35"/>
      <c r="AJ744" s="43"/>
      <c r="AK744" s="31"/>
      <c r="AL744" s="44"/>
      <c r="AM744" s="39"/>
      <c r="AN744" s="28"/>
      <c r="AO744" s="39"/>
    </row>
    <row r="745" spans="1:41">
      <c r="A745" s="45" t="s">
        <v>42</v>
      </c>
      <c r="B745" s="46"/>
      <c r="C745" s="46" t="s">
        <v>42</v>
      </c>
      <c r="D745" s="46" t="s">
        <v>42</v>
      </c>
      <c r="E745" s="47" t="s">
        <v>42</v>
      </c>
      <c r="F745" s="47" t="s">
        <v>42</v>
      </c>
      <c r="G745" s="47"/>
      <c r="H745" s="48"/>
      <c r="I745" s="24">
        <v>739</v>
      </c>
      <c r="J745" s="25" t="s">
        <v>2525</v>
      </c>
      <c r="K745" s="26" t="s">
        <v>2520</v>
      </c>
      <c r="L745" s="27">
        <v>11430</v>
      </c>
      <c r="M745" s="27">
        <v>1371.6</v>
      </c>
      <c r="N745" s="28" t="s">
        <v>2521</v>
      </c>
      <c r="O745" s="42" t="s">
        <v>36</v>
      </c>
      <c r="P745" s="36"/>
      <c r="Q745" s="31"/>
      <c r="R745" s="32"/>
      <c r="S745" s="78"/>
      <c r="T745" s="34"/>
      <c r="U745" s="35"/>
      <c r="V745" s="36"/>
      <c r="W745" s="37"/>
      <c r="X745" s="38"/>
      <c r="Y745" s="38"/>
      <c r="Z745" s="38"/>
      <c r="AA745" s="39"/>
      <c r="AB745" s="39"/>
      <c r="AC745" s="39"/>
      <c r="AD745" s="40"/>
      <c r="AE745" s="40"/>
      <c r="AF745" s="41"/>
      <c r="AG745" s="41"/>
      <c r="AH745" s="42"/>
      <c r="AI745" s="35"/>
      <c r="AJ745" s="43"/>
      <c r="AK745" s="31"/>
      <c r="AL745" s="44"/>
      <c r="AM745" s="39"/>
      <c r="AN745" s="28"/>
      <c r="AO745" s="39"/>
    </row>
    <row r="746" spans="1:41">
      <c r="A746" s="45" t="s">
        <v>42</v>
      </c>
      <c r="B746" s="46"/>
      <c r="C746" s="46" t="s">
        <v>42</v>
      </c>
      <c r="D746" s="46" t="s">
        <v>42</v>
      </c>
      <c r="E746" s="47" t="s">
        <v>42</v>
      </c>
      <c r="F746" s="47" t="s">
        <v>42</v>
      </c>
      <c r="G746" s="47"/>
      <c r="H746" s="48"/>
      <c r="I746" s="24">
        <v>740</v>
      </c>
      <c r="J746" s="25" t="s">
        <v>2526</v>
      </c>
      <c r="K746" s="26" t="s">
        <v>2520</v>
      </c>
      <c r="L746" s="27">
        <v>12344.4</v>
      </c>
      <c r="M746" s="27">
        <v>2286</v>
      </c>
      <c r="N746" s="28" t="s">
        <v>2521</v>
      </c>
      <c r="O746" s="42" t="s">
        <v>36</v>
      </c>
      <c r="P746" s="36"/>
      <c r="Q746" s="31"/>
      <c r="R746" s="32"/>
      <c r="S746" s="78"/>
      <c r="T746" s="34"/>
      <c r="U746" s="35"/>
      <c r="V746" s="36"/>
      <c r="W746" s="37"/>
      <c r="X746" s="38"/>
      <c r="Y746" s="38"/>
      <c r="Z746" s="38"/>
      <c r="AA746" s="39"/>
      <c r="AB746" s="39"/>
      <c r="AC746" s="39"/>
      <c r="AD746" s="40"/>
      <c r="AE746" s="40"/>
      <c r="AF746" s="41"/>
      <c r="AG746" s="41"/>
      <c r="AH746" s="42"/>
      <c r="AI746" s="35"/>
      <c r="AJ746" s="43"/>
      <c r="AK746" s="31"/>
      <c r="AL746" s="44"/>
      <c r="AM746" s="39"/>
      <c r="AN746" s="28"/>
      <c r="AO746" s="39"/>
    </row>
    <row r="747" spans="1:41">
      <c r="A747" s="45" t="s">
        <v>42</v>
      </c>
      <c r="B747" s="46"/>
      <c r="C747" s="46" t="s">
        <v>42</v>
      </c>
      <c r="D747" s="46" t="s">
        <v>42</v>
      </c>
      <c r="E747" s="47" t="s">
        <v>42</v>
      </c>
      <c r="F747" s="47" t="s">
        <v>42</v>
      </c>
      <c r="G747" s="47"/>
      <c r="H747" s="48"/>
      <c r="I747" s="24">
        <v>741</v>
      </c>
      <c r="J747" s="25" t="s">
        <v>2527</v>
      </c>
      <c r="K747" s="26" t="s">
        <v>2520</v>
      </c>
      <c r="L747" s="27">
        <v>11430</v>
      </c>
      <c r="M747" s="27">
        <v>2286</v>
      </c>
      <c r="N747" s="28" t="s">
        <v>2521</v>
      </c>
      <c r="O747" s="42" t="s">
        <v>36</v>
      </c>
      <c r="P747" s="36"/>
      <c r="Q747" s="31"/>
      <c r="R747" s="32"/>
      <c r="S747" s="78"/>
      <c r="T747" s="34"/>
      <c r="U747" s="35"/>
      <c r="V747" s="36"/>
      <c r="W747" s="37"/>
      <c r="X747" s="38"/>
      <c r="Y747" s="38"/>
      <c r="Z747" s="38"/>
      <c r="AA747" s="39"/>
      <c r="AB747" s="39"/>
      <c r="AC747" s="39"/>
      <c r="AD747" s="40"/>
      <c r="AE747" s="40"/>
      <c r="AF747" s="41"/>
      <c r="AG747" s="41"/>
      <c r="AH747" s="42"/>
      <c r="AI747" s="35"/>
      <c r="AJ747" s="43"/>
      <c r="AK747" s="31"/>
      <c r="AL747" s="44"/>
      <c r="AM747" s="39"/>
      <c r="AN747" s="28"/>
      <c r="AO747" s="39"/>
    </row>
    <row r="748" spans="1:41">
      <c r="A748" s="45" t="s">
        <v>42</v>
      </c>
      <c r="B748" s="46"/>
      <c r="C748" s="46" t="s">
        <v>42</v>
      </c>
      <c r="D748" s="46" t="s">
        <v>42</v>
      </c>
      <c r="E748" s="47" t="s">
        <v>42</v>
      </c>
      <c r="F748" s="47" t="s">
        <v>42</v>
      </c>
      <c r="G748" s="47"/>
      <c r="H748" s="48"/>
      <c r="I748" s="24">
        <v>742</v>
      </c>
      <c r="J748" s="25" t="s">
        <v>2528</v>
      </c>
      <c r="K748" s="26" t="s">
        <v>2520</v>
      </c>
      <c r="L748" s="27">
        <v>12344.4</v>
      </c>
      <c r="M748" s="27">
        <v>-6858</v>
      </c>
      <c r="N748" s="28" t="s">
        <v>2521</v>
      </c>
      <c r="O748" s="42" t="s">
        <v>36</v>
      </c>
      <c r="P748" s="36"/>
      <c r="Q748" s="31"/>
      <c r="R748" s="32"/>
      <c r="S748" s="78"/>
      <c r="T748" s="34"/>
      <c r="U748" s="35"/>
      <c r="V748" s="36"/>
      <c r="W748" s="37"/>
      <c r="X748" s="38"/>
      <c r="Y748" s="38"/>
      <c r="Z748" s="38"/>
      <c r="AA748" s="39"/>
      <c r="AB748" s="39"/>
      <c r="AC748" s="39"/>
      <c r="AD748" s="40"/>
      <c r="AE748" s="40"/>
      <c r="AF748" s="41"/>
      <c r="AG748" s="41"/>
      <c r="AH748" s="42"/>
      <c r="AI748" s="35"/>
      <c r="AJ748" s="43"/>
      <c r="AK748" s="31"/>
      <c r="AL748" s="44"/>
      <c r="AM748" s="39"/>
      <c r="AN748" s="28"/>
      <c r="AO748" s="39"/>
    </row>
    <row r="749" spans="1:41">
      <c r="A749" s="45" t="s">
        <v>42</v>
      </c>
      <c r="B749" s="46"/>
      <c r="C749" s="46" t="s">
        <v>42</v>
      </c>
      <c r="D749" s="46" t="s">
        <v>42</v>
      </c>
      <c r="E749" s="47" t="s">
        <v>42</v>
      </c>
      <c r="F749" s="47" t="s">
        <v>42</v>
      </c>
      <c r="G749" s="47"/>
      <c r="H749" s="48"/>
      <c r="I749" s="24">
        <v>743</v>
      </c>
      <c r="J749" s="25" t="s">
        <v>2529</v>
      </c>
      <c r="K749" s="26" t="s">
        <v>2520</v>
      </c>
      <c r="L749" s="27">
        <v>12344.4</v>
      </c>
      <c r="M749" s="27">
        <v>-5943.6</v>
      </c>
      <c r="N749" s="28" t="s">
        <v>2521</v>
      </c>
      <c r="O749" s="42" t="s">
        <v>36</v>
      </c>
      <c r="P749" s="36"/>
      <c r="Q749" s="31"/>
      <c r="R749" s="32"/>
      <c r="S749" s="78"/>
      <c r="T749" s="34"/>
      <c r="U749" s="35"/>
      <c r="V749" s="36"/>
      <c r="W749" s="37"/>
      <c r="X749" s="38"/>
      <c r="Y749" s="38"/>
      <c r="Z749" s="38"/>
      <c r="AA749" s="39"/>
      <c r="AB749" s="39"/>
      <c r="AC749" s="39"/>
      <c r="AD749" s="40"/>
      <c r="AE749" s="40"/>
      <c r="AF749" s="41"/>
      <c r="AG749" s="41"/>
      <c r="AH749" s="42"/>
      <c r="AI749" s="35"/>
      <c r="AJ749" s="43"/>
      <c r="AK749" s="31"/>
      <c r="AL749" s="44"/>
      <c r="AM749" s="39"/>
      <c r="AN749" s="28"/>
      <c r="AO749" s="39"/>
    </row>
    <row r="750" spans="1:41">
      <c r="A750" s="45" t="s">
        <v>42</v>
      </c>
      <c r="B750" s="46"/>
      <c r="C750" s="46" t="s">
        <v>42</v>
      </c>
      <c r="D750" s="46" t="s">
        <v>42</v>
      </c>
      <c r="E750" s="47" t="s">
        <v>42</v>
      </c>
      <c r="F750" s="47" t="s">
        <v>42</v>
      </c>
      <c r="G750" s="47"/>
      <c r="H750" s="48"/>
      <c r="I750" s="24">
        <v>744</v>
      </c>
      <c r="J750" s="25" t="s">
        <v>2530</v>
      </c>
      <c r="K750" s="26" t="s">
        <v>2520</v>
      </c>
      <c r="L750" s="27">
        <v>12344.4</v>
      </c>
      <c r="M750" s="27">
        <v>-5029.2</v>
      </c>
      <c r="N750" s="28" t="s">
        <v>2521</v>
      </c>
      <c r="O750" s="42" t="s">
        <v>36</v>
      </c>
      <c r="P750" s="36"/>
      <c r="Q750" s="31"/>
      <c r="R750" s="32"/>
      <c r="S750" s="78"/>
      <c r="T750" s="34"/>
      <c r="U750" s="35"/>
      <c r="V750" s="36"/>
      <c r="W750" s="37"/>
      <c r="X750" s="38"/>
      <c r="Y750" s="38"/>
      <c r="Z750" s="38"/>
      <c r="AA750" s="39"/>
      <c r="AB750" s="39"/>
      <c r="AC750" s="39"/>
      <c r="AD750" s="40"/>
      <c r="AE750" s="40"/>
      <c r="AF750" s="41"/>
      <c r="AG750" s="41"/>
      <c r="AH750" s="42"/>
      <c r="AI750" s="35"/>
      <c r="AJ750" s="43"/>
      <c r="AK750" s="31"/>
      <c r="AL750" s="44"/>
      <c r="AM750" s="39"/>
      <c r="AN750" s="28"/>
      <c r="AO750" s="39"/>
    </row>
    <row r="751" spans="1:41">
      <c r="A751" s="45" t="s">
        <v>42</v>
      </c>
      <c r="B751" s="46"/>
      <c r="C751" s="46" t="s">
        <v>42</v>
      </c>
      <c r="D751" s="46" t="s">
        <v>42</v>
      </c>
      <c r="E751" s="47" t="s">
        <v>42</v>
      </c>
      <c r="F751" s="47" t="s">
        <v>42</v>
      </c>
      <c r="G751" s="47"/>
      <c r="H751" s="48"/>
      <c r="I751" s="24">
        <v>745</v>
      </c>
      <c r="J751" s="25" t="s">
        <v>2531</v>
      </c>
      <c r="K751" s="26" t="s">
        <v>2520</v>
      </c>
      <c r="L751" s="27">
        <v>12344.4</v>
      </c>
      <c r="M751" s="27">
        <v>-4114.8</v>
      </c>
      <c r="N751" s="28" t="s">
        <v>2521</v>
      </c>
      <c r="O751" s="42" t="s">
        <v>36</v>
      </c>
      <c r="P751" s="36"/>
      <c r="Q751" s="31"/>
      <c r="R751" s="32"/>
      <c r="S751" s="78"/>
      <c r="T751" s="34"/>
      <c r="U751" s="35"/>
      <c r="V751" s="36"/>
      <c r="W751" s="37"/>
      <c r="X751" s="38"/>
      <c r="Y751" s="38"/>
      <c r="Z751" s="38"/>
      <c r="AA751" s="39"/>
      <c r="AB751" s="39"/>
      <c r="AC751" s="39"/>
      <c r="AD751" s="40"/>
      <c r="AE751" s="40"/>
      <c r="AF751" s="41"/>
      <c r="AG751" s="41"/>
      <c r="AH751" s="42"/>
      <c r="AI751" s="35"/>
      <c r="AJ751" s="43"/>
      <c r="AK751" s="31"/>
      <c r="AL751" s="44"/>
      <c r="AM751" s="39"/>
      <c r="AN751" s="28"/>
      <c r="AO751" s="39"/>
    </row>
    <row r="752" spans="1:41">
      <c r="A752" s="45" t="s">
        <v>42</v>
      </c>
      <c r="B752" s="46"/>
      <c r="C752" s="46" t="s">
        <v>42</v>
      </c>
      <c r="D752" s="46" t="s">
        <v>42</v>
      </c>
      <c r="E752" s="47" t="s">
        <v>42</v>
      </c>
      <c r="F752" s="47" t="s">
        <v>42</v>
      </c>
      <c r="G752" s="47"/>
      <c r="H752" s="48"/>
      <c r="I752" s="24">
        <v>746</v>
      </c>
      <c r="J752" s="25" t="s">
        <v>2532</v>
      </c>
      <c r="K752" s="26" t="s">
        <v>2520</v>
      </c>
      <c r="L752" s="27">
        <v>12344.4</v>
      </c>
      <c r="M752" s="27">
        <v>-3200.4</v>
      </c>
      <c r="N752" s="28" t="s">
        <v>2521</v>
      </c>
      <c r="O752" s="42" t="s">
        <v>36</v>
      </c>
      <c r="P752" s="36"/>
      <c r="Q752" s="31"/>
      <c r="R752" s="32"/>
      <c r="S752" s="78"/>
      <c r="T752" s="34"/>
      <c r="U752" s="35"/>
      <c r="V752" s="36"/>
      <c r="W752" s="37"/>
      <c r="X752" s="38"/>
      <c r="Y752" s="38"/>
      <c r="Z752" s="38"/>
      <c r="AA752" s="39"/>
      <c r="AB752" s="39"/>
      <c r="AC752" s="39"/>
      <c r="AD752" s="40"/>
      <c r="AE752" s="40"/>
      <c r="AF752" s="41"/>
      <c r="AG752" s="41"/>
      <c r="AH752" s="42"/>
      <c r="AI752" s="35"/>
      <c r="AJ752" s="43"/>
      <c r="AK752" s="31"/>
      <c r="AL752" s="44"/>
      <c r="AM752" s="39"/>
      <c r="AN752" s="28"/>
      <c r="AO752" s="39"/>
    </row>
    <row r="753" spans="1:41">
      <c r="A753" s="45" t="s">
        <v>42</v>
      </c>
      <c r="B753" s="46"/>
      <c r="C753" s="46" t="s">
        <v>42</v>
      </c>
      <c r="D753" s="46" t="s">
        <v>42</v>
      </c>
      <c r="E753" s="47" t="s">
        <v>42</v>
      </c>
      <c r="F753" s="47" t="s">
        <v>42</v>
      </c>
      <c r="G753" s="47"/>
      <c r="H753" s="48"/>
      <c r="I753" s="24">
        <v>747</v>
      </c>
      <c r="J753" s="25" t="s">
        <v>2533</v>
      </c>
      <c r="K753" s="26" t="s">
        <v>2520</v>
      </c>
      <c r="L753" s="27">
        <v>12344.4</v>
      </c>
      <c r="M753" s="27">
        <v>-2286</v>
      </c>
      <c r="N753" s="28" t="s">
        <v>2521</v>
      </c>
      <c r="O753" s="42" t="s">
        <v>36</v>
      </c>
      <c r="P753" s="36"/>
      <c r="Q753" s="31"/>
      <c r="R753" s="32"/>
      <c r="S753" s="78"/>
      <c r="T753" s="34"/>
      <c r="U753" s="35"/>
      <c r="V753" s="36"/>
      <c r="W753" s="37"/>
      <c r="X753" s="38"/>
      <c r="Y753" s="38"/>
      <c r="Z753" s="38"/>
      <c r="AA753" s="39"/>
      <c r="AB753" s="39"/>
      <c r="AC753" s="39"/>
      <c r="AD753" s="40"/>
      <c r="AE753" s="40"/>
      <c r="AF753" s="41"/>
      <c r="AG753" s="41"/>
      <c r="AH753" s="42"/>
      <c r="AI753" s="35"/>
      <c r="AJ753" s="43"/>
      <c r="AK753" s="31"/>
      <c r="AL753" s="44"/>
      <c r="AM753" s="39"/>
      <c r="AN753" s="28"/>
      <c r="AO753" s="39"/>
    </row>
    <row r="754" spans="1:41">
      <c r="A754" s="45" t="s">
        <v>42</v>
      </c>
      <c r="B754" s="46"/>
      <c r="C754" s="46" t="s">
        <v>42</v>
      </c>
      <c r="D754" s="46" t="s">
        <v>42</v>
      </c>
      <c r="E754" s="47" t="s">
        <v>42</v>
      </c>
      <c r="F754" s="47" t="s">
        <v>42</v>
      </c>
      <c r="G754" s="47"/>
      <c r="H754" s="48"/>
      <c r="I754" s="24">
        <v>748</v>
      </c>
      <c r="J754" s="25" t="s">
        <v>2534</v>
      </c>
      <c r="K754" s="26" t="s">
        <v>2520</v>
      </c>
      <c r="L754" s="27">
        <v>12344.4</v>
      </c>
      <c r="M754" s="27">
        <v>-1371.6</v>
      </c>
      <c r="N754" s="28" t="s">
        <v>2521</v>
      </c>
      <c r="O754" s="42" t="s">
        <v>36</v>
      </c>
      <c r="P754" s="36"/>
      <c r="Q754" s="31"/>
      <c r="R754" s="32"/>
      <c r="S754" s="78"/>
      <c r="T754" s="34"/>
      <c r="U754" s="35"/>
      <c r="V754" s="36"/>
      <c r="W754" s="37"/>
      <c r="X754" s="38"/>
      <c r="Y754" s="38"/>
      <c r="Z754" s="38"/>
      <c r="AA754" s="39"/>
      <c r="AB754" s="39"/>
      <c r="AC754" s="39"/>
      <c r="AD754" s="40"/>
      <c r="AE754" s="40"/>
      <c r="AF754" s="41"/>
      <c r="AG754" s="41"/>
      <c r="AH754" s="42"/>
      <c r="AI754" s="35"/>
      <c r="AJ754" s="43"/>
      <c r="AK754" s="31"/>
      <c r="AL754" s="44"/>
      <c r="AM754" s="39"/>
      <c r="AN754" s="28"/>
      <c r="AO754" s="39"/>
    </row>
    <row r="755" spans="1:41">
      <c r="A755" s="45" t="s">
        <v>42</v>
      </c>
      <c r="B755" s="46"/>
      <c r="C755" s="46" t="s">
        <v>42</v>
      </c>
      <c r="D755" s="46" t="s">
        <v>42</v>
      </c>
      <c r="E755" s="47" t="s">
        <v>42</v>
      </c>
      <c r="F755" s="47" t="s">
        <v>42</v>
      </c>
      <c r="G755" s="47"/>
      <c r="H755" s="48"/>
      <c r="I755" s="24">
        <v>749</v>
      </c>
      <c r="J755" s="25" t="s">
        <v>2535</v>
      </c>
      <c r="K755" s="26" t="s">
        <v>2520</v>
      </c>
      <c r="L755" s="27">
        <v>13258.8</v>
      </c>
      <c r="M755" s="27">
        <v>-457.2</v>
      </c>
      <c r="N755" s="28" t="s">
        <v>2521</v>
      </c>
      <c r="O755" s="42" t="s">
        <v>36</v>
      </c>
      <c r="P755" s="36"/>
      <c r="Q755" s="31"/>
      <c r="R755" s="32"/>
      <c r="S755" s="78"/>
      <c r="T755" s="34"/>
      <c r="U755" s="35"/>
      <c r="V755" s="36"/>
      <c r="W755" s="37"/>
      <c r="X755" s="38"/>
      <c r="Y755" s="38"/>
      <c r="Z755" s="38"/>
      <c r="AA755" s="39"/>
      <c r="AB755" s="39"/>
      <c r="AC755" s="39"/>
      <c r="AD755" s="40"/>
      <c r="AE755" s="40"/>
      <c r="AF755" s="41"/>
      <c r="AG755" s="41"/>
      <c r="AH755" s="42"/>
      <c r="AI755" s="35"/>
      <c r="AJ755" s="43"/>
      <c r="AK755" s="31"/>
      <c r="AL755" s="44"/>
      <c r="AM755" s="39"/>
      <c r="AN755" s="28"/>
      <c r="AO755" s="39"/>
    </row>
    <row r="756" spans="1:41">
      <c r="A756" s="45" t="s">
        <v>42</v>
      </c>
      <c r="B756" s="46"/>
      <c r="C756" s="46" t="s">
        <v>42</v>
      </c>
      <c r="D756" s="46" t="s">
        <v>42</v>
      </c>
      <c r="E756" s="47" t="s">
        <v>42</v>
      </c>
      <c r="F756" s="47" t="s">
        <v>42</v>
      </c>
      <c r="G756" s="47"/>
      <c r="H756" s="48"/>
      <c r="I756" s="24">
        <v>750</v>
      </c>
      <c r="J756" s="25" t="s">
        <v>2536</v>
      </c>
      <c r="K756" s="26" t="s">
        <v>2520</v>
      </c>
      <c r="L756" s="27">
        <v>12344.4</v>
      </c>
      <c r="M756" s="27">
        <v>-457.2</v>
      </c>
      <c r="N756" s="28" t="s">
        <v>2521</v>
      </c>
      <c r="O756" s="42" t="s">
        <v>36</v>
      </c>
      <c r="P756" s="36"/>
      <c r="Q756" s="31"/>
      <c r="R756" s="32"/>
      <c r="S756" s="78"/>
      <c r="T756" s="34"/>
      <c r="U756" s="35"/>
      <c r="V756" s="36"/>
      <c r="W756" s="37"/>
      <c r="X756" s="38"/>
      <c r="Y756" s="38"/>
      <c r="Z756" s="38"/>
      <c r="AA756" s="39"/>
      <c r="AB756" s="39"/>
      <c r="AC756" s="39"/>
      <c r="AD756" s="40"/>
      <c r="AE756" s="40"/>
      <c r="AF756" s="41"/>
      <c r="AG756" s="41"/>
      <c r="AH756" s="42"/>
      <c r="AI756" s="35"/>
      <c r="AJ756" s="43"/>
      <c r="AK756" s="31"/>
      <c r="AL756" s="44"/>
      <c r="AM756" s="39"/>
      <c r="AN756" s="28"/>
      <c r="AO756" s="39"/>
    </row>
    <row r="757" spans="1:41">
      <c r="A757" s="45" t="s">
        <v>42</v>
      </c>
      <c r="B757" s="46"/>
      <c r="C757" s="46" t="s">
        <v>42</v>
      </c>
      <c r="D757" s="46" t="s">
        <v>42</v>
      </c>
      <c r="E757" s="47" t="s">
        <v>42</v>
      </c>
      <c r="F757" s="47" t="s">
        <v>42</v>
      </c>
      <c r="G757" s="47"/>
      <c r="H757" s="48"/>
      <c r="I757" s="24">
        <v>751</v>
      </c>
      <c r="J757" s="25" t="s">
        <v>2537</v>
      </c>
      <c r="K757" s="26" t="s">
        <v>2520</v>
      </c>
      <c r="L757" s="27">
        <v>11430</v>
      </c>
      <c r="M757" s="27">
        <v>-457.2</v>
      </c>
      <c r="N757" s="28" t="s">
        <v>2521</v>
      </c>
      <c r="O757" s="42" t="s">
        <v>36</v>
      </c>
      <c r="P757" s="36"/>
      <c r="Q757" s="31"/>
      <c r="R757" s="32"/>
      <c r="S757" s="78"/>
      <c r="T757" s="34"/>
      <c r="U757" s="35"/>
      <c r="V757" s="36"/>
      <c r="W757" s="37"/>
      <c r="X757" s="38"/>
      <c r="Y757" s="38"/>
      <c r="Z757" s="38"/>
      <c r="AA757" s="39"/>
      <c r="AB757" s="39"/>
      <c r="AC757" s="39"/>
      <c r="AD757" s="40"/>
      <c r="AE757" s="40"/>
      <c r="AF757" s="41"/>
      <c r="AG757" s="41"/>
      <c r="AH757" s="42"/>
      <c r="AI757" s="35"/>
      <c r="AJ757" s="43"/>
      <c r="AK757" s="31"/>
      <c r="AL757" s="44"/>
      <c r="AM757" s="39"/>
      <c r="AN757" s="28"/>
      <c r="AO757" s="39"/>
    </row>
    <row r="758" spans="1:41">
      <c r="A758" s="45" t="s">
        <v>42</v>
      </c>
      <c r="B758" s="46"/>
      <c r="C758" s="46" t="s">
        <v>42</v>
      </c>
      <c r="D758" s="46" t="s">
        <v>42</v>
      </c>
      <c r="E758" s="47" t="s">
        <v>42</v>
      </c>
      <c r="F758" s="47" t="s">
        <v>42</v>
      </c>
      <c r="G758" s="47"/>
      <c r="H758" s="48"/>
      <c r="I758" s="24">
        <v>752</v>
      </c>
      <c r="J758" s="25" t="s">
        <v>2538</v>
      </c>
      <c r="K758" s="26" t="s">
        <v>2539</v>
      </c>
      <c r="L758" s="27">
        <v>14173.2</v>
      </c>
      <c r="M758" s="27">
        <v>3200.4</v>
      </c>
      <c r="N758" s="28" t="s">
        <v>35</v>
      </c>
      <c r="O758" s="42" t="s">
        <v>36</v>
      </c>
      <c r="P758" s="36" t="s">
        <v>2402</v>
      </c>
      <c r="Q758" s="31"/>
      <c r="R758" s="32"/>
      <c r="S758" s="78"/>
      <c r="T758" s="34"/>
      <c r="U758" s="35"/>
      <c r="V758" s="36"/>
      <c r="W758" s="37"/>
      <c r="X758" s="38"/>
      <c r="Y758" s="38"/>
      <c r="Z758" s="38"/>
      <c r="AA758" s="81" t="s">
        <v>2399</v>
      </c>
      <c r="AB758" s="81">
        <v>2.54</v>
      </c>
      <c r="AC758" s="39"/>
      <c r="AD758" s="40"/>
      <c r="AE758" s="40"/>
      <c r="AF758" s="41"/>
      <c r="AG758" s="41"/>
      <c r="AH758" s="42"/>
      <c r="AI758" s="35"/>
      <c r="AJ758" s="43"/>
      <c r="AK758" s="31"/>
      <c r="AL758" s="44"/>
      <c r="AM758" s="39"/>
      <c r="AN758" s="28"/>
      <c r="AO758" s="39" t="s">
        <v>2403</v>
      </c>
    </row>
    <row r="759" spans="1:41">
      <c r="A759" s="45" t="s">
        <v>42</v>
      </c>
      <c r="B759" s="46"/>
      <c r="C759" s="46" t="s">
        <v>42</v>
      </c>
      <c r="D759" s="46" t="s">
        <v>42</v>
      </c>
      <c r="E759" s="47" t="s">
        <v>42</v>
      </c>
      <c r="F759" s="47" t="s">
        <v>42</v>
      </c>
      <c r="G759" s="47"/>
      <c r="H759" s="48"/>
      <c r="I759" s="24">
        <v>753</v>
      </c>
      <c r="J759" s="25" t="s">
        <v>2540</v>
      </c>
      <c r="K759" s="26" t="s">
        <v>2541</v>
      </c>
      <c r="L759" s="27">
        <v>15087.6</v>
      </c>
      <c r="M759" s="27">
        <v>-2286</v>
      </c>
      <c r="N759" s="28" t="s">
        <v>2542</v>
      </c>
      <c r="O759" s="42" t="s">
        <v>36</v>
      </c>
      <c r="P759" s="36"/>
      <c r="Q759" s="31"/>
      <c r="R759" s="32"/>
      <c r="S759" s="78"/>
      <c r="T759" s="34"/>
      <c r="U759" s="35"/>
      <c r="V759" s="36"/>
      <c r="W759" s="37"/>
      <c r="X759" s="38"/>
      <c r="Y759" s="38"/>
      <c r="Z759" s="38"/>
      <c r="AA759" s="39"/>
      <c r="AB759" s="39"/>
      <c r="AC759" s="39"/>
      <c r="AD759" s="40"/>
      <c r="AE759" s="40"/>
      <c r="AF759" s="41"/>
      <c r="AG759" s="41"/>
      <c r="AH759" s="42"/>
      <c r="AI759" s="35"/>
      <c r="AJ759" s="43"/>
      <c r="AK759" s="31"/>
      <c r="AL759" s="44"/>
      <c r="AM759" s="39"/>
      <c r="AN759" s="28"/>
      <c r="AO759" s="39"/>
    </row>
    <row r="760" spans="1:41">
      <c r="A760" s="45" t="s">
        <v>42</v>
      </c>
      <c r="B760" s="46"/>
      <c r="C760" s="46" t="s">
        <v>42</v>
      </c>
      <c r="D760" s="46" t="s">
        <v>42</v>
      </c>
      <c r="E760" s="47" t="s">
        <v>42</v>
      </c>
      <c r="F760" s="47" t="s">
        <v>42</v>
      </c>
      <c r="G760" s="47"/>
      <c r="H760" s="48"/>
      <c r="I760" s="24">
        <v>754</v>
      </c>
      <c r="J760" s="25" t="s">
        <v>2543</v>
      </c>
      <c r="K760" s="26" t="s">
        <v>2544</v>
      </c>
      <c r="L760" s="27">
        <v>10515.6</v>
      </c>
      <c r="M760" s="27">
        <v>7772.4</v>
      </c>
      <c r="N760" s="28" t="s">
        <v>2545</v>
      </c>
      <c r="O760" s="42" t="s">
        <v>36</v>
      </c>
      <c r="P760" s="36"/>
      <c r="Q760" s="31"/>
      <c r="R760" s="32"/>
      <c r="S760" s="78"/>
      <c r="T760" s="34"/>
      <c r="U760" s="35"/>
      <c r="V760" s="36"/>
      <c r="W760" s="37"/>
      <c r="X760" s="38"/>
      <c r="Y760" s="38"/>
      <c r="Z760" s="38"/>
      <c r="AA760" s="39"/>
      <c r="AB760" s="39"/>
      <c r="AC760" s="39"/>
      <c r="AD760" s="40"/>
      <c r="AE760" s="40"/>
      <c r="AF760" s="41"/>
      <c r="AG760" s="41"/>
      <c r="AH760" s="42"/>
      <c r="AI760" s="35"/>
      <c r="AJ760" s="43"/>
      <c r="AK760" s="31"/>
      <c r="AL760" s="44"/>
      <c r="AM760" s="39"/>
      <c r="AN760" s="28"/>
      <c r="AO760" s="39"/>
    </row>
    <row r="761" spans="1:41">
      <c r="A761" s="45" t="s">
        <v>42</v>
      </c>
      <c r="B761" s="46"/>
      <c r="C761" s="46" t="s">
        <v>42</v>
      </c>
      <c r="D761" s="46" t="s">
        <v>42</v>
      </c>
      <c r="E761" s="47" t="s">
        <v>42</v>
      </c>
      <c r="F761" s="47" t="s">
        <v>42</v>
      </c>
      <c r="G761" s="47"/>
      <c r="H761" s="48"/>
      <c r="I761" s="24">
        <v>755</v>
      </c>
      <c r="J761" s="25" t="s">
        <v>2546</v>
      </c>
      <c r="K761" s="26" t="s">
        <v>2547</v>
      </c>
      <c r="L761" s="27">
        <v>14173.2</v>
      </c>
      <c r="M761" s="27">
        <v>-2286</v>
      </c>
      <c r="N761" s="28" t="s">
        <v>2548</v>
      </c>
      <c r="O761" s="42" t="s">
        <v>36</v>
      </c>
      <c r="P761" s="36"/>
      <c r="Q761" s="31"/>
      <c r="R761" s="32"/>
      <c r="S761" s="78"/>
      <c r="T761" s="34"/>
      <c r="U761" s="35"/>
      <c r="V761" s="36"/>
      <c r="W761" s="37"/>
      <c r="X761" s="38"/>
      <c r="Y761" s="38"/>
      <c r="Z761" s="38"/>
      <c r="AA761" s="39"/>
      <c r="AB761" s="39"/>
      <c r="AC761" s="39"/>
      <c r="AD761" s="40"/>
      <c r="AE761" s="40"/>
      <c r="AF761" s="41"/>
      <c r="AG761" s="41"/>
      <c r="AH761" s="42"/>
      <c r="AI761" s="35"/>
      <c r="AJ761" s="43"/>
      <c r="AK761" s="31"/>
      <c r="AL761" s="44"/>
      <c r="AM761" s="39"/>
      <c r="AN761" s="28"/>
      <c r="AO761" s="39"/>
    </row>
    <row r="762" spans="1:41">
      <c r="A762" s="45" t="s">
        <v>2551</v>
      </c>
      <c r="B762" s="46" t="s">
        <v>2552</v>
      </c>
      <c r="C762" s="46" t="s">
        <v>42</v>
      </c>
      <c r="D762" s="46" t="s">
        <v>42</v>
      </c>
      <c r="E762" s="47" t="s">
        <v>42</v>
      </c>
      <c r="F762" s="47">
        <v>8167.8858267716541</v>
      </c>
      <c r="G762" s="47">
        <f>SUM(E762:F762)</f>
        <v>8167.8858267716541</v>
      </c>
      <c r="H762" s="48" t="s">
        <v>132</v>
      </c>
      <c r="I762" s="24">
        <v>756</v>
      </c>
      <c r="J762" s="25" t="s">
        <v>2549</v>
      </c>
      <c r="K762" s="26" t="s">
        <v>2550</v>
      </c>
      <c r="L762" s="27">
        <v>16916.400000000001</v>
      </c>
      <c r="M762" s="27">
        <v>-3200.4</v>
      </c>
      <c r="N762" s="28" t="s">
        <v>35</v>
      </c>
      <c r="O762" s="42" t="s">
        <v>36</v>
      </c>
      <c r="P762" s="36" t="s">
        <v>37</v>
      </c>
      <c r="Q762" s="31"/>
      <c r="R762" s="32">
        <v>1</v>
      </c>
      <c r="S762" s="33" t="s">
        <v>38</v>
      </c>
      <c r="T762" s="34"/>
      <c r="U762" s="35"/>
      <c r="V762" s="36"/>
      <c r="W762" s="37"/>
      <c r="X762" s="38"/>
      <c r="Y762" s="38"/>
      <c r="Z762" s="38"/>
      <c r="AA762" s="39"/>
      <c r="AB762" s="39"/>
      <c r="AC762" s="39"/>
      <c r="AD762" s="40"/>
      <c r="AE762" s="40"/>
      <c r="AF762" s="41"/>
      <c r="AG762" s="41"/>
      <c r="AH762" s="42"/>
      <c r="AI762" s="35"/>
      <c r="AJ762" s="43"/>
      <c r="AK762" s="31"/>
      <c r="AL762" s="44"/>
      <c r="AM762" s="39"/>
      <c r="AN762" s="28"/>
      <c r="AO762" s="39" t="s">
        <v>39</v>
      </c>
    </row>
    <row r="763" spans="1:41">
      <c r="A763" s="45" t="s">
        <v>2556</v>
      </c>
      <c r="B763" s="46" t="s">
        <v>2557</v>
      </c>
      <c r="C763" s="46" t="s">
        <v>42</v>
      </c>
      <c r="D763" s="46" t="s">
        <v>42</v>
      </c>
      <c r="E763" s="47" t="s">
        <v>42</v>
      </c>
      <c r="F763" s="47">
        <v>8436.5787401574798</v>
      </c>
      <c r="G763" s="47">
        <f>SUM(E763:F763)</f>
        <v>8436.5787401574798</v>
      </c>
      <c r="H763" s="48" t="s">
        <v>60</v>
      </c>
      <c r="I763" s="24">
        <v>757</v>
      </c>
      <c r="J763" s="25" t="s">
        <v>2553</v>
      </c>
      <c r="K763" s="26" t="s">
        <v>2554</v>
      </c>
      <c r="L763" s="27">
        <v>-16916.400000000001</v>
      </c>
      <c r="M763" s="27">
        <v>-14173.2</v>
      </c>
      <c r="N763" s="28" t="s">
        <v>35</v>
      </c>
      <c r="O763" s="42" t="s">
        <v>36</v>
      </c>
      <c r="P763" s="30" t="s">
        <v>37</v>
      </c>
      <c r="Q763" s="31"/>
      <c r="R763" s="32">
        <v>1</v>
      </c>
      <c r="S763" s="33" t="s">
        <v>38</v>
      </c>
      <c r="T763" s="34"/>
      <c r="U763" s="35"/>
      <c r="V763" s="36"/>
      <c r="W763" s="37"/>
      <c r="X763" s="38"/>
      <c r="Y763" s="38"/>
      <c r="Z763" s="38"/>
      <c r="AA763" s="85" t="s">
        <v>2462</v>
      </c>
      <c r="AB763" s="85">
        <v>0.254</v>
      </c>
      <c r="AC763" s="39"/>
      <c r="AD763" s="40"/>
      <c r="AE763" s="40"/>
      <c r="AF763" s="41"/>
      <c r="AG763" s="41"/>
      <c r="AH763" s="42"/>
      <c r="AI763" s="35"/>
      <c r="AJ763" s="43"/>
      <c r="AK763" s="31"/>
      <c r="AL763" s="44"/>
      <c r="AM763" s="39"/>
      <c r="AN763" s="28"/>
      <c r="AO763" s="39" t="s">
        <v>2555</v>
      </c>
    </row>
    <row r="764" spans="1:41">
      <c r="A764" s="45" t="s">
        <v>2560</v>
      </c>
      <c r="B764" s="46" t="s">
        <v>2561</v>
      </c>
      <c r="C764" s="46" t="s">
        <v>42</v>
      </c>
      <c r="D764" s="46" t="s">
        <v>42</v>
      </c>
      <c r="E764" s="47" t="s">
        <v>42</v>
      </c>
      <c r="F764" s="47">
        <v>8436.9566929133853</v>
      </c>
      <c r="G764" s="47">
        <f>SUM(E764:F764)</f>
        <v>8436.9566929133853</v>
      </c>
      <c r="H764" s="48" t="s">
        <v>60</v>
      </c>
      <c r="I764" s="24">
        <v>758</v>
      </c>
      <c r="J764" s="25" t="s">
        <v>2558</v>
      </c>
      <c r="K764" s="26" t="s">
        <v>4354</v>
      </c>
      <c r="L764" s="27">
        <v>-16002</v>
      </c>
      <c r="M764" s="27">
        <v>-14173.2</v>
      </c>
      <c r="N764" s="28" t="s">
        <v>35</v>
      </c>
      <c r="O764" s="42" t="s">
        <v>36</v>
      </c>
      <c r="P764" s="36" t="s">
        <v>37</v>
      </c>
      <c r="Q764" s="31"/>
      <c r="R764" s="32">
        <v>1</v>
      </c>
      <c r="S764" s="33" t="s">
        <v>38</v>
      </c>
      <c r="T764" s="34"/>
      <c r="U764" s="35"/>
      <c r="V764" s="36"/>
      <c r="W764" s="37"/>
      <c r="X764" s="38"/>
      <c r="Y764" s="38"/>
      <c r="Z764" s="38"/>
      <c r="AA764" s="85" t="s">
        <v>2462</v>
      </c>
      <c r="AB764" s="85">
        <v>0.254</v>
      </c>
      <c r="AC764" s="39"/>
      <c r="AD764" s="40"/>
      <c r="AE764" s="40"/>
      <c r="AF764" s="41"/>
      <c r="AG764" s="41"/>
      <c r="AH764" s="42"/>
      <c r="AI764" s="35"/>
      <c r="AJ764" s="43"/>
      <c r="AK764" s="31"/>
      <c r="AL764" s="44"/>
      <c r="AM764" s="39"/>
      <c r="AN764" s="28"/>
      <c r="AO764" s="39" t="s">
        <v>2555</v>
      </c>
    </row>
    <row r="765" spans="1:41">
      <c r="A765" s="45" t="s">
        <v>2564</v>
      </c>
      <c r="B765" s="46" t="s">
        <v>2565</v>
      </c>
      <c r="C765" s="46" t="s">
        <v>42</v>
      </c>
      <c r="D765" s="46" t="s">
        <v>42</v>
      </c>
      <c r="E765" s="47" t="s">
        <v>42</v>
      </c>
      <c r="F765" s="47">
        <v>8433.9330708661419</v>
      </c>
      <c r="G765" s="47">
        <f>SUM(E765:F765)</f>
        <v>8433.9330708661419</v>
      </c>
      <c r="H765" s="48" t="s">
        <v>60</v>
      </c>
      <c r="I765" s="24">
        <v>759</v>
      </c>
      <c r="J765" s="25" t="s">
        <v>2562</v>
      </c>
      <c r="K765" s="26" t="s">
        <v>2563</v>
      </c>
      <c r="L765" s="27">
        <v>-17830.8</v>
      </c>
      <c r="M765" s="27">
        <v>-14173.2</v>
      </c>
      <c r="N765" s="28" t="s">
        <v>35</v>
      </c>
      <c r="O765" s="42" t="s">
        <v>36</v>
      </c>
      <c r="P765" s="36" t="s">
        <v>37</v>
      </c>
      <c r="Q765" s="31"/>
      <c r="R765" s="32">
        <v>1</v>
      </c>
      <c r="S765" s="33" t="s">
        <v>38</v>
      </c>
      <c r="T765" s="34"/>
      <c r="U765" s="35"/>
      <c r="V765" s="36"/>
      <c r="W765" s="37"/>
      <c r="X765" s="38"/>
      <c r="Y765" s="38"/>
      <c r="Z765" s="38"/>
      <c r="AA765" s="85" t="s">
        <v>2462</v>
      </c>
      <c r="AB765" s="85">
        <v>0.254</v>
      </c>
      <c r="AC765" s="39"/>
      <c r="AD765" s="40"/>
      <c r="AE765" s="40"/>
      <c r="AF765" s="41"/>
      <c r="AG765" s="41"/>
      <c r="AH765" s="42"/>
      <c r="AI765" s="35"/>
      <c r="AJ765" s="43"/>
      <c r="AK765" s="31"/>
      <c r="AL765" s="44"/>
      <c r="AM765" s="39"/>
      <c r="AN765" s="28"/>
      <c r="AO765" s="39" t="s">
        <v>2555</v>
      </c>
    </row>
    <row r="766" spans="1:41">
      <c r="A766" s="45" t="s">
        <v>42</v>
      </c>
      <c r="B766" s="46"/>
      <c r="C766" s="46" t="s">
        <v>42</v>
      </c>
      <c r="D766" s="46" t="s">
        <v>42</v>
      </c>
      <c r="E766" s="47" t="s">
        <v>42</v>
      </c>
      <c r="F766" s="47" t="s">
        <v>42</v>
      </c>
      <c r="G766" s="47"/>
      <c r="H766" s="48"/>
      <c r="I766" s="24">
        <v>760</v>
      </c>
      <c r="J766" s="25" t="s">
        <v>2566</v>
      </c>
      <c r="K766" s="26" t="s">
        <v>2567</v>
      </c>
      <c r="L766" s="27">
        <v>8686.7999999999993</v>
      </c>
      <c r="M766" s="27">
        <v>-17830.8</v>
      </c>
      <c r="N766" s="86" t="s">
        <v>2568</v>
      </c>
      <c r="O766" s="42" t="s">
        <v>36</v>
      </c>
      <c r="P766" s="36"/>
      <c r="Q766" s="31"/>
      <c r="R766" s="32"/>
      <c r="S766" s="78"/>
      <c r="T766" s="34"/>
      <c r="U766" s="35"/>
      <c r="V766" s="36"/>
      <c r="W766" s="37"/>
      <c r="X766" s="38"/>
      <c r="Y766" s="38"/>
      <c r="Z766" s="38"/>
      <c r="AA766" s="39"/>
      <c r="AB766" s="39"/>
      <c r="AC766" s="39"/>
      <c r="AD766" s="40"/>
      <c r="AE766" s="40"/>
      <c r="AF766" s="41"/>
      <c r="AG766" s="41"/>
      <c r="AH766" s="42"/>
      <c r="AI766" s="35"/>
      <c r="AJ766" s="43"/>
      <c r="AK766" s="31"/>
      <c r="AL766" s="44"/>
      <c r="AM766" s="39"/>
      <c r="AN766" s="28"/>
      <c r="AO766" s="39"/>
    </row>
    <row r="767" spans="1:41">
      <c r="A767" s="45" t="s">
        <v>42</v>
      </c>
      <c r="B767" s="46"/>
      <c r="C767" s="46" t="s">
        <v>42</v>
      </c>
      <c r="D767" s="46" t="s">
        <v>42</v>
      </c>
      <c r="E767" s="47" t="s">
        <v>42</v>
      </c>
      <c r="F767" s="47" t="s">
        <v>42</v>
      </c>
      <c r="G767" s="47"/>
      <c r="H767" s="48"/>
      <c r="I767" s="24">
        <v>761</v>
      </c>
      <c r="J767" s="25" t="s">
        <v>2569</v>
      </c>
      <c r="K767" s="26" t="s">
        <v>2567</v>
      </c>
      <c r="L767" s="27">
        <v>6858</v>
      </c>
      <c r="M767" s="27">
        <v>-17830.8</v>
      </c>
      <c r="N767" s="86" t="s">
        <v>2568</v>
      </c>
      <c r="O767" s="42" t="s">
        <v>36</v>
      </c>
      <c r="P767" s="36"/>
      <c r="Q767" s="31"/>
      <c r="R767" s="32"/>
      <c r="S767" s="78"/>
      <c r="T767" s="34"/>
      <c r="U767" s="35"/>
      <c r="V767" s="36"/>
      <c r="W767" s="37"/>
      <c r="X767" s="38"/>
      <c r="Y767" s="38"/>
      <c r="Z767" s="38"/>
      <c r="AA767" s="39"/>
      <c r="AB767" s="39"/>
      <c r="AC767" s="39"/>
      <c r="AD767" s="40"/>
      <c r="AE767" s="40"/>
      <c r="AF767" s="41"/>
      <c r="AG767" s="41"/>
      <c r="AH767" s="42"/>
      <c r="AI767" s="35"/>
      <c r="AJ767" s="43"/>
      <c r="AK767" s="31"/>
      <c r="AL767" s="44"/>
      <c r="AM767" s="39"/>
      <c r="AN767" s="28"/>
      <c r="AO767" s="39"/>
    </row>
    <row r="768" spans="1:41">
      <c r="A768" s="45" t="s">
        <v>42</v>
      </c>
      <c r="B768" s="46"/>
      <c r="C768" s="46" t="s">
        <v>42</v>
      </c>
      <c r="D768" s="46" t="s">
        <v>42</v>
      </c>
      <c r="E768" s="47" t="s">
        <v>42</v>
      </c>
      <c r="F768" s="47" t="s">
        <v>42</v>
      </c>
      <c r="G768" s="47"/>
      <c r="H768" s="48"/>
      <c r="I768" s="24">
        <v>762</v>
      </c>
      <c r="J768" s="25" t="s">
        <v>2570</v>
      </c>
      <c r="K768" s="26" t="s">
        <v>2567</v>
      </c>
      <c r="L768" s="27">
        <v>5029.2</v>
      </c>
      <c r="M768" s="27">
        <v>-17830.8</v>
      </c>
      <c r="N768" s="86" t="s">
        <v>2568</v>
      </c>
      <c r="O768" s="42" t="s">
        <v>36</v>
      </c>
      <c r="P768" s="36"/>
      <c r="Q768" s="31"/>
      <c r="R768" s="32"/>
      <c r="S768" s="78"/>
      <c r="T768" s="34"/>
      <c r="U768" s="35"/>
      <c r="V768" s="36"/>
      <c r="W768" s="37"/>
      <c r="X768" s="38"/>
      <c r="Y768" s="38"/>
      <c r="Z768" s="38"/>
      <c r="AA768" s="39"/>
      <c r="AB768" s="39"/>
      <c r="AC768" s="39"/>
      <c r="AD768" s="40"/>
      <c r="AE768" s="40"/>
      <c r="AF768" s="41"/>
      <c r="AG768" s="41"/>
      <c r="AH768" s="42"/>
      <c r="AI768" s="35"/>
      <c r="AJ768" s="43"/>
      <c r="AK768" s="31"/>
      <c r="AL768" s="44"/>
      <c r="AM768" s="39"/>
      <c r="AN768" s="28"/>
      <c r="AO768" s="39"/>
    </row>
    <row r="769" spans="1:41">
      <c r="A769" s="45" t="s">
        <v>42</v>
      </c>
      <c r="B769" s="46"/>
      <c r="C769" s="46" t="s">
        <v>42</v>
      </c>
      <c r="D769" s="46" t="s">
        <v>42</v>
      </c>
      <c r="E769" s="47" t="s">
        <v>42</v>
      </c>
      <c r="F769" s="47" t="s">
        <v>42</v>
      </c>
      <c r="G769" s="47"/>
      <c r="H769" s="48"/>
      <c r="I769" s="24">
        <v>763</v>
      </c>
      <c r="J769" s="25" t="s">
        <v>2571</v>
      </c>
      <c r="K769" s="26" t="s">
        <v>2567</v>
      </c>
      <c r="L769" s="27">
        <v>3200.4</v>
      </c>
      <c r="M769" s="27">
        <v>-17830.8</v>
      </c>
      <c r="N769" s="86" t="s">
        <v>2568</v>
      </c>
      <c r="O769" s="42" t="s">
        <v>36</v>
      </c>
      <c r="P769" s="36"/>
      <c r="Q769" s="31"/>
      <c r="R769" s="32"/>
      <c r="S769" s="78"/>
      <c r="T769" s="34"/>
      <c r="U769" s="35"/>
      <c r="V769" s="36"/>
      <c r="W769" s="37"/>
      <c r="X769" s="38"/>
      <c r="Y769" s="38"/>
      <c r="Z769" s="38"/>
      <c r="AA769" s="39"/>
      <c r="AB769" s="39"/>
      <c r="AC769" s="39"/>
      <c r="AD769" s="40"/>
      <c r="AE769" s="40"/>
      <c r="AF769" s="41"/>
      <c r="AG769" s="41"/>
      <c r="AH769" s="42"/>
      <c r="AI769" s="35"/>
      <c r="AJ769" s="43"/>
      <c r="AK769" s="31"/>
      <c r="AL769" s="44"/>
      <c r="AM769" s="39"/>
      <c r="AN769" s="28"/>
      <c r="AO769" s="39"/>
    </row>
    <row r="770" spans="1:41">
      <c r="A770" s="45" t="s">
        <v>42</v>
      </c>
      <c r="B770" s="46"/>
      <c r="C770" s="46" t="s">
        <v>42</v>
      </c>
      <c r="D770" s="46" t="s">
        <v>42</v>
      </c>
      <c r="E770" s="47" t="s">
        <v>42</v>
      </c>
      <c r="F770" s="47" t="s">
        <v>42</v>
      </c>
      <c r="G770" s="47"/>
      <c r="H770" s="48"/>
      <c r="I770" s="24">
        <v>764</v>
      </c>
      <c r="J770" s="25" t="s">
        <v>2572</v>
      </c>
      <c r="K770" s="26" t="s">
        <v>2567</v>
      </c>
      <c r="L770" s="27">
        <v>-3200.4</v>
      </c>
      <c r="M770" s="27">
        <v>-17830.8</v>
      </c>
      <c r="N770" s="86" t="s">
        <v>2568</v>
      </c>
      <c r="O770" s="42" t="s">
        <v>36</v>
      </c>
      <c r="P770" s="36"/>
      <c r="Q770" s="31"/>
      <c r="R770" s="32"/>
      <c r="S770" s="78"/>
      <c r="T770" s="34"/>
      <c r="U770" s="35"/>
      <c r="V770" s="36"/>
      <c r="W770" s="37"/>
      <c r="X770" s="38"/>
      <c r="Y770" s="38"/>
      <c r="Z770" s="38"/>
      <c r="AA770" s="39"/>
      <c r="AB770" s="39"/>
      <c r="AC770" s="39"/>
      <c r="AD770" s="40"/>
      <c r="AE770" s="40"/>
      <c r="AF770" s="41"/>
      <c r="AG770" s="41"/>
      <c r="AH770" s="42"/>
      <c r="AI770" s="35"/>
      <c r="AJ770" s="43"/>
      <c r="AK770" s="31"/>
      <c r="AL770" s="44"/>
      <c r="AM770" s="39"/>
      <c r="AN770" s="28"/>
      <c r="AO770" s="39"/>
    </row>
    <row r="771" spans="1:41">
      <c r="A771" s="45" t="s">
        <v>42</v>
      </c>
      <c r="B771" s="46"/>
      <c r="C771" s="46" t="s">
        <v>42</v>
      </c>
      <c r="D771" s="46" t="s">
        <v>42</v>
      </c>
      <c r="E771" s="47" t="s">
        <v>42</v>
      </c>
      <c r="F771" s="47" t="s">
        <v>42</v>
      </c>
      <c r="G771" s="47"/>
      <c r="H771" s="48"/>
      <c r="I771" s="24">
        <v>765</v>
      </c>
      <c r="J771" s="25" t="s">
        <v>2573</v>
      </c>
      <c r="K771" s="26" t="s">
        <v>2567</v>
      </c>
      <c r="L771" s="27">
        <v>15087.6</v>
      </c>
      <c r="M771" s="27">
        <v>-17830.8</v>
      </c>
      <c r="N771" s="86" t="s">
        <v>2568</v>
      </c>
      <c r="O771" s="42" t="s">
        <v>36</v>
      </c>
      <c r="P771" s="36"/>
      <c r="Q771" s="31"/>
      <c r="R771" s="32"/>
      <c r="S771" s="78"/>
      <c r="T771" s="34"/>
      <c r="U771" s="35"/>
      <c r="V771" s="36"/>
      <c r="W771" s="37"/>
      <c r="X771" s="38"/>
      <c r="Y771" s="38"/>
      <c r="Z771" s="38"/>
      <c r="AA771" s="39"/>
      <c r="AB771" s="39"/>
      <c r="AC771" s="39"/>
      <c r="AD771" s="40"/>
      <c r="AE771" s="40"/>
      <c r="AF771" s="41"/>
      <c r="AG771" s="41"/>
      <c r="AH771" s="42"/>
      <c r="AI771" s="35"/>
      <c r="AJ771" s="43"/>
      <c r="AK771" s="31"/>
      <c r="AL771" s="44"/>
      <c r="AM771" s="39"/>
      <c r="AN771" s="28"/>
      <c r="AO771" s="39"/>
    </row>
    <row r="772" spans="1:41">
      <c r="A772" s="45" t="s">
        <v>42</v>
      </c>
      <c r="B772" s="46"/>
      <c r="C772" s="46" t="s">
        <v>42</v>
      </c>
      <c r="D772" s="46" t="s">
        <v>42</v>
      </c>
      <c r="E772" s="47" t="s">
        <v>42</v>
      </c>
      <c r="F772" s="47" t="s">
        <v>42</v>
      </c>
      <c r="G772" s="47"/>
      <c r="H772" s="48"/>
      <c r="I772" s="24">
        <v>766</v>
      </c>
      <c r="J772" s="25" t="s">
        <v>2574</v>
      </c>
      <c r="K772" s="26" t="s">
        <v>2567</v>
      </c>
      <c r="L772" s="27">
        <v>12344.4</v>
      </c>
      <c r="M772" s="27">
        <v>-17830.8</v>
      </c>
      <c r="N772" s="86" t="s">
        <v>2568</v>
      </c>
      <c r="O772" s="42" t="s">
        <v>36</v>
      </c>
      <c r="P772" s="36"/>
      <c r="Q772" s="31"/>
      <c r="R772" s="32"/>
      <c r="S772" s="78"/>
      <c r="T772" s="34"/>
      <c r="U772" s="35"/>
      <c r="V772" s="36"/>
      <c r="W772" s="37"/>
      <c r="X772" s="38"/>
      <c r="Y772" s="38"/>
      <c r="Z772" s="38"/>
      <c r="AA772" s="39"/>
      <c r="AB772" s="39"/>
      <c r="AC772" s="39"/>
      <c r="AD772" s="40"/>
      <c r="AE772" s="40"/>
      <c r="AF772" s="41"/>
      <c r="AG772" s="41"/>
      <c r="AH772" s="42"/>
      <c r="AI772" s="35"/>
      <c r="AJ772" s="43"/>
      <c r="AK772" s="31"/>
      <c r="AL772" s="44"/>
      <c r="AM772" s="39"/>
      <c r="AN772" s="28"/>
      <c r="AO772" s="39"/>
    </row>
    <row r="773" spans="1:41">
      <c r="A773" s="45" t="s">
        <v>42</v>
      </c>
      <c r="B773" s="46"/>
      <c r="C773" s="46" t="s">
        <v>42</v>
      </c>
      <c r="D773" s="46" t="s">
        <v>42</v>
      </c>
      <c r="E773" s="47" t="s">
        <v>42</v>
      </c>
      <c r="F773" s="47" t="s">
        <v>42</v>
      </c>
      <c r="G773" s="47"/>
      <c r="H773" s="48"/>
      <c r="I773" s="24">
        <v>767</v>
      </c>
      <c r="J773" s="25" t="s">
        <v>2575</v>
      </c>
      <c r="K773" s="26" t="s">
        <v>2567</v>
      </c>
      <c r="L773" s="27">
        <v>16002</v>
      </c>
      <c r="M773" s="27">
        <v>457.2</v>
      </c>
      <c r="N773" s="86" t="s">
        <v>2568</v>
      </c>
      <c r="O773" s="42" t="s">
        <v>36</v>
      </c>
      <c r="P773" s="36"/>
      <c r="Q773" s="31"/>
      <c r="R773" s="32"/>
      <c r="S773" s="78"/>
      <c r="T773" s="34"/>
      <c r="U773" s="35"/>
      <c r="V773" s="36"/>
      <c r="W773" s="37"/>
      <c r="X773" s="38"/>
      <c r="Y773" s="38"/>
      <c r="Z773" s="38"/>
      <c r="AA773" s="39"/>
      <c r="AB773" s="39"/>
      <c r="AC773" s="39"/>
      <c r="AD773" s="40"/>
      <c r="AE773" s="40"/>
      <c r="AF773" s="41"/>
      <c r="AG773" s="41"/>
      <c r="AH773" s="42"/>
      <c r="AI773" s="35"/>
      <c r="AJ773" s="43"/>
      <c r="AK773" s="31"/>
      <c r="AL773" s="44"/>
      <c r="AM773" s="39"/>
      <c r="AN773" s="28"/>
      <c r="AO773" s="39"/>
    </row>
    <row r="774" spans="1:41">
      <c r="A774" s="45" t="s">
        <v>42</v>
      </c>
      <c r="B774" s="46"/>
      <c r="C774" s="46" t="s">
        <v>42</v>
      </c>
      <c r="D774" s="46" t="s">
        <v>42</v>
      </c>
      <c r="E774" s="47" t="s">
        <v>42</v>
      </c>
      <c r="F774" s="47" t="s">
        <v>42</v>
      </c>
      <c r="G774" s="47"/>
      <c r="H774" s="48"/>
      <c r="I774" s="24">
        <v>768</v>
      </c>
      <c r="J774" s="25" t="s">
        <v>2576</v>
      </c>
      <c r="K774" s="26" t="s">
        <v>2567</v>
      </c>
      <c r="L774" s="27">
        <v>-11430</v>
      </c>
      <c r="M774" s="27">
        <v>457.2</v>
      </c>
      <c r="N774" s="86" t="s">
        <v>2568</v>
      </c>
      <c r="O774" s="42" t="s">
        <v>36</v>
      </c>
      <c r="P774" s="36"/>
      <c r="Q774" s="31"/>
      <c r="R774" s="32"/>
      <c r="S774" s="78"/>
      <c r="T774" s="34"/>
      <c r="U774" s="35"/>
      <c r="V774" s="36"/>
      <c r="W774" s="37"/>
      <c r="X774" s="38"/>
      <c r="Y774" s="38"/>
      <c r="Z774" s="38"/>
      <c r="AA774" s="39"/>
      <c r="AB774" s="39"/>
      <c r="AC774" s="39"/>
      <c r="AD774" s="40"/>
      <c r="AE774" s="40"/>
      <c r="AF774" s="41"/>
      <c r="AG774" s="41"/>
      <c r="AH774" s="42"/>
      <c r="AI774" s="35"/>
      <c r="AJ774" s="43"/>
      <c r="AK774" s="31"/>
      <c r="AL774" s="44"/>
      <c r="AM774" s="39"/>
      <c r="AN774" s="28"/>
      <c r="AO774" s="39"/>
    </row>
    <row r="775" spans="1:41">
      <c r="A775" s="45" t="s">
        <v>42</v>
      </c>
      <c r="B775" s="46"/>
      <c r="C775" s="46" t="s">
        <v>42</v>
      </c>
      <c r="D775" s="46" t="s">
        <v>42</v>
      </c>
      <c r="E775" s="47" t="s">
        <v>42</v>
      </c>
      <c r="F775" s="47" t="s">
        <v>42</v>
      </c>
      <c r="G775" s="47"/>
      <c r="H775" s="48"/>
      <c r="I775" s="24">
        <v>769</v>
      </c>
      <c r="J775" s="25" t="s">
        <v>2577</v>
      </c>
      <c r="K775" s="26" t="s">
        <v>2567</v>
      </c>
      <c r="L775" s="27">
        <v>11430</v>
      </c>
      <c r="M775" s="27">
        <v>457.2</v>
      </c>
      <c r="N775" s="86" t="s">
        <v>2568</v>
      </c>
      <c r="O775" s="42" t="s">
        <v>36</v>
      </c>
      <c r="P775" s="36"/>
      <c r="Q775" s="31"/>
      <c r="R775" s="32"/>
      <c r="S775" s="78"/>
      <c r="T775" s="34"/>
      <c r="U775" s="35"/>
      <c r="V775" s="36"/>
      <c r="W775" s="37"/>
      <c r="X775" s="38"/>
      <c r="Y775" s="38"/>
      <c r="Z775" s="38"/>
      <c r="AA775" s="39"/>
      <c r="AB775" s="39"/>
      <c r="AC775" s="39"/>
      <c r="AD775" s="40"/>
      <c r="AE775" s="40"/>
      <c r="AF775" s="41"/>
      <c r="AG775" s="41"/>
      <c r="AH775" s="42"/>
      <c r="AI775" s="35"/>
      <c r="AJ775" s="43"/>
      <c r="AK775" s="31"/>
      <c r="AL775" s="44"/>
      <c r="AM775" s="39"/>
      <c r="AN775" s="28"/>
      <c r="AO775" s="39"/>
    </row>
    <row r="776" spans="1:41">
      <c r="A776" s="45" t="s">
        <v>42</v>
      </c>
      <c r="B776" s="46"/>
      <c r="C776" s="46" t="s">
        <v>42</v>
      </c>
      <c r="D776" s="46" t="s">
        <v>42</v>
      </c>
      <c r="E776" s="47" t="s">
        <v>42</v>
      </c>
      <c r="F776" s="47" t="s">
        <v>42</v>
      </c>
      <c r="G776" s="47"/>
      <c r="H776" s="48"/>
      <c r="I776" s="24">
        <v>770</v>
      </c>
      <c r="J776" s="25" t="s">
        <v>2578</v>
      </c>
      <c r="K776" s="26" t="s">
        <v>2567</v>
      </c>
      <c r="L776" s="27">
        <v>-16916.400000000001</v>
      </c>
      <c r="M776" s="27">
        <v>1371.6</v>
      </c>
      <c r="N776" s="86" t="s">
        <v>2568</v>
      </c>
      <c r="O776" s="42" t="s">
        <v>36</v>
      </c>
      <c r="P776" s="36"/>
      <c r="Q776" s="31"/>
      <c r="R776" s="32"/>
      <c r="S776" s="78"/>
      <c r="T776" s="34"/>
      <c r="U776" s="35"/>
      <c r="V776" s="36"/>
      <c r="W776" s="37"/>
      <c r="X776" s="38"/>
      <c r="Y776" s="38"/>
      <c r="Z776" s="38"/>
      <c r="AA776" s="39"/>
      <c r="AB776" s="39"/>
      <c r="AC776" s="39"/>
      <c r="AD776" s="40"/>
      <c r="AE776" s="40"/>
      <c r="AF776" s="41"/>
      <c r="AG776" s="41"/>
      <c r="AH776" s="42"/>
      <c r="AI776" s="35"/>
      <c r="AJ776" s="43"/>
      <c r="AK776" s="31"/>
      <c r="AL776" s="44"/>
      <c r="AM776" s="39"/>
      <c r="AN776" s="28"/>
      <c r="AO776" s="39"/>
    </row>
    <row r="777" spans="1:41">
      <c r="A777" s="45" t="s">
        <v>42</v>
      </c>
      <c r="B777" s="46"/>
      <c r="C777" s="46" t="s">
        <v>42</v>
      </c>
      <c r="D777" s="46" t="s">
        <v>42</v>
      </c>
      <c r="E777" s="47" t="s">
        <v>42</v>
      </c>
      <c r="F777" s="47" t="s">
        <v>42</v>
      </c>
      <c r="G777" s="47"/>
      <c r="H777" s="48"/>
      <c r="I777" s="24">
        <v>771</v>
      </c>
      <c r="J777" s="25" t="s">
        <v>2579</v>
      </c>
      <c r="K777" s="26" t="s">
        <v>2567</v>
      </c>
      <c r="L777" s="27">
        <v>14173.2</v>
      </c>
      <c r="M777" s="27">
        <v>1371.6</v>
      </c>
      <c r="N777" s="86" t="s">
        <v>2568</v>
      </c>
      <c r="O777" s="42" t="s">
        <v>36</v>
      </c>
      <c r="P777" s="36"/>
      <c r="Q777" s="31"/>
      <c r="R777" s="32"/>
      <c r="S777" s="78"/>
      <c r="T777" s="34"/>
      <c r="U777" s="35"/>
      <c r="V777" s="36"/>
      <c r="W777" s="37"/>
      <c r="X777" s="38"/>
      <c r="Y777" s="38"/>
      <c r="Z777" s="38"/>
      <c r="AA777" s="39"/>
      <c r="AB777" s="39"/>
      <c r="AC777" s="39"/>
      <c r="AD777" s="40"/>
      <c r="AE777" s="40"/>
      <c r="AF777" s="41"/>
      <c r="AG777" s="41"/>
      <c r="AH777" s="42"/>
      <c r="AI777" s="35"/>
      <c r="AJ777" s="43"/>
      <c r="AK777" s="31"/>
      <c r="AL777" s="44"/>
      <c r="AM777" s="39"/>
      <c r="AN777" s="28"/>
      <c r="AO777" s="39"/>
    </row>
    <row r="778" spans="1:41">
      <c r="A778" s="45" t="s">
        <v>42</v>
      </c>
      <c r="B778" s="46"/>
      <c r="C778" s="46" t="s">
        <v>42</v>
      </c>
      <c r="D778" s="46" t="s">
        <v>42</v>
      </c>
      <c r="E778" s="47" t="s">
        <v>42</v>
      </c>
      <c r="F778" s="47" t="s">
        <v>42</v>
      </c>
      <c r="G778" s="47"/>
      <c r="H778" s="48"/>
      <c r="I778" s="24">
        <v>772</v>
      </c>
      <c r="J778" s="25" t="s">
        <v>2580</v>
      </c>
      <c r="K778" s="26" t="s">
        <v>2567</v>
      </c>
      <c r="L778" s="27">
        <v>16002</v>
      </c>
      <c r="M778" s="27">
        <v>2286</v>
      </c>
      <c r="N778" s="86" t="s">
        <v>2568</v>
      </c>
      <c r="O778" s="42" t="s">
        <v>36</v>
      </c>
      <c r="P778" s="36"/>
      <c r="Q778" s="31"/>
      <c r="R778" s="32"/>
      <c r="S778" s="78"/>
      <c r="T778" s="34"/>
      <c r="U778" s="35"/>
      <c r="V778" s="36"/>
      <c r="W778" s="37"/>
      <c r="X778" s="38"/>
      <c r="Y778" s="38"/>
      <c r="Z778" s="38"/>
      <c r="AA778" s="39"/>
      <c r="AB778" s="39"/>
      <c r="AC778" s="39"/>
      <c r="AD778" s="40"/>
      <c r="AE778" s="40"/>
      <c r="AF778" s="41"/>
      <c r="AG778" s="41"/>
      <c r="AH778" s="42"/>
      <c r="AI778" s="35"/>
      <c r="AJ778" s="43"/>
      <c r="AK778" s="31"/>
      <c r="AL778" s="44"/>
      <c r="AM778" s="39"/>
      <c r="AN778" s="28"/>
      <c r="AO778" s="39"/>
    </row>
    <row r="779" spans="1:41">
      <c r="A779" s="45" t="s">
        <v>42</v>
      </c>
      <c r="B779" s="46"/>
      <c r="C779" s="46" t="s">
        <v>42</v>
      </c>
      <c r="D779" s="46" t="s">
        <v>42</v>
      </c>
      <c r="E779" s="47" t="s">
        <v>42</v>
      </c>
      <c r="F779" s="47" t="s">
        <v>42</v>
      </c>
      <c r="G779" s="47"/>
      <c r="H779" s="48"/>
      <c r="I779" s="24">
        <v>773</v>
      </c>
      <c r="J779" s="25" t="s">
        <v>2581</v>
      </c>
      <c r="K779" s="26" t="s">
        <v>2567</v>
      </c>
      <c r="L779" s="27">
        <v>-11430</v>
      </c>
      <c r="M779" s="27">
        <v>2286</v>
      </c>
      <c r="N779" s="86" t="s">
        <v>2568</v>
      </c>
      <c r="O779" s="42" t="s">
        <v>36</v>
      </c>
      <c r="P779" s="36"/>
      <c r="Q779" s="31"/>
      <c r="R779" s="32"/>
      <c r="S779" s="78"/>
      <c r="T779" s="34"/>
      <c r="U779" s="35"/>
      <c r="V779" s="36"/>
      <c r="W779" s="37"/>
      <c r="X779" s="38"/>
      <c r="Y779" s="38"/>
      <c r="Z779" s="38"/>
      <c r="AA779" s="39"/>
      <c r="AB779" s="39"/>
      <c r="AC779" s="39"/>
      <c r="AD779" s="40"/>
      <c r="AE779" s="40"/>
      <c r="AF779" s="41"/>
      <c r="AG779" s="41"/>
      <c r="AH779" s="42"/>
      <c r="AI779" s="35"/>
      <c r="AJ779" s="43"/>
      <c r="AK779" s="31"/>
      <c r="AL779" s="44"/>
      <c r="AM779" s="39"/>
      <c r="AN779" s="28"/>
      <c r="AO779" s="39"/>
    </row>
    <row r="780" spans="1:41">
      <c r="A780" s="45" t="s">
        <v>42</v>
      </c>
      <c r="B780" s="46"/>
      <c r="C780" s="46" t="s">
        <v>42</v>
      </c>
      <c r="D780" s="46" t="s">
        <v>42</v>
      </c>
      <c r="E780" s="47" t="s">
        <v>42</v>
      </c>
      <c r="F780" s="47" t="s">
        <v>42</v>
      </c>
      <c r="G780" s="47"/>
      <c r="H780" s="48"/>
      <c r="I780" s="24">
        <v>774</v>
      </c>
      <c r="J780" s="25" t="s">
        <v>2582</v>
      </c>
      <c r="K780" s="26" t="s">
        <v>2567</v>
      </c>
      <c r="L780" s="27">
        <v>-12344.4</v>
      </c>
      <c r="M780" s="27">
        <v>2286</v>
      </c>
      <c r="N780" s="86" t="s">
        <v>2568</v>
      </c>
      <c r="O780" s="42" t="s">
        <v>36</v>
      </c>
      <c r="P780" s="36"/>
      <c r="Q780" s="31"/>
      <c r="R780" s="32"/>
      <c r="S780" s="78"/>
      <c r="T780" s="34"/>
      <c r="U780" s="35"/>
      <c r="V780" s="36"/>
      <c r="W780" s="37"/>
      <c r="X780" s="38"/>
      <c r="Y780" s="38"/>
      <c r="Z780" s="38"/>
      <c r="AA780" s="39"/>
      <c r="AB780" s="39"/>
      <c r="AC780" s="39"/>
      <c r="AD780" s="40"/>
      <c r="AE780" s="40"/>
      <c r="AF780" s="41"/>
      <c r="AG780" s="41"/>
      <c r="AH780" s="42"/>
      <c r="AI780" s="35"/>
      <c r="AJ780" s="43"/>
      <c r="AK780" s="31"/>
      <c r="AL780" s="44"/>
      <c r="AM780" s="39"/>
      <c r="AN780" s="28"/>
      <c r="AO780" s="39"/>
    </row>
    <row r="781" spans="1:41">
      <c r="A781" s="45" t="s">
        <v>42</v>
      </c>
      <c r="B781" s="46"/>
      <c r="C781" s="46" t="s">
        <v>42</v>
      </c>
      <c r="D781" s="46" t="s">
        <v>42</v>
      </c>
      <c r="E781" s="47" t="s">
        <v>42</v>
      </c>
      <c r="F781" s="47" t="s">
        <v>42</v>
      </c>
      <c r="G781" s="47"/>
      <c r="H781" s="48"/>
      <c r="I781" s="24">
        <v>775</v>
      </c>
      <c r="J781" s="25" t="s">
        <v>2583</v>
      </c>
      <c r="K781" s="26" t="s">
        <v>2567</v>
      </c>
      <c r="L781" s="27">
        <v>-13258.8</v>
      </c>
      <c r="M781" s="27">
        <v>2286</v>
      </c>
      <c r="N781" s="86" t="s">
        <v>2568</v>
      </c>
      <c r="O781" s="42" t="s">
        <v>36</v>
      </c>
      <c r="P781" s="36"/>
      <c r="Q781" s="31"/>
      <c r="R781" s="32"/>
      <c r="S781" s="78"/>
      <c r="T781" s="34"/>
      <c r="U781" s="35"/>
      <c r="V781" s="36"/>
      <c r="W781" s="37"/>
      <c r="X781" s="38"/>
      <c r="Y781" s="38"/>
      <c r="Z781" s="38"/>
      <c r="AA781" s="39"/>
      <c r="AB781" s="39"/>
      <c r="AC781" s="39"/>
      <c r="AD781" s="40"/>
      <c r="AE781" s="40"/>
      <c r="AF781" s="41"/>
      <c r="AG781" s="41"/>
      <c r="AH781" s="42"/>
      <c r="AI781" s="35"/>
      <c r="AJ781" s="43"/>
      <c r="AK781" s="31"/>
      <c r="AL781" s="44"/>
      <c r="AM781" s="39"/>
      <c r="AN781" s="28"/>
      <c r="AO781" s="39"/>
    </row>
    <row r="782" spans="1:41">
      <c r="A782" s="45" t="s">
        <v>2585</v>
      </c>
      <c r="B782" s="46" t="s">
        <v>2586</v>
      </c>
      <c r="C782" s="46" t="s">
        <v>42</v>
      </c>
      <c r="D782" s="46" t="s">
        <v>42</v>
      </c>
      <c r="E782" s="47" t="s">
        <v>42</v>
      </c>
      <c r="F782" s="47">
        <v>8475.2244094488196</v>
      </c>
      <c r="G782" s="47">
        <f>SUM(E782:F782)</f>
        <v>8475.2244094488196</v>
      </c>
      <c r="H782" s="48" t="s">
        <v>396</v>
      </c>
      <c r="I782" s="24">
        <v>776</v>
      </c>
      <c r="J782" s="25" t="s">
        <v>2584</v>
      </c>
      <c r="K782" s="26" t="s">
        <v>2567</v>
      </c>
      <c r="L782" s="27">
        <v>-16002</v>
      </c>
      <c r="M782" s="27">
        <v>2286</v>
      </c>
      <c r="N782" s="86" t="s">
        <v>2568</v>
      </c>
      <c r="O782" s="42" t="s">
        <v>36</v>
      </c>
      <c r="P782" s="36"/>
      <c r="Q782" s="31"/>
      <c r="R782" s="32"/>
      <c r="S782" s="78"/>
      <c r="T782" s="34"/>
      <c r="U782" s="35"/>
      <c r="V782" s="36"/>
      <c r="W782" s="37"/>
      <c r="X782" s="38"/>
      <c r="Y782" s="38"/>
      <c r="Z782" s="38"/>
      <c r="AA782" s="39"/>
      <c r="AB782" s="39"/>
      <c r="AC782" s="39"/>
      <c r="AD782" s="40"/>
      <c r="AE782" s="40"/>
      <c r="AF782" s="41"/>
      <c r="AG782" s="41"/>
      <c r="AH782" s="42"/>
      <c r="AI782" s="35"/>
      <c r="AJ782" s="43"/>
      <c r="AK782" s="31"/>
      <c r="AL782" s="44"/>
      <c r="AM782" s="39"/>
      <c r="AN782" s="28"/>
      <c r="AO782" s="39"/>
    </row>
    <row r="783" spans="1:41">
      <c r="A783" s="45" t="s">
        <v>42</v>
      </c>
      <c r="B783" s="46"/>
      <c r="C783" s="46" t="s">
        <v>42</v>
      </c>
      <c r="D783" s="46" t="s">
        <v>42</v>
      </c>
      <c r="E783" s="47" t="s">
        <v>42</v>
      </c>
      <c r="F783" s="47" t="s">
        <v>42</v>
      </c>
      <c r="G783" s="47"/>
      <c r="H783" s="48"/>
      <c r="I783" s="24">
        <v>777</v>
      </c>
      <c r="J783" s="25" t="s">
        <v>2587</v>
      </c>
      <c r="K783" s="26" t="s">
        <v>2567</v>
      </c>
      <c r="L783" s="27">
        <v>13258.8</v>
      </c>
      <c r="M783" s="27">
        <v>2286</v>
      </c>
      <c r="N783" s="86" t="s">
        <v>2568</v>
      </c>
      <c r="O783" s="42" t="s">
        <v>36</v>
      </c>
      <c r="P783" s="36"/>
      <c r="Q783" s="31"/>
      <c r="R783" s="32"/>
      <c r="S783" s="78"/>
      <c r="T783" s="34"/>
      <c r="U783" s="35"/>
      <c r="V783" s="36"/>
      <c r="W783" s="37"/>
      <c r="X783" s="38"/>
      <c r="Y783" s="38"/>
      <c r="Z783" s="38"/>
      <c r="AA783" s="39"/>
      <c r="AB783" s="39"/>
      <c r="AC783" s="39"/>
      <c r="AD783" s="40"/>
      <c r="AE783" s="40"/>
      <c r="AF783" s="41"/>
      <c r="AG783" s="41"/>
      <c r="AH783" s="42"/>
      <c r="AI783" s="35"/>
      <c r="AJ783" s="43"/>
      <c r="AK783" s="31"/>
      <c r="AL783" s="44"/>
      <c r="AM783" s="39"/>
      <c r="AN783" s="28"/>
      <c r="AO783" s="39"/>
    </row>
    <row r="784" spans="1:41">
      <c r="A784" s="45" t="s">
        <v>42</v>
      </c>
      <c r="B784" s="46"/>
      <c r="C784" s="46" t="s">
        <v>42</v>
      </c>
      <c r="D784" s="46" t="s">
        <v>42</v>
      </c>
      <c r="E784" s="47" t="s">
        <v>42</v>
      </c>
      <c r="F784" s="47" t="s">
        <v>42</v>
      </c>
      <c r="G784" s="47"/>
      <c r="H784" s="48"/>
      <c r="I784" s="24">
        <v>778</v>
      </c>
      <c r="J784" s="25" t="s">
        <v>2588</v>
      </c>
      <c r="K784" s="26" t="s">
        <v>2567</v>
      </c>
      <c r="L784" s="27">
        <v>17830.8</v>
      </c>
      <c r="M784" s="27">
        <v>3200.4</v>
      </c>
      <c r="N784" s="86" t="s">
        <v>2568</v>
      </c>
      <c r="O784" s="42" t="s">
        <v>36</v>
      </c>
      <c r="P784" s="36"/>
      <c r="Q784" s="31"/>
      <c r="R784" s="32"/>
      <c r="S784" s="78"/>
      <c r="T784" s="34"/>
      <c r="U784" s="35"/>
      <c r="V784" s="36"/>
      <c r="W784" s="37"/>
      <c r="X784" s="38"/>
      <c r="Y784" s="38"/>
      <c r="Z784" s="38"/>
      <c r="AA784" s="39"/>
      <c r="AB784" s="39"/>
      <c r="AC784" s="39"/>
      <c r="AD784" s="40"/>
      <c r="AE784" s="40"/>
      <c r="AF784" s="41"/>
      <c r="AG784" s="41"/>
      <c r="AH784" s="42"/>
      <c r="AI784" s="35"/>
      <c r="AJ784" s="43"/>
      <c r="AK784" s="31"/>
      <c r="AL784" s="44"/>
      <c r="AM784" s="39"/>
      <c r="AN784" s="28"/>
      <c r="AO784" s="39"/>
    </row>
    <row r="785" spans="1:41">
      <c r="A785" s="45" t="s">
        <v>42</v>
      </c>
      <c r="B785" s="46"/>
      <c r="C785" s="46" t="s">
        <v>42</v>
      </c>
      <c r="D785" s="46" t="s">
        <v>42</v>
      </c>
      <c r="E785" s="47" t="s">
        <v>42</v>
      </c>
      <c r="F785" s="47" t="s">
        <v>42</v>
      </c>
      <c r="G785" s="47"/>
      <c r="H785" s="48"/>
      <c r="I785" s="24">
        <v>779</v>
      </c>
      <c r="J785" s="25" t="s">
        <v>2589</v>
      </c>
      <c r="K785" s="26" t="s">
        <v>2567</v>
      </c>
      <c r="L785" s="27">
        <v>-11430</v>
      </c>
      <c r="M785" s="27">
        <v>3200.4</v>
      </c>
      <c r="N785" s="86" t="s">
        <v>2568</v>
      </c>
      <c r="O785" s="42" t="s">
        <v>36</v>
      </c>
      <c r="P785" s="36"/>
      <c r="Q785" s="31"/>
      <c r="R785" s="32"/>
      <c r="S785" s="78"/>
      <c r="T785" s="34"/>
      <c r="U785" s="35"/>
      <c r="V785" s="36"/>
      <c r="W785" s="37"/>
      <c r="X785" s="38"/>
      <c r="Y785" s="38"/>
      <c r="Z785" s="38"/>
      <c r="AA785" s="39"/>
      <c r="AB785" s="39"/>
      <c r="AC785" s="39"/>
      <c r="AD785" s="40"/>
      <c r="AE785" s="40"/>
      <c r="AF785" s="41"/>
      <c r="AG785" s="41"/>
      <c r="AH785" s="42"/>
      <c r="AI785" s="35"/>
      <c r="AJ785" s="43"/>
      <c r="AK785" s="31"/>
      <c r="AL785" s="44"/>
      <c r="AM785" s="39"/>
      <c r="AN785" s="28"/>
      <c r="AO785" s="39"/>
    </row>
    <row r="786" spans="1:41">
      <c r="A786" s="45" t="s">
        <v>42</v>
      </c>
      <c r="B786" s="46"/>
      <c r="C786" s="46" t="s">
        <v>42</v>
      </c>
      <c r="D786" s="46" t="s">
        <v>42</v>
      </c>
      <c r="E786" s="47" t="s">
        <v>42</v>
      </c>
      <c r="F786" s="47" t="s">
        <v>42</v>
      </c>
      <c r="G786" s="47"/>
      <c r="H786" s="48"/>
      <c r="I786" s="24">
        <v>780</v>
      </c>
      <c r="J786" s="25" t="s">
        <v>2590</v>
      </c>
      <c r="K786" s="26" t="s">
        <v>2567</v>
      </c>
      <c r="L786" s="27">
        <v>-14173.2</v>
      </c>
      <c r="M786" s="27">
        <v>3200.4</v>
      </c>
      <c r="N786" s="86" t="s">
        <v>2568</v>
      </c>
      <c r="O786" s="42" t="s">
        <v>36</v>
      </c>
      <c r="P786" s="36"/>
      <c r="Q786" s="31"/>
      <c r="R786" s="32"/>
      <c r="S786" s="78"/>
      <c r="T786" s="34"/>
      <c r="U786" s="35"/>
      <c r="V786" s="36"/>
      <c r="W786" s="37"/>
      <c r="X786" s="38"/>
      <c r="Y786" s="38"/>
      <c r="Z786" s="38"/>
      <c r="AA786" s="39"/>
      <c r="AB786" s="39"/>
      <c r="AC786" s="39"/>
      <c r="AD786" s="40"/>
      <c r="AE786" s="40"/>
      <c r="AF786" s="41"/>
      <c r="AG786" s="41"/>
      <c r="AH786" s="42"/>
      <c r="AI786" s="35"/>
      <c r="AJ786" s="43"/>
      <c r="AK786" s="31"/>
      <c r="AL786" s="44"/>
      <c r="AM786" s="39"/>
      <c r="AN786" s="28"/>
      <c r="AO786" s="39"/>
    </row>
    <row r="787" spans="1:41">
      <c r="A787" s="45" t="s">
        <v>42</v>
      </c>
      <c r="B787" s="46"/>
      <c r="C787" s="46" t="s">
        <v>42</v>
      </c>
      <c r="D787" s="46" t="s">
        <v>42</v>
      </c>
      <c r="E787" s="47" t="s">
        <v>42</v>
      </c>
      <c r="F787" s="47" t="s">
        <v>42</v>
      </c>
      <c r="G787" s="47"/>
      <c r="H787" s="48"/>
      <c r="I787" s="24">
        <v>781</v>
      </c>
      <c r="J787" s="25" t="s">
        <v>2591</v>
      </c>
      <c r="K787" s="26" t="s">
        <v>2567</v>
      </c>
      <c r="L787" s="27">
        <v>-15087.6</v>
      </c>
      <c r="M787" s="27">
        <v>3200.4</v>
      </c>
      <c r="N787" s="86" t="s">
        <v>2568</v>
      </c>
      <c r="O787" s="42" t="s">
        <v>36</v>
      </c>
      <c r="P787" s="36"/>
      <c r="Q787" s="31"/>
      <c r="R787" s="32"/>
      <c r="S787" s="78"/>
      <c r="T787" s="34"/>
      <c r="U787" s="35"/>
      <c r="V787" s="36"/>
      <c r="W787" s="37"/>
      <c r="X787" s="38"/>
      <c r="Y787" s="38"/>
      <c r="Z787" s="38"/>
      <c r="AA787" s="39"/>
      <c r="AB787" s="39"/>
      <c r="AC787" s="39"/>
      <c r="AD787" s="40"/>
      <c r="AE787" s="40"/>
      <c r="AF787" s="41"/>
      <c r="AG787" s="41"/>
      <c r="AH787" s="42"/>
      <c r="AI787" s="35"/>
      <c r="AJ787" s="43"/>
      <c r="AK787" s="31"/>
      <c r="AL787" s="44"/>
      <c r="AM787" s="39"/>
      <c r="AN787" s="28"/>
      <c r="AO787" s="39"/>
    </row>
    <row r="788" spans="1:41">
      <c r="A788" s="45" t="s">
        <v>42</v>
      </c>
      <c r="B788" s="46"/>
      <c r="C788" s="46" t="s">
        <v>42</v>
      </c>
      <c r="D788" s="46" t="s">
        <v>42</v>
      </c>
      <c r="E788" s="47" t="s">
        <v>42</v>
      </c>
      <c r="F788" s="47" t="s">
        <v>42</v>
      </c>
      <c r="G788" s="47"/>
      <c r="H788" s="48"/>
      <c r="I788" s="24">
        <v>782</v>
      </c>
      <c r="J788" s="25" t="s">
        <v>2592</v>
      </c>
      <c r="K788" s="26" t="s">
        <v>2567</v>
      </c>
      <c r="L788" s="27">
        <v>-16002</v>
      </c>
      <c r="M788" s="27">
        <v>3200.4</v>
      </c>
      <c r="N788" s="86" t="s">
        <v>2568</v>
      </c>
      <c r="O788" s="42" t="s">
        <v>36</v>
      </c>
      <c r="P788" s="36"/>
      <c r="Q788" s="31"/>
      <c r="R788" s="32"/>
      <c r="S788" s="78"/>
      <c r="T788" s="34"/>
      <c r="U788" s="35"/>
      <c r="V788" s="36"/>
      <c r="W788" s="37"/>
      <c r="X788" s="38"/>
      <c r="Y788" s="38"/>
      <c r="Z788" s="38"/>
      <c r="AA788" s="39"/>
      <c r="AB788" s="39"/>
      <c r="AC788" s="39"/>
      <c r="AD788" s="40"/>
      <c r="AE788" s="40"/>
      <c r="AF788" s="41"/>
      <c r="AG788" s="41"/>
      <c r="AH788" s="42"/>
      <c r="AI788" s="35"/>
      <c r="AJ788" s="43"/>
      <c r="AK788" s="31"/>
      <c r="AL788" s="44"/>
      <c r="AM788" s="39"/>
      <c r="AN788" s="28"/>
      <c r="AO788" s="39"/>
    </row>
    <row r="789" spans="1:41">
      <c r="A789" s="45" t="s">
        <v>42</v>
      </c>
      <c r="B789" s="46"/>
      <c r="C789" s="46" t="s">
        <v>42</v>
      </c>
      <c r="D789" s="46" t="s">
        <v>42</v>
      </c>
      <c r="E789" s="47" t="s">
        <v>42</v>
      </c>
      <c r="F789" s="47" t="s">
        <v>42</v>
      </c>
      <c r="G789" s="47"/>
      <c r="H789" s="48"/>
      <c r="I789" s="24">
        <v>783</v>
      </c>
      <c r="J789" s="25" t="s">
        <v>2593</v>
      </c>
      <c r="K789" s="26" t="s">
        <v>2567</v>
      </c>
      <c r="L789" s="27">
        <v>-16916.400000000001</v>
      </c>
      <c r="M789" s="27">
        <v>3200.4</v>
      </c>
      <c r="N789" s="86" t="s">
        <v>2568</v>
      </c>
      <c r="O789" s="42" t="s">
        <v>36</v>
      </c>
      <c r="P789" s="36"/>
      <c r="Q789" s="31"/>
      <c r="R789" s="32"/>
      <c r="S789" s="78"/>
      <c r="T789" s="34"/>
      <c r="U789" s="35"/>
      <c r="V789" s="36"/>
      <c r="W789" s="37"/>
      <c r="X789" s="38"/>
      <c r="Y789" s="38"/>
      <c r="Z789" s="38"/>
      <c r="AA789" s="39"/>
      <c r="AB789" s="39"/>
      <c r="AC789" s="39"/>
      <c r="AD789" s="40"/>
      <c r="AE789" s="40"/>
      <c r="AF789" s="41"/>
      <c r="AG789" s="41"/>
      <c r="AH789" s="42"/>
      <c r="AI789" s="35"/>
      <c r="AJ789" s="43"/>
      <c r="AK789" s="31"/>
      <c r="AL789" s="44"/>
      <c r="AM789" s="39"/>
      <c r="AN789" s="28"/>
      <c r="AO789" s="39"/>
    </row>
    <row r="790" spans="1:41">
      <c r="A790" s="45" t="s">
        <v>42</v>
      </c>
      <c r="B790" s="46"/>
      <c r="C790" s="46" t="s">
        <v>42</v>
      </c>
      <c r="D790" s="46" t="s">
        <v>42</v>
      </c>
      <c r="E790" s="47" t="s">
        <v>42</v>
      </c>
      <c r="F790" s="47" t="s">
        <v>42</v>
      </c>
      <c r="G790" s="47"/>
      <c r="H790" s="48"/>
      <c r="I790" s="24">
        <v>784</v>
      </c>
      <c r="J790" s="25" t="s">
        <v>2594</v>
      </c>
      <c r="K790" s="26" t="s">
        <v>2567</v>
      </c>
      <c r="L790" s="27">
        <v>15087.6</v>
      </c>
      <c r="M790" s="27">
        <v>3200.4</v>
      </c>
      <c r="N790" s="86" t="s">
        <v>2568</v>
      </c>
      <c r="O790" s="42" t="s">
        <v>36</v>
      </c>
      <c r="P790" s="36"/>
      <c r="Q790" s="31"/>
      <c r="R790" s="32"/>
      <c r="S790" s="78"/>
      <c r="T790" s="34"/>
      <c r="U790" s="35"/>
      <c r="V790" s="36"/>
      <c r="W790" s="37"/>
      <c r="X790" s="38"/>
      <c r="Y790" s="38"/>
      <c r="Z790" s="38"/>
      <c r="AA790" s="39"/>
      <c r="AB790" s="39"/>
      <c r="AC790" s="39"/>
      <c r="AD790" s="40"/>
      <c r="AE790" s="40"/>
      <c r="AF790" s="41"/>
      <c r="AG790" s="41"/>
      <c r="AH790" s="42"/>
      <c r="AI790" s="35"/>
      <c r="AJ790" s="43"/>
      <c r="AK790" s="31"/>
      <c r="AL790" s="44"/>
      <c r="AM790" s="39"/>
      <c r="AN790" s="28"/>
      <c r="AO790" s="39"/>
    </row>
    <row r="791" spans="1:41">
      <c r="A791" s="45" t="s">
        <v>42</v>
      </c>
      <c r="B791" s="46"/>
      <c r="C791" s="46" t="s">
        <v>42</v>
      </c>
      <c r="D791" s="46" t="s">
        <v>42</v>
      </c>
      <c r="E791" s="47" t="s">
        <v>42</v>
      </c>
      <c r="F791" s="47" t="s">
        <v>42</v>
      </c>
      <c r="G791" s="47"/>
      <c r="H791" s="48"/>
      <c r="I791" s="24">
        <v>785</v>
      </c>
      <c r="J791" s="25" t="s">
        <v>2595</v>
      </c>
      <c r="K791" s="26" t="s">
        <v>2567</v>
      </c>
      <c r="L791" s="27">
        <v>-17830.8</v>
      </c>
      <c r="M791" s="27">
        <v>3200.4</v>
      </c>
      <c r="N791" s="86" t="s">
        <v>2568</v>
      </c>
      <c r="O791" s="42" t="s">
        <v>36</v>
      </c>
      <c r="P791" s="36"/>
      <c r="Q791" s="31"/>
      <c r="R791" s="32"/>
      <c r="S791" s="78"/>
      <c r="T791" s="34"/>
      <c r="U791" s="35"/>
      <c r="V791" s="36"/>
      <c r="W791" s="37"/>
      <c r="X791" s="38"/>
      <c r="Y791" s="38"/>
      <c r="Z791" s="38"/>
      <c r="AA791" s="39"/>
      <c r="AB791" s="39"/>
      <c r="AC791" s="39"/>
      <c r="AD791" s="40"/>
      <c r="AE791" s="40"/>
      <c r="AF791" s="41"/>
      <c r="AG791" s="41"/>
      <c r="AH791" s="42"/>
      <c r="AI791" s="35"/>
      <c r="AJ791" s="43"/>
      <c r="AK791" s="31"/>
      <c r="AL791" s="44"/>
      <c r="AM791" s="39"/>
      <c r="AN791" s="28"/>
      <c r="AO791" s="39"/>
    </row>
    <row r="792" spans="1:41">
      <c r="A792" s="45" t="s">
        <v>42</v>
      </c>
      <c r="B792" s="46"/>
      <c r="C792" s="46" t="s">
        <v>42</v>
      </c>
      <c r="D792" s="46" t="s">
        <v>42</v>
      </c>
      <c r="E792" s="47" t="s">
        <v>42</v>
      </c>
      <c r="F792" s="47" t="s">
        <v>42</v>
      </c>
      <c r="G792" s="47"/>
      <c r="H792" s="48"/>
      <c r="I792" s="24">
        <v>786</v>
      </c>
      <c r="J792" s="25" t="s">
        <v>2596</v>
      </c>
      <c r="K792" s="26" t="s">
        <v>2567</v>
      </c>
      <c r="L792" s="27">
        <v>13258.8</v>
      </c>
      <c r="M792" s="27">
        <v>3200.4</v>
      </c>
      <c r="N792" s="86" t="s">
        <v>2568</v>
      </c>
      <c r="O792" s="42" t="s">
        <v>36</v>
      </c>
      <c r="P792" s="36"/>
      <c r="Q792" s="31"/>
      <c r="R792" s="32"/>
      <c r="S792" s="78"/>
      <c r="T792" s="34"/>
      <c r="U792" s="35"/>
      <c r="V792" s="36"/>
      <c r="W792" s="37"/>
      <c r="X792" s="38"/>
      <c r="Y792" s="38"/>
      <c r="Z792" s="38"/>
      <c r="AA792" s="39"/>
      <c r="AB792" s="39"/>
      <c r="AC792" s="39"/>
      <c r="AD792" s="40"/>
      <c r="AE792" s="40"/>
      <c r="AF792" s="41"/>
      <c r="AG792" s="41"/>
      <c r="AH792" s="42"/>
      <c r="AI792" s="35"/>
      <c r="AJ792" s="43"/>
      <c r="AK792" s="31"/>
      <c r="AL792" s="44"/>
      <c r="AM792" s="39"/>
      <c r="AN792" s="28"/>
      <c r="AO792" s="39"/>
    </row>
    <row r="793" spans="1:41">
      <c r="A793" s="45" t="s">
        <v>42</v>
      </c>
      <c r="B793" s="46"/>
      <c r="C793" s="46" t="s">
        <v>42</v>
      </c>
      <c r="D793" s="46" t="s">
        <v>42</v>
      </c>
      <c r="E793" s="47" t="s">
        <v>42</v>
      </c>
      <c r="F793" s="47" t="s">
        <v>42</v>
      </c>
      <c r="G793" s="47"/>
      <c r="H793" s="48"/>
      <c r="I793" s="24">
        <v>787</v>
      </c>
      <c r="J793" s="25" t="s">
        <v>2597</v>
      </c>
      <c r="K793" s="26" t="s">
        <v>2567</v>
      </c>
      <c r="L793" s="27">
        <v>12344.4</v>
      </c>
      <c r="M793" s="27">
        <v>3200.4</v>
      </c>
      <c r="N793" s="86" t="s">
        <v>2568</v>
      </c>
      <c r="O793" s="42" t="s">
        <v>36</v>
      </c>
      <c r="P793" s="36"/>
      <c r="Q793" s="31"/>
      <c r="R793" s="32"/>
      <c r="S793" s="78"/>
      <c r="T793" s="34"/>
      <c r="U793" s="35"/>
      <c r="V793" s="36"/>
      <c r="W793" s="37"/>
      <c r="X793" s="38"/>
      <c r="Y793" s="38"/>
      <c r="Z793" s="38"/>
      <c r="AA793" s="39"/>
      <c r="AB793" s="39"/>
      <c r="AC793" s="39"/>
      <c r="AD793" s="40"/>
      <c r="AE793" s="40"/>
      <c r="AF793" s="41"/>
      <c r="AG793" s="41"/>
      <c r="AH793" s="42"/>
      <c r="AI793" s="35"/>
      <c r="AJ793" s="43"/>
      <c r="AK793" s="31"/>
      <c r="AL793" s="44"/>
      <c r="AM793" s="39"/>
      <c r="AN793" s="28"/>
      <c r="AO793" s="39"/>
    </row>
    <row r="794" spans="1:41">
      <c r="A794" s="45" t="s">
        <v>42</v>
      </c>
      <c r="B794" s="46"/>
      <c r="C794" s="46" t="s">
        <v>42</v>
      </c>
      <c r="D794" s="46" t="s">
        <v>42</v>
      </c>
      <c r="E794" s="47" t="s">
        <v>42</v>
      </c>
      <c r="F794" s="47" t="s">
        <v>42</v>
      </c>
      <c r="G794" s="47"/>
      <c r="H794" s="48"/>
      <c r="I794" s="24">
        <v>788</v>
      </c>
      <c r="J794" s="25" t="s">
        <v>2598</v>
      </c>
      <c r="K794" s="26" t="s">
        <v>2567</v>
      </c>
      <c r="L794" s="27">
        <v>11430</v>
      </c>
      <c r="M794" s="27">
        <v>3200.4</v>
      </c>
      <c r="N794" s="86" t="s">
        <v>2568</v>
      </c>
      <c r="O794" s="42" t="s">
        <v>36</v>
      </c>
      <c r="P794" s="36"/>
      <c r="Q794" s="31"/>
      <c r="R794" s="32"/>
      <c r="S794" s="78"/>
      <c r="T794" s="34"/>
      <c r="U794" s="35"/>
      <c r="V794" s="36"/>
      <c r="W794" s="37"/>
      <c r="X794" s="38"/>
      <c r="Y794" s="38"/>
      <c r="Z794" s="38"/>
      <c r="AA794" s="39"/>
      <c r="AB794" s="39"/>
      <c r="AC794" s="39"/>
      <c r="AD794" s="40"/>
      <c r="AE794" s="40"/>
      <c r="AF794" s="41"/>
      <c r="AG794" s="41"/>
      <c r="AH794" s="42"/>
      <c r="AI794" s="35"/>
      <c r="AJ794" s="43"/>
      <c r="AK794" s="31"/>
      <c r="AL794" s="44"/>
      <c r="AM794" s="39"/>
      <c r="AN794" s="28"/>
      <c r="AO794" s="39"/>
    </row>
    <row r="795" spans="1:41">
      <c r="A795" s="45" t="s">
        <v>42</v>
      </c>
      <c r="B795" s="46"/>
      <c r="C795" s="46" t="s">
        <v>42</v>
      </c>
      <c r="D795" s="46" t="s">
        <v>42</v>
      </c>
      <c r="E795" s="47" t="s">
        <v>42</v>
      </c>
      <c r="F795" s="47" t="s">
        <v>42</v>
      </c>
      <c r="G795" s="47"/>
      <c r="H795" s="48"/>
      <c r="I795" s="24">
        <v>789</v>
      </c>
      <c r="J795" s="25" t="s">
        <v>2599</v>
      </c>
      <c r="K795" s="26" t="s">
        <v>2567</v>
      </c>
      <c r="L795" s="27">
        <v>16002</v>
      </c>
      <c r="M795" s="27">
        <v>4114.8</v>
      </c>
      <c r="N795" s="86" t="s">
        <v>2568</v>
      </c>
      <c r="O795" s="42" t="s">
        <v>36</v>
      </c>
      <c r="P795" s="36"/>
      <c r="Q795" s="31"/>
      <c r="R795" s="32"/>
      <c r="S795" s="78"/>
      <c r="T795" s="34"/>
      <c r="U795" s="35"/>
      <c r="V795" s="36"/>
      <c r="W795" s="37"/>
      <c r="X795" s="38"/>
      <c r="Y795" s="38"/>
      <c r="Z795" s="38"/>
      <c r="AA795" s="39"/>
      <c r="AB795" s="39"/>
      <c r="AC795" s="39"/>
      <c r="AD795" s="40"/>
      <c r="AE795" s="40"/>
      <c r="AF795" s="41"/>
      <c r="AG795" s="41"/>
      <c r="AH795" s="42"/>
      <c r="AI795" s="35"/>
      <c r="AJ795" s="43"/>
      <c r="AK795" s="31"/>
      <c r="AL795" s="44"/>
      <c r="AM795" s="39"/>
      <c r="AN795" s="28"/>
      <c r="AO795" s="39"/>
    </row>
    <row r="796" spans="1:41">
      <c r="A796" s="45" t="s">
        <v>42</v>
      </c>
      <c r="B796" s="46"/>
      <c r="C796" s="46" t="s">
        <v>42</v>
      </c>
      <c r="D796" s="46" t="s">
        <v>42</v>
      </c>
      <c r="E796" s="47" t="s">
        <v>42</v>
      </c>
      <c r="F796" s="47" t="s">
        <v>42</v>
      </c>
      <c r="G796" s="47"/>
      <c r="H796" s="48"/>
      <c r="I796" s="24">
        <v>790</v>
      </c>
      <c r="J796" s="25" t="s">
        <v>2600</v>
      </c>
      <c r="K796" s="26" t="s">
        <v>2567</v>
      </c>
      <c r="L796" s="27">
        <v>-11430</v>
      </c>
      <c r="M796" s="27">
        <v>4114.8</v>
      </c>
      <c r="N796" s="86" t="s">
        <v>2568</v>
      </c>
      <c r="O796" s="42" t="s">
        <v>36</v>
      </c>
      <c r="P796" s="36"/>
      <c r="Q796" s="31"/>
      <c r="R796" s="32"/>
      <c r="S796" s="78"/>
      <c r="T796" s="34"/>
      <c r="U796" s="35"/>
      <c r="V796" s="36"/>
      <c r="W796" s="37"/>
      <c r="X796" s="38"/>
      <c r="Y796" s="38"/>
      <c r="Z796" s="38"/>
      <c r="AA796" s="39"/>
      <c r="AB796" s="39"/>
      <c r="AC796" s="39"/>
      <c r="AD796" s="40"/>
      <c r="AE796" s="40"/>
      <c r="AF796" s="41"/>
      <c r="AG796" s="41"/>
      <c r="AH796" s="42"/>
      <c r="AI796" s="35"/>
      <c r="AJ796" s="43"/>
      <c r="AK796" s="31"/>
      <c r="AL796" s="44"/>
      <c r="AM796" s="39"/>
      <c r="AN796" s="28"/>
      <c r="AO796" s="39"/>
    </row>
    <row r="797" spans="1:41">
      <c r="A797" s="45" t="s">
        <v>42</v>
      </c>
      <c r="B797" s="46"/>
      <c r="C797" s="46" t="s">
        <v>42</v>
      </c>
      <c r="D797" s="46" t="s">
        <v>42</v>
      </c>
      <c r="E797" s="47" t="s">
        <v>42</v>
      </c>
      <c r="F797" s="47" t="s">
        <v>42</v>
      </c>
      <c r="G797" s="47"/>
      <c r="H797" s="48"/>
      <c r="I797" s="24">
        <v>791</v>
      </c>
      <c r="J797" s="25" t="s">
        <v>2601</v>
      </c>
      <c r="K797" s="26" t="s">
        <v>2567</v>
      </c>
      <c r="L797" s="27">
        <v>-14173.2</v>
      </c>
      <c r="M797" s="27">
        <v>4114.8</v>
      </c>
      <c r="N797" s="86" t="s">
        <v>2568</v>
      </c>
      <c r="O797" s="42" t="s">
        <v>36</v>
      </c>
      <c r="P797" s="36"/>
      <c r="Q797" s="31"/>
      <c r="R797" s="32"/>
      <c r="S797" s="78"/>
      <c r="T797" s="34"/>
      <c r="U797" s="35"/>
      <c r="V797" s="36"/>
      <c r="W797" s="37"/>
      <c r="X797" s="38"/>
      <c r="Y797" s="38"/>
      <c r="Z797" s="38"/>
      <c r="AA797" s="39"/>
      <c r="AB797" s="39"/>
      <c r="AC797" s="39"/>
      <c r="AD797" s="40"/>
      <c r="AE797" s="40"/>
      <c r="AF797" s="41"/>
      <c r="AG797" s="41"/>
      <c r="AH797" s="42"/>
      <c r="AI797" s="35"/>
      <c r="AJ797" s="43"/>
      <c r="AK797" s="31"/>
      <c r="AL797" s="44"/>
      <c r="AM797" s="39"/>
      <c r="AN797" s="28"/>
      <c r="AO797" s="39"/>
    </row>
    <row r="798" spans="1:41">
      <c r="A798" s="45" t="s">
        <v>42</v>
      </c>
      <c r="B798" s="46"/>
      <c r="C798" s="46" t="s">
        <v>42</v>
      </c>
      <c r="D798" s="46" t="s">
        <v>42</v>
      </c>
      <c r="E798" s="47" t="s">
        <v>42</v>
      </c>
      <c r="F798" s="47" t="s">
        <v>42</v>
      </c>
      <c r="G798" s="47"/>
      <c r="H798" s="48"/>
      <c r="I798" s="24">
        <v>792</v>
      </c>
      <c r="J798" s="25" t="s">
        <v>2602</v>
      </c>
      <c r="K798" s="26" t="s">
        <v>2567</v>
      </c>
      <c r="L798" s="27">
        <v>14173.2</v>
      </c>
      <c r="M798" s="27">
        <v>4114.8</v>
      </c>
      <c r="N798" s="86" t="s">
        <v>2568</v>
      </c>
      <c r="O798" s="42" t="s">
        <v>36</v>
      </c>
      <c r="P798" s="36"/>
      <c r="Q798" s="31"/>
      <c r="R798" s="32"/>
      <c r="S798" s="78"/>
      <c r="T798" s="34"/>
      <c r="U798" s="35"/>
      <c r="V798" s="36"/>
      <c r="W798" s="37"/>
      <c r="X798" s="38"/>
      <c r="Y798" s="38"/>
      <c r="Z798" s="38"/>
      <c r="AA798" s="39"/>
      <c r="AB798" s="39"/>
      <c r="AC798" s="39"/>
      <c r="AD798" s="40"/>
      <c r="AE798" s="40"/>
      <c r="AF798" s="41"/>
      <c r="AG798" s="41"/>
      <c r="AH798" s="42"/>
      <c r="AI798" s="35"/>
      <c r="AJ798" s="43"/>
      <c r="AK798" s="31"/>
      <c r="AL798" s="44"/>
      <c r="AM798" s="39"/>
      <c r="AN798" s="28"/>
      <c r="AO798" s="39"/>
    </row>
    <row r="799" spans="1:41">
      <c r="A799" s="45" t="s">
        <v>42</v>
      </c>
      <c r="B799" s="46"/>
      <c r="C799" s="46" t="s">
        <v>42</v>
      </c>
      <c r="D799" s="46" t="s">
        <v>42</v>
      </c>
      <c r="E799" s="47" t="s">
        <v>42</v>
      </c>
      <c r="F799" s="47" t="s">
        <v>42</v>
      </c>
      <c r="G799" s="47"/>
      <c r="H799" s="48"/>
      <c r="I799" s="24">
        <v>793</v>
      </c>
      <c r="J799" s="25" t="s">
        <v>2603</v>
      </c>
      <c r="K799" s="26" t="s">
        <v>2567</v>
      </c>
      <c r="L799" s="27">
        <v>11430</v>
      </c>
      <c r="M799" s="27">
        <v>4114.8</v>
      </c>
      <c r="N799" s="86" t="s">
        <v>2568</v>
      </c>
      <c r="O799" s="42" t="s">
        <v>36</v>
      </c>
      <c r="P799" s="36"/>
      <c r="Q799" s="31"/>
      <c r="R799" s="32"/>
      <c r="S799" s="78"/>
      <c r="T799" s="34"/>
      <c r="U799" s="35"/>
      <c r="V799" s="36"/>
      <c r="W799" s="37"/>
      <c r="X799" s="38"/>
      <c r="Y799" s="38"/>
      <c r="Z799" s="38"/>
      <c r="AA799" s="39"/>
      <c r="AB799" s="39"/>
      <c r="AC799" s="39"/>
      <c r="AD799" s="40"/>
      <c r="AE799" s="40"/>
      <c r="AF799" s="41"/>
      <c r="AG799" s="41"/>
      <c r="AH799" s="42"/>
      <c r="AI799" s="35"/>
      <c r="AJ799" s="43"/>
      <c r="AK799" s="31"/>
      <c r="AL799" s="44"/>
      <c r="AM799" s="39"/>
      <c r="AN799" s="28"/>
      <c r="AO799" s="39"/>
    </row>
    <row r="800" spans="1:41">
      <c r="A800" s="45" t="s">
        <v>42</v>
      </c>
      <c r="B800" s="46"/>
      <c r="C800" s="46" t="s">
        <v>42</v>
      </c>
      <c r="D800" s="46" t="s">
        <v>42</v>
      </c>
      <c r="E800" s="47" t="s">
        <v>42</v>
      </c>
      <c r="F800" s="47" t="s">
        <v>42</v>
      </c>
      <c r="G800" s="47"/>
      <c r="H800" s="48"/>
      <c r="I800" s="24">
        <v>794</v>
      </c>
      <c r="J800" s="25" t="s">
        <v>2604</v>
      </c>
      <c r="K800" s="26" t="s">
        <v>2567</v>
      </c>
      <c r="L800" s="27">
        <v>17830.8</v>
      </c>
      <c r="M800" s="27">
        <v>5029.2</v>
      </c>
      <c r="N800" s="86" t="s">
        <v>2568</v>
      </c>
      <c r="O800" s="42" t="s">
        <v>36</v>
      </c>
      <c r="P800" s="36"/>
      <c r="Q800" s="31"/>
      <c r="R800" s="32"/>
      <c r="S800" s="78"/>
      <c r="T800" s="34"/>
      <c r="U800" s="35"/>
      <c r="V800" s="36"/>
      <c r="W800" s="37"/>
      <c r="X800" s="38"/>
      <c r="Y800" s="38"/>
      <c r="Z800" s="38"/>
      <c r="AA800" s="39"/>
      <c r="AB800" s="39"/>
      <c r="AC800" s="39"/>
      <c r="AD800" s="40"/>
      <c r="AE800" s="40"/>
      <c r="AF800" s="41"/>
      <c r="AG800" s="41"/>
      <c r="AH800" s="42"/>
      <c r="AI800" s="35"/>
      <c r="AJ800" s="43"/>
      <c r="AK800" s="31"/>
      <c r="AL800" s="44"/>
      <c r="AM800" s="39"/>
      <c r="AN800" s="28"/>
      <c r="AO800" s="39"/>
    </row>
    <row r="801" spans="1:41">
      <c r="A801" s="45" t="s">
        <v>42</v>
      </c>
      <c r="B801" s="46"/>
      <c r="C801" s="46" t="s">
        <v>42</v>
      </c>
      <c r="D801" s="46" t="s">
        <v>42</v>
      </c>
      <c r="E801" s="47" t="s">
        <v>42</v>
      </c>
      <c r="F801" s="47" t="s">
        <v>42</v>
      </c>
      <c r="G801" s="47"/>
      <c r="H801" s="48"/>
      <c r="I801" s="24">
        <v>795</v>
      </c>
      <c r="J801" s="25" t="s">
        <v>2605</v>
      </c>
      <c r="K801" s="26" t="s">
        <v>2567</v>
      </c>
      <c r="L801" s="27">
        <v>-11430</v>
      </c>
      <c r="M801" s="27">
        <v>5029.2</v>
      </c>
      <c r="N801" s="86" t="s">
        <v>2568</v>
      </c>
      <c r="O801" s="42" t="s">
        <v>36</v>
      </c>
      <c r="P801" s="36"/>
      <c r="Q801" s="31"/>
      <c r="R801" s="32"/>
      <c r="S801" s="78"/>
      <c r="T801" s="34"/>
      <c r="U801" s="35"/>
      <c r="V801" s="36"/>
      <c r="W801" s="37"/>
      <c r="X801" s="38"/>
      <c r="Y801" s="38"/>
      <c r="Z801" s="38"/>
      <c r="AA801" s="39"/>
      <c r="AB801" s="39"/>
      <c r="AC801" s="39"/>
      <c r="AD801" s="40"/>
      <c r="AE801" s="40"/>
      <c r="AF801" s="41"/>
      <c r="AG801" s="41"/>
      <c r="AH801" s="42"/>
      <c r="AI801" s="35"/>
      <c r="AJ801" s="43"/>
      <c r="AK801" s="31"/>
      <c r="AL801" s="44"/>
      <c r="AM801" s="39"/>
      <c r="AN801" s="28"/>
      <c r="AO801" s="39"/>
    </row>
    <row r="802" spans="1:41">
      <c r="A802" s="45" t="s">
        <v>42</v>
      </c>
      <c r="B802" s="46"/>
      <c r="C802" s="46" t="s">
        <v>42</v>
      </c>
      <c r="D802" s="46" t="s">
        <v>42</v>
      </c>
      <c r="E802" s="47" t="s">
        <v>42</v>
      </c>
      <c r="F802" s="47" t="s">
        <v>42</v>
      </c>
      <c r="G802" s="47"/>
      <c r="H802" s="48"/>
      <c r="I802" s="24">
        <v>796</v>
      </c>
      <c r="J802" s="25" t="s">
        <v>2606</v>
      </c>
      <c r="K802" s="26" t="s">
        <v>2567</v>
      </c>
      <c r="L802" s="27">
        <v>-14173.2</v>
      </c>
      <c r="M802" s="27">
        <v>5029.2</v>
      </c>
      <c r="N802" s="86" t="s">
        <v>2568</v>
      </c>
      <c r="O802" s="42" t="s">
        <v>36</v>
      </c>
      <c r="P802" s="36"/>
      <c r="Q802" s="31"/>
      <c r="R802" s="32"/>
      <c r="S802" s="78"/>
      <c r="T802" s="34"/>
      <c r="U802" s="35"/>
      <c r="V802" s="36"/>
      <c r="W802" s="37"/>
      <c r="X802" s="38"/>
      <c r="Y802" s="38"/>
      <c r="Z802" s="38"/>
      <c r="AA802" s="39"/>
      <c r="AB802" s="39"/>
      <c r="AC802" s="39"/>
      <c r="AD802" s="40"/>
      <c r="AE802" s="40"/>
      <c r="AF802" s="41"/>
      <c r="AG802" s="41"/>
      <c r="AH802" s="42"/>
      <c r="AI802" s="35"/>
      <c r="AJ802" s="43"/>
      <c r="AK802" s="31"/>
      <c r="AL802" s="44"/>
      <c r="AM802" s="39"/>
      <c r="AN802" s="28"/>
      <c r="AO802" s="39"/>
    </row>
    <row r="803" spans="1:41">
      <c r="A803" s="45" t="s">
        <v>42</v>
      </c>
      <c r="B803" s="46"/>
      <c r="C803" s="46" t="s">
        <v>42</v>
      </c>
      <c r="D803" s="46" t="s">
        <v>42</v>
      </c>
      <c r="E803" s="47" t="s">
        <v>42</v>
      </c>
      <c r="F803" s="47" t="s">
        <v>42</v>
      </c>
      <c r="G803" s="47"/>
      <c r="H803" s="48"/>
      <c r="I803" s="24">
        <v>797</v>
      </c>
      <c r="J803" s="25" t="s">
        <v>2607</v>
      </c>
      <c r="K803" s="26" t="s">
        <v>2567</v>
      </c>
      <c r="L803" s="27">
        <v>-15087.6</v>
      </c>
      <c r="M803" s="27">
        <v>5029.2</v>
      </c>
      <c r="N803" s="86" t="s">
        <v>2568</v>
      </c>
      <c r="O803" s="42" t="s">
        <v>36</v>
      </c>
      <c r="P803" s="36"/>
      <c r="Q803" s="31"/>
      <c r="R803" s="32"/>
      <c r="S803" s="78"/>
      <c r="T803" s="34"/>
      <c r="U803" s="35"/>
      <c r="V803" s="36"/>
      <c r="W803" s="37"/>
      <c r="X803" s="38"/>
      <c r="Y803" s="38"/>
      <c r="Z803" s="38"/>
      <c r="AA803" s="39"/>
      <c r="AB803" s="39"/>
      <c r="AC803" s="39"/>
      <c r="AD803" s="40"/>
      <c r="AE803" s="40"/>
      <c r="AF803" s="41"/>
      <c r="AG803" s="41"/>
      <c r="AH803" s="42"/>
      <c r="AI803" s="35"/>
      <c r="AJ803" s="43"/>
      <c r="AK803" s="31"/>
      <c r="AL803" s="44"/>
      <c r="AM803" s="39"/>
      <c r="AN803" s="28"/>
      <c r="AO803" s="39"/>
    </row>
    <row r="804" spans="1:41">
      <c r="A804" s="45" t="s">
        <v>42</v>
      </c>
      <c r="B804" s="46"/>
      <c r="C804" s="46" t="s">
        <v>42</v>
      </c>
      <c r="D804" s="46" t="s">
        <v>42</v>
      </c>
      <c r="E804" s="47" t="s">
        <v>42</v>
      </c>
      <c r="F804" s="47" t="s">
        <v>42</v>
      </c>
      <c r="G804" s="47"/>
      <c r="H804" s="48"/>
      <c r="I804" s="24">
        <v>798</v>
      </c>
      <c r="J804" s="25" t="s">
        <v>2608</v>
      </c>
      <c r="K804" s="26" t="s">
        <v>2567</v>
      </c>
      <c r="L804" s="27">
        <v>-17830.8</v>
      </c>
      <c r="M804" s="27">
        <v>5029.2</v>
      </c>
      <c r="N804" s="86" t="s">
        <v>2568</v>
      </c>
      <c r="O804" s="42" t="s">
        <v>36</v>
      </c>
      <c r="P804" s="36"/>
      <c r="Q804" s="31"/>
      <c r="R804" s="32"/>
      <c r="S804" s="78"/>
      <c r="T804" s="34"/>
      <c r="U804" s="35"/>
      <c r="V804" s="36"/>
      <c r="W804" s="37"/>
      <c r="X804" s="38"/>
      <c r="Y804" s="38"/>
      <c r="Z804" s="38"/>
      <c r="AA804" s="39"/>
      <c r="AB804" s="39"/>
      <c r="AC804" s="39"/>
      <c r="AD804" s="40"/>
      <c r="AE804" s="40"/>
      <c r="AF804" s="41"/>
      <c r="AG804" s="41"/>
      <c r="AH804" s="42"/>
      <c r="AI804" s="35"/>
      <c r="AJ804" s="43"/>
      <c r="AK804" s="31"/>
      <c r="AL804" s="44"/>
      <c r="AM804" s="39"/>
      <c r="AN804" s="28"/>
      <c r="AO804" s="39"/>
    </row>
    <row r="805" spans="1:41">
      <c r="A805" s="45" t="s">
        <v>42</v>
      </c>
      <c r="B805" s="46"/>
      <c r="C805" s="46" t="s">
        <v>42</v>
      </c>
      <c r="D805" s="46" t="s">
        <v>42</v>
      </c>
      <c r="E805" s="47" t="s">
        <v>42</v>
      </c>
      <c r="F805" s="47" t="s">
        <v>42</v>
      </c>
      <c r="G805" s="47"/>
      <c r="H805" s="48"/>
      <c r="I805" s="24">
        <v>799</v>
      </c>
      <c r="J805" s="25" t="s">
        <v>2609</v>
      </c>
      <c r="K805" s="26" t="s">
        <v>2567</v>
      </c>
      <c r="L805" s="27">
        <v>14173.2</v>
      </c>
      <c r="M805" s="27">
        <v>5029.2</v>
      </c>
      <c r="N805" s="86" t="s">
        <v>2568</v>
      </c>
      <c r="O805" s="42" t="s">
        <v>36</v>
      </c>
      <c r="P805" s="36"/>
      <c r="Q805" s="31"/>
      <c r="R805" s="32"/>
      <c r="S805" s="78"/>
      <c r="T805" s="34"/>
      <c r="U805" s="35"/>
      <c r="V805" s="36"/>
      <c r="W805" s="37"/>
      <c r="X805" s="38"/>
      <c r="Y805" s="38"/>
      <c r="Z805" s="38"/>
      <c r="AA805" s="39"/>
      <c r="AB805" s="39"/>
      <c r="AC805" s="39"/>
      <c r="AD805" s="40"/>
      <c r="AE805" s="40"/>
      <c r="AF805" s="41"/>
      <c r="AG805" s="41"/>
      <c r="AH805" s="42"/>
      <c r="AI805" s="35"/>
      <c r="AJ805" s="43"/>
      <c r="AK805" s="31"/>
      <c r="AL805" s="44"/>
      <c r="AM805" s="39"/>
      <c r="AN805" s="28"/>
      <c r="AO805" s="39"/>
    </row>
    <row r="806" spans="1:41">
      <c r="A806" s="45" t="s">
        <v>42</v>
      </c>
      <c r="B806" s="46"/>
      <c r="C806" s="46" t="s">
        <v>42</v>
      </c>
      <c r="D806" s="46" t="s">
        <v>42</v>
      </c>
      <c r="E806" s="47" t="s">
        <v>42</v>
      </c>
      <c r="F806" s="47" t="s">
        <v>42</v>
      </c>
      <c r="G806" s="47"/>
      <c r="H806" s="48"/>
      <c r="I806" s="24">
        <v>800</v>
      </c>
      <c r="J806" s="25" t="s">
        <v>2610</v>
      </c>
      <c r="K806" s="26" t="s">
        <v>2567</v>
      </c>
      <c r="L806" s="27">
        <v>11430</v>
      </c>
      <c r="M806" s="27">
        <v>5029.2</v>
      </c>
      <c r="N806" s="86" t="s">
        <v>2568</v>
      </c>
      <c r="O806" s="42" t="s">
        <v>36</v>
      </c>
      <c r="P806" s="36"/>
      <c r="Q806" s="31"/>
      <c r="R806" s="32"/>
      <c r="S806" s="78"/>
      <c r="T806" s="34"/>
      <c r="U806" s="35"/>
      <c r="V806" s="36"/>
      <c r="W806" s="37"/>
      <c r="X806" s="38"/>
      <c r="Y806" s="38"/>
      <c r="Z806" s="38"/>
      <c r="AA806" s="39"/>
      <c r="AB806" s="39"/>
      <c r="AC806" s="39"/>
      <c r="AD806" s="40"/>
      <c r="AE806" s="40"/>
      <c r="AF806" s="41"/>
      <c r="AG806" s="41"/>
      <c r="AH806" s="42"/>
      <c r="AI806" s="35"/>
      <c r="AJ806" s="43"/>
      <c r="AK806" s="31"/>
      <c r="AL806" s="44"/>
      <c r="AM806" s="39"/>
      <c r="AN806" s="28"/>
      <c r="AO806" s="39"/>
    </row>
    <row r="807" spans="1:41">
      <c r="A807" s="45" t="s">
        <v>42</v>
      </c>
      <c r="B807" s="46"/>
      <c r="C807" s="46" t="s">
        <v>42</v>
      </c>
      <c r="D807" s="46" t="s">
        <v>42</v>
      </c>
      <c r="E807" s="47" t="s">
        <v>42</v>
      </c>
      <c r="F807" s="47" t="s">
        <v>42</v>
      </c>
      <c r="G807" s="47"/>
      <c r="H807" s="48"/>
      <c r="I807" s="24">
        <v>801</v>
      </c>
      <c r="J807" s="25" t="s">
        <v>2611</v>
      </c>
      <c r="K807" s="26" t="s">
        <v>2567</v>
      </c>
      <c r="L807" s="27">
        <v>17830.8</v>
      </c>
      <c r="M807" s="27">
        <v>5943.6</v>
      </c>
      <c r="N807" s="86" t="s">
        <v>2568</v>
      </c>
      <c r="O807" s="42" t="s">
        <v>36</v>
      </c>
      <c r="P807" s="36"/>
      <c r="Q807" s="31"/>
      <c r="R807" s="32"/>
      <c r="S807" s="78"/>
      <c r="T807" s="34"/>
      <c r="U807" s="35"/>
      <c r="V807" s="36"/>
      <c r="W807" s="37"/>
      <c r="X807" s="38"/>
      <c r="Y807" s="38"/>
      <c r="Z807" s="38"/>
      <c r="AA807" s="39"/>
      <c r="AB807" s="39"/>
      <c r="AC807" s="39"/>
      <c r="AD807" s="40"/>
      <c r="AE807" s="40"/>
      <c r="AF807" s="41"/>
      <c r="AG807" s="41"/>
      <c r="AH807" s="42"/>
      <c r="AI807" s="35"/>
      <c r="AJ807" s="43"/>
      <c r="AK807" s="31"/>
      <c r="AL807" s="44"/>
      <c r="AM807" s="39"/>
      <c r="AN807" s="28"/>
      <c r="AO807" s="39"/>
    </row>
    <row r="808" spans="1:41">
      <c r="A808" s="45" t="s">
        <v>42</v>
      </c>
      <c r="B808" s="46"/>
      <c r="C808" s="46" t="s">
        <v>42</v>
      </c>
      <c r="D808" s="46" t="s">
        <v>42</v>
      </c>
      <c r="E808" s="47" t="s">
        <v>42</v>
      </c>
      <c r="F808" s="47" t="s">
        <v>42</v>
      </c>
      <c r="G808" s="47"/>
      <c r="H808" s="48"/>
      <c r="I808" s="24">
        <v>802</v>
      </c>
      <c r="J808" s="25" t="s">
        <v>2612</v>
      </c>
      <c r="K808" s="26" t="s">
        <v>2567</v>
      </c>
      <c r="L808" s="27">
        <v>16916.400000000001</v>
      </c>
      <c r="M808" s="27">
        <v>5943.6</v>
      </c>
      <c r="N808" s="86" t="s">
        <v>2568</v>
      </c>
      <c r="O808" s="42" t="s">
        <v>36</v>
      </c>
      <c r="P808" s="36"/>
      <c r="Q808" s="31"/>
      <c r="R808" s="32"/>
      <c r="S808" s="78"/>
      <c r="T808" s="34"/>
      <c r="U808" s="35"/>
      <c r="V808" s="36"/>
      <c r="W808" s="37"/>
      <c r="X808" s="38"/>
      <c r="Y808" s="38"/>
      <c r="Z808" s="38"/>
      <c r="AA808" s="39"/>
      <c r="AB808" s="39"/>
      <c r="AC808" s="39"/>
      <c r="AD808" s="40"/>
      <c r="AE808" s="40"/>
      <c r="AF808" s="41"/>
      <c r="AG808" s="41"/>
      <c r="AH808" s="42"/>
      <c r="AI808" s="35"/>
      <c r="AJ808" s="43"/>
      <c r="AK808" s="31"/>
      <c r="AL808" s="44"/>
      <c r="AM808" s="39"/>
      <c r="AN808" s="28"/>
      <c r="AO808" s="39"/>
    </row>
    <row r="809" spans="1:41">
      <c r="A809" s="45" t="s">
        <v>42</v>
      </c>
      <c r="B809" s="46"/>
      <c r="C809" s="46" t="s">
        <v>42</v>
      </c>
      <c r="D809" s="46" t="s">
        <v>42</v>
      </c>
      <c r="E809" s="47" t="s">
        <v>42</v>
      </c>
      <c r="F809" s="47" t="s">
        <v>42</v>
      </c>
      <c r="G809" s="47"/>
      <c r="H809" s="48"/>
      <c r="I809" s="24">
        <v>803</v>
      </c>
      <c r="J809" s="25" t="s">
        <v>2613</v>
      </c>
      <c r="K809" s="26" t="s">
        <v>2567</v>
      </c>
      <c r="L809" s="27">
        <v>16002</v>
      </c>
      <c r="M809" s="27">
        <v>5943.6</v>
      </c>
      <c r="N809" s="86" t="s">
        <v>2568</v>
      </c>
      <c r="O809" s="42" t="s">
        <v>36</v>
      </c>
      <c r="P809" s="36"/>
      <c r="Q809" s="31"/>
      <c r="R809" s="32"/>
      <c r="S809" s="78"/>
      <c r="T809" s="34"/>
      <c r="U809" s="35"/>
      <c r="V809" s="36"/>
      <c r="W809" s="37"/>
      <c r="X809" s="38"/>
      <c r="Y809" s="38"/>
      <c r="Z809" s="38"/>
      <c r="AA809" s="39"/>
      <c r="AB809" s="39"/>
      <c r="AC809" s="39"/>
      <c r="AD809" s="40"/>
      <c r="AE809" s="40"/>
      <c r="AF809" s="41"/>
      <c r="AG809" s="41"/>
      <c r="AH809" s="42"/>
      <c r="AI809" s="35"/>
      <c r="AJ809" s="43"/>
      <c r="AK809" s="31"/>
      <c r="AL809" s="44"/>
      <c r="AM809" s="39"/>
      <c r="AN809" s="28"/>
      <c r="AO809" s="39"/>
    </row>
    <row r="810" spans="1:41">
      <c r="A810" s="45" t="s">
        <v>42</v>
      </c>
      <c r="B810" s="46"/>
      <c r="C810" s="46" t="s">
        <v>42</v>
      </c>
      <c r="D810" s="46" t="s">
        <v>42</v>
      </c>
      <c r="E810" s="47" t="s">
        <v>42</v>
      </c>
      <c r="F810" s="47" t="s">
        <v>42</v>
      </c>
      <c r="G810" s="47"/>
      <c r="H810" s="48"/>
      <c r="I810" s="24">
        <v>804</v>
      </c>
      <c r="J810" s="25" t="s">
        <v>2614</v>
      </c>
      <c r="K810" s="26" t="s">
        <v>2567</v>
      </c>
      <c r="L810" s="27">
        <v>-11430</v>
      </c>
      <c r="M810" s="27">
        <v>5943.6</v>
      </c>
      <c r="N810" s="86" t="s">
        <v>2568</v>
      </c>
      <c r="O810" s="42" t="s">
        <v>36</v>
      </c>
      <c r="P810" s="36"/>
      <c r="Q810" s="31"/>
      <c r="R810" s="32"/>
      <c r="S810" s="78"/>
      <c r="T810" s="34"/>
      <c r="U810" s="35"/>
      <c r="V810" s="36"/>
      <c r="W810" s="37"/>
      <c r="X810" s="38"/>
      <c r="Y810" s="38"/>
      <c r="Z810" s="38"/>
      <c r="AA810" s="39"/>
      <c r="AB810" s="39"/>
      <c r="AC810" s="39"/>
      <c r="AD810" s="40"/>
      <c r="AE810" s="40"/>
      <c r="AF810" s="41"/>
      <c r="AG810" s="41"/>
      <c r="AH810" s="42"/>
      <c r="AI810" s="35"/>
      <c r="AJ810" s="43"/>
      <c r="AK810" s="31"/>
      <c r="AL810" s="44"/>
      <c r="AM810" s="39"/>
      <c r="AN810" s="28"/>
      <c r="AO810" s="39"/>
    </row>
    <row r="811" spans="1:41">
      <c r="A811" s="45" t="s">
        <v>42</v>
      </c>
      <c r="B811" s="46"/>
      <c r="C811" s="46" t="s">
        <v>42</v>
      </c>
      <c r="D811" s="46" t="s">
        <v>42</v>
      </c>
      <c r="E811" s="47" t="s">
        <v>42</v>
      </c>
      <c r="F811" s="47" t="s">
        <v>42</v>
      </c>
      <c r="G811" s="47"/>
      <c r="H811" s="48"/>
      <c r="I811" s="24">
        <v>805</v>
      </c>
      <c r="J811" s="25" t="s">
        <v>2615</v>
      </c>
      <c r="K811" s="26" t="s">
        <v>2567</v>
      </c>
      <c r="L811" s="27">
        <v>-14173.2</v>
      </c>
      <c r="M811" s="27">
        <v>5943.6</v>
      </c>
      <c r="N811" s="86" t="s">
        <v>2568</v>
      </c>
      <c r="O811" s="42" t="s">
        <v>36</v>
      </c>
      <c r="P811" s="36"/>
      <c r="Q811" s="31"/>
      <c r="R811" s="32"/>
      <c r="S811" s="78"/>
      <c r="T811" s="34"/>
      <c r="U811" s="35"/>
      <c r="V811" s="36"/>
      <c r="W811" s="37"/>
      <c r="X811" s="38"/>
      <c r="Y811" s="38"/>
      <c r="Z811" s="38"/>
      <c r="AA811" s="39"/>
      <c r="AB811" s="39"/>
      <c r="AC811" s="39"/>
      <c r="AD811" s="40"/>
      <c r="AE811" s="40"/>
      <c r="AF811" s="41"/>
      <c r="AG811" s="41"/>
      <c r="AH811" s="42"/>
      <c r="AI811" s="35"/>
      <c r="AJ811" s="43"/>
      <c r="AK811" s="31"/>
      <c r="AL811" s="44"/>
      <c r="AM811" s="39"/>
      <c r="AN811" s="28"/>
      <c r="AO811" s="39"/>
    </row>
    <row r="812" spans="1:41">
      <c r="A812" s="45" t="s">
        <v>42</v>
      </c>
      <c r="B812" s="46"/>
      <c r="C812" s="46" t="s">
        <v>42</v>
      </c>
      <c r="D812" s="46" t="s">
        <v>42</v>
      </c>
      <c r="E812" s="47" t="s">
        <v>42</v>
      </c>
      <c r="F812" s="47" t="s">
        <v>42</v>
      </c>
      <c r="G812" s="47"/>
      <c r="H812" s="48"/>
      <c r="I812" s="24">
        <v>806</v>
      </c>
      <c r="J812" s="25" t="s">
        <v>2616</v>
      </c>
      <c r="K812" s="26" t="s">
        <v>2567</v>
      </c>
      <c r="L812" s="27">
        <v>15087.6</v>
      </c>
      <c r="M812" s="27">
        <v>5943.6</v>
      </c>
      <c r="N812" s="86" t="s">
        <v>2568</v>
      </c>
      <c r="O812" s="42" t="s">
        <v>36</v>
      </c>
      <c r="P812" s="36"/>
      <c r="Q812" s="31"/>
      <c r="R812" s="32"/>
      <c r="S812" s="78"/>
      <c r="T812" s="34"/>
      <c r="U812" s="35"/>
      <c r="V812" s="36"/>
      <c r="W812" s="37"/>
      <c r="X812" s="38"/>
      <c r="Y812" s="38"/>
      <c r="Z812" s="38"/>
      <c r="AA812" s="39"/>
      <c r="AB812" s="39"/>
      <c r="AC812" s="39"/>
      <c r="AD812" s="40"/>
      <c r="AE812" s="40"/>
      <c r="AF812" s="41"/>
      <c r="AG812" s="41"/>
      <c r="AH812" s="42"/>
      <c r="AI812" s="35"/>
      <c r="AJ812" s="43"/>
      <c r="AK812" s="31"/>
      <c r="AL812" s="44"/>
      <c r="AM812" s="39"/>
      <c r="AN812" s="28"/>
      <c r="AO812" s="39"/>
    </row>
    <row r="813" spans="1:41">
      <c r="A813" s="45" t="s">
        <v>42</v>
      </c>
      <c r="B813" s="46"/>
      <c r="C813" s="46" t="s">
        <v>42</v>
      </c>
      <c r="D813" s="46" t="s">
        <v>42</v>
      </c>
      <c r="E813" s="47" t="s">
        <v>42</v>
      </c>
      <c r="F813" s="47" t="s">
        <v>42</v>
      </c>
      <c r="G813" s="47"/>
      <c r="H813" s="48"/>
      <c r="I813" s="24">
        <v>807</v>
      </c>
      <c r="J813" s="25" t="s">
        <v>2617</v>
      </c>
      <c r="K813" s="26" t="s">
        <v>2567</v>
      </c>
      <c r="L813" s="27">
        <v>14173.2</v>
      </c>
      <c r="M813" s="27">
        <v>5943.6</v>
      </c>
      <c r="N813" s="86" t="s">
        <v>2568</v>
      </c>
      <c r="O813" s="42" t="s">
        <v>36</v>
      </c>
      <c r="P813" s="36"/>
      <c r="Q813" s="31"/>
      <c r="R813" s="32"/>
      <c r="S813" s="78"/>
      <c r="T813" s="34"/>
      <c r="U813" s="35"/>
      <c r="V813" s="36"/>
      <c r="W813" s="37"/>
      <c r="X813" s="38"/>
      <c r="Y813" s="38"/>
      <c r="Z813" s="38"/>
      <c r="AA813" s="39"/>
      <c r="AB813" s="39"/>
      <c r="AC813" s="39"/>
      <c r="AD813" s="40"/>
      <c r="AE813" s="40"/>
      <c r="AF813" s="41"/>
      <c r="AG813" s="41"/>
      <c r="AH813" s="42"/>
      <c r="AI813" s="35"/>
      <c r="AJ813" s="43"/>
      <c r="AK813" s="31"/>
      <c r="AL813" s="44"/>
      <c r="AM813" s="39"/>
      <c r="AN813" s="28"/>
      <c r="AO813" s="39"/>
    </row>
    <row r="814" spans="1:41">
      <c r="A814" s="45" t="s">
        <v>42</v>
      </c>
      <c r="B814" s="46"/>
      <c r="C814" s="46" t="s">
        <v>42</v>
      </c>
      <c r="D814" s="46" t="s">
        <v>42</v>
      </c>
      <c r="E814" s="47" t="s">
        <v>42</v>
      </c>
      <c r="F814" s="47" t="s">
        <v>42</v>
      </c>
      <c r="G814" s="47"/>
      <c r="H814" s="48"/>
      <c r="I814" s="24">
        <v>808</v>
      </c>
      <c r="J814" s="25" t="s">
        <v>2618</v>
      </c>
      <c r="K814" s="26" t="s">
        <v>2567</v>
      </c>
      <c r="L814" s="27">
        <v>11430</v>
      </c>
      <c r="M814" s="27">
        <v>5943.6</v>
      </c>
      <c r="N814" s="86" t="s">
        <v>2568</v>
      </c>
      <c r="O814" s="42" t="s">
        <v>36</v>
      </c>
      <c r="P814" s="36"/>
      <c r="Q814" s="31"/>
      <c r="R814" s="32"/>
      <c r="S814" s="78"/>
      <c r="T814" s="34"/>
      <c r="U814" s="35"/>
      <c r="V814" s="36"/>
      <c r="W814" s="37"/>
      <c r="X814" s="38"/>
      <c r="Y814" s="38"/>
      <c r="Z814" s="38"/>
      <c r="AA814" s="39"/>
      <c r="AB814" s="39"/>
      <c r="AC814" s="39"/>
      <c r="AD814" s="40"/>
      <c r="AE814" s="40"/>
      <c r="AF814" s="41"/>
      <c r="AG814" s="41"/>
      <c r="AH814" s="42"/>
      <c r="AI814" s="35"/>
      <c r="AJ814" s="43"/>
      <c r="AK814" s="31"/>
      <c r="AL814" s="44"/>
      <c r="AM814" s="39"/>
      <c r="AN814" s="28"/>
      <c r="AO814" s="39"/>
    </row>
    <row r="815" spans="1:41">
      <c r="A815" s="45" t="s">
        <v>42</v>
      </c>
      <c r="B815" s="46"/>
      <c r="C815" s="46" t="s">
        <v>42</v>
      </c>
      <c r="D815" s="46" t="s">
        <v>42</v>
      </c>
      <c r="E815" s="47" t="s">
        <v>42</v>
      </c>
      <c r="F815" s="47" t="s">
        <v>42</v>
      </c>
      <c r="G815" s="47"/>
      <c r="H815" s="48"/>
      <c r="I815" s="24">
        <v>809</v>
      </c>
      <c r="J815" s="25" t="s">
        <v>2619</v>
      </c>
      <c r="K815" s="26" t="s">
        <v>2567</v>
      </c>
      <c r="L815" s="27">
        <v>-11430</v>
      </c>
      <c r="M815" s="27">
        <v>6858</v>
      </c>
      <c r="N815" s="86" t="s">
        <v>2568</v>
      </c>
      <c r="O815" s="42" t="s">
        <v>36</v>
      </c>
      <c r="P815" s="36"/>
      <c r="Q815" s="31"/>
      <c r="R815" s="32"/>
      <c r="S815" s="78"/>
      <c r="T815" s="34"/>
      <c r="U815" s="35"/>
      <c r="V815" s="36"/>
      <c r="W815" s="37"/>
      <c r="X815" s="38"/>
      <c r="Y815" s="38"/>
      <c r="Z815" s="38"/>
      <c r="AA815" s="39"/>
      <c r="AB815" s="39"/>
      <c r="AC815" s="39"/>
      <c r="AD815" s="40"/>
      <c r="AE815" s="40"/>
      <c r="AF815" s="41"/>
      <c r="AG815" s="41"/>
      <c r="AH815" s="42"/>
      <c r="AI815" s="35"/>
      <c r="AJ815" s="43"/>
      <c r="AK815" s="31"/>
      <c r="AL815" s="44"/>
      <c r="AM815" s="39"/>
      <c r="AN815" s="28"/>
      <c r="AO815" s="39"/>
    </row>
    <row r="816" spans="1:41">
      <c r="A816" s="45" t="s">
        <v>42</v>
      </c>
      <c r="B816" s="46"/>
      <c r="C816" s="46" t="s">
        <v>42</v>
      </c>
      <c r="D816" s="46" t="s">
        <v>42</v>
      </c>
      <c r="E816" s="47" t="s">
        <v>42</v>
      </c>
      <c r="F816" s="47" t="s">
        <v>42</v>
      </c>
      <c r="G816" s="47"/>
      <c r="H816" s="48"/>
      <c r="I816" s="24">
        <v>810</v>
      </c>
      <c r="J816" s="25" t="s">
        <v>2620</v>
      </c>
      <c r="K816" s="26" t="s">
        <v>2567</v>
      </c>
      <c r="L816" s="27">
        <v>-14173.2</v>
      </c>
      <c r="M816" s="27">
        <v>6858</v>
      </c>
      <c r="N816" s="86" t="s">
        <v>2568</v>
      </c>
      <c r="O816" s="42" t="s">
        <v>36</v>
      </c>
      <c r="P816" s="36"/>
      <c r="Q816" s="31"/>
      <c r="R816" s="32"/>
      <c r="S816" s="78"/>
      <c r="T816" s="34"/>
      <c r="U816" s="35"/>
      <c r="V816" s="36"/>
      <c r="W816" s="37"/>
      <c r="X816" s="38"/>
      <c r="Y816" s="38"/>
      <c r="Z816" s="38"/>
      <c r="AA816" s="39"/>
      <c r="AB816" s="39"/>
      <c r="AC816" s="39"/>
      <c r="AD816" s="40"/>
      <c r="AE816" s="40"/>
      <c r="AF816" s="41"/>
      <c r="AG816" s="41"/>
      <c r="AH816" s="42"/>
      <c r="AI816" s="35"/>
      <c r="AJ816" s="43"/>
      <c r="AK816" s="31"/>
      <c r="AL816" s="44"/>
      <c r="AM816" s="39"/>
      <c r="AN816" s="28"/>
      <c r="AO816" s="39"/>
    </row>
    <row r="817" spans="1:41">
      <c r="A817" s="45" t="s">
        <v>42</v>
      </c>
      <c r="B817" s="46"/>
      <c r="C817" s="46" t="s">
        <v>42</v>
      </c>
      <c r="D817" s="46" t="s">
        <v>42</v>
      </c>
      <c r="E817" s="47" t="s">
        <v>42</v>
      </c>
      <c r="F817" s="47" t="s">
        <v>42</v>
      </c>
      <c r="G817" s="47"/>
      <c r="H817" s="48"/>
      <c r="I817" s="24">
        <v>811</v>
      </c>
      <c r="J817" s="25" t="s">
        <v>2621</v>
      </c>
      <c r="K817" s="26" t="s">
        <v>2567</v>
      </c>
      <c r="L817" s="27">
        <v>-15087.6</v>
      </c>
      <c r="M817" s="27">
        <v>6858</v>
      </c>
      <c r="N817" s="86" t="s">
        <v>2568</v>
      </c>
      <c r="O817" s="42" t="s">
        <v>36</v>
      </c>
      <c r="P817" s="36"/>
      <c r="Q817" s="31"/>
      <c r="R817" s="32"/>
      <c r="S817" s="78"/>
      <c r="T817" s="34"/>
      <c r="U817" s="35"/>
      <c r="V817" s="36"/>
      <c r="W817" s="37"/>
      <c r="X817" s="38"/>
      <c r="Y817" s="38"/>
      <c r="Z817" s="38"/>
      <c r="AA817" s="39"/>
      <c r="AB817" s="39"/>
      <c r="AC817" s="39"/>
      <c r="AD817" s="40"/>
      <c r="AE817" s="40"/>
      <c r="AF817" s="41"/>
      <c r="AG817" s="41"/>
      <c r="AH817" s="42"/>
      <c r="AI817" s="35"/>
      <c r="AJ817" s="43"/>
      <c r="AK817" s="31"/>
      <c r="AL817" s="44"/>
      <c r="AM817" s="39"/>
      <c r="AN817" s="28"/>
      <c r="AO817" s="39"/>
    </row>
    <row r="818" spans="1:41">
      <c r="A818" s="45" t="s">
        <v>42</v>
      </c>
      <c r="B818" s="46"/>
      <c r="C818" s="46" t="s">
        <v>42</v>
      </c>
      <c r="D818" s="46" t="s">
        <v>42</v>
      </c>
      <c r="E818" s="47" t="s">
        <v>42</v>
      </c>
      <c r="F818" s="47" t="s">
        <v>42</v>
      </c>
      <c r="G818" s="47"/>
      <c r="H818" s="48"/>
      <c r="I818" s="24">
        <v>812</v>
      </c>
      <c r="J818" s="25" t="s">
        <v>2622</v>
      </c>
      <c r="K818" s="26" t="s">
        <v>2567</v>
      </c>
      <c r="L818" s="27">
        <v>-16002</v>
      </c>
      <c r="M818" s="27">
        <v>6858</v>
      </c>
      <c r="N818" s="86" t="s">
        <v>2568</v>
      </c>
      <c r="O818" s="42" t="s">
        <v>36</v>
      </c>
      <c r="P818" s="36"/>
      <c r="Q818" s="31"/>
      <c r="R818" s="32"/>
      <c r="S818" s="78"/>
      <c r="T818" s="34"/>
      <c r="U818" s="35"/>
      <c r="V818" s="36"/>
      <c r="W818" s="37"/>
      <c r="X818" s="38"/>
      <c r="Y818" s="38"/>
      <c r="Z818" s="38"/>
      <c r="AA818" s="39"/>
      <c r="AB818" s="39"/>
      <c r="AC818" s="39"/>
      <c r="AD818" s="40"/>
      <c r="AE818" s="40"/>
      <c r="AF818" s="41"/>
      <c r="AG818" s="41"/>
      <c r="AH818" s="42"/>
      <c r="AI818" s="35"/>
      <c r="AJ818" s="43"/>
      <c r="AK818" s="31"/>
      <c r="AL818" s="44"/>
      <c r="AM818" s="39"/>
      <c r="AN818" s="28"/>
      <c r="AO818" s="39"/>
    </row>
    <row r="819" spans="1:41">
      <c r="A819" s="45" t="s">
        <v>42</v>
      </c>
      <c r="B819" s="46"/>
      <c r="C819" s="46" t="s">
        <v>42</v>
      </c>
      <c r="D819" s="46" t="s">
        <v>42</v>
      </c>
      <c r="E819" s="47" t="s">
        <v>42</v>
      </c>
      <c r="F819" s="47" t="s">
        <v>42</v>
      </c>
      <c r="G819" s="47"/>
      <c r="H819" s="48"/>
      <c r="I819" s="24">
        <v>813</v>
      </c>
      <c r="J819" s="25" t="s">
        <v>2623</v>
      </c>
      <c r="K819" s="26" t="s">
        <v>2567</v>
      </c>
      <c r="L819" s="27">
        <v>-16916.400000000001</v>
      </c>
      <c r="M819" s="27">
        <v>6858</v>
      </c>
      <c r="N819" s="86" t="s">
        <v>2568</v>
      </c>
      <c r="O819" s="42" t="s">
        <v>36</v>
      </c>
      <c r="P819" s="36"/>
      <c r="Q819" s="31"/>
      <c r="R819" s="32"/>
      <c r="S819" s="78"/>
      <c r="T819" s="34"/>
      <c r="U819" s="35"/>
      <c r="V819" s="36"/>
      <c r="W819" s="37"/>
      <c r="X819" s="38"/>
      <c r="Y819" s="38"/>
      <c r="Z819" s="38"/>
      <c r="AA819" s="39"/>
      <c r="AB819" s="39"/>
      <c r="AC819" s="39"/>
      <c r="AD819" s="40"/>
      <c r="AE819" s="40"/>
      <c r="AF819" s="41"/>
      <c r="AG819" s="41"/>
      <c r="AH819" s="42"/>
      <c r="AI819" s="35"/>
      <c r="AJ819" s="43"/>
      <c r="AK819" s="31"/>
      <c r="AL819" s="44"/>
      <c r="AM819" s="39"/>
      <c r="AN819" s="28"/>
      <c r="AO819" s="39"/>
    </row>
    <row r="820" spans="1:41">
      <c r="A820" s="45" t="s">
        <v>42</v>
      </c>
      <c r="B820" s="46"/>
      <c r="C820" s="46" t="s">
        <v>42</v>
      </c>
      <c r="D820" s="46" t="s">
        <v>42</v>
      </c>
      <c r="E820" s="47" t="s">
        <v>42</v>
      </c>
      <c r="F820" s="47" t="s">
        <v>42</v>
      </c>
      <c r="G820" s="47"/>
      <c r="H820" s="48"/>
      <c r="I820" s="24">
        <v>814</v>
      </c>
      <c r="J820" s="25" t="s">
        <v>2624</v>
      </c>
      <c r="K820" s="26" t="s">
        <v>2567</v>
      </c>
      <c r="L820" s="27">
        <v>-17830.8</v>
      </c>
      <c r="M820" s="27">
        <v>6858</v>
      </c>
      <c r="N820" s="86" t="s">
        <v>2568</v>
      </c>
      <c r="O820" s="42" t="s">
        <v>36</v>
      </c>
      <c r="P820" s="36"/>
      <c r="Q820" s="31"/>
      <c r="R820" s="32"/>
      <c r="S820" s="78"/>
      <c r="T820" s="34"/>
      <c r="U820" s="35"/>
      <c r="V820" s="36"/>
      <c r="W820" s="37"/>
      <c r="X820" s="38"/>
      <c r="Y820" s="38"/>
      <c r="Z820" s="38"/>
      <c r="AA820" s="39"/>
      <c r="AB820" s="39"/>
      <c r="AC820" s="39"/>
      <c r="AD820" s="40"/>
      <c r="AE820" s="40"/>
      <c r="AF820" s="41"/>
      <c r="AG820" s="41"/>
      <c r="AH820" s="42"/>
      <c r="AI820" s="35"/>
      <c r="AJ820" s="43"/>
      <c r="AK820" s="31"/>
      <c r="AL820" s="44"/>
      <c r="AM820" s="39"/>
      <c r="AN820" s="28"/>
      <c r="AO820" s="39"/>
    </row>
    <row r="821" spans="1:41">
      <c r="A821" s="45" t="s">
        <v>42</v>
      </c>
      <c r="B821" s="46"/>
      <c r="C821" s="46" t="s">
        <v>42</v>
      </c>
      <c r="D821" s="46" t="s">
        <v>42</v>
      </c>
      <c r="E821" s="47" t="s">
        <v>42</v>
      </c>
      <c r="F821" s="47" t="s">
        <v>42</v>
      </c>
      <c r="G821" s="47"/>
      <c r="H821" s="48"/>
      <c r="I821" s="24">
        <v>815</v>
      </c>
      <c r="J821" s="25" t="s">
        <v>2625</v>
      </c>
      <c r="K821" s="26" t="s">
        <v>2567</v>
      </c>
      <c r="L821" s="27">
        <v>14173.2</v>
      </c>
      <c r="M821" s="27">
        <v>6858</v>
      </c>
      <c r="N821" s="86" t="s">
        <v>2568</v>
      </c>
      <c r="O821" s="42" t="s">
        <v>36</v>
      </c>
      <c r="P821" s="36"/>
      <c r="Q821" s="31"/>
      <c r="R821" s="32"/>
      <c r="S821" s="78"/>
      <c r="T821" s="34"/>
      <c r="U821" s="35"/>
      <c r="V821" s="36"/>
      <c r="W821" s="37"/>
      <c r="X821" s="38"/>
      <c r="Y821" s="38"/>
      <c r="Z821" s="38"/>
      <c r="AA821" s="39"/>
      <c r="AB821" s="39"/>
      <c r="AC821" s="39"/>
      <c r="AD821" s="40"/>
      <c r="AE821" s="40"/>
      <c r="AF821" s="41"/>
      <c r="AG821" s="41"/>
      <c r="AH821" s="42"/>
      <c r="AI821" s="35"/>
      <c r="AJ821" s="43"/>
      <c r="AK821" s="31"/>
      <c r="AL821" s="44"/>
      <c r="AM821" s="39"/>
      <c r="AN821" s="28"/>
      <c r="AO821" s="39"/>
    </row>
    <row r="822" spans="1:41">
      <c r="A822" s="45" t="s">
        <v>42</v>
      </c>
      <c r="B822" s="46"/>
      <c r="C822" s="46" t="s">
        <v>42</v>
      </c>
      <c r="D822" s="46" t="s">
        <v>42</v>
      </c>
      <c r="E822" s="47" t="s">
        <v>42</v>
      </c>
      <c r="F822" s="47" t="s">
        <v>42</v>
      </c>
      <c r="G822" s="47"/>
      <c r="H822" s="48"/>
      <c r="I822" s="24">
        <v>816</v>
      </c>
      <c r="J822" s="25" t="s">
        <v>2626</v>
      </c>
      <c r="K822" s="26" t="s">
        <v>2567</v>
      </c>
      <c r="L822" s="27">
        <v>11430</v>
      </c>
      <c r="M822" s="27">
        <v>6858</v>
      </c>
      <c r="N822" s="86" t="s">
        <v>2568</v>
      </c>
      <c r="O822" s="42" t="s">
        <v>36</v>
      </c>
      <c r="P822" s="36"/>
      <c r="Q822" s="31"/>
      <c r="R822" s="32"/>
      <c r="S822" s="78"/>
      <c r="T822" s="34"/>
      <c r="U822" s="35"/>
      <c r="V822" s="36"/>
      <c r="W822" s="37"/>
      <c r="X822" s="38"/>
      <c r="Y822" s="38"/>
      <c r="Z822" s="38"/>
      <c r="AA822" s="39"/>
      <c r="AB822" s="39"/>
      <c r="AC822" s="39"/>
      <c r="AD822" s="40"/>
      <c r="AE822" s="40"/>
      <c r="AF822" s="41"/>
      <c r="AG822" s="41"/>
      <c r="AH822" s="42"/>
      <c r="AI822" s="35"/>
      <c r="AJ822" s="43"/>
      <c r="AK822" s="31"/>
      <c r="AL822" s="44"/>
      <c r="AM822" s="39"/>
      <c r="AN822" s="28"/>
      <c r="AO822" s="39"/>
    </row>
    <row r="823" spans="1:41">
      <c r="A823" s="45" t="s">
        <v>42</v>
      </c>
      <c r="B823" s="46"/>
      <c r="C823" s="46" t="s">
        <v>42</v>
      </c>
      <c r="D823" s="46" t="s">
        <v>42</v>
      </c>
      <c r="E823" s="47" t="s">
        <v>42</v>
      </c>
      <c r="F823" s="47" t="s">
        <v>42</v>
      </c>
      <c r="G823" s="47"/>
      <c r="H823" s="48"/>
      <c r="I823" s="24">
        <v>817</v>
      </c>
      <c r="J823" s="25" t="s">
        <v>2627</v>
      </c>
      <c r="K823" s="26" t="s">
        <v>2567</v>
      </c>
      <c r="L823" s="27">
        <v>17830.8</v>
      </c>
      <c r="M823" s="27">
        <v>7772.4</v>
      </c>
      <c r="N823" s="86" t="s">
        <v>2568</v>
      </c>
      <c r="O823" s="42" t="s">
        <v>36</v>
      </c>
      <c r="P823" s="36"/>
      <c r="Q823" s="31"/>
      <c r="R823" s="32"/>
      <c r="S823" s="78"/>
      <c r="T823" s="34"/>
      <c r="U823" s="35"/>
      <c r="V823" s="36"/>
      <c r="W823" s="37"/>
      <c r="X823" s="38"/>
      <c r="Y823" s="38"/>
      <c r="Z823" s="38"/>
      <c r="AA823" s="39"/>
      <c r="AB823" s="39"/>
      <c r="AC823" s="39"/>
      <c r="AD823" s="40"/>
      <c r="AE823" s="40"/>
      <c r="AF823" s="41"/>
      <c r="AG823" s="41"/>
      <c r="AH823" s="42"/>
      <c r="AI823" s="35"/>
      <c r="AJ823" s="43"/>
      <c r="AK823" s="31"/>
      <c r="AL823" s="44"/>
      <c r="AM823" s="39"/>
      <c r="AN823" s="28"/>
      <c r="AO823" s="39"/>
    </row>
    <row r="824" spans="1:41">
      <c r="A824" s="45" t="s">
        <v>42</v>
      </c>
      <c r="B824" s="46"/>
      <c r="C824" s="46" t="s">
        <v>42</v>
      </c>
      <c r="D824" s="46" t="s">
        <v>42</v>
      </c>
      <c r="E824" s="47" t="s">
        <v>42</v>
      </c>
      <c r="F824" s="47" t="s">
        <v>42</v>
      </c>
      <c r="G824" s="47"/>
      <c r="H824" s="48"/>
      <c r="I824" s="24">
        <v>818</v>
      </c>
      <c r="J824" s="25" t="s">
        <v>2628</v>
      </c>
      <c r="K824" s="26" t="s">
        <v>2567</v>
      </c>
      <c r="L824" s="27">
        <v>-3200.4</v>
      </c>
      <c r="M824" s="27">
        <v>7772.4</v>
      </c>
      <c r="N824" s="86" t="s">
        <v>2568</v>
      </c>
      <c r="O824" s="42" t="s">
        <v>36</v>
      </c>
      <c r="P824" s="36"/>
      <c r="Q824" s="31"/>
      <c r="R824" s="32"/>
      <c r="S824" s="78"/>
      <c r="T824" s="34"/>
      <c r="U824" s="35"/>
      <c r="V824" s="36"/>
      <c r="W824" s="37"/>
      <c r="X824" s="38"/>
      <c r="Y824" s="38"/>
      <c r="Z824" s="38"/>
      <c r="AA824" s="39"/>
      <c r="AB824" s="39"/>
      <c r="AC824" s="39"/>
      <c r="AD824" s="40"/>
      <c r="AE824" s="40"/>
      <c r="AF824" s="41"/>
      <c r="AG824" s="41"/>
      <c r="AH824" s="42"/>
      <c r="AI824" s="35"/>
      <c r="AJ824" s="43"/>
      <c r="AK824" s="31"/>
      <c r="AL824" s="44"/>
      <c r="AM824" s="39"/>
      <c r="AN824" s="28"/>
      <c r="AO824" s="39"/>
    </row>
    <row r="825" spans="1:41">
      <c r="A825" s="45" t="s">
        <v>42</v>
      </c>
      <c r="B825" s="46"/>
      <c r="C825" s="46" t="s">
        <v>42</v>
      </c>
      <c r="D825" s="46" t="s">
        <v>42</v>
      </c>
      <c r="E825" s="47" t="s">
        <v>42</v>
      </c>
      <c r="F825" s="47" t="s">
        <v>42</v>
      </c>
      <c r="G825" s="47"/>
      <c r="H825" s="48"/>
      <c r="I825" s="24">
        <v>819</v>
      </c>
      <c r="J825" s="25" t="s">
        <v>2629</v>
      </c>
      <c r="K825" s="26" t="s">
        <v>2567</v>
      </c>
      <c r="L825" s="27">
        <v>-8686.7999999999993</v>
      </c>
      <c r="M825" s="27">
        <v>7772.4</v>
      </c>
      <c r="N825" s="86" t="s">
        <v>2568</v>
      </c>
      <c r="O825" s="42" t="s">
        <v>36</v>
      </c>
      <c r="P825" s="36"/>
      <c r="Q825" s="31"/>
      <c r="R825" s="32"/>
      <c r="S825" s="78"/>
      <c r="T825" s="34"/>
      <c r="U825" s="35"/>
      <c r="V825" s="36"/>
      <c r="W825" s="37"/>
      <c r="X825" s="38"/>
      <c r="Y825" s="38"/>
      <c r="Z825" s="38"/>
      <c r="AA825" s="39"/>
      <c r="AB825" s="39"/>
      <c r="AC825" s="39"/>
      <c r="AD825" s="40"/>
      <c r="AE825" s="40"/>
      <c r="AF825" s="41"/>
      <c r="AG825" s="41"/>
      <c r="AH825" s="42"/>
      <c r="AI825" s="35"/>
      <c r="AJ825" s="43"/>
      <c r="AK825" s="31"/>
      <c r="AL825" s="44"/>
      <c r="AM825" s="39"/>
      <c r="AN825" s="28"/>
      <c r="AO825" s="39"/>
    </row>
    <row r="826" spans="1:41">
      <c r="A826" s="45" t="s">
        <v>42</v>
      </c>
      <c r="B826" s="46"/>
      <c r="C826" s="46" t="s">
        <v>42</v>
      </c>
      <c r="D826" s="46" t="s">
        <v>42</v>
      </c>
      <c r="E826" s="47" t="s">
        <v>42</v>
      </c>
      <c r="F826" s="47" t="s">
        <v>42</v>
      </c>
      <c r="G826" s="47"/>
      <c r="H826" s="48"/>
      <c r="I826" s="24">
        <v>820</v>
      </c>
      <c r="J826" s="25" t="s">
        <v>2630</v>
      </c>
      <c r="K826" s="26" t="s">
        <v>2567</v>
      </c>
      <c r="L826" s="27">
        <v>-9601.2000000000007</v>
      </c>
      <c r="M826" s="27">
        <v>7772.4</v>
      </c>
      <c r="N826" s="86" t="s">
        <v>2568</v>
      </c>
      <c r="O826" s="42" t="s">
        <v>36</v>
      </c>
      <c r="P826" s="36"/>
      <c r="Q826" s="31"/>
      <c r="R826" s="32"/>
      <c r="S826" s="78"/>
      <c r="T826" s="34"/>
      <c r="U826" s="35"/>
      <c r="V826" s="36"/>
      <c r="W826" s="37"/>
      <c r="X826" s="38"/>
      <c r="Y826" s="38"/>
      <c r="Z826" s="38"/>
      <c r="AA826" s="39"/>
      <c r="AB826" s="39"/>
      <c r="AC826" s="39"/>
      <c r="AD826" s="40"/>
      <c r="AE826" s="40"/>
      <c r="AF826" s="41"/>
      <c r="AG826" s="41"/>
      <c r="AH826" s="42"/>
      <c r="AI826" s="35"/>
      <c r="AJ826" s="43"/>
      <c r="AK826" s="31"/>
      <c r="AL826" s="44"/>
      <c r="AM826" s="39"/>
      <c r="AN826" s="28"/>
      <c r="AO826" s="39"/>
    </row>
    <row r="827" spans="1:41">
      <c r="A827" s="45" t="s">
        <v>42</v>
      </c>
      <c r="B827" s="46"/>
      <c r="C827" s="46" t="s">
        <v>42</v>
      </c>
      <c r="D827" s="46" t="s">
        <v>42</v>
      </c>
      <c r="E827" s="47" t="s">
        <v>42</v>
      </c>
      <c r="F827" s="47" t="s">
        <v>42</v>
      </c>
      <c r="G827" s="47"/>
      <c r="H827" s="48"/>
      <c r="I827" s="24">
        <v>821</v>
      </c>
      <c r="J827" s="25" t="s">
        <v>2631</v>
      </c>
      <c r="K827" s="26" t="s">
        <v>2567</v>
      </c>
      <c r="L827" s="27">
        <v>-10515.6</v>
      </c>
      <c r="M827" s="27">
        <v>7772.4</v>
      </c>
      <c r="N827" s="86" t="s">
        <v>2568</v>
      </c>
      <c r="O827" s="42" t="s">
        <v>36</v>
      </c>
      <c r="P827" s="36"/>
      <c r="Q827" s="31"/>
      <c r="R827" s="32"/>
      <c r="S827" s="78"/>
      <c r="T827" s="34"/>
      <c r="U827" s="35"/>
      <c r="V827" s="36"/>
      <c r="W827" s="37"/>
      <c r="X827" s="38"/>
      <c r="Y827" s="38"/>
      <c r="Z827" s="38"/>
      <c r="AA827" s="39"/>
      <c r="AB827" s="39"/>
      <c r="AC827" s="39"/>
      <c r="AD827" s="40"/>
      <c r="AE827" s="40"/>
      <c r="AF827" s="41"/>
      <c r="AG827" s="41"/>
      <c r="AH827" s="42"/>
      <c r="AI827" s="35"/>
      <c r="AJ827" s="43"/>
      <c r="AK827" s="31"/>
      <c r="AL827" s="44"/>
      <c r="AM827" s="39"/>
      <c r="AN827" s="28"/>
      <c r="AO827" s="39"/>
    </row>
    <row r="828" spans="1:41">
      <c r="A828" s="45" t="s">
        <v>42</v>
      </c>
      <c r="B828" s="46"/>
      <c r="C828" s="46" t="s">
        <v>42</v>
      </c>
      <c r="D828" s="46" t="s">
        <v>42</v>
      </c>
      <c r="E828" s="47" t="s">
        <v>42</v>
      </c>
      <c r="F828" s="47" t="s">
        <v>42</v>
      </c>
      <c r="G828" s="47"/>
      <c r="H828" s="48"/>
      <c r="I828" s="24">
        <v>822</v>
      </c>
      <c r="J828" s="25" t="s">
        <v>2632</v>
      </c>
      <c r="K828" s="26" t="s">
        <v>2567</v>
      </c>
      <c r="L828" s="27">
        <v>-11430</v>
      </c>
      <c r="M828" s="27">
        <v>7772.4</v>
      </c>
      <c r="N828" s="86" t="s">
        <v>2568</v>
      </c>
      <c r="O828" s="42" t="s">
        <v>36</v>
      </c>
      <c r="P828" s="36"/>
      <c r="Q828" s="31"/>
      <c r="R828" s="32"/>
      <c r="S828" s="78"/>
      <c r="T828" s="34"/>
      <c r="U828" s="35"/>
      <c r="V828" s="36"/>
      <c r="W828" s="37"/>
      <c r="X828" s="38"/>
      <c r="Y828" s="38"/>
      <c r="Z828" s="38"/>
      <c r="AA828" s="39"/>
      <c r="AB828" s="39"/>
      <c r="AC828" s="39"/>
      <c r="AD828" s="40"/>
      <c r="AE828" s="40"/>
      <c r="AF828" s="41"/>
      <c r="AG828" s="41"/>
      <c r="AH828" s="42"/>
      <c r="AI828" s="35"/>
      <c r="AJ828" s="43"/>
      <c r="AK828" s="31"/>
      <c r="AL828" s="44"/>
      <c r="AM828" s="39"/>
      <c r="AN828" s="28"/>
      <c r="AO828" s="39"/>
    </row>
    <row r="829" spans="1:41">
      <c r="A829" s="45" t="s">
        <v>42</v>
      </c>
      <c r="B829" s="46"/>
      <c r="C829" s="46" t="s">
        <v>42</v>
      </c>
      <c r="D829" s="46" t="s">
        <v>42</v>
      </c>
      <c r="E829" s="47" t="s">
        <v>42</v>
      </c>
      <c r="F829" s="47" t="s">
        <v>42</v>
      </c>
      <c r="G829" s="47"/>
      <c r="H829" s="48"/>
      <c r="I829" s="24">
        <v>823</v>
      </c>
      <c r="J829" s="25" t="s">
        <v>2633</v>
      </c>
      <c r="K829" s="26" t="s">
        <v>2567</v>
      </c>
      <c r="L829" s="27">
        <v>-12344.4</v>
      </c>
      <c r="M829" s="27">
        <v>7772.4</v>
      </c>
      <c r="N829" s="86" t="s">
        <v>2568</v>
      </c>
      <c r="O829" s="42" t="s">
        <v>36</v>
      </c>
      <c r="P829" s="36"/>
      <c r="Q829" s="31"/>
      <c r="R829" s="32"/>
      <c r="S829" s="78"/>
      <c r="T829" s="34"/>
      <c r="U829" s="35"/>
      <c r="V829" s="36"/>
      <c r="W829" s="37"/>
      <c r="X829" s="38"/>
      <c r="Y829" s="38"/>
      <c r="Z829" s="38"/>
      <c r="AA829" s="39"/>
      <c r="AB829" s="39"/>
      <c r="AC829" s="39"/>
      <c r="AD829" s="40"/>
      <c r="AE829" s="40"/>
      <c r="AF829" s="41"/>
      <c r="AG829" s="41"/>
      <c r="AH829" s="42"/>
      <c r="AI829" s="35"/>
      <c r="AJ829" s="43"/>
      <c r="AK829" s="31"/>
      <c r="AL829" s="44"/>
      <c r="AM829" s="39"/>
      <c r="AN829" s="28"/>
      <c r="AO829" s="39"/>
    </row>
    <row r="830" spans="1:41">
      <c r="A830" s="45" t="s">
        <v>42</v>
      </c>
      <c r="B830" s="46"/>
      <c r="C830" s="46" t="s">
        <v>42</v>
      </c>
      <c r="D830" s="46" t="s">
        <v>42</v>
      </c>
      <c r="E830" s="47" t="s">
        <v>42</v>
      </c>
      <c r="F830" s="47" t="s">
        <v>42</v>
      </c>
      <c r="G830" s="47"/>
      <c r="H830" s="48"/>
      <c r="I830" s="24">
        <v>824</v>
      </c>
      <c r="J830" s="25" t="s">
        <v>2634</v>
      </c>
      <c r="K830" s="26" t="s">
        <v>2567</v>
      </c>
      <c r="L830" s="27">
        <v>-13258.8</v>
      </c>
      <c r="M830" s="27">
        <v>7772.4</v>
      </c>
      <c r="N830" s="86" t="s">
        <v>2568</v>
      </c>
      <c r="O830" s="42" t="s">
        <v>36</v>
      </c>
      <c r="P830" s="36"/>
      <c r="Q830" s="31"/>
      <c r="R830" s="32"/>
      <c r="S830" s="78"/>
      <c r="T830" s="34"/>
      <c r="U830" s="35"/>
      <c r="V830" s="36"/>
      <c r="W830" s="37"/>
      <c r="X830" s="38"/>
      <c r="Y830" s="38"/>
      <c r="Z830" s="38"/>
      <c r="AA830" s="39"/>
      <c r="AB830" s="39"/>
      <c r="AC830" s="39"/>
      <c r="AD830" s="40"/>
      <c r="AE830" s="40"/>
      <c r="AF830" s="41"/>
      <c r="AG830" s="41"/>
      <c r="AH830" s="42"/>
      <c r="AI830" s="35"/>
      <c r="AJ830" s="43"/>
      <c r="AK830" s="31"/>
      <c r="AL830" s="44"/>
      <c r="AM830" s="39"/>
      <c r="AN830" s="28"/>
      <c r="AO830" s="39"/>
    </row>
    <row r="831" spans="1:41">
      <c r="A831" s="45" t="s">
        <v>42</v>
      </c>
      <c r="B831" s="46"/>
      <c r="C831" s="46" t="s">
        <v>42</v>
      </c>
      <c r="D831" s="46" t="s">
        <v>42</v>
      </c>
      <c r="E831" s="47" t="s">
        <v>42</v>
      </c>
      <c r="F831" s="47" t="s">
        <v>42</v>
      </c>
      <c r="G831" s="47"/>
      <c r="H831" s="48"/>
      <c r="I831" s="24">
        <v>825</v>
      </c>
      <c r="J831" s="25" t="s">
        <v>2635</v>
      </c>
      <c r="K831" s="26" t="s">
        <v>2567</v>
      </c>
      <c r="L831" s="27">
        <v>-14173.2</v>
      </c>
      <c r="M831" s="27">
        <v>7772.4</v>
      </c>
      <c r="N831" s="86" t="s">
        <v>2568</v>
      </c>
      <c r="O831" s="42" t="s">
        <v>36</v>
      </c>
      <c r="P831" s="36"/>
      <c r="Q831" s="31"/>
      <c r="R831" s="32"/>
      <c r="S831" s="78"/>
      <c r="T831" s="34"/>
      <c r="U831" s="35"/>
      <c r="V831" s="36"/>
      <c r="W831" s="37"/>
      <c r="X831" s="38"/>
      <c r="Y831" s="38"/>
      <c r="Z831" s="38"/>
      <c r="AA831" s="39"/>
      <c r="AB831" s="39"/>
      <c r="AC831" s="39"/>
      <c r="AD831" s="40"/>
      <c r="AE831" s="40"/>
      <c r="AF831" s="41"/>
      <c r="AG831" s="41"/>
      <c r="AH831" s="42"/>
      <c r="AI831" s="35"/>
      <c r="AJ831" s="43"/>
      <c r="AK831" s="31"/>
      <c r="AL831" s="44"/>
      <c r="AM831" s="39"/>
      <c r="AN831" s="28"/>
      <c r="AO831" s="39"/>
    </row>
    <row r="832" spans="1:41">
      <c r="A832" s="45" t="s">
        <v>42</v>
      </c>
      <c r="B832" s="46"/>
      <c r="C832" s="46" t="s">
        <v>42</v>
      </c>
      <c r="D832" s="46" t="s">
        <v>42</v>
      </c>
      <c r="E832" s="47" t="s">
        <v>42</v>
      </c>
      <c r="F832" s="47" t="s">
        <v>42</v>
      </c>
      <c r="G832" s="47"/>
      <c r="H832" s="48"/>
      <c r="I832" s="24">
        <v>826</v>
      </c>
      <c r="J832" s="25" t="s">
        <v>2636</v>
      </c>
      <c r="K832" s="26" t="s">
        <v>2567</v>
      </c>
      <c r="L832" s="27">
        <v>15087.6</v>
      </c>
      <c r="M832" s="27">
        <v>7772.4</v>
      </c>
      <c r="N832" s="86" t="s">
        <v>2568</v>
      </c>
      <c r="O832" s="42" t="s">
        <v>36</v>
      </c>
      <c r="P832" s="36"/>
      <c r="Q832" s="31"/>
      <c r="R832" s="32"/>
      <c r="S832" s="78"/>
      <c r="T832" s="34"/>
      <c r="U832" s="35"/>
      <c r="V832" s="36"/>
      <c r="W832" s="37"/>
      <c r="X832" s="38"/>
      <c r="Y832" s="38"/>
      <c r="Z832" s="38"/>
      <c r="AA832" s="39"/>
      <c r="AB832" s="39"/>
      <c r="AC832" s="39"/>
      <c r="AD832" s="40"/>
      <c r="AE832" s="40"/>
      <c r="AF832" s="41"/>
      <c r="AG832" s="41"/>
      <c r="AH832" s="42"/>
      <c r="AI832" s="35"/>
      <c r="AJ832" s="43"/>
      <c r="AK832" s="31"/>
      <c r="AL832" s="44"/>
      <c r="AM832" s="39"/>
      <c r="AN832" s="28"/>
      <c r="AO832" s="39"/>
    </row>
    <row r="833" spans="1:41">
      <c r="A833" s="45" t="s">
        <v>42</v>
      </c>
      <c r="B833" s="46"/>
      <c r="C833" s="46" t="s">
        <v>42</v>
      </c>
      <c r="D833" s="46" t="s">
        <v>42</v>
      </c>
      <c r="E833" s="47" t="s">
        <v>42</v>
      </c>
      <c r="F833" s="47" t="s">
        <v>42</v>
      </c>
      <c r="G833" s="47"/>
      <c r="H833" s="48"/>
      <c r="I833" s="24">
        <v>827</v>
      </c>
      <c r="J833" s="25" t="s">
        <v>2637</v>
      </c>
      <c r="K833" s="26" t="s">
        <v>2567</v>
      </c>
      <c r="L833" s="27">
        <v>14173.2</v>
      </c>
      <c r="M833" s="27">
        <v>7772.4</v>
      </c>
      <c r="N833" s="86" t="s">
        <v>2568</v>
      </c>
      <c r="O833" s="42" t="s">
        <v>36</v>
      </c>
      <c r="P833" s="36"/>
      <c r="Q833" s="31"/>
      <c r="R833" s="32"/>
      <c r="S833" s="78"/>
      <c r="T833" s="34"/>
      <c r="U833" s="35"/>
      <c r="V833" s="36"/>
      <c r="W833" s="37"/>
      <c r="X833" s="38"/>
      <c r="Y833" s="38"/>
      <c r="Z833" s="38"/>
      <c r="AA833" s="39"/>
      <c r="AB833" s="39"/>
      <c r="AC833" s="39"/>
      <c r="AD833" s="40"/>
      <c r="AE833" s="40"/>
      <c r="AF833" s="41"/>
      <c r="AG833" s="41"/>
      <c r="AH833" s="42"/>
      <c r="AI833" s="35"/>
      <c r="AJ833" s="43"/>
      <c r="AK833" s="31"/>
      <c r="AL833" s="44"/>
      <c r="AM833" s="39"/>
      <c r="AN833" s="28"/>
      <c r="AO833" s="39"/>
    </row>
    <row r="834" spans="1:41">
      <c r="A834" s="45" t="s">
        <v>42</v>
      </c>
      <c r="B834" s="46"/>
      <c r="C834" s="46" t="s">
        <v>42</v>
      </c>
      <c r="D834" s="46" t="s">
        <v>42</v>
      </c>
      <c r="E834" s="47" t="s">
        <v>42</v>
      </c>
      <c r="F834" s="47" t="s">
        <v>42</v>
      </c>
      <c r="G834" s="47"/>
      <c r="H834" s="48"/>
      <c r="I834" s="24">
        <v>828</v>
      </c>
      <c r="J834" s="25" t="s">
        <v>2638</v>
      </c>
      <c r="K834" s="26" t="s">
        <v>2567</v>
      </c>
      <c r="L834" s="27">
        <v>11430</v>
      </c>
      <c r="M834" s="27">
        <v>7772.4</v>
      </c>
      <c r="N834" s="86" t="s">
        <v>2568</v>
      </c>
      <c r="O834" s="42" t="s">
        <v>36</v>
      </c>
      <c r="P834" s="36"/>
      <c r="Q834" s="31"/>
      <c r="R834" s="32"/>
      <c r="S834" s="78"/>
      <c r="T834" s="34"/>
      <c r="U834" s="35"/>
      <c r="V834" s="36"/>
      <c r="W834" s="37"/>
      <c r="X834" s="38"/>
      <c r="Y834" s="38"/>
      <c r="Z834" s="38"/>
      <c r="AA834" s="39"/>
      <c r="AB834" s="39"/>
      <c r="AC834" s="39"/>
      <c r="AD834" s="40"/>
      <c r="AE834" s="40"/>
      <c r="AF834" s="41"/>
      <c r="AG834" s="41"/>
      <c r="AH834" s="42"/>
      <c r="AI834" s="35"/>
      <c r="AJ834" s="43"/>
      <c r="AK834" s="31"/>
      <c r="AL834" s="44"/>
      <c r="AM834" s="39"/>
      <c r="AN834" s="28"/>
      <c r="AO834" s="39"/>
    </row>
    <row r="835" spans="1:41">
      <c r="A835" s="45" t="s">
        <v>42</v>
      </c>
      <c r="B835" s="46"/>
      <c r="C835" s="46" t="s">
        <v>42</v>
      </c>
      <c r="D835" s="46" t="s">
        <v>42</v>
      </c>
      <c r="E835" s="47" t="s">
        <v>42</v>
      </c>
      <c r="F835" s="47" t="s">
        <v>42</v>
      </c>
      <c r="G835" s="47"/>
      <c r="H835" s="48"/>
      <c r="I835" s="24">
        <v>829</v>
      </c>
      <c r="J835" s="25" t="s">
        <v>2639</v>
      </c>
      <c r="K835" s="26" t="s">
        <v>2567</v>
      </c>
      <c r="L835" s="27">
        <v>9601.2000000000007</v>
      </c>
      <c r="M835" s="27">
        <v>8686.7999999999993</v>
      </c>
      <c r="N835" s="86" t="s">
        <v>2568</v>
      </c>
      <c r="O835" s="42" t="s">
        <v>36</v>
      </c>
      <c r="P835" s="36"/>
      <c r="Q835" s="31"/>
      <c r="R835" s="32"/>
      <c r="S835" s="78"/>
      <c r="T835" s="34"/>
      <c r="U835" s="35"/>
      <c r="V835" s="36"/>
      <c r="W835" s="37"/>
      <c r="X835" s="38"/>
      <c r="Y835" s="38"/>
      <c r="Z835" s="38"/>
      <c r="AA835" s="39"/>
      <c r="AB835" s="39"/>
      <c r="AC835" s="39"/>
      <c r="AD835" s="40"/>
      <c r="AE835" s="40"/>
      <c r="AF835" s="41"/>
      <c r="AG835" s="41"/>
      <c r="AH835" s="42"/>
      <c r="AI835" s="35"/>
      <c r="AJ835" s="43"/>
      <c r="AK835" s="31"/>
      <c r="AL835" s="44"/>
      <c r="AM835" s="39"/>
      <c r="AN835" s="28"/>
      <c r="AO835" s="39"/>
    </row>
    <row r="836" spans="1:41">
      <c r="A836" s="45" t="s">
        <v>42</v>
      </c>
      <c r="B836" s="46"/>
      <c r="C836" s="46" t="s">
        <v>42</v>
      </c>
      <c r="D836" s="46" t="s">
        <v>42</v>
      </c>
      <c r="E836" s="47" t="s">
        <v>42</v>
      </c>
      <c r="F836" s="47" t="s">
        <v>42</v>
      </c>
      <c r="G836" s="47"/>
      <c r="H836" s="48"/>
      <c r="I836" s="24">
        <v>830</v>
      </c>
      <c r="J836" s="25" t="s">
        <v>2640</v>
      </c>
      <c r="K836" s="26" t="s">
        <v>2567</v>
      </c>
      <c r="L836" s="27">
        <v>7772.4</v>
      </c>
      <c r="M836" s="27">
        <v>8686.7999999999993</v>
      </c>
      <c r="N836" s="86" t="s">
        <v>2568</v>
      </c>
      <c r="O836" s="42" t="s">
        <v>36</v>
      </c>
      <c r="P836" s="36"/>
      <c r="Q836" s="31"/>
      <c r="R836" s="32"/>
      <c r="S836" s="78"/>
      <c r="T836" s="34"/>
      <c r="U836" s="35"/>
      <c r="V836" s="36"/>
      <c r="W836" s="37"/>
      <c r="X836" s="38"/>
      <c r="Y836" s="38"/>
      <c r="Z836" s="38"/>
      <c r="AA836" s="39"/>
      <c r="AB836" s="39"/>
      <c r="AC836" s="39"/>
      <c r="AD836" s="40"/>
      <c r="AE836" s="40"/>
      <c r="AF836" s="41"/>
      <c r="AG836" s="41"/>
      <c r="AH836" s="42"/>
      <c r="AI836" s="35"/>
      <c r="AJ836" s="43"/>
      <c r="AK836" s="31"/>
      <c r="AL836" s="44"/>
      <c r="AM836" s="39"/>
      <c r="AN836" s="28"/>
      <c r="AO836" s="39"/>
    </row>
    <row r="837" spans="1:41">
      <c r="A837" s="45" t="s">
        <v>42</v>
      </c>
      <c r="B837" s="46"/>
      <c r="C837" s="46" t="s">
        <v>42</v>
      </c>
      <c r="D837" s="46" t="s">
        <v>42</v>
      </c>
      <c r="E837" s="47" t="s">
        <v>42</v>
      </c>
      <c r="F837" s="47" t="s">
        <v>42</v>
      </c>
      <c r="G837" s="47"/>
      <c r="H837" s="48"/>
      <c r="I837" s="24">
        <v>831</v>
      </c>
      <c r="J837" s="25" t="s">
        <v>2641</v>
      </c>
      <c r="K837" s="26" t="s">
        <v>2567</v>
      </c>
      <c r="L837" s="27">
        <v>6858</v>
      </c>
      <c r="M837" s="27">
        <v>8686.7999999999993</v>
      </c>
      <c r="N837" s="86" t="s">
        <v>2568</v>
      </c>
      <c r="O837" s="42" t="s">
        <v>36</v>
      </c>
      <c r="P837" s="36"/>
      <c r="Q837" s="31"/>
      <c r="R837" s="32"/>
      <c r="S837" s="78"/>
      <c r="T837" s="34"/>
      <c r="U837" s="35"/>
      <c r="V837" s="36"/>
      <c r="W837" s="37"/>
      <c r="X837" s="38"/>
      <c r="Y837" s="38"/>
      <c r="Z837" s="38"/>
      <c r="AA837" s="39"/>
      <c r="AB837" s="39"/>
      <c r="AC837" s="39"/>
      <c r="AD837" s="40"/>
      <c r="AE837" s="40"/>
      <c r="AF837" s="41"/>
      <c r="AG837" s="41"/>
      <c r="AH837" s="42"/>
      <c r="AI837" s="35"/>
      <c r="AJ837" s="43"/>
      <c r="AK837" s="31"/>
      <c r="AL837" s="44"/>
      <c r="AM837" s="39"/>
      <c r="AN837" s="28"/>
      <c r="AO837" s="39"/>
    </row>
    <row r="838" spans="1:41">
      <c r="A838" s="45" t="s">
        <v>42</v>
      </c>
      <c r="B838" s="46"/>
      <c r="C838" s="46" t="s">
        <v>42</v>
      </c>
      <c r="D838" s="46" t="s">
        <v>42</v>
      </c>
      <c r="E838" s="47" t="s">
        <v>42</v>
      </c>
      <c r="F838" s="47" t="s">
        <v>42</v>
      </c>
      <c r="G838" s="47"/>
      <c r="H838" s="48"/>
      <c r="I838" s="24">
        <v>832</v>
      </c>
      <c r="J838" s="25" t="s">
        <v>2642</v>
      </c>
      <c r="K838" s="26" t="s">
        <v>2567</v>
      </c>
      <c r="L838" s="27">
        <v>5029.2</v>
      </c>
      <c r="M838" s="27">
        <v>8686.7999999999993</v>
      </c>
      <c r="N838" s="86" t="s">
        <v>2568</v>
      </c>
      <c r="O838" s="42" t="s">
        <v>36</v>
      </c>
      <c r="P838" s="36"/>
      <c r="Q838" s="31"/>
      <c r="R838" s="32"/>
      <c r="S838" s="78"/>
      <c r="T838" s="34"/>
      <c r="U838" s="35"/>
      <c r="V838" s="36"/>
      <c r="W838" s="37"/>
      <c r="X838" s="38"/>
      <c r="Y838" s="38"/>
      <c r="Z838" s="38"/>
      <c r="AA838" s="39"/>
      <c r="AB838" s="39"/>
      <c r="AC838" s="39"/>
      <c r="AD838" s="40"/>
      <c r="AE838" s="40"/>
      <c r="AF838" s="41"/>
      <c r="AG838" s="41"/>
      <c r="AH838" s="42"/>
      <c r="AI838" s="35"/>
      <c r="AJ838" s="43"/>
      <c r="AK838" s="31"/>
      <c r="AL838" s="44"/>
      <c r="AM838" s="39"/>
      <c r="AN838" s="28"/>
      <c r="AO838" s="39"/>
    </row>
    <row r="839" spans="1:41">
      <c r="A839" s="45" t="s">
        <v>42</v>
      </c>
      <c r="B839" s="46"/>
      <c r="C839" s="46" t="s">
        <v>42</v>
      </c>
      <c r="D839" s="46" t="s">
        <v>42</v>
      </c>
      <c r="E839" s="47" t="s">
        <v>42</v>
      </c>
      <c r="F839" s="47" t="s">
        <v>42</v>
      </c>
      <c r="G839" s="47"/>
      <c r="H839" s="48"/>
      <c r="I839" s="24">
        <v>833</v>
      </c>
      <c r="J839" s="25" t="s">
        <v>2643</v>
      </c>
      <c r="K839" s="26" t="s">
        <v>2567</v>
      </c>
      <c r="L839" s="27">
        <v>4114.8</v>
      </c>
      <c r="M839" s="27">
        <v>8686.7999999999993</v>
      </c>
      <c r="N839" s="86" t="s">
        <v>2568</v>
      </c>
      <c r="O839" s="42" t="s">
        <v>36</v>
      </c>
      <c r="P839" s="36"/>
      <c r="Q839" s="31"/>
      <c r="R839" s="32"/>
      <c r="S839" s="78"/>
      <c r="T839" s="34"/>
      <c r="U839" s="35"/>
      <c r="V839" s="36"/>
      <c r="W839" s="37"/>
      <c r="X839" s="38"/>
      <c r="Y839" s="38"/>
      <c r="Z839" s="38"/>
      <c r="AA839" s="39"/>
      <c r="AB839" s="39"/>
      <c r="AC839" s="39"/>
      <c r="AD839" s="40"/>
      <c r="AE839" s="40"/>
      <c r="AF839" s="41"/>
      <c r="AG839" s="41"/>
      <c r="AH839" s="42"/>
      <c r="AI839" s="35"/>
      <c r="AJ839" s="43"/>
      <c r="AK839" s="31"/>
      <c r="AL839" s="44"/>
      <c r="AM839" s="39"/>
      <c r="AN839" s="28"/>
      <c r="AO839" s="39"/>
    </row>
    <row r="840" spans="1:41">
      <c r="A840" s="45" t="s">
        <v>42</v>
      </c>
      <c r="B840" s="46"/>
      <c r="C840" s="46" t="s">
        <v>42</v>
      </c>
      <c r="D840" s="46" t="s">
        <v>42</v>
      </c>
      <c r="E840" s="47" t="s">
        <v>42</v>
      </c>
      <c r="F840" s="47" t="s">
        <v>42</v>
      </c>
      <c r="G840" s="47"/>
      <c r="H840" s="48"/>
      <c r="I840" s="24">
        <v>834</v>
      </c>
      <c r="J840" s="25" t="s">
        <v>2644</v>
      </c>
      <c r="K840" s="26" t="s">
        <v>2567</v>
      </c>
      <c r="L840" s="27">
        <v>3200.4</v>
      </c>
      <c r="M840" s="27">
        <v>8686.7999999999993</v>
      </c>
      <c r="N840" s="86" t="s">
        <v>2568</v>
      </c>
      <c r="O840" s="42" t="s">
        <v>36</v>
      </c>
      <c r="P840" s="36"/>
      <c r="Q840" s="31"/>
      <c r="R840" s="32"/>
      <c r="S840" s="78"/>
      <c r="T840" s="34"/>
      <c r="U840" s="35"/>
      <c r="V840" s="36"/>
      <c r="W840" s="37"/>
      <c r="X840" s="38"/>
      <c r="Y840" s="38"/>
      <c r="Z840" s="38"/>
      <c r="AA840" s="39"/>
      <c r="AB840" s="39"/>
      <c r="AC840" s="39"/>
      <c r="AD840" s="40"/>
      <c r="AE840" s="40"/>
      <c r="AF840" s="41"/>
      <c r="AG840" s="41"/>
      <c r="AH840" s="42"/>
      <c r="AI840" s="35"/>
      <c r="AJ840" s="43"/>
      <c r="AK840" s="31"/>
      <c r="AL840" s="44"/>
      <c r="AM840" s="39"/>
      <c r="AN840" s="28"/>
      <c r="AO840" s="39"/>
    </row>
    <row r="841" spans="1:41">
      <c r="A841" s="45" t="s">
        <v>42</v>
      </c>
      <c r="B841" s="46"/>
      <c r="C841" s="46" t="s">
        <v>42</v>
      </c>
      <c r="D841" s="46" t="s">
        <v>42</v>
      </c>
      <c r="E841" s="47" t="s">
        <v>42</v>
      </c>
      <c r="F841" s="47" t="s">
        <v>42</v>
      </c>
      <c r="G841" s="47"/>
      <c r="H841" s="48"/>
      <c r="I841" s="24">
        <v>835</v>
      </c>
      <c r="J841" s="25" t="s">
        <v>2645</v>
      </c>
      <c r="K841" s="26" t="s">
        <v>2567</v>
      </c>
      <c r="L841" s="27">
        <v>2286</v>
      </c>
      <c r="M841" s="27">
        <v>8686.7999999999993</v>
      </c>
      <c r="N841" s="86" t="s">
        <v>2568</v>
      </c>
      <c r="O841" s="42" t="s">
        <v>36</v>
      </c>
      <c r="P841" s="36"/>
      <c r="Q841" s="31"/>
      <c r="R841" s="32"/>
      <c r="S841" s="78"/>
      <c r="T841" s="34"/>
      <c r="U841" s="35"/>
      <c r="V841" s="36"/>
      <c r="W841" s="37"/>
      <c r="X841" s="38"/>
      <c r="Y841" s="38"/>
      <c r="Z841" s="38"/>
      <c r="AA841" s="39"/>
      <c r="AB841" s="39"/>
      <c r="AC841" s="39"/>
      <c r="AD841" s="40"/>
      <c r="AE841" s="40"/>
      <c r="AF841" s="41"/>
      <c r="AG841" s="41"/>
      <c r="AH841" s="42"/>
      <c r="AI841" s="35"/>
      <c r="AJ841" s="43"/>
      <c r="AK841" s="31"/>
      <c r="AL841" s="44"/>
      <c r="AM841" s="39"/>
      <c r="AN841" s="28"/>
      <c r="AO841" s="39"/>
    </row>
    <row r="842" spans="1:41">
      <c r="A842" s="45" t="s">
        <v>42</v>
      </c>
      <c r="B842" s="46"/>
      <c r="C842" s="46" t="s">
        <v>42</v>
      </c>
      <c r="D842" s="46" t="s">
        <v>42</v>
      </c>
      <c r="E842" s="47" t="s">
        <v>42</v>
      </c>
      <c r="F842" s="47" t="s">
        <v>42</v>
      </c>
      <c r="G842" s="47"/>
      <c r="H842" s="48"/>
      <c r="I842" s="24">
        <v>836</v>
      </c>
      <c r="J842" s="25" t="s">
        <v>2646</v>
      </c>
      <c r="K842" s="26" t="s">
        <v>2567</v>
      </c>
      <c r="L842" s="27">
        <v>1371.6</v>
      </c>
      <c r="M842" s="27">
        <v>8686.7999999999993</v>
      </c>
      <c r="N842" s="86" t="s">
        <v>2568</v>
      </c>
      <c r="O842" s="42" t="s">
        <v>36</v>
      </c>
      <c r="P842" s="36"/>
      <c r="Q842" s="31"/>
      <c r="R842" s="32"/>
      <c r="S842" s="78"/>
      <c r="T842" s="34"/>
      <c r="U842" s="35"/>
      <c r="V842" s="36"/>
      <c r="W842" s="37"/>
      <c r="X842" s="38"/>
      <c r="Y842" s="38"/>
      <c r="Z842" s="38"/>
      <c r="AA842" s="39"/>
      <c r="AB842" s="39"/>
      <c r="AC842" s="39"/>
      <c r="AD842" s="40"/>
      <c r="AE842" s="40"/>
      <c r="AF842" s="41"/>
      <c r="AG842" s="41"/>
      <c r="AH842" s="42"/>
      <c r="AI842" s="35"/>
      <c r="AJ842" s="43"/>
      <c r="AK842" s="31"/>
      <c r="AL842" s="44"/>
      <c r="AM842" s="39"/>
      <c r="AN842" s="28"/>
      <c r="AO842" s="39"/>
    </row>
    <row r="843" spans="1:41">
      <c r="A843" s="45" t="s">
        <v>42</v>
      </c>
      <c r="B843" s="46"/>
      <c r="C843" s="46" t="s">
        <v>42</v>
      </c>
      <c r="D843" s="46" t="s">
        <v>42</v>
      </c>
      <c r="E843" s="47" t="s">
        <v>42</v>
      </c>
      <c r="F843" s="47" t="s">
        <v>42</v>
      </c>
      <c r="G843" s="47"/>
      <c r="H843" s="48"/>
      <c r="I843" s="24">
        <v>837</v>
      </c>
      <c r="J843" s="25" t="s">
        <v>2647</v>
      </c>
      <c r="K843" s="26" t="s">
        <v>2567</v>
      </c>
      <c r="L843" s="27">
        <v>457.2</v>
      </c>
      <c r="M843" s="27">
        <v>8686.7999999999993</v>
      </c>
      <c r="N843" s="86" t="s">
        <v>2568</v>
      </c>
      <c r="O843" s="42" t="s">
        <v>36</v>
      </c>
      <c r="P843" s="36"/>
      <c r="Q843" s="31"/>
      <c r="R843" s="32"/>
      <c r="S843" s="78"/>
      <c r="T843" s="34"/>
      <c r="U843" s="35"/>
      <c r="V843" s="36"/>
      <c r="W843" s="37"/>
      <c r="X843" s="38"/>
      <c r="Y843" s="38"/>
      <c r="Z843" s="38"/>
      <c r="AA843" s="39"/>
      <c r="AB843" s="39"/>
      <c r="AC843" s="39"/>
      <c r="AD843" s="40"/>
      <c r="AE843" s="40"/>
      <c r="AF843" s="41"/>
      <c r="AG843" s="41"/>
      <c r="AH843" s="42"/>
      <c r="AI843" s="35"/>
      <c r="AJ843" s="43"/>
      <c r="AK843" s="31"/>
      <c r="AL843" s="44"/>
      <c r="AM843" s="39"/>
      <c r="AN843" s="28"/>
      <c r="AO843" s="39"/>
    </row>
    <row r="844" spans="1:41">
      <c r="A844" s="45" t="s">
        <v>42</v>
      </c>
      <c r="B844" s="46"/>
      <c r="C844" s="46" t="s">
        <v>42</v>
      </c>
      <c r="D844" s="46" t="s">
        <v>42</v>
      </c>
      <c r="E844" s="47" t="s">
        <v>42</v>
      </c>
      <c r="F844" s="47" t="s">
        <v>42</v>
      </c>
      <c r="G844" s="47"/>
      <c r="H844" s="48"/>
      <c r="I844" s="24">
        <v>838</v>
      </c>
      <c r="J844" s="25" t="s">
        <v>2648</v>
      </c>
      <c r="K844" s="26" t="s">
        <v>2567</v>
      </c>
      <c r="L844" s="27">
        <v>-1371.6</v>
      </c>
      <c r="M844" s="27">
        <v>8686.7999999999993</v>
      </c>
      <c r="N844" s="86" t="s">
        <v>2568</v>
      </c>
      <c r="O844" s="42" t="s">
        <v>36</v>
      </c>
      <c r="P844" s="36"/>
      <c r="Q844" s="31"/>
      <c r="R844" s="32"/>
      <c r="S844" s="78"/>
      <c r="T844" s="34"/>
      <c r="U844" s="35"/>
      <c r="V844" s="36"/>
      <c r="W844" s="37"/>
      <c r="X844" s="38"/>
      <c r="Y844" s="38"/>
      <c r="Z844" s="38"/>
      <c r="AA844" s="39"/>
      <c r="AB844" s="39"/>
      <c r="AC844" s="39"/>
      <c r="AD844" s="40"/>
      <c r="AE844" s="40"/>
      <c r="AF844" s="41"/>
      <c r="AG844" s="41"/>
      <c r="AH844" s="42"/>
      <c r="AI844" s="35"/>
      <c r="AJ844" s="43"/>
      <c r="AK844" s="31"/>
      <c r="AL844" s="44"/>
      <c r="AM844" s="39"/>
      <c r="AN844" s="28"/>
      <c r="AO844" s="39"/>
    </row>
    <row r="845" spans="1:41">
      <c r="A845" s="45" t="s">
        <v>42</v>
      </c>
      <c r="B845" s="46"/>
      <c r="C845" s="46" t="s">
        <v>42</v>
      </c>
      <c r="D845" s="46" t="s">
        <v>42</v>
      </c>
      <c r="E845" s="47" t="s">
        <v>42</v>
      </c>
      <c r="F845" s="47" t="s">
        <v>42</v>
      </c>
      <c r="G845" s="47"/>
      <c r="H845" s="48"/>
      <c r="I845" s="24">
        <v>839</v>
      </c>
      <c r="J845" s="25" t="s">
        <v>2649</v>
      </c>
      <c r="K845" s="26" t="s">
        <v>2567</v>
      </c>
      <c r="L845" s="27">
        <v>-2286</v>
      </c>
      <c r="M845" s="27">
        <v>8686.7999999999993</v>
      </c>
      <c r="N845" s="86" t="s">
        <v>2568</v>
      </c>
      <c r="O845" s="42" t="s">
        <v>36</v>
      </c>
      <c r="P845" s="36"/>
      <c r="Q845" s="31"/>
      <c r="R845" s="32"/>
      <c r="S845" s="78"/>
      <c r="T845" s="34"/>
      <c r="U845" s="35"/>
      <c r="V845" s="36"/>
      <c r="W845" s="37"/>
      <c r="X845" s="38"/>
      <c r="Y845" s="38"/>
      <c r="Z845" s="38"/>
      <c r="AA845" s="39"/>
      <c r="AB845" s="39"/>
      <c r="AC845" s="39"/>
      <c r="AD845" s="40"/>
      <c r="AE845" s="40"/>
      <c r="AF845" s="41"/>
      <c r="AG845" s="41"/>
      <c r="AH845" s="42"/>
      <c r="AI845" s="35"/>
      <c r="AJ845" s="43"/>
      <c r="AK845" s="31"/>
      <c r="AL845" s="44"/>
      <c r="AM845" s="39"/>
      <c r="AN845" s="28"/>
      <c r="AO845" s="39"/>
    </row>
    <row r="846" spans="1:41">
      <c r="A846" s="45" t="s">
        <v>42</v>
      </c>
      <c r="B846" s="46"/>
      <c r="C846" s="46" t="s">
        <v>42</v>
      </c>
      <c r="D846" s="46" t="s">
        <v>42</v>
      </c>
      <c r="E846" s="47" t="s">
        <v>42</v>
      </c>
      <c r="F846" s="47" t="s">
        <v>42</v>
      </c>
      <c r="G846" s="47"/>
      <c r="H846" s="48"/>
      <c r="I846" s="24">
        <v>840</v>
      </c>
      <c r="J846" s="25" t="s">
        <v>2650</v>
      </c>
      <c r="K846" s="26" t="s">
        <v>2567</v>
      </c>
      <c r="L846" s="27">
        <v>-4114.8</v>
      </c>
      <c r="M846" s="27">
        <v>8686.7999999999993</v>
      </c>
      <c r="N846" s="86" t="s">
        <v>2568</v>
      </c>
      <c r="O846" s="42" t="s">
        <v>36</v>
      </c>
      <c r="P846" s="36"/>
      <c r="Q846" s="31"/>
      <c r="R846" s="32"/>
      <c r="S846" s="78"/>
      <c r="T846" s="34"/>
      <c r="U846" s="35"/>
      <c r="V846" s="36"/>
      <c r="W846" s="37"/>
      <c r="X846" s="38"/>
      <c r="Y846" s="38"/>
      <c r="Z846" s="38"/>
      <c r="AA846" s="39"/>
      <c r="AB846" s="39"/>
      <c r="AC846" s="39"/>
      <c r="AD846" s="40"/>
      <c r="AE846" s="40"/>
      <c r="AF846" s="41"/>
      <c r="AG846" s="41"/>
      <c r="AH846" s="42"/>
      <c r="AI846" s="35"/>
      <c r="AJ846" s="43"/>
      <c r="AK846" s="31"/>
      <c r="AL846" s="44"/>
      <c r="AM846" s="39"/>
      <c r="AN846" s="28"/>
      <c r="AO846" s="39"/>
    </row>
    <row r="847" spans="1:41">
      <c r="A847" s="45" t="s">
        <v>42</v>
      </c>
      <c r="B847" s="46"/>
      <c r="C847" s="46" t="s">
        <v>42</v>
      </c>
      <c r="D847" s="46" t="s">
        <v>42</v>
      </c>
      <c r="E847" s="47" t="s">
        <v>42</v>
      </c>
      <c r="F847" s="47" t="s">
        <v>42</v>
      </c>
      <c r="G847" s="47"/>
      <c r="H847" s="48"/>
      <c r="I847" s="24">
        <v>841</v>
      </c>
      <c r="J847" s="25" t="s">
        <v>2651</v>
      </c>
      <c r="K847" s="26" t="s">
        <v>2567</v>
      </c>
      <c r="L847" s="27">
        <v>-5029.2</v>
      </c>
      <c r="M847" s="27">
        <v>8686.7999999999993</v>
      </c>
      <c r="N847" s="86" t="s">
        <v>2568</v>
      </c>
      <c r="O847" s="42" t="s">
        <v>36</v>
      </c>
      <c r="P847" s="36"/>
      <c r="Q847" s="31"/>
      <c r="R847" s="32"/>
      <c r="S847" s="78"/>
      <c r="T847" s="34"/>
      <c r="U847" s="35"/>
      <c r="V847" s="36"/>
      <c r="W847" s="37"/>
      <c r="X847" s="38"/>
      <c r="Y847" s="38"/>
      <c r="Z847" s="38"/>
      <c r="AA847" s="39"/>
      <c r="AB847" s="39"/>
      <c r="AC847" s="39"/>
      <c r="AD847" s="40"/>
      <c r="AE847" s="40"/>
      <c r="AF847" s="41"/>
      <c r="AG847" s="41"/>
      <c r="AH847" s="42"/>
      <c r="AI847" s="35"/>
      <c r="AJ847" s="43"/>
      <c r="AK847" s="31"/>
      <c r="AL847" s="44"/>
      <c r="AM847" s="39"/>
      <c r="AN847" s="28"/>
      <c r="AO847" s="39"/>
    </row>
    <row r="848" spans="1:41">
      <c r="A848" s="45" t="s">
        <v>42</v>
      </c>
      <c r="B848" s="46"/>
      <c r="C848" s="46" t="s">
        <v>42</v>
      </c>
      <c r="D848" s="46" t="s">
        <v>42</v>
      </c>
      <c r="E848" s="47" t="s">
        <v>42</v>
      </c>
      <c r="F848" s="47" t="s">
        <v>42</v>
      </c>
      <c r="G848" s="47"/>
      <c r="H848" s="48"/>
      <c r="I848" s="24">
        <v>842</v>
      </c>
      <c r="J848" s="25" t="s">
        <v>2652</v>
      </c>
      <c r="K848" s="26" t="s">
        <v>2567</v>
      </c>
      <c r="L848" s="27">
        <v>-5943.6</v>
      </c>
      <c r="M848" s="27">
        <v>8686.7999999999993</v>
      </c>
      <c r="N848" s="86" t="s">
        <v>2568</v>
      </c>
      <c r="O848" s="42" t="s">
        <v>36</v>
      </c>
      <c r="P848" s="36"/>
      <c r="Q848" s="31"/>
      <c r="R848" s="32"/>
      <c r="S848" s="78"/>
      <c r="T848" s="34"/>
      <c r="U848" s="35"/>
      <c r="V848" s="36"/>
      <c r="W848" s="37"/>
      <c r="X848" s="38"/>
      <c r="Y848" s="38"/>
      <c r="Z848" s="38"/>
      <c r="AA848" s="39"/>
      <c r="AB848" s="39"/>
      <c r="AC848" s="39"/>
      <c r="AD848" s="40"/>
      <c r="AE848" s="40"/>
      <c r="AF848" s="41"/>
      <c r="AG848" s="41"/>
      <c r="AH848" s="42"/>
      <c r="AI848" s="35"/>
      <c r="AJ848" s="43"/>
      <c r="AK848" s="31"/>
      <c r="AL848" s="44"/>
      <c r="AM848" s="39"/>
      <c r="AN848" s="28"/>
      <c r="AO848" s="39"/>
    </row>
    <row r="849" spans="1:41">
      <c r="A849" s="45" t="s">
        <v>42</v>
      </c>
      <c r="B849" s="46"/>
      <c r="C849" s="46" t="s">
        <v>42</v>
      </c>
      <c r="D849" s="46" t="s">
        <v>42</v>
      </c>
      <c r="E849" s="47" t="s">
        <v>42</v>
      </c>
      <c r="F849" s="47" t="s">
        <v>42</v>
      </c>
      <c r="G849" s="47"/>
      <c r="H849" s="48"/>
      <c r="I849" s="24">
        <v>843</v>
      </c>
      <c r="J849" s="25" t="s">
        <v>2653</v>
      </c>
      <c r="K849" s="26" t="s">
        <v>2567</v>
      </c>
      <c r="L849" s="27">
        <v>-6858</v>
      </c>
      <c r="M849" s="27">
        <v>8686.7999999999993</v>
      </c>
      <c r="N849" s="86" t="s">
        <v>2568</v>
      </c>
      <c r="O849" s="42" t="s">
        <v>36</v>
      </c>
      <c r="P849" s="36"/>
      <c r="Q849" s="31"/>
      <c r="R849" s="32"/>
      <c r="S849" s="78"/>
      <c r="T849" s="34"/>
      <c r="U849" s="35"/>
      <c r="V849" s="36"/>
      <c r="W849" s="37"/>
      <c r="X849" s="38"/>
      <c r="Y849" s="38"/>
      <c r="Z849" s="38"/>
      <c r="AA849" s="39"/>
      <c r="AB849" s="39"/>
      <c r="AC849" s="39"/>
      <c r="AD849" s="40"/>
      <c r="AE849" s="40"/>
      <c r="AF849" s="41"/>
      <c r="AG849" s="41"/>
      <c r="AH849" s="42"/>
      <c r="AI849" s="35"/>
      <c r="AJ849" s="43"/>
      <c r="AK849" s="31"/>
      <c r="AL849" s="44"/>
      <c r="AM849" s="39"/>
      <c r="AN849" s="28"/>
      <c r="AO849" s="39"/>
    </row>
    <row r="850" spans="1:41">
      <c r="A850" s="45" t="s">
        <v>42</v>
      </c>
      <c r="B850" s="46"/>
      <c r="C850" s="46" t="s">
        <v>42</v>
      </c>
      <c r="D850" s="46" t="s">
        <v>42</v>
      </c>
      <c r="E850" s="47" t="s">
        <v>42</v>
      </c>
      <c r="F850" s="47" t="s">
        <v>42</v>
      </c>
      <c r="G850" s="47"/>
      <c r="H850" s="48"/>
      <c r="I850" s="24">
        <v>844</v>
      </c>
      <c r="J850" s="25" t="s">
        <v>2654</v>
      </c>
      <c r="K850" s="26" t="s">
        <v>2567</v>
      </c>
      <c r="L850" s="27">
        <v>-7772.4</v>
      </c>
      <c r="M850" s="27">
        <v>8686.7999999999993</v>
      </c>
      <c r="N850" s="86" t="s">
        <v>2568</v>
      </c>
      <c r="O850" s="42" t="s">
        <v>36</v>
      </c>
      <c r="P850" s="36"/>
      <c r="Q850" s="31"/>
      <c r="R850" s="32"/>
      <c r="S850" s="78"/>
      <c r="T850" s="34"/>
      <c r="U850" s="35"/>
      <c r="V850" s="36"/>
      <c r="W850" s="37"/>
      <c r="X850" s="38"/>
      <c r="Y850" s="38"/>
      <c r="Z850" s="38"/>
      <c r="AA850" s="39"/>
      <c r="AB850" s="39"/>
      <c r="AC850" s="39"/>
      <c r="AD850" s="40"/>
      <c r="AE850" s="40"/>
      <c r="AF850" s="41"/>
      <c r="AG850" s="41"/>
      <c r="AH850" s="42"/>
      <c r="AI850" s="35"/>
      <c r="AJ850" s="43"/>
      <c r="AK850" s="31"/>
      <c r="AL850" s="44"/>
      <c r="AM850" s="39"/>
      <c r="AN850" s="28"/>
      <c r="AO850" s="39"/>
    </row>
    <row r="851" spans="1:41">
      <c r="A851" s="45" t="s">
        <v>42</v>
      </c>
      <c r="B851" s="46"/>
      <c r="C851" s="46" t="s">
        <v>42</v>
      </c>
      <c r="D851" s="46" t="s">
        <v>42</v>
      </c>
      <c r="E851" s="47" t="s">
        <v>42</v>
      </c>
      <c r="F851" s="47" t="s">
        <v>42</v>
      </c>
      <c r="G851" s="47"/>
      <c r="H851" s="48"/>
      <c r="I851" s="24">
        <v>845</v>
      </c>
      <c r="J851" s="25" t="s">
        <v>2655</v>
      </c>
      <c r="K851" s="26" t="s">
        <v>2567</v>
      </c>
      <c r="L851" s="27">
        <v>-8686.7999999999993</v>
      </c>
      <c r="M851" s="27">
        <v>8686.7999999999993</v>
      </c>
      <c r="N851" s="86" t="s">
        <v>2568</v>
      </c>
      <c r="O851" s="42" t="s">
        <v>36</v>
      </c>
      <c r="P851" s="36"/>
      <c r="Q851" s="31"/>
      <c r="R851" s="32"/>
      <c r="S851" s="78"/>
      <c r="T851" s="34"/>
      <c r="U851" s="35"/>
      <c r="V851" s="36"/>
      <c r="W851" s="37"/>
      <c r="X851" s="38"/>
      <c r="Y851" s="38"/>
      <c r="Z851" s="38"/>
      <c r="AA851" s="39"/>
      <c r="AB851" s="39"/>
      <c r="AC851" s="39"/>
      <c r="AD851" s="40"/>
      <c r="AE851" s="40"/>
      <c r="AF851" s="41"/>
      <c r="AG851" s="41"/>
      <c r="AH851" s="42"/>
      <c r="AI851" s="35"/>
      <c r="AJ851" s="43"/>
      <c r="AK851" s="31"/>
      <c r="AL851" s="44"/>
      <c r="AM851" s="39"/>
      <c r="AN851" s="28"/>
      <c r="AO851" s="39"/>
    </row>
    <row r="852" spans="1:41">
      <c r="A852" s="45" t="s">
        <v>42</v>
      </c>
      <c r="B852" s="46"/>
      <c r="C852" s="46" t="s">
        <v>42</v>
      </c>
      <c r="D852" s="46" t="s">
        <v>42</v>
      </c>
      <c r="E852" s="47" t="s">
        <v>42</v>
      </c>
      <c r="F852" s="47" t="s">
        <v>42</v>
      </c>
      <c r="G852" s="47"/>
      <c r="H852" s="48"/>
      <c r="I852" s="24">
        <v>846</v>
      </c>
      <c r="J852" s="25" t="s">
        <v>2656</v>
      </c>
      <c r="K852" s="26" t="s">
        <v>2567</v>
      </c>
      <c r="L852" s="27">
        <v>-14173.2</v>
      </c>
      <c r="M852" s="27">
        <v>8686.7999999999993</v>
      </c>
      <c r="N852" s="86" t="s">
        <v>2568</v>
      </c>
      <c r="O852" s="42" t="s">
        <v>36</v>
      </c>
      <c r="P852" s="36"/>
      <c r="Q852" s="31"/>
      <c r="R852" s="32"/>
      <c r="S852" s="78"/>
      <c r="T852" s="34"/>
      <c r="U852" s="35"/>
      <c r="V852" s="36"/>
      <c r="W852" s="37"/>
      <c r="X852" s="38"/>
      <c r="Y852" s="38"/>
      <c r="Z852" s="38"/>
      <c r="AA852" s="39"/>
      <c r="AB852" s="39"/>
      <c r="AC852" s="39"/>
      <c r="AD852" s="40"/>
      <c r="AE852" s="40"/>
      <c r="AF852" s="41"/>
      <c r="AG852" s="41"/>
      <c r="AH852" s="42"/>
      <c r="AI852" s="35"/>
      <c r="AJ852" s="43"/>
      <c r="AK852" s="31"/>
      <c r="AL852" s="44"/>
      <c r="AM852" s="39"/>
      <c r="AN852" s="28"/>
      <c r="AO852" s="39"/>
    </row>
    <row r="853" spans="1:41">
      <c r="A853" s="45" t="s">
        <v>42</v>
      </c>
      <c r="B853" s="46"/>
      <c r="C853" s="46" t="s">
        <v>42</v>
      </c>
      <c r="D853" s="46" t="s">
        <v>42</v>
      </c>
      <c r="E853" s="47" t="s">
        <v>42</v>
      </c>
      <c r="F853" s="47" t="s">
        <v>42</v>
      </c>
      <c r="G853" s="47"/>
      <c r="H853" s="48"/>
      <c r="I853" s="24">
        <v>847</v>
      </c>
      <c r="J853" s="25" t="s">
        <v>2657</v>
      </c>
      <c r="K853" s="26" t="s">
        <v>2567</v>
      </c>
      <c r="L853" s="27">
        <v>-15087.6</v>
      </c>
      <c r="M853" s="27">
        <v>8686.7999999999993</v>
      </c>
      <c r="N853" s="86" t="s">
        <v>2568</v>
      </c>
      <c r="O853" s="42" t="s">
        <v>36</v>
      </c>
      <c r="P853" s="36"/>
      <c r="Q853" s="31"/>
      <c r="R853" s="32"/>
      <c r="S853" s="78"/>
      <c r="T853" s="34"/>
      <c r="U853" s="35"/>
      <c r="V853" s="36"/>
      <c r="W853" s="37"/>
      <c r="X853" s="38"/>
      <c r="Y853" s="38"/>
      <c r="Z853" s="38"/>
      <c r="AA853" s="39"/>
      <c r="AB853" s="39"/>
      <c r="AC853" s="39"/>
      <c r="AD853" s="40"/>
      <c r="AE853" s="40"/>
      <c r="AF853" s="41"/>
      <c r="AG853" s="41"/>
      <c r="AH853" s="42"/>
      <c r="AI853" s="35"/>
      <c r="AJ853" s="43"/>
      <c r="AK853" s="31"/>
      <c r="AL853" s="44"/>
      <c r="AM853" s="39"/>
      <c r="AN853" s="28"/>
      <c r="AO853" s="39"/>
    </row>
    <row r="854" spans="1:41">
      <c r="A854" s="45" t="s">
        <v>42</v>
      </c>
      <c r="B854" s="46"/>
      <c r="C854" s="46" t="s">
        <v>42</v>
      </c>
      <c r="D854" s="46" t="s">
        <v>42</v>
      </c>
      <c r="E854" s="47" t="s">
        <v>42</v>
      </c>
      <c r="F854" s="47" t="s">
        <v>42</v>
      </c>
      <c r="G854" s="47"/>
      <c r="H854" s="48"/>
      <c r="I854" s="24">
        <v>848</v>
      </c>
      <c r="J854" s="25" t="s">
        <v>2658</v>
      </c>
      <c r="K854" s="26" t="s">
        <v>2567</v>
      </c>
      <c r="L854" s="27">
        <v>-17830.8</v>
      </c>
      <c r="M854" s="27">
        <v>8686.7999999999993</v>
      </c>
      <c r="N854" s="86" t="s">
        <v>2568</v>
      </c>
      <c r="O854" s="42" t="s">
        <v>36</v>
      </c>
      <c r="P854" s="36"/>
      <c r="Q854" s="31"/>
      <c r="R854" s="32"/>
      <c r="S854" s="78"/>
      <c r="T854" s="34"/>
      <c r="U854" s="35"/>
      <c r="V854" s="36"/>
      <c r="W854" s="37"/>
      <c r="X854" s="38"/>
      <c r="Y854" s="38"/>
      <c r="Z854" s="38"/>
      <c r="AA854" s="39"/>
      <c r="AB854" s="39"/>
      <c r="AC854" s="39"/>
      <c r="AD854" s="40"/>
      <c r="AE854" s="40"/>
      <c r="AF854" s="41"/>
      <c r="AG854" s="41"/>
      <c r="AH854" s="42"/>
      <c r="AI854" s="35"/>
      <c r="AJ854" s="43"/>
      <c r="AK854" s="31"/>
      <c r="AL854" s="44"/>
      <c r="AM854" s="39"/>
      <c r="AN854" s="28"/>
      <c r="AO854" s="39"/>
    </row>
    <row r="855" spans="1:41">
      <c r="A855" s="45" t="s">
        <v>42</v>
      </c>
      <c r="B855" s="46"/>
      <c r="C855" s="46" t="s">
        <v>42</v>
      </c>
      <c r="D855" s="46" t="s">
        <v>42</v>
      </c>
      <c r="E855" s="47" t="s">
        <v>42</v>
      </c>
      <c r="F855" s="47" t="s">
        <v>42</v>
      </c>
      <c r="G855" s="47"/>
      <c r="H855" s="48"/>
      <c r="I855" s="24">
        <v>849</v>
      </c>
      <c r="J855" s="25" t="s">
        <v>2659</v>
      </c>
      <c r="K855" s="26" t="s">
        <v>2567</v>
      </c>
      <c r="L855" s="27">
        <v>14173.2</v>
      </c>
      <c r="M855" s="27">
        <v>8686.7999999999993</v>
      </c>
      <c r="N855" s="86" t="s">
        <v>2568</v>
      </c>
      <c r="O855" s="42" t="s">
        <v>36</v>
      </c>
      <c r="P855" s="36"/>
      <c r="Q855" s="31"/>
      <c r="R855" s="32"/>
      <c r="S855" s="78"/>
      <c r="T855" s="34"/>
      <c r="U855" s="35"/>
      <c r="V855" s="36"/>
      <c r="W855" s="37"/>
      <c r="X855" s="38"/>
      <c r="Y855" s="38"/>
      <c r="Z855" s="38"/>
      <c r="AA855" s="39"/>
      <c r="AB855" s="39"/>
      <c r="AC855" s="39"/>
      <c r="AD855" s="40"/>
      <c r="AE855" s="40"/>
      <c r="AF855" s="41"/>
      <c r="AG855" s="41"/>
      <c r="AH855" s="42"/>
      <c r="AI855" s="35"/>
      <c r="AJ855" s="43"/>
      <c r="AK855" s="31"/>
      <c r="AL855" s="44"/>
      <c r="AM855" s="39"/>
      <c r="AN855" s="28"/>
      <c r="AO855" s="39"/>
    </row>
    <row r="856" spans="1:41">
      <c r="A856" s="45" t="s">
        <v>42</v>
      </c>
      <c r="B856" s="46"/>
      <c r="C856" s="46" t="s">
        <v>42</v>
      </c>
      <c r="D856" s="46" t="s">
        <v>42</v>
      </c>
      <c r="E856" s="47" t="s">
        <v>42</v>
      </c>
      <c r="F856" s="47" t="s">
        <v>42</v>
      </c>
      <c r="G856" s="47"/>
      <c r="H856" s="48"/>
      <c r="I856" s="24">
        <v>850</v>
      </c>
      <c r="J856" s="25" t="s">
        <v>2660</v>
      </c>
      <c r="K856" s="26" t="s">
        <v>2567</v>
      </c>
      <c r="L856" s="27">
        <v>13258.8</v>
      </c>
      <c r="M856" s="27">
        <v>8686.7999999999993</v>
      </c>
      <c r="N856" s="86" t="s">
        <v>2568</v>
      </c>
      <c r="O856" s="42" t="s">
        <v>36</v>
      </c>
      <c r="P856" s="36"/>
      <c r="Q856" s="31"/>
      <c r="R856" s="32"/>
      <c r="S856" s="78"/>
      <c r="T856" s="34"/>
      <c r="U856" s="35"/>
      <c r="V856" s="36"/>
      <c r="W856" s="37"/>
      <c r="X856" s="38"/>
      <c r="Y856" s="38"/>
      <c r="Z856" s="38"/>
      <c r="AA856" s="39"/>
      <c r="AB856" s="39"/>
      <c r="AC856" s="39"/>
      <c r="AD856" s="40"/>
      <c r="AE856" s="40"/>
      <c r="AF856" s="41"/>
      <c r="AG856" s="41"/>
      <c r="AH856" s="42"/>
      <c r="AI856" s="35"/>
      <c r="AJ856" s="43"/>
      <c r="AK856" s="31"/>
      <c r="AL856" s="44"/>
      <c r="AM856" s="39"/>
      <c r="AN856" s="28"/>
      <c r="AO856" s="39"/>
    </row>
    <row r="857" spans="1:41">
      <c r="A857" s="45" t="s">
        <v>42</v>
      </c>
      <c r="B857" s="46"/>
      <c r="C857" s="46" t="s">
        <v>42</v>
      </c>
      <c r="D857" s="46" t="s">
        <v>42</v>
      </c>
      <c r="E857" s="47" t="s">
        <v>42</v>
      </c>
      <c r="F857" s="47" t="s">
        <v>42</v>
      </c>
      <c r="G857" s="47"/>
      <c r="H857" s="48"/>
      <c r="I857" s="24">
        <v>851</v>
      </c>
      <c r="J857" s="25" t="s">
        <v>2661</v>
      </c>
      <c r="K857" s="26" t="s">
        <v>2567</v>
      </c>
      <c r="L857" s="27">
        <v>12344.4</v>
      </c>
      <c r="M857" s="27">
        <v>8686.7999999999993</v>
      </c>
      <c r="N857" s="86" t="s">
        <v>2568</v>
      </c>
      <c r="O857" s="42" t="s">
        <v>36</v>
      </c>
      <c r="P857" s="36"/>
      <c r="Q857" s="31"/>
      <c r="R857" s="32"/>
      <c r="S857" s="78"/>
      <c r="T857" s="34"/>
      <c r="U857" s="35"/>
      <c r="V857" s="36"/>
      <c r="W857" s="37"/>
      <c r="X857" s="38"/>
      <c r="Y857" s="38"/>
      <c r="Z857" s="38"/>
      <c r="AA857" s="39"/>
      <c r="AB857" s="39"/>
      <c r="AC857" s="39"/>
      <c r="AD857" s="40"/>
      <c r="AE857" s="40"/>
      <c r="AF857" s="41"/>
      <c r="AG857" s="41"/>
      <c r="AH857" s="42"/>
      <c r="AI857" s="35"/>
      <c r="AJ857" s="43"/>
      <c r="AK857" s="31"/>
      <c r="AL857" s="44"/>
      <c r="AM857" s="39"/>
      <c r="AN857" s="28"/>
      <c r="AO857" s="39"/>
    </row>
    <row r="858" spans="1:41">
      <c r="A858" s="45" t="s">
        <v>42</v>
      </c>
      <c r="B858" s="46"/>
      <c r="C858" s="46" t="s">
        <v>42</v>
      </c>
      <c r="D858" s="46" t="s">
        <v>42</v>
      </c>
      <c r="E858" s="47" t="s">
        <v>42</v>
      </c>
      <c r="F858" s="47" t="s">
        <v>42</v>
      </c>
      <c r="G858" s="47"/>
      <c r="H858" s="48"/>
      <c r="I858" s="24">
        <v>852</v>
      </c>
      <c r="J858" s="25" t="s">
        <v>2662</v>
      </c>
      <c r="K858" s="26" t="s">
        <v>2567</v>
      </c>
      <c r="L858" s="27">
        <v>11430</v>
      </c>
      <c r="M858" s="27">
        <v>8686.7999999999993</v>
      </c>
      <c r="N858" s="86" t="s">
        <v>2568</v>
      </c>
      <c r="O858" s="42" t="s">
        <v>36</v>
      </c>
      <c r="P858" s="36"/>
      <c r="Q858" s="31"/>
      <c r="R858" s="32"/>
      <c r="S858" s="78"/>
      <c r="T858" s="34"/>
      <c r="U858" s="35"/>
      <c r="V858" s="36"/>
      <c r="W858" s="37"/>
      <c r="X858" s="38"/>
      <c r="Y858" s="38"/>
      <c r="Z858" s="38"/>
      <c r="AA858" s="39"/>
      <c r="AB858" s="39"/>
      <c r="AC858" s="39"/>
      <c r="AD858" s="40"/>
      <c r="AE858" s="40"/>
      <c r="AF858" s="41"/>
      <c r="AG858" s="41"/>
      <c r="AH858" s="42"/>
      <c r="AI858" s="35"/>
      <c r="AJ858" s="43"/>
      <c r="AK858" s="31"/>
      <c r="AL858" s="44"/>
      <c r="AM858" s="39"/>
      <c r="AN858" s="28"/>
      <c r="AO858" s="39"/>
    </row>
    <row r="859" spans="1:41">
      <c r="A859" s="45" t="s">
        <v>42</v>
      </c>
      <c r="B859" s="46"/>
      <c r="C859" s="46" t="s">
        <v>42</v>
      </c>
      <c r="D859" s="46" t="s">
        <v>42</v>
      </c>
      <c r="E859" s="47" t="s">
        <v>42</v>
      </c>
      <c r="F859" s="47" t="s">
        <v>42</v>
      </c>
      <c r="G859" s="47"/>
      <c r="H859" s="48"/>
      <c r="I859" s="24">
        <v>853</v>
      </c>
      <c r="J859" s="25" t="s">
        <v>2663</v>
      </c>
      <c r="K859" s="26" t="s">
        <v>2567</v>
      </c>
      <c r="L859" s="27">
        <v>10515.6</v>
      </c>
      <c r="M859" s="27">
        <v>8686.7999999999993</v>
      </c>
      <c r="N859" s="86" t="s">
        <v>2568</v>
      </c>
      <c r="O859" s="42" t="s">
        <v>36</v>
      </c>
      <c r="P859" s="36"/>
      <c r="Q859" s="31"/>
      <c r="R859" s="32"/>
      <c r="S859" s="78"/>
      <c r="T859" s="34"/>
      <c r="U859" s="35"/>
      <c r="V859" s="36"/>
      <c r="W859" s="37"/>
      <c r="X859" s="38"/>
      <c r="Y859" s="38"/>
      <c r="Z859" s="38"/>
      <c r="AA859" s="39"/>
      <c r="AB859" s="39"/>
      <c r="AC859" s="39"/>
      <c r="AD859" s="40"/>
      <c r="AE859" s="40"/>
      <c r="AF859" s="41"/>
      <c r="AG859" s="41"/>
      <c r="AH859" s="42"/>
      <c r="AI859" s="35"/>
      <c r="AJ859" s="43"/>
      <c r="AK859" s="31"/>
      <c r="AL859" s="44"/>
      <c r="AM859" s="39"/>
      <c r="AN859" s="28"/>
      <c r="AO859" s="39"/>
    </row>
    <row r="860" spans="1:41">
      <c r="A860" s="45" t="s">
        <v>42</v>
      </c>
      <c r="B860" s="46"/>
      <c r="C860" s="46" t="s">
        <v>42</v>
      </c>
      <c r="D860" s="46" t="s">
        <v>42</v>
      </c>
      <c r="E860" s="47" t="s">
        <v>42</v>
      </c>
      <c r="F860" s="47" t="s">
        <v>42</v>
      </c>
      <c r="G860" s="47"/>
      <c r="H860" s="48"/>
      <c r="I860" s="24">
        <v>854</v>
      </c>
      <c r="J860" s="25" t="s">
        <v>2664</v>
      </c>
      <c r="K860" s="26" t="s">
        <v>2567</v>
      </c>
      <c r="L860" s="27">
        <v>17830.8</v>
      </c>
      <c r="M860" s="27">
        <v>9601.2000000000007</v>
      </c>
      <c r="N860" s="86" t="s">
        <v>2568</v>
      </c>
      <c r="O860" s="42" t="s">
        <v>36</v>
      </c>
      <c r="P860" s="36"/>
      <c r="Q860" s="31"/>
      <c r="R860" s="32"/>
      <c r="S860" s="78"/>
      <c r="T860" s="34"/>
      <c r="U860" s="35"/>
      <c r="V860" s="36"/>
      <c r="W860" s="37"/>
      <c r="X860" s="38"/>
      <c r="Y860" s="38"/>
      <c r="Z860" s="38"/>
      <c r="AA860" s="39"/>
      <c r="AB860" s="39"/>
      <c r="AC860" s="39"/>
      <c r="AD860" s="40"/>
      <c r="AE860" s="40"/>
      <c r="AF860" s="41"/>
      <c r="AG860" s="41"/>
      <c r="AH860" s="42"/>
      <c r="AI860" s="35"/>
      <c r="AJ860" s="43"/>
      <c r="AK860" s="31"/>
      <c r="AL860" s="44"/>
      <c r="AM860" s="39"/>
      <c r="AN860" s="28"/>
      <c r="AO860" s="39"/>
    </row>
    <row r="861" spans="1:41">
      <c r="A861" s="45" t="s">
        <v>42</v>
      </c>
      <c r="B861" s="46"/>
      <c r="C861" s="46" t="s">
        <v>42</v>
      </c>
      <c r="D861" s="46" t="s">
        <v>42</v>
      </c>
      <c r="E861" s="47" t="s">
        <v>42</v>
      </c>
      <c r="F861" s="47" t="s">
        <v>42</v>
      </c>
      <c r="G861" s="47"/>
      <c r="H861" s="48"/>
      <c r="I861" s="24">
        <v>855</v>
      </c>
      <c r="J861" s="25" t="s">
        <v>2665</v>
      </c>
      <c r="K861" s="26" t="s">
        <v>2567</v>
      </c>
      <c r="L861" s="27">
        <v>8686.7999999999993</v>
      </c>
      <c r="M861" s="27">
        <v>9601.2000000000007</v>
      </c>
      <c r="N861" s="86" t="s">
        <v>2568</v>
      </c>
      <c r="O861" s="42" t="s">
        <v>36</v>
      </c>
      <c r="P861" s="36"/>
      <c r="Q861" s="31"/>
      <c r="R861" s="32"/>
      <c r="S861" s="78"/>
      <c r="T861" s="34"/>
      <c r="U861" s="35"/>
      <c r="V861" s="36"/>
      <c r="W861" s="37"/>
      <c r="X861" s="38"/>
      <c r="Y861" s="38"/>
      <c r="Z861" s="38"/>
      <c r="AA861" s="39"/>
      <c r="AB861" s="39"/>
      <c r="AC861" s="39"/>
      <c r="AD861" s="40"/>
      <c r="AE861" s="40"/>
      <c r="AF861" s="41"/>
      <c r="AG861" s="41"/>
      <c r="AH861" s="42"/>
      <c r="AI861" s="35"/>
      <c r="AJ861" s="43"/>
      <c r="AK861" s="31"/>
      <c r="AL861" s="44"/>
      <c r="AM861" s="39"/>
      <c r="AN861" s="28"/>
      <c r="AO861" s="39"/>
    </row>
    <row r="862" spans="1:41">
      <c r="A862" s="45" t="s">
        <v>42</v>
      </c>
      <c r="B862" s="46"/>
      <c r="C862" s="46" t="s">
        <v>42</v>
      </c>
      <c r="D862" s="46" t="s">
        <v>42</v>
      </c>
      <c r="E862" s="47" t="s">
        <v>42</v>
      </c>
      <c r="F862" s="47" t="s">
        <v>42</v>
      </c>
      <c r="G862" s="47"/>
      <c r="H862" s="48"/>
      <c r="I862" s="24">
        <v>856</v>
      </c>
      <c r="J862" s="25" t="s">
        <v>2666</v>
      </c>
      <c r="K862" s="26" t="s">
        <v>2567</v>
      </c>
      <c r="L862" s="27">
        <v>5943.6</v>
      </c>
      <c r="M862" s="27">
        <v>9601.2000000000007</v>
      </c>
      <c r="N862" s="86" t="s">
        <v>2568</v>
      </c>
      <c r="O862" s="42" t="s">
        <v>36</v>
      </c>
      <c r="P862" s="36"/>
      <c r="Q862" s="31"/>
      <c r="R862" s="32"/>
      <c r="S862" s="78"/>
      <c r="T862" s="34"/>
      <c r="U862" s="35"/>
      <c r="V862" s="36"/>
      <c r="W862" s="37"/>
      <c r="X862" s="38"/>
      <c r="Y862" s="38"/>
      <c r="Z862" s="38"/>
      <c r="AA862" s="39"/>
      <c r="AB862" s="39"/>
      <c r="AC862" s="39"/>
      <c r="AD862" s="40"/>
      <c r="AE862" s="40"/>
      <c r="AF862" s="41"/>
      <c r="AG862" s="41"/>
      <c r="AH862" s="42"/>
      <c r="AI862" s="35"/>
      <c r="AJ862" s="43"/>
      <c r="AK862" s="31"/>
      <c r="AL862" s="44"/>
      <c r="AM862" s="39"/>
      <c r="AN862" s="28"/>
      <c r="AO862" s="39"/>
    </row>
    <row r="863" spans="1:41">
      <c r="A863" s="45" t="s">
        <v>42</v>
      </c>
      <c r="B863" s="46"/>
      <c r="C863" s="46" t="s">
        <v>42</v>
      </c>
      <c r="D863" s="46" t="s">
        <v>42</v>
      </c>
      <c r="E863" s="47" t="s">
        <v>42</v>
      </c>
      <c r="F863" s="47" t="s">
        <v>42</v>
      </c>
      <c r="G863" s="47"/>
      <c r="H863" s="48"/>
      <c r="I863" s="24">
        <v>857</v>
      </c>
      <c r="J863" s="25" t="s">
        <v>2667</v>
      </c>
      <c r="K863" s="26" t="s">
        <v>2567</v>
      </c>
      <c r="L863" s="27">
        <v>16916.400000000001</v>
      </c>
      <c r="M863" s="27">
        <v>9601.2000000000007</v>
      </c>
      <c r="N863" s="86" t="s">
        <v>2568</v>
      </c>
      <c r="O863" s="42" t="s">
        <v>36</v>
      </c>
      <c r="P863" s="36"/>
      <c r="Q863" s="31"/>
      <c r="R863" s="32"/>
      <c r="S863" s="78"/>
      <c r="T863" s="34"/>
      <c r="U863" s="35"/>
      <c r="V863" s="36"/>
      <c r="W863" s="37"/>
      <c r="X863" s="38"/>
      <c r="Y863" s="38"/>
      <c r="Z863" s="38"/>
      <c r="AA863" s="39"/>
      <c r="AB863" s="39"/>
      <c r="AC863" s="39"/>
      <c r="AD863" s="40"/>
      <c r="AE863" s="40"/>
      <c r="AF863" s="41"/>
      <c r="AG863" s="41"/>
      <c r="AH863" s="42"/>
      <c r="AI863" s="35"/>
      <c r="AJ863" s="43"/>
      <c r="AK863" s="31"/>
      <c r="AL863" s="44"/>
      <c r="AM863" s="39"/>
      <c r="AN863" s="28"/>
      <c r="AO863" s="39"/>
    </row>
    <row r="864" spans="1:41">
      <c r="A864" s="45" t="s">
        <v>42</v>
      </c>
      <c r="B864" s="46"/>
      <c r="C864" s="46" t="s">
        <v>42</v>
      </c>
      <c r="D864" s="46" t="s">
        <v>42</v>
      </c>
      <c r="E864" s="47" t="s">
        <v>42</v>
      </c>
      <c r="F864" s="47" t="s">
        <v>42</v>
      </c>
      <c r="G864" s="47"/>
      <c r="H864" s="48"/>
      <c r="I864" s="24">
        <v>858</v>
      </c>
      <c r="J864" s="25" t="s">
        <v>2668</v>
      </c>
      <c r="K864" s="26" t="s">
        <v>2567</v>
      </c>
      <c r="L864" s="27">
        <v>-457.2</v>
      </c>
      <c r="M864" s="27">
        <v>9601.2000000000007</v>
      </c>
      <c r="N864" s="86" t="s">
        <v>2568</v>
      </c>
      <c r="O864" s="42" t="s">
        <v>36</v>
      </c>
      <c r="P864" s="36"/>
      <c r="Q864" s="31"/>
      <c r="R864" s="32"/>
      <c r="S864" s="78"/>
      <c r="T864" s="34"/>
      <c r="U864" s="35"/>
      <c r="V864" s="36"/>
      <c r="W864" s="37"/>
      <c r="X864" s="38"/>
      <c r="Y864" s="38"/>
      <c r="Z864" s="38"/>
      <c r="AA864" s="39"/>
      <c r="AB864" s="39"/>
      <c r="AC864" s="39"/>
      <c r="AD864" s="40"/>
      <c r="AE864" s="40"/>
      <c r="AF864" s="41"/>
      <c r="AG864" s="41"/>
      <c r="AH864" s="42"/>
      <c r="AI864" s="35"/>
      <c r="AJ864" s="43"/>
      <c r="AK864" s="31"/>
      <c r="AL864" s="44"/>
      <c r="AM864" s="39"/>
      <c r="AN864" s="28"/>
      <c r="AO864" s="39"/>
    </row>
    <row r="865" spans="1:41">
      <c r="A865" s="45" t="s">
        <v>42</v>
      </c>
      <c r="B865" s="46"/>
      <c r="C865" s="46" t="s">
        <v>42</v>
      </c>
      <c r="D865" s="46" t="s">
        <v>42</v>
      </c>
      <c r="E865" s="47" t="s">
        <v>42</v>
      </c>
      <c r="F865" s="47" t="s">
        <v>42</v>
      </c>
      <c r="G865" s="47"/>
      <c r="H865" s="48"/>
      <c r="I865" s="24">
        <v>859</v>
      </c>
      <c r="J865" s="25" t="s">
        <v>2669</v>
      </c>
      <c r="K865" s="26" t="s">
        <v>2567</v>
      </c>
      <c r="L865" s="27">
        <v>-3200.4</v>
      </c>
      <c r="M865" s="27">
        <v>9601.2000000000007</v>
      </c>
      <c r="N865" s="86" t="s">
        <v>2568</v>
      </c>
      <c r="O865" s="42" t="s">
        <v>36</v>
      </c>
      <c r="P865" s="36"/>
      <c r="Q865" s="31"/>
      <c r="R865" s="32"/>
      <c r="S865" s="78"/>
      <c r="T865" s="34"/>
      <c r="U865" s="35"/>
      <c r="V865" s="36"/>
      <c r="W865" s="37"/>
      <c r="X865" s="38"/>
      <c r="Y865" s="38"/>
      <c r="Z865" s="38"/>
      <c r="AA865" s="39"/>
      <c r="AB865" s="39"/>
      <c r="AC865" s="39"/>
      <c r="AD865" s="40"/>
      <c r="AE865" s="40"/>
      <c r="AF865" s="41"/>
      <c r="AG865" s="41"/>
      <c r="AH865" s="42"/>
      <c r="AI865" s="35"/>
      <c r="AJ865" s="43"/>
      <c r="AK865" s="31"/>
      <c r="AL865" s="44"/>
      <c r="AM865" s="39"/>
      <c r="AN865" s="28"/>
      <c r="AO865" s="39"/>
    </row>
    <row r="866" spans="1:41">
      <c r="A866" s="45" t="s">
        <v>42</v>
      </c>
      <c r="B866" s="46"/>
      <c r="C866" s="46" t="s">
        <v>42</v>
      </c>
      <c r="D866" s="46" t="s">
        <v>42</v>
      </c>
      <c r="E866" s="47" t="s">
        <v>42</v>
      </c>
      <c r="F866" s="47" t="s">
        <v>42</v>
      </c>
      <c r="G866" s="47"/>
      <c r="H866" s="48"/>
      <c r="I866" s="24">
        <v>860</v>
      </c>
      <c r="J866" s="25" t="s">
        <v>2670</v>
      </c>
      <c r="K866" s="26" t="s">
        <v>2567</v>
      </c>
      <c r="L866" s="27">
        <v>-5943.6</v>
      </c>
      <c r="M866" s="27">
        <v>9601.2000000000007</v>
      </c>
      <c r="N866" s="86" t="s">
        <v>2568</v>
      </c>
      <c r="O866" s="42" t="s">
        <v>36</v>
      </c>
      <c r="P866" s="36"/>
      <c r="Q866" s="31"/>
      <c r="R866" s="32"/>
      <c r="S866" s="78"/>
      <c r="T866" s="34"/>
      <c r="U866" s="35"/>
      <c r="V866" s="36"/>
      <c r="W866" s="37"/>
      <c r="X866" s="38"/>
      <c r="Y866" s="38"/>
      <c r="Z866" s="38"/>
      <c r="AA866" s="39"/>
      <c r="AB866" s="39"/>
      <c r="AC866" s="39"/>
      <c r="AD866" s="40"/>
      <c r="AE866" s="40"/>
      <c r="AF866" s="41"/>
      <c r="AG866" s="41"/>
      <c r="AH866" s="42"/>
      <c r="AI866" s="35"/>
      <c r="AJ866" s="43"/>
      <c r="AK866" s="31"/>
      <c r="AL866" s="44"/>
      <c r="AM866" s="39"/>
      <c r="AN866" s="28"/>
      <c r="AO866" s="39"/>
    </row>
    <row r="867" spans="1:41">
      <c r="A867" s="45" t="s">
        <v>42</v>
      </c>
      <c r="B867" s="46"/>
      <c r="C867" s="46" t="s">
        <v>42</v>
      </c>
      <c r="D867" s="46" t="s">
        <v>42</v>
      </c>
      <c r="E867" s="47" t="s">
        <v>42</v>
      </c>
      <c r="F867" s="47" t="s">
        <v>42</v>
      </c>
      <c r="G867" s="47"/>
      <c r="H867" s="48"/>
      <c r="I867" s="24">
        <v>861</v>
      </c>
      <c r="J867" s="25" t="s">
        <v>2671</v>
      </c>
      <c r="K867" s="26" t="s">
        <v>2567</v>
      </c>
      <c r="L867" s="27">
        <v>16002</v>
      </c>
      <c r="M867" s="27">
        <v>9601.2000000000007</v>
      </c>
      <c r="N867" s="86" t="s">
        <v>2568</v>
      </c>
      <c r="O867" s="42" t="s">
        <v>36</v>
      </c>
      <c r="P867" s="36"/>
      <c r="Q867" s="31"/>
      <c r="R867" s="32"/>
      <c r="S867" s="78"/>
      <c r="T867" s="34"/>
      <c r="U867" s="35"/>
      <c r="V867" s="36"/>
      <c r="W867" s="37"/>
      <c r="X867" s="38"/>
      <c r="Y867" s="38"/>
      <c r="Z867" s="38"/>
      <c r="AA867" s="39"/>
      <c r="AB867" s="39"/>
      <c r="AC867" s="39"/>
      <c r="AD867" s="40"/>
      <c r="AE867" s="40"/>
      <c r="AF867" s="41"/>
      <c r="AG867" s="41"/>
      <c r="AH867" s="42"/>
      <c r="AI867" s="35"/>
      <c r="AJ867" s="43"/>
      <c r="AK867" s="31"/>
      <c r="AL867" s="44"/>
      <c r="AM867" s="39"/>
      <c r="AN867" s="28"/>
      <c r="AO867" s="39"/>
    </row>
    <row r="868" spans="1:41">
      <c r="A868" s="45" t="s">
        <v>42</v>
      </c>
      <c r="B868" s="46"/>
      <c r="C868" s="46" t="s">
        <v>42</v>
      </c>
      <c r="D868" s="46" t="s">
        <v>42</v>
      </c>
      <c r="E868" s="47" t="s">
        <v>42</v>
      </c>
      <c r="F868" s="47" t="s">
        <v>42</v>
      </c>
      <c r="G868" s="47"/>
      <c r="H868" s="48"/>
      <c r="I868" s="24">
        <v>862</v>
      </c>
      <c r="J868" s="25" t="s">
        <v>2672</v>
      </c>
      <c r="K868" s="26" t="s">
        <v>2567</v>
      </c>
      <c r="L868" s="27">
        <v>-8686.7999999999993</v>
      </c>
      <c r="M868" s="27">
        <v>9601.2000000000007</v>
      </c>
      <c r="N868" s="86" t="s">
        <v>2568</v>
      </c>
      <c r="O868" s="42" t="s">
        <v>36</v>
      </c>
      <c r="P868" s="36"/>
      <c r="Q868" s="31"/>
      <c r="R868" s="32"/>
      <c r="S868" s="78"/>
      <c r="T868" s="34"/>
      <c r="U868" s="35"/>
      <c r="V868" s="36"/>
      <c r="W868" s="37"/>
      <c r="X868" s="38"/>
      <c r="Y868" s="38"/>
      <c r="Z868" s="38"/>
      <c r="AA868" s="39"/>
      <c r="AB868" s="39"/>
      <c r="AC868" s="39"/>
      <c r="AD868" s="40"/>
      <c r="AE868" s="40"/>
      <c r="AF868" s="41"/>
      <c r="AG868" s="41"/>
      <c r="AH868" s="42"/>
      <c r="AI868" s="35"/>
      <c r="AJ868" s="43"/>
      <c r="AK868" s="31"/>
      <c r="AL868" s="44"/>
      <c r="AM868" s="39"/>
      <c r="AN868" s="28"/>
      <c r="AO868" s="39"/>
    </row>
    <row r="869" spans="1:41">
      <c r="A869" s="45" t="s">
        <v>42</v>
      </c>
      <c r="B869" s="46"/>
      <c r="C869" s="46" t="s">
        <v>42</v>
      </c>
      <c r="D869" s="46" t="s">
        <v>42</v>
      </c>
      <c r="E869" s="47" t="s">
        <v>42</v>
      </c>
      <c r="F869" s="47" t="s">
        <v>42</v>
      </c>
      <c r="G869" s="47"/>
      <c r="H869" s="48"/>
      <c r="I869" s="24">
        <v>863</v>
      </c>
      <c r="J869" s="25" t="s">
        <v>2673</v>
      </c>
      <c r="K869" s="26" t="s">
        <v>2567</v>
      </c>
      <c r="L869" s="27">
        <v>-14173.2</v>
      </c>
      <c r="M869" s="27">
        <v>9601.2000000000007</v>
      </c>
      <c r="N869" s="86" t="s">
        <v>2568</v>
      </c>
      <c r="O869" s="42" t="s">
        <v>36</v>
      </c>
      <c r="P869" s="36"/>
      <c r="Q869" s="31"/>
      <c r="R869" s="32"/>
      <c r="S869" s="78"/>
      <c r="T869" s="34"/>
      <c r="U869" s="35"/>
      <c r="V869" s="36"/>
      <c r="W869" s="37"/>
      <c r="X869" s="38"/>
      <c r="Y869" s="38"/>
      <c r="Z869" s="38"/>
      <c r="AA869" s="39"/>
      <c r="AB869" s="39"/>
      <c r="AC869" s="39"/>
      <c r="AD869" s="40"/>
      <c r="AE869" s="40"/>
      <c r="AF869" s="41"/>
      <c r="AG869" s="41"/>
      <c r="AH869" s="42"/>
      <c r="AI869" s="35"/>
      <c r="AJ869" s="43"/>
      <c r="AK869" s="31"/>
      <c r="AL869" s="44"/>
      <c r="AM869" s="39"/>
      <c r="AN869" s="28"/>
      <c r="AO869" s="39"/>
    </row>
    <row r="870" spans="1:41">
      <c r="A870" s="45" t="s">
        <v>42</v>
      </c>
      <c r="B870" s="46"/>
      <c r="C870" s="46" t="s">
        <v>42</v>
      </c>
      <c r="D870" s="46" t="s">
        <v>42</v>
      </c>
      <c r="E870" s="47" t="s">
        <v>42</v>
      </c>
      <c r="F870" s="47" t="s">
        <v>42</v>
      </c>
      <c r="G870" s="47"/>
      <c r="H870" s="48"/>
      <c r="I870" s="24">
        <v>864</v>
      </c>
      <c r="J870" s="25" t="s">
        <v>2674</v>
      </c>
      <c r="K870" s="26" t="s">
        <v>2567</v>
      </c>
      <c r="L870" s="27">
        <v>15087.6</v>
      </c>
      <c r="M870" s="27">
        <v>9601.2000000000007</v>
      </c>
      <c r="N870" s="86" t="s">
        <v>2568</v>
      </c>
      <c r="O870" s="42" t="s">
        <v>36</v>
      </c>
      <c r="P870" s="36"/>
      <c r="Q870" s="31"/>
      <c r="R870" s="32"/>
      <c r="S870" s="78"/>
      <c r="T870" s="34"/>
      <c r="U870" s="35"/>
      <c r="V870" s="36"/>
      <c r="W870" s="37"/>
      <c r="X870" s="38"/>
      <c r="Y870" s="38"/>
      <c r="Z870" s="38"/>
      <c r="AA870" s="39"/>
      <c r="AB870" s="39"/>
      <c r="AC870" s="39"/>
      <c r="AD870" s="40"/>
      <c r="AE870" s="40"/>
      <c r="AF870" s="41"/>
      <c r="AG870" s="41"/>
      <c r="AH870" s="42"/>
      <c r="AI870" s="35"/>
      <c r="AJ870" s="43"/>
      <c r="AK870" s="31"/>
      <c r="AL870" s="44"/>
      <c r="AM870" s="39"/>
      <c r="AN870" s="28"/>
      <c r="AO870" s="39"/>
    </row>
    <row r="871" spans="1:41">
      <c r="A871" s="45" t="s">
        <v>42</v>
      </c>
      <c r="B871" s="46"/>
      <c r="C871" s="46" t="s">
        <v>42</v>
      </c>
      <c r="D871" s="46" t="s">
        <v>42</v>
      </c>
      <c r="E871" s="47" t="s">
        <v>42</v>
      </c>
      <c r="F871" s="47" t="s">
        <v>42</v>
      </c>
      <c r="G871" s="47"/>
      <c r="H871" s="48"/>
      <c r="I871" s="24">
        <v>865</v>
      </c>
      <c r="J871" s="25" t="s">
        <v>2675</v>
      </c>
      <c r="K871" s="26" t="s">
        <v>2567</v>
      </c>
      <c r="L871" s="27">
        <v>14173.2</v>
      </c>
      <c r="M871" s="27">
        <v>9601.2000000000007</v>
      </c>
      <c r="N871" s="86" t="s">
        <v>2568</v>
      </c>
      <c r="O871" s="42" t="s">
        <v>36</v>
      </c>
      <c r="P871" s="36"/>
      <c r="Q871" s="31"/>
      <c r="R871" s="32"/>
      <c r="S871" s="78"/>
      <c r="T871" s="34"/>
      <c r="U871" s="35"/>
      <c r="V871" s="36"/>
      <c r="W871" s="37"/>
      <c r="X871" s="38"/>
      <c r="Y871" s="38"/>
      <c r="Z871" s="38"/>
      <c r="AA871" s="39"/>
      <c r="AB871" s="39"/>
      <c r="AC871" s="39"/>
      <c r="AD871" s="40"/>
      <c r="AE871" s="40"/>
      <c r="AF871" s="41"/>
      <c r="AG871" s="41"/>
      <c r="AH871" s="42"/>
      <c r="AI871" s="35"/>
      <c r="AJ871" s="43"/>
      <c r="AK871" s="31"/>
      <c r="AL871" s="44"/>
      <c r="AM871" s="39"/>
      <c r="AN871" s="28"/>
      <c r="AO871" s="39"/>
    </row>
    <row r="872" spans="1:41">
      <c r="A872" s="45" t="s">
        <v>42</v>
      </c>
      <c r="B872" s="46"/>
      <c r="C872" s="46" t="s">
        <v>42</v>
      </c>
      <c r="D872" s="46" t="s">
        <v>42</v>
      </c>
      <c r="E872" s="47" t="s">
        <v>42</v>
      </c>
      <c r="F872" s="47" t="s">
        <v>42</v>
      </c>
      <c r="G872" s="47"/>
      <c r="H872" s="48"/>
      <c r="I872" s="24">
        <v>866</v>
      </c>
      <c r="J872" s="25" t="s">
        <v>2676</v>
      </c>
      <c r="K872" s="26" t="s">
        <v>2567</v>
      </c>
      <c r="L872" s="27">
        <v>8686.7999999999993</v>
      </c>
      <c r="M872" s="27">
        <v>10515.6</v>
      </c>
      <c r="N872" s="86" t="s">
        <v>2568</v>
      </c>
      <c r="O872" s="42" t="s">
        <v>36</v>
      </c>
      <c r="P872" s="36"/>
      <c r="Q872" s="31"/>
      <c r="R872" s="32"/>
      <c r="S872" s="78"/>
      <c r="T872" s="34"/>
      <c r="U872" s="35"/>
      <c r="V872" s="36"/>
      <c r="W872" s="37"/>
      <c r="X872" s="38"/>
      <c r="Y872" s="38"/>
      <c r="Z872" s="38"/>
      <c r="AA872" s="39"/>
      <c r="AB872" s="39"/>
      <c r="AC872" s="39"/>
      <c r="AD872" s="40"/>
      <c r="AE872" s="40"/>
      <c r="AF872" s="41"/>
      <c r="AG872" s="41"/>
      <c r="AH872" s="42"/>
      <c r="AI872" s="35"/>
      <c r="AJ872" s="43"/>
      <c r="AK872" s="31"/>
      <c r="AL872" s="44"/>
      <c r="AM872" s="39"/>
      <c r="AN872" s="28"/>
      <c r="AO872" s="39"/>
    </row>
    <row r="873" spans="1:41">
      <c r="A873" s="45" t="s">
        <v>42</v>
      </c>
      <c r="B873" s="46"/>
      <c r="C873" s="46" t="s">
        <v>42</v>
      </c>
      <c r="D873" s="46" t="s">
        <v>42</v>
      </c>
      <c r="E873" s="47" t="s">
        <v>42</v>
      </c>
      <c r="F873" s="47" t="s">
        <v>42</v>
      </c>
      <c r="G873" s="47"/>
      <c r="H873" s="48"/>
      <c r="I873" s="24">
        <v>867</v>
      </c>
      <c r="J873" s="25" t="s">
        <v>2677</v>
      </c>
      <c r="K873" s="26" t="s">
        <v>2567</v>
      </c>
      <c r="L873" s="27">
        <v>5943.6</v>
      </c>
      <c r="M873" s="27">
        <v>10515.6</v>
      </c>
      <c r="N873" s="86" t="s">
        <v>2568</v>
      </c>
      <c r="O873" s="42" t="s">
        <v>36</v>
      </c>
      <c r="P873" s="36"/>
      <c r="Q873" s="31"/>
      <c r="R873" s="32"/>
      <c r="S873" s="78"/>
      <c r="T873" s="34"/>
      <c r="U873" s="35"/>
      <c r="V873" s="36"/>
      <c r="W873" s="37"/>
      <c r="X873" s="38"/>
      <c r="Y873" s="38"/>
      <c r="Z873" s="38"/>
      <c r="AA873" s="39"/>
      <c r="AB873" s="39"/>
      <c r="AC873" s="39"/>
      <c r="AD873" s="40"/>
      <c r="AE873" s="40"/>
      <c r="AF873" s="41"/>
      <c r="AG873" s="41"/>
      <c r="AH873" s="42"/>
      <c r="AI873" s="35"/>
      <c r="AJ873" s="43"/>
      <c r="AK873" s="31"/>
      <c r="AL873" s="44"/>
      <c r="AM873" s="39"/>
      <c r="AN873" s="28"/>
      <c r="AO873" s="39"/>
    </row>
    <row r="874" spans="1:41">
      <c r="A874" s="45" t="s">
        <v>42</v>
      </c>
      <c r="B874" s="46"/>
      <c r="C874" s="46" t="s">
        <v>42</v>
      </c>
      <c r="D874" s="46" t="s">
        <v>42</v>
      </c>
      <c r="E874" s="47" t="s">
        <v>42</v>
      </c>
      <c r="F874" s="47" t="s">
        <v>42</v>
      </c>
      <c r="G874" s="47"/>
      <c r="H874" s="48"/>
      <c r="I874" s="24">
        <v>868</v>
      </c>
      <c r="J874" s="25" t="s">
        <v>2678</v>
      </c>
      <c r="K874" s="26" t="s">
        <v>2567</v>
      </c>
      <c r="L874" s="27">
        <v>3200.4</v>
      </c>
      <c r="M874" s="27">
        <v>10515.6</v>
      </c>
      <c r="N874" s="86" t="s">
        <v>2568</v>
      </c>
      <c r="O874" s="42" t="s">
        <v>36</v>
      </c>
      <c r="P874" s="36"/>
      <c r="Q874" s="31"/>
      <c r="R874" s="32"/>
      <c r="S874" s="78"/>
      <c r="T874" s="34"/>
      <c r="U874" s="35"/>
      <c r="V874" s="36"/>
      <c r="W874" s="37"/>
      <c r="X874" s="38"/>
      <c r="Y874" s="38"/>
      <c r="Z874" s="38"/>
      <c r="AA874" s="39"/>
      <c r="AB874" s="39"/>
      <c r="AC874" s="39"/>
      <c r="AD874" s="40"/>
      <c r="AE874" s="40"/>
      <c r="AF874" s="41"/>
      <c r="AG874" s="41"/>
      <c r="AH874" s="42"/>
      <c r="AI874" s="35"/>
      <c r="AJ874" s="43"/>
      <c r="AK874" s="31"/>
      <c r="AL874" s="44"/>
      <c r="AM874" s="39"/>
      <c r="AN874" s="28"/>
      <c r="AO874" s="39"/>
    </row>
    <row r="875" spans="1:41">
      <c r="A875" s="45" t="s">
        <v>42</v>
      </c>
      <c r="B875" s="46"/>
      <c r="C875" s="46" t="s">
        <v>42</v>
      </c>
      <c r="D875" s="46" t="s">
        <v>42</v>
      </c>
      <c r="E875" s="47" t="s">
        <v>42</v>
      </c>
      <c r="F875" s="47" t="s">
        <v>42</v>
      </c>
      <c r="G875" s="47"/>
      <c r="H875" s="48"/>
      <c r="I875" s="24">
        <v>869</v>
      </c>
      <c r="J875" s="25" t="s">
        <v>2679</v>
      </c>
      <c r="K875" s="26" t="s">
        <v>2567</v>
      </c>
      <c r="L875" s="27">
        <v>1371.6</v>
      </c>
      <c r="M875" s="27">
        <v>10515.6</v>
      </c>
      <c r="N875" s="86" t="s">
        <v>2568</v>
      </c>
      <c r="O875" s="42" t="s">
        <v>36</v>
      </c>
      <c r="P875" s="36"/>
      <c r="Q875" s="31"/>
      <c r="R875" s="32"/>
      <c r="S875" s="78"/>
      <c r="T875" s="34"/>
      <c r="U875" s="35"/>
      <c r="V875" s="36"/>
      <c r="W875" s="37"/>
      <c r="X875" s="38"/>
      <c r="Y875" s="38"/>
      <c r="Z875" s="38"/>
      <c r="AA875" s="39"/>
      <c r="AB875" s="39"/>
      <c r="AC875" s="39"/>
      <c r="AD875" s="40"/>
      <c r="AE875" s="40"/>
      <c r="AF875" s="41"/>
      <c r="AG875" s="41"/>
      <c r="AH875" s="42"/>
      <c r="AI875" s="35"/>
      <c r="AJ875" s="43"/>
      <c r="AK875" s="31"/>
      <c r="AL875" s="44"/>
      <c r="AM875" s="39"/>
      <c r="AN875" s="28"/>
      <c r="AO875" s="39"/>
    </row>
    <row r="876" spans="1:41">
      <c r="A876" s="45" t="s">
        <v>42</v>
      </c>
      <c r="B876" s="46"/>
      <c r="C876" s="46" t="s">
        <v>42</v>
      </c>
      <c r="D876" s="46" t="s">
        <v>42</v>
      </c>
      <c r="E876" s="47" t="s">
        <v>42</v>
      </c>
      <c r="F876" s="47" t="s">
        <v>42</v>
      </c>
      <c r="G876" s="47"/>
      <c r="H876" s="48"/>
      <c r="I876" s="24">
        <v>870</v>
      </c>
      <c r="J876" s="25" t="s">
        <v>2680</v>
      </c>
      <c r="K876" s="26" t="s">
        <v>2567</v>
      </c>
      <c r="L876" s="27">
        <v>-3200.4</v>
      </c>
      <c r="M876" s="27">
        <v>10515.6</v>
      </c>
      <c r="N876" s="86" t="s">
        <v>2568</v>
      </c>
      <c r="O876" s="42" t="s">
        <v>36</v>
      </c>
      <c r="P876" s="36"/>
      <c r="Q876" s="31"/>
      <c r="R876" s="32"/>
      <c r="S876" s="78"/>
      <c r="T876" s="34"/>
      <c r="U876" s="35"/>
      <c r="V876" s="36"/>
      <c r="W876" s="37"/>
      <c r="X876" s="38"/>
      <c r="Y876" s="38"/>
      <c r="Z876" s="38"/>
      <c r="AA876" s="39"/>
      <c r="AB876" s="39"/>
      <c r="AC876" s="39"/>
      <c r="AD876" s="40"/>
      <c r="AE876" s="40"/>
      <c r="AF876" s="41"/>
      <c r="AG876" s="41"/>
      <c r="AH876" s="42"/>
      <c r="AI876" s="35"/>
      <c r="AJ876" s="43"/>
      <c r="AK876" s="31"/>
      <c r="AL876" s="44"/>
      <c r="AM876" s="39"/>
      <c r="AN876" s="28"/>
      <c r="AO876" s="39"/>
    </row>
    <row r="877" spans="1:41">
      <c r="A877" s="45" t="s">
        <v>42</v>
      </c>
      <c r="B877" s="46"/>
      <c r="C877" s="46" t="s">
        <v>42</v>
      </c>
      <c r="D877" s="46" t="s">
        <v>42</v>
      </c>
      <c r="E877" s="47" t="s">
        <v>42</v>
      </c>
      <c r="F877" s="47" t="s">
        <v>42</v>
      </c>
      <c r="G877" s="47"/>
      <c r="H877" s="48"/>
      <c r="I877" s="24">
        <v>871</v>
      </c>
      <c r="J877" s="25" t="s">
        <v>2681</v>
      </c>
      <c r="K877" s="26" t="s">
        <v>2567</v>
      </c>
      <c r="L877" s="27">
        <v>-5943.6</v>
      </c>
      <c r="M877" s="27">
        <v>10515.6</v>
      </c>
      <c r="N877" s="86" t="s">
        <v>2568</v>
      </c>
      <c r="O877" s="42" t="s">
        <v>36</v>
      </c>
      <c r="P877" s="36"/>
      <c r="Q877" s="31"/>
      <c r="R877" s="32"/>
      <c r="S877" s="78"/>
      <c r="T877" s="34"/>
      <c r="U877" s="35"/>
      <c r="V877" s="36"/>
      <c r="W877" s="37"/>
      <c r="X877" s="38"/>
      <c r="Y877" s="38"/>
      <c r="Z877" s="38"/>
      <c r="AA877" s="39"/>
      <c r="AB877" s="39"/>
      <c r="AC877" s="39"/>
      <c r="AD877" s="40"/>
      <c r="AE877" s="40"/>
      <c r="AF877" s="41"/>
      <c r="AG877" s="41"/>
      <c r="AH877" s="42"/>
      <c r="AI877" s="35"/>
      <c r="AJ877" s="43"/>
      <c r="AK877" s="31"/>
      <c r="AL877" s="44"/>
      <c r="AM877" s="39"/>
      <c r="AN877" s="28"/>
      <c r="AO877" s="39"/>
    </row>
    <row r="878" spans="1:41">
      <c r="A878" s="45" t="s">
        <v>42</v>
      </c>
      <c r="B878" s="46"/>
      <c r="C878" s="46" t="s">
        <v>42</v>
      </c>
      <c r="D878" s="46" t="s">
        <v>42</v>
      </c>
      <c r="E878" s="47" t="s">
        <v>42</v>
      </c>
      <c r="F878" s="47" t="s">
        <v>42</v>
      </c>
      <c r="G878" s="47"/>
      <c r="H878" s="48"/>
      <c r="I878" s="24">
        <v>872</v>
      </c>
      <c r="J878" s="25" t="s">
        <v>2682</v>
      </c>
      <c r="K878" s="26" t="s">
        <v>2567</v>
      </c>
      <c r="L878" s="27">
        <v>-8686.7999999999993</v>
      </c>
      <c r="M878" s="27">
        <v>10515.6</v>
      </c>
      <c r="N878" s="86" t="s">
        <v>2568</v>
      </c>
      <c r="O878" s="42" t="s">
        <v>36</v>
      </c>
      <c r="P878" s="36"/>
      <c r="Q878" s="31"/>
      <c r="R878" s="32"/>
      <c r="S878" s="78"/>
      <c r="T878" s="34"/>
      <c r="U878" s="35"/>
      <c r="V878" s="36"/>
      <c r="W878" s="37"/>
      <c r="X878" s="38"/>
      <c r="Y878" s="38"/>
      <c r="Z878" s="38"/>
      <c r="AA878" s="39"/>
      <c r="AB878" s="39"/>
      <c r="AC878" s="39"/>
      <c r="AD878" s="40"/>
      <c r="AE878" s="40"/>
      <c r="AF878" s="41"/>
      <c r="AG878" s="41"/>
      <c r="AH878" s="42"/>
      <c r="AI878" s="35"/>
      <c r="AJ878" s="43"/>
      <c r="AK878" s="31"/>
      <c r="AL878" s="44"/>
      <c r="AM878" s="39"/>
      <c r="AN878" s="28"/>
      <c r="AO878" s="39"/>
    </row>
    <row r="879" spans="1:41">
      <c r="A879" s="45" t="s">
        <v>42</v>
      </c>
      <c r="B879" s="46"/>
      <c r="C879" s="46" t="s">
        <v>42</v>
      </c>
      <c r="D879" s="46" t="s">
        <v>42</v>
      </c>
      <c r="E879" s="47" t="s">
        <v>42</v>
      </c>
      <c r="F879" s="47" t="s">
        <v>42</v>
      </c>
      <c r="G879" s="47"/>
      <c r="H879" s="48"/>
      <c r="I879" s="24">
        <v>873</v>
      </c>
      <c r="J879" s="25" t="s">
        <v>2683</v>
      </c>
      <c r="K879" s="26" t="s">
        <v>2567</v>
      </c>
      <c r="L879" s="27">
        <v>-9601.2000000000007</v>
      </c>
      <c r="M879" s="27">
        <v>10515.6</v>
      </c>
      <c r="N879" s="86" t="s">
        <v>2568</v>
      </c>
      <c r="O879" s="42" t="s">
        <v>36</v>
      </c>
      <c r="P879" s="36"/>
      <c r="Q879" s="31"/>
      <c r="R879" s="32"/>
      <c r="S879" s="78"/>
      <c r="T879" s="34"/>
      <c r="U879" s="35"/>
      <c r="V879" s="36"/>
      <c r="W879" s="37"/>
      <c r="X879" s="38"/>
      <c r="Y879" s="38"/>
      <c r="Z879" s="38"/>
      <c r="AA879" s="39"/>
      <c r="AB879" s="39"/>
      <c r="AC879" s="39"/>
      <c r="AD879" s="40"/>
      <c r="AE879" s="40"/>
      <c r="AF879" s="41"/>
      <c r="AG879" s="41"/>
      <c r="AH879" s="42"/>
      <c r="AI879" s="35"/>
      <c r="AJ879" s="43"/>
      <c r="AK879" s="31"/>
      <c r="AL879" s="44"/>
      <c r="AM879" s="39"/>
      <c r="AN879" s="28"/>
      <c r="AO879" s="39"/>
    </row>
    <row r="880" spans="1:41">
      <c r="A880" s="45" t="s">
        <v>42</v>
      </c>
      <c r="B880" s="46"/>
      <c r="C880" s="46" t="s">
        <v>42</v>
      </c>
      <c r="D880" s="46" t="s">
        <v>42</v>
      </c>
      <c r="E880" s="47" t="s">
        <v>42</v>
      </c>
      <c r="F880" s="47" t="s">
        <v>42</v>
      </c>
      <c r="G880" s="47"/>
      <c r="H880" s="48"/>
      <c r="I880" s="24">
        <v>874</v>
      </c>
      <c r="J880" s="25" t="s">
        <v>2684</v>
      </c>
      <c r="K880" s="26" t="s">
        <v>2567</v>
      </c>
      <c r="L880" s="27">
        <v>-10515.6</v>
      </c>
      <c r="M880" s="27">
        <v>10515.6</v>
      </c>
      <c r="N880" s="86" t="s">
        <v>2568</v>
      </c>
      <c r="O880" s="42" t="s">
        <v>36</v>
      </c>
      <c r="P880" s="36"/>
      <c r="Q880" s="31"/>
      <c r="R880" s="32"/>
      <c r="S880" s="78"/>
      <c r="T880" s="34"/>
      <c r="U880" s="35"/>
      <c r="V880" s="36"/>
      <c r="W880" s="37"/>
      <c r="X880" s="38"/>
      <c r="Y880" s="38"/>
      <c r="Z880" s="38"/>
      <c r="AA880" s="39"/>
      <c r="AB880" s="39"/>
      <c r="AC880" s="39"/>
      <c r="AD880" s="40"/>
      <c r="AE880" s="40"/>
      <c r="AF880" s="41"/>
      <c r="AG880" s="41"/>
      <c r="AH880" s="42"/>
      <c r="AI880" s="35"/>
      <c r="AJ880" s="43"/>
      <c r="AK880" s="31"/>
      <c r="AL880" s="44"/>
      <c r="AM880" s="39"/>
      <c r="AN880" s="28"/>
      <c r="AO880" s="39"/>
    </row>
    <row r="881" spans="1:41">
      <c r="A881" s="45" t="s">
        <v>42</v>
      </c>
      <c r="B881" s="46"/>
      <c r="C881" s="46" t="s">
        <v>42</v>
      </c>
      <c r="D881" s="46" t="s">
        <v>42</v>
      </c>
      <c r="E881" s="47" t="s">
        <v>42</v>
      </c>
      <c r="F881" s="47" t="s">
        <v>42</v>
      </c>
      <c r="G881" s="47"/>
      <c r="H881" s="48"/>
      <c r="I881" s="24">
        <v>875</v>
      </c>
      <c r="J881" s="25" t="s">
        <v>2685</v>
      </c>
      <c r="K881" s="26" t="s">
        <v>2567</v>
      </c>
      <c r="L881" s="27">
        <v>-11430</v>
      </c>
      <c r="M881" s="27">
        <v>10515.6</v>
      </c>
      <c r="N881" s="86" t="s">
        <v>2568</v>
      </c>
      <c r="O881" s="42" t="s">
        <v>36</v>
      </c>
      <c r="P881" s="36"/>
      <c r="Q881" s="31"/>
      <c r="R881" s="32"/>
      <c r="S881" s="78"/>
      <c r="T881" s="34"/>
      <c r="U881" s="35"/>
      <c r="V881" s="36"/>
      <c r="W881" s="37"/>
      <c r="X881" s="38"/>
      <c r="Y881" s="38"/>
      <c r="Z881" s="38"/>
      <c r="AA881" s="39"/>
      <c r="AB881" s="39"/>
      <c r="AC881" s="39"/>
      <c r="AD881" s="40"/>
      <c r="AE881" s="40"/>
      <c r="AF881" s="41"/>
      <c r="AG881" s="41"/>
      <c r="AH881" s="42"/>
      <c r="AI881" s="35"/>
      <c r="AJ881" s="43"/>
      <c r="AK881" s="31"/>
      <c r="AL881" s="44"/>
      <c r="AM881" s="39"/>
      <c r="AN881" s="28"/>
      <c r="AO881" s="39"/>
    </row>
    <row r="882" spans="1:41">
      <c r="A882" s="45" t="s">
        <v>42</v>
      </c>
      <c r="B882" s="46"/>
      <c r="C882" s="46" t="s">
        <v>42</v>
      </c>
      <c r="D882" s="46" t="s">
        <v>42</v>
      </c>
      <c r="E882" s="47" t="s">
        <v>42</v>
      </c>
      <c r="F882" s="47" t="s">
        <v>42</v>
      </c>
      <c r="G882" s="47"/>
      <c r="H882" s="48"/>
      <c r="I882" s="24">
        <v>876</v>
      </c>
      <c r="J882" s="25" t="s">
        <v>2686</v>
      </c>
      <c r="K882" s="26" t="s">
        <v>2567</v>
      </c>
      <c r="L882" s="27">
        <v>-12344.4</v>
      </c>
      <c r="M882" s="27">
        <v>10515.6</v>
      </c>
      <c r="N882" s="86" t="s">
        <v>2568</v>
      </c>
      <c r="O882" s="42" t="s">
        <v>36</v>
      </c>
      <c r="P882" s="36"/>
      <c r="Q882" s="31"/>
      <c r="R882" s="32"/>
      <c r="S882" s="78"/>
      <c r="T882" s="34"/>
      <c r="U882" s="35"/>
      <c r="V882" s="36"/>
      <c r="W882" s="37"/>
      <c r="X882" s="38"/>
      <c r="Y882" s="38"/>
      <c r="Z882" s="38"/>
      <c r="AA882" s="39"/>
      <c r="AB882" s="39"/>
      <c r="AC882" s="39"/>
      <c r="AD882" s="40"/>
      <c r="AE882" s="40"/>
      <c r="AF882" s="41"/>
      <c r="AG882" s="41"/>
      <c r="AH882" s="42"/>
      <c r="AI882" s="35"/>
      <c r="AJ882" s="43"/>
      <c r="AK882" s="31"/>
      <c r="AL882" s="44"/>
      <c r="AM882" s="39"/>
      <c r="AN882" s="28"/>
      <c r="AO882" s="39"/>
    </row>
    <row r="883" spans="1:41">
      <c r="A883" s="45" t="s">
        <v>42</v>
      </c>
      <c r="B883" s="46"/>
      <c r="C883" s="46" t="s">
        <v>42</v>
      </c>
      <c r="D883" s="46" t="s">
        <v>42</v>
      </c>
      <c r="E883" s="47" t="s">
        <v>42</v>
      </c>
      <c r="F883" s="47" t="s">
        <v>42</v>
      </c>
      <c r="G883" s="47"/>
      <c r="H883" s="48"/>
      <c r="I883" s="24">
        <v>877</v>
      </c>
      <c r="J883" s="25" t="s">
        <v>2687</v>
      </c>
      <c r="K883" s="26" t="s">
        <v>2567</v>
      </c>
      <c r="L883" s="27">
        <v>-13258.8</v>
      </c>
      <c r="M883" s="27">
        <v>10515.6</v>
      </c>
      <c r="N883" s="86" t="s">
        <v>2568</v>
      </c>
      <c r="O883" s="42" t="s">
        <v>36</v>
      </c>
      <c r="P883" s="36"/>
      <c r="Q883" s="31"/>
      <c r="R883" s="32"/>
      <c r="S883" s="78"/>
      <c r="T883" s="34"/>
      <c r="U883" s="35"/>
      <c r="V883" s="36"/>
      <c r="W883" s="37"/>
      <c r="X883" s="38"/>
      <c r="Y883" s="38"/>
      <c r="Z883" s="38"/>
      <c r="AA883" s="39"/>
      <c r="AB883" s="39"/>
      <c r="AC883" s="39"/>
      <c r="AD883" s="40"/>
      <c r="AE883" s="40"/>
      <c r="AF883" s="41"/>
      <c r="AG883" s="41"/>
      <c r="AH883" s="42"/>
      <c r="AI883" s="35"/>
      <c r="AJ883" s="43"/>
      <c r="AK883" s="31"/>
      <c r="AL883" s="44"/>
      <c r="AM883" s="39"/>
      <c r="AN883" s="28"/>
      <c r="AO883" s="39"/>
    </row>
    <row r="884" spans="1:41">
      <c r="A884" s="45" t="s">
        <v>42</v>
      </c>
      <c r="B884" s="46"/>
      <c r="C884" s="46" t="s">
        <v>42</v>
      </c>
      <c r="D884" s="46" t="s">
        <v>42</v>
      </c>
      <c r="E884" s="47" t="s">
        <v>42</v>
      </c>
      <c r="F884" s="47" t="s">
        <v>42</v>
      </c>
      <c r="G884" s="47"/>
      <c r="H884" s="48"/>
      <c r="I884" s="24">
        <v>878</v>
      </c>
      <c r="J884" s="25" t="s">
        <v>2688</v>
      </c>
      <c r="K884" s="26" t="s">
        <v>2567</v>
      </c>
      <c r="L884" s="27">
        <v>-14173.2</v>
      </c>
      <c r="M884" s="27">
        <v>10515.6</v>
      </c>
      <c r="N884" s="86" t="s">
        <v>2568</v>
      </c>
      <c r="O884" s="42" t="s">
        <v>36</v>
      </c>
      <c r="P884" s="36"/>
      <c r="Q884" s="31"/>
      <c r="R884" s="32"/>
      <c r="S884" s="78"/>
      <c r="T884" s="34"/>
      <c r="U884" s="35"/>
      <c r="V884" s="36"/>
      <c r="W884" s="37"/>
      <c r="X884" s="38"/>
      <c r="Y884" s="38"/>
      <c r="Z884" s="38"/>
      <c r="AA884" s="39"/>
      <c r="AB884" s="39"/>
      <c r="AC884" s="39"/>
      <c r="AD884" s="40"/>
      <c r="AE884" s="40"/>
      <c r="AF884" s="41"/>
      <c r="AG884" s="41"/>
      <c r="AH884" s="42"/>
      <c r="AI884" s="35"/>
      <c r="AJ884" s="43"/>
      <c r="AK884" s="31"/>
      <c r="AL884" s="44"/>
      <c r="AM884" s="39"/>
      <c r="AN884" s="28"/>
      <c r="AO884" s="39"/>
    </row>
    <row r="885" spans="1:41">
      <c r="A885" s="45" t="s">
        <v>42</v>
      </c>
      <c r="B885" s="46"/>
      <c r="C885" s="46" t="s">
        <v>42</v>
      </c>
      <c r="D885" s="46" t="s">
        <v>42</v>
      </c>
      <c r="E885" s="47" t="s">
        <v>42</v>
      </c>
      <c r="F885" s="47" t="s">
        <v>42</v>
      </c>
      <c r="G885" s="47"/>
      <c r="H885" s="48"/>
      <c r="I885" s="24">
        <v>879</v>
      </c>
      <c r="J885" s="25" t="s">
        <v>2689</v>
      </c>
      <c r="K885" s="26" t="s">
        <v>2567</v>
      </c>
      <c r="L885" s="27">
        <v>-15087.6</v>
      </c>
      <c r="M885" s="27">
        <v>10515.6</v>
      </c>
      <c r="N885" s="86" t="s">
        <v>2568</v>
      </c>
      <c r="O885" s="42" t="s">
        <v>36</v>
      </c>
      <c r="P885" s="36"/>
      <c r="Q885" s="31"/>
      <c r="R885" s="32"/>
      <c r="S885" s="78"/>
      <c r="T885" s="34"/>
      <c r="U885" s="35"/>
      <c r="V885" s="36"/>
      <c r="W885" s="37"/>
      <c r="X885" s="38"/>
      <c r="Y885" s="38"/>
      <c r="Z885" s="38"/>
      <c r="AA885" s="39"/>
      <c r="AB885" s="39"/>
      <c r="AC885" s="39"/>
      <c r="AD885" s="40"/>
      <c r="AE885" s="40"/>
      <c r="AF885" s="41"/>
      <c r="AG885" s="41"/>
      <c r="AH885" s="42"/>
      <c r="AI885" s="35"/>
      <c r="AJ885" s="43"/>
      <c r="AK885" s="31"/>
      <c r="AL885" s="44"/>
      <c r="AM885" s="39"/>
      <c r="AN885" s="28"/>
      <c r="AO885" s="39"/>
    </row>
    <row r="886" spans="1:41">
      <c r="A886" s="45" t="s">
        <v>42</v>
      </c>
      <c r="B886" s="46"/>
      <c r="C886" s="46" t="s">
        <v>42</v>
      </c>
      <c r="D886" s="46" t="s">
        <v>42</v>
      </c>
      <c r="E886" s="47" t="s">
        <v>42</v>
      </c>
      <c r="F886" s="47" t="s">
        <v>42</v>
      </c>
      <c r="G886" s="47"/>
      <c r="H886" s="48"/>
      <c r="I886" s="24">
        <v>880</v>
      </c>
      <c r="J886" s="25" t="s">
        <v>2690</v>
      </c>
      <c r="K886" s="26" t="s">
        <v>2567</v>
      </c>
      <c r="L886" s="27">
        <v>-16002</v>
      </c>
      <c r="M886" s="27">
        <v>10515.6</v>
      </c>
      <c r="N886" s="86" t="s">
        <v>2568</v>
      </c>
      <c r="O886" s="42" t="s">
        <v>36</v>
      </c>
      <c r="P886" s="36"/>
      <c r="Q886" s="31"/>
      <c r="R886" s="32"/>
      <c r="S886" s="78"/>
      <c r="T886" s="34"/>
      <c r="U886" s="35"/>
      <c r="V886" s="36"/>
      <c r="W886" s="37"/>
      <c r="X886" s="38"/>
      <c r="Y886" s="38"/>
      <c r="Z886" s="38"/>
      <c r="AA886" s="39"/>
      <c r="AB886" s="39"/>
      <c r="AC886" s="39"/>
      <c r="AD886" s="40"/>
      <c r="AE886" s="40"/>
      <c r="AF886" s="41"/>
      <c r="AG886" s="41"/>
      <c r="AH886" s="42"/>
      <c r="AI886" s="35"/>
      <c r="AJ886" s="43"/>
      <c r="AK886" s="31"/>
      <c r="AL886" s="44"/>
      <c r="AM886" s="39"/>
      <c r="AN886" s="28"/>
      <c r="AO886" s="39"/>
    </row>
    <row r="887" spans="1:41">
      <c r="A887" s="45" t="s">
        <v>42</v>
      </c>
      <c r="B887" s="46"/>
      <c r="C887" s="46" t="s">
        <v>42</v>
      </c>
      <c r="D887" s="46" t="s">
        <v>42</v>
      </c>
      <c r="E887" s="47" t="s">
        <v>42</v>
      </c>
      <c r="F887" s="47" t="s">
        <v>42</v>
      </c>
      <c r="G887" s="47"/>
      <c r="H887" s="48"/>
      <c r="I887" s="24">
        <v>881</v>
      </c>
      <c r="J887" s="25" t="s">
        <v>2691</v>
      </c>
      <c r="K887" s="26" t="s">
        <v>2567</v>
      </c>
      <c r="L887" s="27">
        <v>-16916.400000000001</v>
      </c>
      <c r="M887" s="27">
        <v>10515.6</v>
      </c>
      <c r="N887" s="86" t="s">
        <v>2568</v>
      </c>
      <c r="O887" s="42" t="s">
        <v>36</v>
      </c>
      <c r="P887" s="36"/>
      <c r="Q887" s="31"/>
      <c r="R887" s="32"/>
      <c r="S887" s="78"/>
      <c r="T887" s="34"/>
      <c r="U887" s="35"/>
      <c r="V887" s="36"/>
      <c r="W887" s="37"/>
      <c r="X887" s="38"/>
      <c r="Y887" s="38"/>
      <c r="Z887" s="38"/>
      <c r="AA887" s="39"/>
      <c r="AB887" s="39"/>
      <c r="AC887" s="39"/>
      <c r="AD887" s="40"/>
      <c r="AE887" s="40"/>
      <c r="AF887" s="41"/>
      <c r="AG887" s="41"/>
      <c r="AH887" s="42"/>
      <c r="AI887" s="35"/>
      <c r="AJ887" s="43"/>
      <c r="AK887" s="31"/>
      <c r="AL887" s="44"/>
      <c r="AM887" s="39"/>
      <c r="AN887" s="28"/>
      <c r="AO887" s="39"/>
    </row>
    <row r="888" spans="1:41">
      <c r="A888" s="45" t="s">
        <v>42</v>
      </c>
      <c r="B888" s="46"/>
      <c r="C888" s="46" t="s">
        <v>42</v>
      </c>
      <c r="D888" s="46" t="s">
        <v>42</v>
      </c>
      <c r="E888" s="47" t="s">
        <v>42</v>
      </c>
      <c r="F888" s="47" t="s">
        <v>42</v>
      </c>
      <c r="G888" s="47"/>
      <c r="H888" s="48"/>
      <c r="I888" s="24">
        <v>882</v>
      </c>
      <c r="J888" s="25" t="s">
        <v>2692</v>
      </c>
      <c r="K888" s="26" t="s">
        <v>2567</v>
      </c>
      <c r="L888" s="27">
        <v>-17830.8</v>
      </c>
      <c r="M888" s="27">
        <v>10515.6</v>
      </c>
      <c r="N888" s="86" t="s">
        <v>2568</v>
      </c>
      <c r="O888" s="42" t="s">
        <v>36</v>
      </c>
      <c r="P888" s="36"/>
      <c r="Q888" s="31"/>
      <c r="R888" s="32"/>
      <c r="S888" s="78"/>
      <c r="T888" s="34"/>
      <c r="U888" s="35"/>
      <c r="V888" s="36"/>
      <c r="W888" s="37"/>
      <c r="X888" s="38"/>
      <c r="Y888" s="38"/>
      <c r="Z888" s="38"/>
      <c r="AA888" s="39"/>
      <c r="AB888" s="39"/>
      <c r="AC888" s="39"/>
      <c r="AD888" s="40"/>
      <c r="AE888" s="40"/>
      <c r="AF888" s="41"/>
      <c r="AG888" s="41"/>
      <c r="AH888" s="42"/>
      <c r="AI888" s="35"/>
      <c r="AJ888" s="43"/>
      <c r="AK888" s="31"/>
      <c r="AL888" s="44"/>
      <c r="AM888" s="39"/>
      <c r="AN888" s="28"/>
      <c r="AO888" s="39"/>
    </row>
    <row r="889" spans="1:41">
      <c r="A889" s="45" t="s">
        <v>42</v>
      </c>
      <c r="B889" s="46"/>
      <c r="C889" s="46" t="s">
        <v>42</v>
      </c>
      <c r="D889" s="46" t="s">
        <v>42</v>
      </c>
      <c r="E889" s="47" t="s">
        <v>42</v>
      </c>
      <c r="F889" s="47" t="s">
        <v>42</v>
      </c>
      <c r="G889" s="47"/>
      <c r="H889" s="48"/>
      <c r="I889" s="24">
        <v>883</v>
      </c>
      <c r="J889" s="25" t="s">
        <v>2693</v>
      </c>
      <c r="K889" s="26" t="s">
        <v>2567</v>
      </c>
      <c r="L889" s="27">
        <v>14173.2</v>
      </c>
      <c r="M889" s="27">
        <v>10515.6</v>
      </c>
      <c r="N889" s="86" t="s">
        <v>2568</v>
      </c>
      <c r="O889" s="42" t="s">
        <v>36</v>
      </c>
      <c r="P889" s="36"/>
      <c r="Q889" s="31"/>
      <c r="R889" s="32"/>
      <c r="S889" s="78"/>
      <c r="T889" s="34"/>
      <c r="U889" s="35"/>
      <c r="V889" s="36"/>
      <c r="W889" s="37"/>
      <c r="X889" s="38"/>
      <c r="Y889" s="38"/>
      <c r="Z889" s="38"/>
      <c r="AA889" s="39"/>
      <c r="AB889" s="39"/>
      <c r="AC889" s="39"/>
      <c r="AD889" s="40"/>
      <c r="AE889" s="40"/>
      <c r="AF889" s="41"/>
      <c r="AG889" s="41"/>
      <c r="AH889" s="42"/>
      <c r="AI889" s="35"/>
      <c r="AJ889" s="43"/>
      <c r="AK889" s="31"/>
      <c r="AL889" s="44"/>
      <c r="AM889" s="39"/>
      <c r="AN889" s="28"/>
      <c r="AO889" s="39"/>
    </row>
    <row r="890" spans="1:41">
      <c r="A890" s="45" t="s">
        <v>42</v>
      </c>
      <c r="B890" s="46"/>
      <c r="C890" s="46" t="s">
        <v>42</v>
      </c>
      <c r="D890" s="46" t="s">
        <v>42</v>
      </c>
      <c r="E890" s="47" t="s">
        <v>42</v>
      </c>
      <c r="F890" s="47" t="s">
        <v>42</v>
      </c>
      <c r="G890" s="47"/>
      <c r="H890" s="48"/>
      <c r="I890" s="24">
        <v>884</v>
      </c>
      <c r="J890" s="25" t="s">
        <v>2694</v>
      </c>
      <c r="K890" s="26" t="s">
        <v>2567</v>
      </c>
      <c r="L890" s="27">
        <v>17830.8</v>
      </c>
      <c r="M890" s="27">
        <v>11430</v>
      </c>
      <c r="N890" s="86" t="s">
        <v>2568</v>
      </c>
      <c r="O890" s="42" t="s">
        <v>36</v>
      </c>
      <c r="P890" s="36"/>
      <c r="Q890" s="31"/>
      <c r="R890" s="32"/>
      <c r="S890" s="78"/>
      <c r="T890" s="34"/>
      <c r="U890" s="35"/>
      <c r="V890" s="36"/>
      <c r="W890" s="37"/>
      <c r="X890" s="38"/>
      <c r="Y890" s="38"/>
      <c r="Z890" s="38"/>
      <c r="AA890" s="39"/>
      <c r="AB890" s="39"/>
      <c r="AC890" s="39"/>
      <c r="AD890" s="40"/>
      <c r="AE890" s="40"/>
      <c r="AF890" s="41"/>
      <c r="AG890" s="41"/>
      <c r="AH890" s="42"/>
      <c r="AI890" s="35"/>
      <c r="AJ890" s="43"/>
      <c r="AK890" s="31"/>
      <c r="AL890" s="44"/>
      <c r="AM890" s="39"/>
      <c r="AN890" s="28"/>
      <c r="AO890" s="39"/>
    </row>
    <row r="891" spans="1:41">
      <c r="A891" s="45" t="s">
        <v>42</v>
      </c>
      <c r="B891" s="46"/>
      <c r="C891" s="46" t="s">
        <v>42</v>
      </c>
      <c r="D891" s="46" t="s">
        <v>42</v>
      </c>
      <c r="E891" s="47" t="s">
        <v>42</v>
      </c>
      <c r="F891" s="47" t="s">
        <v>42</v>
      </c>
      <c r="G891" s="47"/>
      <c r="H891" s="48"/>
      <c r="I891" s="24">
        <v>885</v>
      </c>
      <c r="J891" s="25" t="s">
        <v>2695</v>
      </c>
      <c r="K891" s="26" t="s">
        <v>2567</v>
      </c>
      <c r="L891" s="27">
        <v>9601.2000000000007</v>
      </c>
      <c r="M891" s="27">
        <v>11430</v>
      </c>
      <c r="N891" s="86" t="s">
        <v>2568</v>
      </c>
      <c r="O891" s="42" t="s">
        <v>36</v>
      </c>
      <c r="P891" s="36"/>
      <c r="Q891" s="31"/>
      <c r="R891" s="32"/>
      <c r="S891" s="78"/>
      <c r="T891" s="34"/>
      <c r="U891" s="35"/>
      <c r="V891" s="36"/>
      <c r="W891" s="37"/>
      <c r="X891" s="38"/>
      <c r="Y891" s="38"/>
      <c r="Z891" s="38"/>
      <c r="AA891" s="39"/>
      <c r="AB891" s="39"/>
      <c r="AC891" s="39"/>
      <c r="AD891" s="40"/>
      <c r="AE891" s="40"/>
      <c r="AF891" s="41"/>
      <c r="AG891" s="41"/>
      <c r="AH891" s="42"/>
      <c r="AI891" s="35"/>
      <c r="AJ891" s="43"/>
      <c r="AK891" s="31"/>
      <c r="AL891" s="44"/>
      <c r="AM891" s="39"/>
      <c r="AN891" s="28"/>
      <c r="AO891" s="39"/>
    </row>
    <row r="892" spans="1:41">
      <c r="A892" s="45" t="s">
        <v>42</v>
      </c>
      <c r="B892" s="46"/>
      <c r="C892" s="46" t="s">
        <v>42</v>
      </c>
      <c r="D892" s="46" t="s">
        <v>42</v>
      </c>
      <c r="E892" s="47" t="s">
        <v>42</v>
      </c>
      <c r="F892" s="47" t="s">
        <v>42</v>
      </c>
      <c r="G892" s="47"/>
      <c r="H892" s="48"/>
      <c r="I892" s="24">
        <v>886</v>
      </c>
      <c r="J892" s="25" t="s">
        <v>2696</v>
      </c>
      <c r="K892" s="26" t="s">
        <v>2567</v>
      </c>
      <c r="L892" s="27">
        <v>8686.7999999999993</v>
      </c>
      <c r="M892" s="27">
        <v>11430</v>
      </c>
      <c r="N892" s="86" t="s">
        <v>2568</v>
      </c>
      <c r="O892" s="42" t="s">
        <v>36</v>
      </c>
      <c r="P892" s="36"/>
      <c r="Q892" s="31"/>
      <c r="R892" s="32"/>
      <c r="S892" s="78"/>
      <c r="T892" s="34"/>
      <c r="U892" s="35"/>
      <c r="V892" s="36"/>
      <c r="W892" s="37"/>
      <c r="X892" s="38"/>
      <c r="Y892" s="38"/>
      <c r="Z892" s="38"/>
      <c r="AA892" s="39"/>
      <c r="AB892" s="39"/>
      <c r="AC892" s="39"/>
      <c r="AD892" s="40"/>
      <c r="AE892" s="40"/>
      <c r="AF892" s="41"/>
      <c r="AG892" s="41"/>
      <c r="AH892" s="42"/>
      <c r="AI892" s="35"/>
      <c r="AJ892" s="43"/>
      <c r="AK892" s="31"/>
      <c r="AL892" s="44"/>
      <c r="AM892" s="39"/>
      <c r="AN892" s="28"/>
      <c r="AO892" s="39"/>
    </row>
    <row r="893" spans="1:41">
      <c r="A893" s="45" t="s">
        <v>42</v>
      </c>
      <c r="B893" s="46"/>
      <c r="C893" s="46" t="s">
        <v>42</v>
      </c>
      <c r="D893" s="46" t="s">
        <v>42</v>
      </c>
      <c r="E893" s="47" t="s">
        <v>42</v>
      </c>
      <c r="F893" s="47" t="s">
        <v>42</v>
      </c>
      <c r="G893" s="47"/>
      <c r="H893" s="48"/>
      <c r="I893" s="24">
        <v>887</v>
      </c>
      <c r="J893" s="25" t="s">
        <v>2697</v>
      </c>
      <c r="K893" s="26" t="s">
        <v>2567</v>
      </c>
      <c r="L893" s="27">
        <v>5943.6</v>
      </c>
      <c r="M893" s="27">
        <v>11430</v>
      </c>
      <c r="N893" s="86" t="s">
        <v>2568</v>
      </c>
      <c r="O893" s="42" t="s">
        <v>36</v>
      </c>
      <c r="P893" s="36"/>
      <c r="Q893" s="31"/>
      <c r="R893" s="32"/>
      <c r="S893" s="78"/>
      <c r="T893" s="34"/>
      <c r="U893" s="35"/>
      <c r="V893" s="36"/>
      <c r="W893" s="37"/>
      <c r="X893" s="38"/>
      <c r="Y893" s="38"/>
      <c r="Z893" s="38"/>
      <c r="AA893" s="39"/>
      <c r="AB893" s="39"/>
      <c r="AC893" s="39"/>
      <c r="AD893" s="40"/>
      <c r="AE893" s="40"/>
      <c r="AF893" s="41"/>
      <c r="AG893" s="41"/>
      <c r="AH893" s="42"/>
      <c r="AI893" s="35"/>
      <c r="AJ893" s="43"/>
      <c r="AK893" s="31"/>
      <c r="AL893" s="44"/>
      <c r="AM893" s="39"/>
      <c r="AN893" s="28"/>
      <c r="AO893" s="39"/>
    </row>
    <row r="894" spans="1:41">
      <c r="A894" s="45" t="s">
        <v>42</v>
      </c>
      <c r="B894" s="46"/>
      <c r="C894" s="46" t="s">
        <v>42</v>
      </c>
      <c r="D894" s="46" t="s">
        <v>42</v>
      </c>
      <c r="E894" s="47" t="s">
        <v>42</v>
      </c>
      <c r="F894" s="47" t="s">
        <v>42</v>
      </c>
      <c r="G894" s="47"/>
      <c r="H894" s="48"/>
      <c r="I894" s="24">
        <v>888</v>
      </c>
      <c r="J894" s="25" t="s">
        <v>2698</v>
      </c>
      <c r="K894" s="26" t="s">
        <v>2567</v>
      </c>
      <c r="L894" s="27">
        <v>4114.8</v>
      </c>
      <c r="M894" s="27">
        <v>11430</v>
      </c>
      <c r="N894" s="86" t="s">
        <v>2568</v>
      </c>
      <c r="O894" s="42" t="s">
        <v>36</v>
      </c>
      <c r="P894" s="36"/>
      <c r="Q894" s="31"/>
      <c r="R894" s="32"/>
      <c r="S894" s="78"/>
      <c r="T894" s="34"/>
      <c r="U894" s="35"/>
      <c r="V894" s="36"/>
      <c r="W894" s="37"/>
      <c r="X894" s="38"/>
      <c r="Y894" s="38"/>
      <c r="Z894" s="38"/>
      <c r="AA894" s="39"/>
      <c r="AB894" s="39"/>
      <c r="AC894" s="39"/>
      <c r="AD894" s="40"/>
      <c r="AE894" s="40"/>
      <c r="AF894" s="41"/>
      <c r="AG894" s="41"/>
      <c r="AH894" s="42"/>
      <c r="AI894" s="35"/>
      <c r="AJ894" s="43"/>
      <c r="AK894" s="31"/>
      <c r="AL894" s="44"/>
      <c r="AM894" s="39"/>
      <c r="AN894" s="28"/>
      <c r="AO894" s="39"/>
    </row>
    <row r="895" spans="1:41">
      <c r="A895" s="45" t="s">
        <v>42</v>
      </c>
      <c r="B895" s="46"/>
      <c r="C895" s="46" t="s">
        <v>42</v>
      </c>
      <c r="D895" s="46" t="s">
        <v>42</v>
      </c>
      <c r="E895" s="47" t="s">
        <v>42</v>
      </c>
      <c r="F895" s="47" t="s">
        <v>42</v>
      </c>
      <c r="G895" s="47"/>
      <c r="H895" s="48"/>
      <c r="I895" s="24">
        <v>889</v>
      </c>
      <c r="J895" s="25" t="s">
        <v>2699</v>
      </c>
      <c r="K895" s="26" t="s">
        <v>2567</v>
      </c>
      <c r="L895" s="27">
        <v>1371.6</v>
      </c>
      <c r="M895" s="27">
        <v>11430</v>
      </c>
      <c r="N895" s="86" t="s">
        <v>2568</v>
      </c>
      <c r="O895" s="42" t="s">
        <v>36</v>
      </c>
      <c r="P895" s="36"/>
      <c r="Q895" s="31"/>
      <c r="R895" s="32"/>
      <c r="S895" s="78"/>
      <c r="T895" s="34"/>
      <c r="U895" s="35"/>
      <c r="V895" s="36"/>
      <c r="W895" s="37"/>
      <c r="X895" s="38"/>
      <c r="Y895" s="38"/>
      <c r="Z895" s="38"/>
      <c r="AA895" s="39"/>
      <c r="AB895" s="39"/>
      <c r="AC895" s="39"/>
      <c r="AD895" s="40"/>
      <c r="AE895" s="40"/>
      <c r="AF895" s="41"/>
      <c r="AG895" s="41"/>
      <c r="AH895" s="42"/>
      <c r="AI895" s="35"/>
      <c r="AJ895" s="43"/>
      <c r="AK895" s="31"/>
      <c r="AL895" s="44"/>
      <c r="AM895" s="39"/>
      <c r="AN895" s="28"/>
      <c r="AO895" s="39"/>
    </row>
    <row r="896" spans="1:41">
      <c r="A896" s="45" t="s">
        <v>42</v>
      </c>
      <c r="B896" s="46"/>
      <c r="C896" s="46" t="s">
        <v>42</v>
      </c>
      <c r="D896" s="46" t="s">
        <v>42</v>
      </c>
      <c r="E896" s="47" t="s">
        <v>42</v>
      </c>
      <c r="F896" s="47" t="s">
        <v>42</v>
      </c>
      <c r="G896" s="47"/>
      <c r="H896" s="48"/>
      <c r="I896" s="24">
        <v>890</v>
      </c>
      <c r="J896" s="25" t="s">
        <v>2700</v>
      </c>
      <c r="K896" s="26" t="s">
        <v>2567</v>
      </c>
      <c r="L896" s="27">
        <v>-1371.6</v>
      </c>
      <c r="M896" s="27">
        <v>11430</v>
      </c>
      <c r="N896" s="86" t="s">
        <v>2568</v>
      </c>
      <c r="O896" s="42" t="s">
        <v>36</v>
      </c>
      <c r="P896" s="36"/>
      <c r="Q896" s="31"/>
      <c r="R896" s="32"/>
      <c r="S896" s="78"/>
      <c r="T896" s="34"/>
      <c r="U896" s="35"/>
      <c r="V896" s="36"/>
      <c r="W896" s="37"/>
      <c r="X896" s="38"/>
      <c r="Y896" s="38"/>
      <c r="Z896" s="38"/>
      <c r="AA896" s="39"/>
      <c r="AB896" s="39"/>
      <c r="AC896" s="39"/>
      <c r="AD896" s="40"/>
      <c r="AE896" s="40"/>
      <c r="AF896" s="41"/>
      <c r="AG896" s="41"/>
      <c r="AH896" s="42"/>
      <c r="AI896" s="35"/>
      <c r="AJ896" s="43"/>
      <c r="AK896" s="31"/>
      <c r="AL896" s="44"/>
      <c r="AM896" s="39"/>
      <c r="AN896" s="28"/>
      <c r="AO896" s="39"/>
    </row>
    <row r="897" spans="1:41">
      <c r="A897" s="45" t="s">
        <v>42</v>
      </c>
      <c r="B897" s="46"/>
      <c r="C897" s="46" t="s">
        <v>42</v>
      </c>
      <c r="D897" s="46" t="s">
        <v>42</v>
      </c>
      <c r="E897" s="47" t="s">
        <v>42</v>
      </c>
      <c r="F897" s="47" t="s">
        <v>42</v>
      </c>
      <c r="G897" s="47"/>
      <c r="H897" s="48"/>
      <c r="I897" s="24">
        <v>891</v>
      </c>
      <c r="J897" s="25" t="s">
        <v>2701</v>
      </c>
      <c r="K897" s="26" t="s">
        <v>2567</v>
      </c>
      <c r="L897" s="27">
        <v>-2286</v>
      </c>
      <c r="M897" s="27">
        <v>11430</v>
      </c>
      <c r="N897" s="86" t="s">
        <v>2568</v>
      </c>
      <c r="O897" s="42" t="s">
        <v>36</v>
      </c>
      <c r="P897" s="36"/>
      <c r="Q897" s="31"/>
      <c r="R897" s="32"/>
      <c r="S897" s="78"/>
      <c r="T897" s="34"/>
      <c r="U897" s="35"/>
      <c r="V897" s="36"/>
      <c r="W897" s="37"/>
      <c r="X897" s="38"/>
      <c r="Y897" s="38"/>
      <c r="Z897" s="38"/>
      <c r="AA897" s="39"/>
      <c r="AB897" s="39"/>
      <c r="AC897" s="39"/>
      <c r="AD897" s="40"/>
      <c r="AE897" s="40"/>
      <c r="AF897" s="41"/>
      <c r="AG897" s="41"/>
      <c r="AH897" s="42"/>
      <c r="AI897" s="35"/>
      <c r="AJ897" s="43"/>
      <c r="AK897" s="31"/>
      <c r="AL897" s="44"/>
      <c r="AM897" s="39"/>
      <c r="AN897" s="28"/>
      <c r="AO897" s="39"/>
    </row>
    <row r="898" spans="1:41">
      <c r="A898" s="45" t="s">
        <v>42</v>
      </c>
      <c r="B898" s="46"/>
      <c r="C898" s="46" t="s">
        <v>42</v>
      </c>
      <c r="D898" s="46" t="s">
        <v>42</v>
      </c>
      <c r="E898" s="47" t="s">
        <v>42</v>
      </c>
      <c r="F898" s="47" t="s">
        <v>42</v>
      </c>
      <c r="G898" s="47"/>
      <c r="H898" s="48"/>
      <c r="I898" s="24">
        <v>892</v>
      </c>
      <c r="J898" s="25" t="s">
        <v>2702</v>
      </c>
      <c r="K898" s="26" t="s">
        <v>2567</v>
      </c>
      <c r="L898" s="27">
        <v>-3200.4</v>
      </c>
      <c r="M898" s="27">
        <v>11430</v>
      </c>
      <c r="N898" s="86" t="s">
        <v>2568</v>
      </c>
      <c r="O898" s="42" t="s">
        <v>36</v>
      </c>
      <c r="P898" s="36"/>
      <c r="Q898" s="31"/>
      <c r="R898" s="32"/>
      <c r="S898" s="78"/>
      <c r="T898" s="34"/>
      <c r="U898" s="35"/>
      <c r="V898" s="36"/>
      <c r="W898" s="37"/>
      <c r="X898" s="38"/>
      <c r="Y898" s="38"/>
      <c r="Z898" s="38"/>
      <c r="AA898" s="39"/>
      <c r="AB898" s="39"/>
      <c r="AC898" s="39"/>
      <c r="AD898" s="40"/>
      <c r="AE898" s="40"/>
      <c r="AF898" s="41"/>
      <c r="AG898" s="41"/>
      <c r="AH898" s="42"/>
      <c r="AI898" s="35"/>
      <c r="AJ898" s="43"/>
      <c r="AK898" s="31"/>
      <c r="AL898" s="44"/>
      <c r="AM898" s="39"/>
      <c r="AN898" s="28"/>
      <c r="AO898" s="39"/>
    </row>
    <row r="899" spans="1:41">
      <c r="A899" s="45" t="s">
        <v>42</v>
      </c>
      <c r="B899" s="46"/>
      <c r="C899" s="46" t="s">
        <v>42</v>
      </c>
      <c r="D899" s="46" t="s">
        <v>42</v>
      </c>
      <c r="E899" s="47" t="s">
        <v>42</v>
      </c>
      <c r="F899" s="47" t="s">
        <v>42</v>
      </c>
      <c r="G899" s="47"/>
      <c r="H899" s="48"/>
      <c r="I899" s="24">
        <v>893</v>
      </c>
      <c r="J899" s="25" t="s">
        <v>2703</v>
      </c>
      <c r="K899" s="26" t="s">
        <v>2567</v>
      </c>
      <c r="L899" s="27">
        <v>-5943.6</v>
      </c>
      <c r="M899" s="27">
        <v>11430</v>
      </c>
      <c r="N899" s="86" t="s">
        <v>2568</v>
      </c>
      <c r="O899" s="42" t="s">
        <v>36</v>
      </c>
      <c r="P899" s="36"/>
      <c r="Q899" s="31"/>
      <c r="R899" s="32"/>
      <c r="S899" s="78"/>
      <c r="T899" s="34"/>
      <c r="U899" s="35"/>
      <c r="V899" s="36"/>
      <c r="W899" s="37"/>
      <c r="X899" s="38"/>
      <c r="Y899" s="38"/>
      <c r="Z899" s="38"/>
      <c r="AA899" s="39"/>
      <c r="AB899" s="39"/>
      <c r="AC899" s="39"/>
      <c r="AD899" s="40"/>
      <c r="AE899" s="40"/>
      <c r="AF899" s="41"/>
      <c r="AG899" s="41"/>
      <c r="AH899" s="42"/>
      <c r="AI899" s="35"/>
      <c r="AJ899" s="43"/>
      <c r="AK899" s="31"/>
      <c r="AL899" s="44"/>
      <c r="AM899" s="39"/>
      <c r="AN899" s="28"/>
      <c r="AO899" s="39"/>
    </row>
    <row r="900" spans="1:41">
      <c r="A900" s="45" t="s">
        <v>42</v>
      </c>
      <c r="B900" s="46"/>
      <c r="C900" s="46" t="s">
        <v>42</v>
      </c>
      <c r="D900" s="46" t="s">
        <v>42</v>
      </c>
      <c r="E900" s="47" t="s">
        <v>42</v>
      </c>
      <c r="F900" s="47" t="s">
        <v>42</v>
      </c>
      <c r="G900" s="47"/>
      <c r="H900" s="48"/>
      <c r="I900" s="24">
        <v>894</v>
      </c>
      <c r="J900" s="25" t="s">
        <v>2704</v>
      </c>
      <c r="K900" s="26" t="s">
        <v>2567</v>
      </c>
      <c r="L900" s="27">
        <v>-8686.7999999999993</v>
      </c>
      <c r="M900" s="27">
        <v>11430</v>
      </c>
      <c r="N900" s="86" t="s">
        <v>2568</v>
      </c>
      <c r="O900" s="42" t="s">
        <v>36</v>
      </c>
      <c r="P900" s="36"/>
      <c r="Q900" s="31"/>
      <c r="R900" s="32"/>
      <c r="S900" s="78"/>
      <c r="T900" s="34"/>
      <c r="U900" s="35"/>
      <c r="V900" s="36"/>
      <c r="W900" s="37"/>
      <c r="X900" s="38"/>
      <c r="Y900" s="38"/>
      <c r="Z900" s="38"/>
      <c r="AA900" s="39"/>
      <c r="AB900" s="39"/>
      <c r="AC900" s="39"/>
      <c r="AD900" s="40"/>
      <c r="AE900" s="40"/>
      <c r="AF900" s="41"/>
      <c r="AG900" s="41"/>
      <c r="AH900" s="42"/>
      <c r="AI900" s="35"/>
      <c r="AJ900" s="43"/>
      <c r="AK900" s="31"/>
      <c r="AL900" s="44"/>
      <c r="AM900" s="39"/>
      <c r="AN900" s="28"/>
      <c r="AO900" s="39"/>
    </row>
    <row r="901" spans="1:41">
      <c r="A901" s="45" t="s">
        <v>42</v>
      </c>
      <c r="B901" s="46"/>
      <c r="C901" s="46" t="s">
        <v>42</v>
      </c>
      <c r="D901" s="46" t="s">
        <v>42</v>
      </c>
      <c r="E901" s="47" t="s">
        <v>42</v>
      </c>
      <c r="F901" s="47" t="s">
        <v>42</v>
      </c>
      <c r="G901" s="47"/>
      <c r="H901" s="48"/>
      <c r="I901" s="24">
        <v>895</v>
      </c>
      <c r="J901" s="25" t="s">
        <v>2705</v>
      </c>
      <c r="K901" s="26" t="s">
        <v>2567</v>
      </c>
      <c r="L901" s="27">
        <v>-14173.2</v>
      </c>
      <c r="M901" s="27">
        <v>11430</v>
      </c>
      <c r="N901" s="86" t="s">
        <v>2568</v>
      </c>
      <c r="O901" s="42" t="s">
        <v>36</v>
      </c>
      <c r="P901" s="36"/>
      <c r="Q901" s="31"/>
      <c r="R901" s="32"/>
      <c r="S901" s="78"/>
      <c r="T901" s="34"/>
      <c r="U901" s="35"/>
      <c r="V901" s="36"/>
      <c r="W901" s="37"/>
      <c r="X901" s="38"/>
      <c r="Y901" s="38"/>
      <c r="Z901" s="38"/>
      <c r="AA901" s="39"/>
      <c r="AB901" s="39"/>
      <c r="AC901" s="39"/>
      <c r="AD901" s="40"/>
      <c r="AE901" s="40"/>
      <c r="AF901" s="41"/>
      <c r="AG901" s="41"/>
      <c r="AH901" s="42"/>
      <c r="AI901" s="35"/>
      <c r="AJ901" s="43"/>
      <c r="AK901" s="31"/>
      <c r="AL901" s="44"/>
      <c r="AM901" s="39"/>
      <c r="AN901" s="28"/>
      <c r="AO901" s="39"/>
    </row>
    <row r="902" spans="1:41">
      <c r="A902" s="45" t="s">
        <v>42</v>
      </c>
      <c r="B902" s="46"/>
      <c r="C902" s="46" t="s">
        <v>42</v>
      </c>
      <c r="D902" s="46" t="s">
        <v>42</v>
      </c>
      <c r="E902" s="47" t="s">
        <v>42</v>
      </c>
      <c r="F902" s="47" t="s">
        <v>42</v>
      </c>
      <c r="G902" s="47"/>
      <c r="H902" s="48"/>
      <c r="I902" s="24">
        <v>896</v>
      </c>
      <c r="J902" s="25" t="s">
        <v>2706</v>
      </c>
      <c r="K902" s="26" t="s">
        <v>2567</v>
      </c>
      <c r="L902" s="27">
        <v>15087.6</v>
      </c>
      <c r="M902" s="27">
        <v>11430</v>
      </c>
      <c r="N902" s="86" t="s">
        <v>2568</v>
      </c>
      <c r="O902" s="42" t="s">
        <v>36</v>
      </c>
      <c r="P902" s="36"/>
      <c r="Q902" s="31"/>
      <c r="R902" s="32"/>
      <c r="S902" s="78"/>
      <c r="T902" s="34"/>
      <c r="U902" s="35"/>
      <c r="V902" s="36"/>
      <c r="W902" s="37"/>
      <c r="X902" s="38"/>
      <c r="Y902" s="38"/>
      <c r="Z902" s="38"/>
      <c r="AA902" s="39"/>
      <c r="AB902" s="39"/>
      <c r="AC902" s="39"/>
      <c r="AD902" s="40"/>
      <c r="AE902" s="40"/>
      <c r="AF902" s="41"/>
      <c r="AG902" s="41"/>
      <c r="AH902" s="42"/>
      <c r="AI902" s="35"/>
      <c r="AJ902" s="43"/>
      <c r="AK902" s="31"/>
      <c r="AL902" s="44"/>
      <c r="AM902" s="39"/>
      <c r="AN902" s="28"/>
      <c r="AO902" s="39"/>
    </row>
    <row r="903" spans="1:41">
      <c r="A903" s="45" t="s">
        <v>42</v>
      </c>
      <c r="B903" s="46"/>
      <c r="C903" s="46" t="s">
        <v>42</v>
      </c>
      <c r="D903" s="46" t="s">
        <v>42</v>
      </c>
      <c r="E903" s="47" t="s">
        <v>42</v>
      </c>
      <c r="F903" s="47" t="s">
        <v>42</v>
      </c>
      <c r="G903" s="47"/>
      <c r="H903" s="48"/>
      <c r="I903" s="24">
        <v>897</v>
      </c>
      <c r="J903" s="25" t="s">
        <v>2707</v>
      </c>
      <c r="K903" s="26" t="s">
        <v>2567</v>
      </c>
      <c r="L903" s="27">
        <v>14173.2</v>
      </c>
      <c r="M903" s="27">
        <v>11430</v>
      </c>
      <c r="N903" s="86" t="s">
        <v>2568</v>
      </c>
      <c r="O903" s="42" t="s">
        <v>36</v>
      </c>
      <c r="P903" s="36"/>
      <c r="Q903" s="31"/>
      <c r="R903" s="32"/>
      <c r="S903" s="78"/>
      <c r="T903" s="34"/>
      <c r="U903" s="35"/>
      <c r="V903" s="36"/>
      <c r="W903" s="37"/>
      <c r="X903" s="38"/>
      <c r="Y903" s="38"/>
      <c r="Z903" s="38"/>
      <c r="AA903" s="39"/>
      <c r="AB903" s="39"/>
      <c r="AC903" s="39"/>
      <c r="AD903" s="40"/>
      <c r="AE903" s="40"/>
      <c r="AF903" s="41"/>
      <c r="AG903" s="41"/>
      <c r="AH903" s="42"/>
      <c r="AI903" s="35"/>
      <c r="AJ903" s="43"/>
      <c r="AK903" s="31"/>
      <c r="AL903" s="44"/>
      <c r="AM903" s="39"/>
      <c r="AN903" s="28"/>
      <c r="AO903" s="39"/>
    </row>
    <row r="904" spans="1:41">
      <c r="A904" s="45" t="s">
        <v>42</v>
      </c>
      <c r="B904" s="46"/>
      <c r="C904" s="46" t="s">
        <v>42</v>
      </c>
      <c r="D904" s="46" t="s">
        <v>42</v>
      </c>
      <c r="E904" s="47" t="s">
        <v>42</v>
      </c>
      <c r="F904" s="47" t="s">
        <v>42</v>
      </c>
      <c r="G904" s="47"/>
      <c r="H904" s="48"/>
      <c r="I904" s="24">
        <v>898</v>
      </c>
      <c r="J904" s="25" t="s">
        <v>2708</v>
      </c>
      <c r="K904" s="26" t="s">
        <v>2567</v>
      </c>
      <c r="L904" s="27">
        <v>13258.8</v>
      </c>
      <c r="M904" s="27">
        <v>11430</v>
      </c>
      <c r="N904" s="86" t="s">
        <v>2568</v>
      </c>
      <c r="O904" s="42" t="s">
        <v>36</v>
      </c>
      <c r="P904" s="36"/>
      <c r="Q904" s="31"/>
      <c r="R904" s="32"/>
      <c r="S904" s="78"/>
      <c r="T904" s="34"/>
      <c r="U904" s="35"/>
      <c r="V904" s="36"/>
      <c r="W904" s="37"/>
      <c r="X904" s="38"/>
      <c r="Y904" s="38"/>
      <c r="Z904" s="38"/>
      <c r="AA904" s="39"/>
      <c r="AB904" s="39"/>
      <c r="AC904" s="39"/>
      <c r="AD904" s="40"/>
      <c r="AE904" s="40"/>
      <c r="AF904" s="41"/>
      <c r="AG904" s="41"/>
      <c r="AH904" s="42"/>
      <c r="AI904" s="35"/>
      <c r="AJ904" s="43"/>
      <c r="AK904" s="31"/>
      <c r="AL904" s="44"/>
      <c r="AM904" s="39"/>
      <c r="AN904" s="28"/>
      <c r="AO904" s="39"/>
    </row>
    <row r="905" spans="1:41">
      <c r="A905" s="45" t="s">
        <v>42</v>
      </c>
      <c r="B905" s="46"/>
      <c r="C905" s="46" t="s">
        <v>42</v>
      </c>
      <c r="D905" s="46" t="s">
        <v>42</v>
      </c>
      <c r="E905" s="47" t="s">
        <v>42</v>
      </c>
      <c r="F905" s="47" t="s">
        <v>42</v>
      </c>
      <c r="G905" s="47"/>
      <c r="H905" s="48"/>
      <c r="I905" s="24">
        <v>899</v>
      </c>
      <c r="J905" s="25" t="s">
        <v>2709</v>
      </c>
      <c r="K905" s="26" t="s">
        <v>2567</v>
      </c>
      <c r="L905" s="27">
        <v>12344.4</v>
      </c>
      <c r="M905" s="27">
        <v>11430</v>
      </c>
      <c r="N905" s="86" t="s">
        <v>2568</v>
      </c>
      <c r="O905" s="42" t="s">
        <v>36</v>
      </c>
      <c r="P905" s="36"/>
      <c r="Q905" s="31"/>
      <c r="R905" s="32"/>
      <c r="S905" s="78"/>
      <c r="T905" s="34"/>
      <c r="U905" s="35"/>
      <c r="V905" s="36"/>
      <c r="W905" s="37"/>
      <c r="X905" s="38"/>
      <c r="Y905" s="38"/>
      <c r="Z905" s="38"/>
      <c r="AA905" s="39"/>
      <c r="AB905" s="39"/>
      <c r="AC905" s="39"/>
      <c r="AD905" s="40"/>
      <c r="AE905" s="40"/>
      <c r="AF905" s="41"/>
      <c r="AG905" s="41"/>
      <c r="AH905" s="42"/>
      <c r="AI905" s="35"/>
      <c r="AJ905" s="43"/>
      <c r="AK905" s="31"/>
      <c r="AL905" s="44"/>
      <c r="AM905" s="39"/>
      <c r="AN905" s="28"/>
      <c r="AO905" s="39"/>
    </row>
    <row r="906" spans="1:41">
      <c r="A906" s="45" t="s">
        <v>42</v>
      </c>
      <c r="B906" s="46"/>
      <c r="C906" s="46" t="s">
        <v>42</v>
      </c>
      <c r="D906" s="46" t="s">
        <v>42</v>
      </c>
      <c r="E906" s="47" t="s">
        <v>42</v>
      </c>
      <c r="F906" s="47" t="s">
        <v>42</v>
      </c>
      <c r="G906" s="47"/>
      <c r="H906" s="48"/>
      <c r="I906" s="24">
        <v>900</v>
      </c>
      <c r="J906" s="25" t="s">
        <v>2710</v>
      </c>
      <c r="K906" s="26" t="s">
        <v>2567</v>
      </c>
      <c r="L906" s="27">
        <v>11430</v>
      </c>
      <c r="M906" s="27">
        <v>11430</v>
      </c>
      <c r="N906" s="86" t="s">
        <v>2568</v>
      </c>
      <c r="O906" s="42" t="s">
        <v>36</v>
      </c>
      <c r="P906" s="36"/>
      <c r="Q906" s="31"/>
      <c r="R906" s="32"/>
      <c r="S906" s="78"/>
      <c r="T906" s="34"/>
      <c r="U906" s="35"/>
      <c r="V906" s="36"/>
      <c r="W906" s="37"/>
      <c r="X906" s="38"/>
      <c r="Y906" s="38"/>
      <c r="Z906" s="38"/>
      <c r="AA906" s="39"/>
      <c r="AB906" s="39"/>
      <c r="AC906" s="39"/>
      <c r="AD906" s="40"/>
      <c r="AE906" s="40"/>
      <c r="AF906" s="41"/>
      <c r="AG906" s="41"/>
      <c r="AH906" s="42"/>
      <c r="AI906" s="35"/>
      <c r="AJ906" s="43"/>
      <c r="AK906" s="31"/>
      <c r="AL906" s="44"/>
      <c r="AM906" s="39"/>
      <c r="AN906" s="28"/>
      <c r="AO906" s="39"/>
    </row>
    <row r="907" spans="1:41">
      <c r="A907" s="45" t="s">
        <v>42</v>
      </c>
      <c r="B907" s="46"/>
      <c r="C907" s="46" t="s">
        <v>42</v>
      </c>
      <c r="D907" s="46" t="s">
        <v>42</v>
      </c>
      <c r="E907" s="47" t="s">
        <v>42</v>
      </c>
      <c r="F907" s="47" t="s">
        <v>42</v>
      </c>
      <c r="G907" s="47"/>
      <c r="H907" s="48"/>
      <c r="I907" s="24">
        <v>901</v>
      </c>
      <c r="J907" s="25" t="s">
        <v>2711</v>
      </c>
      <c r="K907" s="26" t="s">
        <v>2567</v>
      </c>
      <c r="L907" s="27">
        <v>10515.6</v>
      </c>
      <c r="M907" s="27">
        <v>11430</v>
      </c>
      <c r="N907" s="86" t="s">
        <v>2568</v>
      </c>
      <c r="O907" s="42" t="s">
        <v>36</v>
      </c>
      <c r="P907" s="36"/>
      <c r="Q907" s="31"/>
      <c r="R907" s="32"/>
      <c r="S907" s="78"/>
      <c r="T907" s="34"/>
      <c r="U907" s="35"/>
      <c r="V907" s="36"/>
      <c r="W907" s="37"/>
      <c r="X907" s="38"/>
      <c r="Y907" s="38"/>
      <c r="Z907" s="38"/>
      <c r="AA907" s="39"/>
      <c r="AB907" s="39"/>
      <c r="AC907" s="39"/>
      <c r="AD907" s="40"/>
      <c r="AE907" s="40"/>
      <c r="AF907" s="41"/>
      <c r="AG907" s="41"/>
      <c r="AH907" s="42"/>
      <c r="AI907" s="35"/>
      <c r="AJ907" s="43"/>
      <c r="AK907" s="31"/>
      <c r="AL907" s="44"/>
      <c r="AM907" s="39"/>
      <c r="AN907" s="28"/>
      <c r="AO907" s="39"/>
    </row>
    <row r="908" spans="1:41">
      <c r="A908" s="45" t="s">
        <v>42</v>
      </c>
      <c r="B908" s="46"/>
      <c r="C908" s="46" t="s">
        <v>42</v>
      </c>
      <c r="D908" s="46" t="s">
        <v>42</v>
      </c>
      <c r="E908" s="47" t="s">
        <v>42</v>
      </c>
      <c r="F908" s="47" t="s">
        <v>42</v>
      </c>
      <c r="G908" s="47"/>
      <c r="H908" s="48"/>
      <c r="I908" s="24">
        <v>902</v>
      </c>
      <c r="J908" s="25" t="s">
        <v>2712</v>
      </c>
      <c r="K908" s="26" t="s">
        <v>2567</v>
      </c>
      <c r="L908" s="27">
        <v>8686.7999999999993</v>
      </c>
      <c r="M908" s="27">
        <v>12344.4</v>
      </c>
      <c r="N908" s="86" t="s">
        <v>2568</v>
      </c>
      <c r="O908" s="42" t="s">
        <v>36</v>
      </c>
      <c r="P908" s="36"/>
      <c r="Q908" s="31"/>
      <c r="R908" s="32"/>
      <c r="S908" s="78"/>
      <c r="T908" s="34"/>
      <c r="U908" s="35"/>
      <c r="V908" s="36"/>
      <c r="W908" s="37"/>
      <c r="X908" s="38"/>
      <c r="Y908" s="38"/>
      <c r="Z908" s="38"/>
      <c r="AA908" s="39"/>
      <c r="AB908" s="39"/>
      <c r="AC908" s="39"/>
      <c r="AD908" s="40"/>
      <c r="AE908" s="40"/>
      <c r="AF908" s="41"/>
      <c r="AG908" s="41"/>
      <c r="AH908" s="42"/>
      <c r="AI908" s="35"/>
      <c r="AJ908" s="43"/>
      <c r="AK908" s="31"/>
      <c r="AL908" s="44"/>
      <c r="AM908" s="39"/>
      <c r="AN908" s="28"/>
      <c r="AO908" s="39"/>
    </row>
    <row r="909" spans="1:41">
      <c r="A909" s="45" t="s">
        <v>42</v>
      </c>
      <c r="B909" s="46"/>
      <c r="C909" s="46" t="s">
        <v>42</v>
      </c>
      <c r="D909" s="46" t="s">
        <v>42</v>
      </c>
      <c r="E909" s="47" t="s">
        <v>42</v>
      </c>
      <c r="F909" s="47" t="s">
        <v>42</v>
      </c>
      <c r="G909" s="47"/>
      <c r="H909" s="48"/>
      <c r="I909" s="24">
        <v>903</v>
      </c>
      <c r="J909" s="25" t="s">
        <v>2713</v>
      </c>
      <c r="K909" s="26" t="s">
        <v>2567</v>
      </c>
      <c r="L909" s="27">
        <v>5943.6</v>
      </c>
      <c r="M909" s="27">
        <v>12344.4</v>
      </c>
      <c r="N909" s="86" t="s">
        <v>2568</v>
      </c>
      <c r="O909" s="42" t="s">
        <v>36</v>
      </c>
      <c r="P909" s="36"/>
      <c r="Q909" s="31"/>
      <c r="R909" s="32"/>
      <c r="S909" s="78"/>
      <c r="T909" s="34"/>
      <c r="U909" s="35"/>
      <c r="V909" s="36"/>
      <c r="W909" s="37"/>
      <c r="X909" s="38"/>
      <c r="Y909" s="38"/>
      <c r="Z909" s="38"/>
      <c r="AA909" s="39"/>
      <c r="AB909" s="39"/>
      <c r="AC909" s="39"/>
      <c r="AD909" s="40"/>
      <c r="AE909" s="40"/>
      <c r="AF909" s="41"/>
      <c r="AG909" s="41"/>
      <c r="AH909" s="42"/>
      <c r="AI909" s="35"/>
      <c r="AJ909" s="43"/>
      <c r="AK909" s="31"/>
      <c r="AL909" s="44"/>
      <c r="AM909" s="39"/>
      <c r="AN909" s="28"/>
      <c r="AO909" s="39"/>
    </row>
    <row r="910" spans="1:41">
      <c r="A910" s="45" t="s">
        <v>42</v>
      </c>
      <c r="B910" s="46"/>
      <c r="C910" s="46" t="s">
        <v>42</v>
      </c>
      <c r="D910" s="46" t="s">
        <v>42</v>
      </c>
      <c r="E910" s="47" t="s">
        <v>42</v>
      </c>
      <c r="F910" s="47" t="s">
        <v>42</v>
      </c>
      <c r="G910" s="47"/>
      <c r="H910" s="48"/>
      <c r="I910" s="24">
        <v>904</v>
      </c>
      <c r="J910" s="25" t="s">
        <v>2714</v>
      </c>
      <c r="K910" s="26" t="s">
        <v>2567</v>
      </c>
      <c r="L910" s="27">
        <v>-3200.4</v>
      </c>
      <c r="M910" s="27">
        <v>12344.4</v>
      </c>
      <c r="N910" s="86" t="s">
        <v>2568</v>
      </c>
      <c r="O910" s="42" t="s">
        <v>36</v>
      </c>
      <c r="P910" s="36"/>
      <c r="Q910" s="31"/>
      <c r="R910" s="32"/>
      <c r="S910" s="78"/>
      <c r="T910" s="34"/>
      <c r="U910" s="35"/>
      <c r="V910" s="36"/>
      <c r="W910" s="37"/>
      <c r="X910" s="38"/>
      <c r="Y910" s="38"/>
      <c r="Z910" s="38"/>
      <c r="AA910" s="39"/>
      <c r="AB910" s="39"/>
      <c r="AC910" s="39"/>
      <c r="AD910" s="40"/>
      <c r="AE910" s="40"/>
      <c r="AF910" s="41"/>
      <c r="AG910" s="41"/>
      <c r="AH910" s="42"/>
      <c r="AI910" s="35"/>
      <c r="AJ910" s="43"/>
      <c r="AK910" s="31"/>
      <c r="AL910" s="44"/>
      <c r="AM910" s="39"/>
      <c r="AN910" s="28"/>
      <c r="AO910" s="39"/>
    </row>
    <row r="911" spans="1:41">
      <c r="A911" s="45" t="s">
        <v>42</v>
      </c>
      <c r="B911" s="46"/>
      <c r="C911" s="46" t="s">
        <v>42</v>
      </c>
      <c r="D911" s="46" t="s">
        <v>42</v>
      </c>
      <c r="E911" s="47" t="s">
        <v>42</v>
      </c>
      <c r="F911" s="47" t="s">
        <v>42</v>
      </c>
      <c r="G911" s="47"/>
      <c r="H911" s="48"/>
      <c r="I911" s="24">
        <v>905</v>
      </c>
      <c r="J911" s="25" t="s">
        <v>2715</v>
      </c>
      <c r="K911" s="26" t="s">
        <v>2567</v>
      </c>
      <c r="L911" s="27">
        <v>-5943.6</v>
      </c>
      <c r="M911" s="27">
        <v>12344.4</v>
      </c>
      <c r="N911" s="86" t="s">
        <v>2568</v>
      </c>
      <c r="O911" s="42" t="s">
        <v>36</v>
      </c>
      <c r="P911" s="36"/>
      <c r="Q911" s="31"/>
      <c r="R911" s="32"/>
      <c r="S911" s="78"/>
      <c r="T911" s="34"/>
      <c r="U911" s="35"/>
      <c r="V911" s="36"/>
      <c r="W911" s="37"/>
      <c r="X911" s="38"/>
      <c r="Y911" s="38"/>
      <c r="Z911" s="38"/>
      <c r="AA911" s="39"/>
      <c r="AB911" s="39"/>
      <c r="AC911" s="39"/>
      <c r="AD911" s="40"/>
      <c r="AE911" s="40"/>
      <c r="AF911" s="41"/>
      <c r="AG911" s="41"/>
      <c r="AH911" s="42"/>
      <c r="AI911" s="35"/>
      <c r="AJ911" s="43"/>
      <c r="AK911" s="31"/>
      <c r="AL911" s="44"/>
      <c r="AM911" s="39"/>
      <c r="AN911" s="28"/>
      <c r="AO911" s="39"/>
    </row>
    <row r="912" spans="1:41">
      <c r="A912" s="45" t="s">
        <v>42</v>
      </c>
      <c r="B912" s="46"/>
      <c r="C912" s="46" t="s">
        <v>42</v>
      </c>
      <c r="D912" s="46" t="s">
        <v>42</v>
      </c>
      <c r="E912" s="47" t="s">
        <v>42</v>
      </c>
      <c r="F912" s="47" t="s">
        <v>42</v>
      </c>
      <c r="G912" s="47"/>
      <c r="H912" s="48"/>
      <c r="I912" s="24">
        <v>906</v>
      </c>
      <c r="J912" s="25" t="s">
        <v>2716</v>
      </c>
      <c r="K912" s="26" t="s">
        <v>2567</v>
      </c>
      <c r="L912" s="27">
        <v>-8686.7999999999993</v>
      </c>
      <c r="M912" s="27">
        <v>12344.4</v>
      </c>
      <c r="N912" s="86" t="s">
        <v>2568</v>
      </c>
      <c r="O912" s="42" t="s">
        <v>36</v>
      </c>
      <c r="P912" s="36"/>
      <c r="Q912" s="31"/>
      <c r="R912" s="32"/>
      <c r="S912" s="78"/>
      <c r="T912" s="34"/>
      <c r="U912" s="35"/>
      <c r="V912" s="36"/>
      <c r="W912" s="37"/>
      <c r="X912" s="38"/>
      <c r="Y912" s="38"/>
      <c r="Z912" s="38"/>
      <c r="AA912" s="39"/>
      <c r="AB912" s="39"/>
      <c r="AC912" s="39"/>
      <c r="AD912" s="40"/>
      <c r="AE912" s="40"/>
      <c r="AF912" s="41"/>
      <c r="AG912" s="41"/>
      <c r="AH912" s="42"/>
      <c r="AI912" s="35"/>
      <c r="AJ912" s="43"/>
      <c r="AK912" s="31"/>
      <c r="AL912" s="44"/>
      <c r="AM912" s="39"/>
      <c r="AN912" s="28"/>
      <c r="AO912" s="39"/>
    </row>
    <row r="913" spans="1:41">
      <c r="A913" s="45" t="s">
        <v>42</v>
      </c>
      <c r="B913" s="46"/>
      <c r="C913" s="46" t="s">
        <v>42</v>
      </c>
      <c r="D913" s="46" t="s">
        <v>42</v>
      </c>
      <c r="E913" s="47" t="s">
        <v>42</v>
      </c>
      <c r="F913" s="47" t="s">
        <v>42</v>
      </c>
      <c r="G913" s="47"/>
      <c r="H913" s="48"/>
      <c r="I913" s="24">
        <v>907</v>
      </c>
      <c r="J913" s="25" t="s">
        <v>2717</v>
      </c>
      <c r="K913" s="26" t="s">
        <v>2567</v>
      </c>
      <c r="L913" s="27">
        <v>-14173.2</v>
      </c>
      <c r="M913" s="27">
        <v>12344.4</v>
      </c>
      <c r="N913" s="86" t="s">
        <v>2568</v>
      </c>
      <c r="O913" s="42" t="s">
        <v>36</v>
      </c>
      <c r="P913" s="36"/>
      <c r="Q913" s="31"/>
      <c r="R913" s="32"/>
      <c r="S913" s="78"/>
      <c r="T913" s="34"/>
      <c r="U913" s="35"/>
      <c r="V913" s="36"/>
      <c r="W913" s="37"/>
      <c r="X913" s="38"/>
      <c r="Y913" s="38"/>
      <c r="Z913" s="38"/>
      <c r="AA913" s="39"/>
      <c r="AB913" s="39"/>
      <c r="AC913" s="39"/>
      <c r="AD913" s="40"/>
      <c r="AE913" s="40"/>
      <c r="AF913" s="41"/>
      <c r="AG913" s="41"/>
      <c r="AH913" s="42"/>
      <c r="AI913" s="35"/>
      <c r="AJ913" s="43"/>
      <c r="AK913" s="31"/>
      <c r="AL913" s="44"/>
      <c r="AM913" s="39"/>
      <c r="AN913" s="28"/>
      <c r="AO913" s="39"/>
    </row>
    <row r="914" spans="1:41">
      <c r="A914" s="45" t="s">
        <v>42</v>
      </c>
      <c r="B914" s="46"/>
      <c r="C914" s="46" t="s">
        <v>42</v>
      </c>
      <c r="D914" s="46" t="s">
        <v>42</v>
      </c>
      <c r="E914" s="47" t="s">
        <v>42</v>
      </c>
      <c r="F914" s="47" t="s">
        <v>42</v>
      </c>
      <c r="G914" s="47"/>
      <c r="H914" s="48"/>
      <c r="I914" s="24">
        <v>908</v>
      </c>
      <c r="J914" s="25" t="s">
        <v>2718</v>
      </c>
      <c r="K914" s="26" t="s">
        <v>2567</v>
      </c>
      <c r="L914" s="27">
        <v>-15087.6</v>
      </c>
      <c r="M914" s="27">
        <v>12344.4</v>
      </c>
      <c r="N914" s="86" t="s">
        <v>2568</v>
      </c>
      <c r="O914" s="42" t="s">
        <v>36</v>
      </c>
      <c r="P914" s="36"/>
      <c r="Q914" s="31"/>
      <c r="R914" s="32"/>
      <c r="S914" s="78"/>
      <c r="T914" s="34"/>
      <c r="U914" s="35"/>
      <c r="V914" s="36"/>
      <c r="W914" s="37"/>
      <c r="X914" s="38"/>
      <c r="Y914" s="38"/>
      <c r="Z914" s="38"/>
      <c r="AA914" s="39"/>
      <c r="AB914" s="39"/>
      <c r="AC914" s="39"/>
      <c r="AD914" s="40"/>
      <c r="AE914" s="40"/>
      <c r="AF914" s="41"/>
      <c r="AG914" s="41"/>
      <c r="AH914" s="42"/>
      <c r="AI914" s="35"/>
      <c r="AJ914" s="43"/>
      <c r="AK914" s="31"/>
      <c r="AL914" s="44"/>
      <c r="AM914" s="39"/>
      <c r="AN914" s="28"/>
      <c r="AO914" s="39"/>
    </row>
    <row r="915" spans="1:41">
      <c r="A915" s="45" t="s">
        <v>42</v>
      </c>
      <c r="B915" s="46"/>
      <c r="C915" s="46" t="s">
        <v>42</v>
      </c>
      <c r="D915" s="46" t="s">
        <v>42</v>
      </c>
      <c r="E915" s="47" t="s">
        <v>42</v>
      </c>
      <c r="F915" s="47" t="s">
        <v>42</v>
      </c>
      <c r="G915" s="47"/>
      <c r="H915" s="48"/>
      <c r="I915" s="24">
        <v>909</v>
      </c>
      <c r="J915" s="25" t="s">
        <v>2719</v>
      </c>
      <c r="K915" s="26" t="s">
        <v>2567</v>
      </c>
      <c r="L915" s="27">
        <v>-17830.8</v>
      </c>
      <c r="M915" s="27">
        <v>12344.4</v>
      </c>
      <c r="N915" s="86" t="s">
        <v>2568</v>
      </c>
      <c r="O915" s="42" t="s">
        <v>36</v>
      </c>
      <c r="P915" s="36"/>
      <c r="Q915" s="31"/>
      <c r="R915" s="32"/>
      <c r="S915" s="78"/>
      <c r="T915" s="34"/>
      <c r="U915" s="35"/>
      <c r="V915" s="36"/>
      <c r="W915" s="37"/>
      <c r="X915" s="38"/>
      <c r="Y915" s="38"/>
      <c r="Z915" s="38"/>
      <c r="AA915" s="39"/>
      <c r="AB915" s="39"/>
      <c r="AC915" s="39"/>
      <c r="AD915" s="40"/>
      <c r="AE915" s="40"/>
      <c r="AF915" s="41"/>
      <c r="AG915" s="41"/>
      <c r="AH915" s="42"/>
      <c r="AI915" s="35"/>
      <c r="AJ915" s="43"/>
      <c r="AK915" s="31"/>
      <c r="AL915" s="44"/>
      <c r="AM915" s="39"/>
      <c r="AN915" s="28"/>
      <c r="AO915" s="39"/>
    </row>
    <row r="916" spans="1:41">
      <c r="A916" s="45" t="s">
        <v>42</v>
      </c>
      <c r="B916" s="46"/>
      <c r="C916" s="46" t="s">
        <v>42</v>
      </c>
      <c r="D916" s="46" t="s">
        <v>42</v>
      </c>
      <c r="E916" s="47" t="s">
        <v>42</v>
      </c>
      <c r="F916" s="47" t="s">
        <v>42</v>
      </c>
      <c r="G916" s="47"/>
      <c r="H916" s="48"/>
      <c r="I916" s="24">
        <v>910</v>
      </c>
      <c r="J916" s="25" t="s">
        <v>2720</v>
      </c>
      <c r="K916" s="26" t="s">
        <v>2567</v>
      </c>
      <c r="L916" s="27">
        <v>14173.2</v>
      </c>
      <c r="M916" s="27">
        <v>12344.4</v>
      </c>
      <c r="N916" s="86" t="s">
        <v>2568</v>
      </c>
      <c r="O916" s="42" t="s">
        <v>36</v>
      </c>
      <c r="P916" s="36"/>
      <c r="Q916" s="31"/>
      <c r="R916" s="32"/>
      <c r="S916" s="78"/>
      <c r="T916" s="34"/>
      <c r="U916" s="35"/>
      <c r="V916" s="36"/>
      <c r="W916" s="37"/>
      <c r="X916" s="38"/>
      <c r="Y916" s="38"/>
      <c r="Z916" s="38"/>
      <c r="AA916" s="39"/>
      <c r="AB916" s="39"/>
      <c r="AC916" s="39"/>
      <c r="AD916" s="40"/>
      <c r="AE916" s="40"/>
      <c r="AF916" s="41"/>
      <c r="AG916" s="41"/>
      <c r="AH916" s="42"/>
      <c r="AI916" s="35"/>
      <c r="AJ916" s="43"/>
      <c r="AK916" s="31"/>
      <c r="AL916" s="44"/>
      <c r="AM916" s="39"/>
      <c r="AN916" s="28"/>
      <c r="AO916" s="39"/>
    </row>
    <row r="917" spans="1:41">
      <c r="A917" s="45" t="s">
        <v>42</v>
      </c>
      <c r="B917" s="46"/>
      <c r="C917" s="46" t="s">
        <v>42</v>
      </c>
      <c r="D917" s="46" t="s">
        <v>42</v>
      </c>
      <c r="E917" s="47" t="s">
        <v>42</v>
      </c>
      <c r="F917" s="47" t="s">
        <v>42</v>
      </c>
      <c r="G917" s="47"/>
      <c r="H917" s="48"/>
      <c r="I917" s="24">
        <v>911</v>
      </c>
      <c r="J917" s="25" t="s">
        <v>2721</v>
      </c>
      <c r="K917" s="26" t="s">
        <v>2567</v>
      </c>
      <c r="L917" s="27">
        <v>17830.8</v>
      </c>
      <c r="M917" s="27">
        <v>13258.8</v>
      </c>
      <c r="N917" s="86" t="s">
        <v>2568</v>
      </c>
      <c r="O917" s="42" t="s">
        <v>36</v>
      </c>
      <c r="P917" s="36"/>
      <c r="Q917" s="31"/>
      <c r="R917" s="32"/>
      <c r="S917" s="78"/>
      <c r="T917" s="34"/>
      <c r="U917" s="35"/>
      <c r="V917" s="36"/>
      <c r="W917" s="37"/>
      <c r="X917" s="38"/>
      <c r="Y917" s="38"/>
      <c r="Z917" s="38"/>
      <c r="AA917" s="39"/>
      <c r="AB917" s="39"/>
      <c r="AC917" s="39"/>
      <c r="AD917" s="40"/>
      <c r="AE917" s="40"/>
      <c r="AF917" s="41"/>
      <c r="AG917" s="41"/>
      <c r="AH917" s="42"/>
      <c r="AI917" s="35"/>
      <c r="AJ917" s="43"/>
      <c r="AK917" s="31"/>
      <c r="AL917" s="44"/>
      <c r="AM917" s="39"/>
      <c r="AN917" s="28"/>
      <c r="AO917" s="39"/>
    </row>
    <row r="918" spans="1:41">
      <c r="A918" s="45" t="s">
        <v>42</v>
      </c>
      <c r="B918" s="46"/>
      <c r="C918" s="46" t="s">
        <v>42</v>
      </c>
      <c r="D918" s="46" t="s">
        <v>42</v>
      </c>
      <c r="E918" s="47" t="s">
        <v>42</v>
      </c>
      <c r="F918" s="47" t="s">
        <v>42</v>
      </c>
      <c r="G918" s="47"/>
      <c r="H918" s="48"/>
      <c r="I918" s="24">
        <v>912</v>
      </c>
      <c r="J918" s="25" t="s">
        <v>2722</v>
      </c>
      <c r="K918" s="26" t="s">
        <v>2567</v>
      </c>
      <c r="L918" s="27">
        <v>8686.7999999999993</v>
      </c>
      <c r="M918" s="27">
        <v>13258.8</v>
      </c>
      <c r="N918" s="86" t="s">
        <v>2568</v>
      </c>
      <c r="O918" s="42" t="s">
        <v>36</v>
      </c>
      <c r="P918" s="36"/>
      <c r="Q918" s="31"/>
      <c r="R918" s="32"/>
      <c r="S918" s="78"/>
      <c r="T918" s="34"/>
      <c r="U918" s="35"/>
      <c r="V918" s="36"/>
      <c r="W918" s="37"/>
      <c r="X918" s="38"/>
      <c r="Y918" s="38"/>
      <c r="Z918" s="38"/>
      <c r="AA918" s="39"/>
      <c r="AB918" s="39"/>
      <c r="AC918" s="39"/>
      <c r="AD918" s="40"/>
      <c r="AE918" s="40"/>
      <c r="AF918" s="41"/>
      <c r="AG918" s="41"/>
      <c r="AH918" s="42"/>
      <c r="AI918" s="35"/>
      <c r="AJ918" s="43"/>
      <c r="AK918" s="31"/>
      <c r="AL918" s="44"/>
      <c r="AM918" s="39"/>
      <c r="AN918" s="28"/>
      <c r="AO918" s="39"/>
    </row>
    <row r="919" spans="1:41">
      <c r="A919" s="45" t="s">
        <v>42</v>
      </c>
      <c r="B919" s="46"/>
      <c r="C919" s="46" t="s">
        <v>42</v>
      </c>
      <c r="D919" s="46" t="s">
        <v>42</v>
      </c>
      <c r="E919" s="47" t="s">
        <v>42</v>
      </c>
      <c r="F919" s="47" t="s">
        <v>42</v>
      </c>
      <c r="G919" s="47"/>
      <c r="H919" s="48"/>
      <c r="I919" s="24">
        <v>913</v>
      </c>
      <c r="J919" s="25" t="s">
        <v>2723</v>
      </c>
      <c r="K919" s="26" t="s">
        <v>2567</v>
      </c>
      <c r="L919" s="27">
        <v>5943.6</v>
      </c>
      <c r="M919" s="27">
        <v>13258.8</v>
      </c>
      <c r="N919" s="86" t="s">
        <v>2568</v>
      </c>
      <c r="O919" s="42" t="s">
        <v>36</v>
      </c>
      <c r="P919" s="36"/>
      <c r="Q919" s="31"/>
      <c r="R919" s="32"/>
      <c r="S919" s="78"/>
      <c r="T919" s="34"/>
      <c r="U919" s="35"/>
      <c r="V919" s="36"/>
      <c r="W919" s="37"/>
      <c r="X919" s="38"/>
      <c r="Y919" s="38"/>
      <c r="Z919" s="38"/>
      <c r="AA919" s="39"/>
      <c r="AB919" s="39"/>
      <c r="AC919" s="39"/>
      <c r="AD919" s="40"/>
      <c r="AE919" s="40"/>
      <c r="AF919" s="41"/>
      <c r="AG919" s="41"/>
      <c r="AH919" s="42"/>
      <c r="AI919" s="35"/>
      <c r="AJ919" s="43"/>
      <c r="AK919" s="31"/>
      <c r="AL919" s="44"/>
      <c r="AM919" s="39"/>
      <c r="AN919" s="28"/>
      <c r="AO919" s="39"/>
    </row>
    <row r="920" spans="1:41">
      <c r="A920" s="45" t="s">
        <v>42</v>
      </c>
      <c r="B920" s="46"/>
      <c r="C920" s="46" t="s">
        <v>42</v>
      </c>
      <c r="D920" s="46" t="s">
        <v>42</v>
      </c>
      <c r="E920" s="47" t="s">
        <v>42</v>
      </c>
      <c r="F920" s="47" t="s">
        <v>42</v>
      </c>
      <c r="G920" s="47"/>
      <c r="H920" s="48"/>
      <c r="I920" s="24">
        <v>914</v>
      </c>
      <c r="J920" s="25" t="s">
        <v>2724</v>
      </c>
      <c r="K920" s="26" t="s">
        <v>2567</v>
      </c>
      <c r="L920" s="27">
        <v>4114.8</v>
      </c>
      <c r="M920" s="27">
        <v>13258.8</v>
      </c>
      <c r="N920" s="86" t="s">
        <v>2568</v>
      </c>
      <c r="O920" s="42" t="s">
        <v>36</v>
      </c>
      <c r="P920" s="36"/>
      <c r="Q920" s="31"/>
      <c r="R920" s="32"/>
      <c r="S920" s="78"/>
      <c r="T920" s="34"/>
      <c r="U920" s="35"/>
      <c r="V920" s="36"/>
      <c r="W920" s="37"/>
      <c r="X920" s="38"/>
      <c r="Y920" s="38"/>
      <c r="Z920" s="38"/>
      <c r="AA920" s="39"/>
      <c r="AB920" s="39"/>
      <c r="AC920" s="39"/>
      <c r="AD920" s="40"/>
      <c r="AE920" s="40"/>
      <c r="AF920" s="41"/>
      <c r="AG920" s="41"/>
      <c r="AH920" s="42"/>
      <c r="AI920" s="35"/>
      <c r="AJ920" s="43"/>
      <c r="AK920" s="31"/>
      <c r="AL920" s="44"/>
      <c r="AM920" s="39"/>
      <c r="AN920" s="28"/>
      <c r="AO920" s="39"/>
    </row>
    <row r="921" spans="1:41">
      <c r="A921" s="45" t="s">
        <v>42</v>
      </c>
      <c r="B921" s="46"/>
      <c r="C921" s="46" t="s">
        <v>42</v>
      </c>
      <c r="D921" s="46" t="s">
        <v>42</v>
      </c>
      <c r="E921" s="47" t="s">
        <v>42</v>
      </c>
      <c r="F921" s="47" t="s">
        <v>42</v>
      </c>
      <c r="G921" s="47"/>
      <c r="H921" s="48"/>
      <c r="I921" s="24">
        <v>915</v>
      </c>
      <c r="J921" s="25" t="s">
        <v>2725</v>
      </c>
      <c r="K921" s="26" t="s">
        <v>2567</v>
      </c>
      <c r="L921" s="27">
        <v>3200.4</v>
      </c>
      <c r="M921" s="27">
        <v>13258.8</v>
      </c>
      <c r="N921" s="86" t="s">
        <v>2568</v>
      </c>
      <c r="O921" s="42" t="s">
        <v>36</v>
      </c>
      <c r="P921" s="36"/>
      <c r="Q921" s="31"/>
      <c r="R921" s="32"/>
      <c r="S921" s="78"/>
      <c r="T921" s="34"/>
      <c r="U921" s="35"/>
      <c r="V921" s="36"/>
      <c r="W921" s="37"/>
      <c r="X921" s="38"/>
      <c r="Y921" s="38"/>
      <c r="Z921" s="38"/>
      <c r="AA921" s="39"/>
      <c r="AB921" s="39"/>
      <c r="AC921" s="39"/>
      <c r="AD921" s="40"/>
      <c r="AE921" s="40"/>
      <c r="AF921" s="41"/>
      <c r="AG921" s="41"/>
      <c r="AH921" s="42"/>
      <c r="AI921" s="35"/>
      <c r="AJ921" s="43"/>
      <c r="AK921" s="31"/>
      <c r="AL921" s="44"/>
      <c r="AM921" s="39"/>
      <c r="AN921" s="28"/>
      <c r="AO921" s="39"/>
    </row>
    <row r="922" spans="1:41">
      <c r="A922" s="45" t="s">
        <v>42</v>
      </c>
      <c r="B922" s="46"/>
      <c r="C922" s="46" t="s">
        <v>42</v>
      </c>
      <c r="D922" s="46" t="s">
        <v>42</v>
      </c>
      <c r="E922" s="47" t="s">
        <v>42</v>
      </c>
      <c r="F922" s="47" t="s">
        <v>42</v>
      </c>
      <c r="G922" s="47"/>
      <c r="H922" s="48"/>
      <c r="I922" s="24">
        <v>916</v>
      </c>
      <c r="J922" s="25" t="s">
        <v>2726</v>
      </c>
      <c r="K922" s="26" t="s">
        <v>2567</v>
      </c>
      <c r="L922" s="27">
        <v>2286</v>
      </c>
      <c r="M922" s="27">
        <v>13258.8</v>
      </c>
      <c r="N922" s="86" t="s">
        <v>2568</v>
      </c>
      <c r="O922" s="42" t="s">
        <v>36</v>
      </c>
      <c r="P922" s="36"/>
      <c r="Q922" s="31"/>
      <c r="R922" s="32"/>
      <c r="S922" s="78"/>
      <c r="T922" s="34"/>
      <c r="U922" s="35"/>
      <c r="V922" s="36"/>
      <c r="W922" s="37"/>
      <c r="X922" s="38"/>
      <c r="Y922" s="38"/>
      <c r="Z922" s="38"/>
      <c r="AA922" s="39"/>
      <c r="AB922" s="39"/>
      <c r="AC922" s="39"/>
      <c r="AD922" s="40"/>
      <c r="AE922" s="40"/>
      <c r="AF922" s="41"/>
      <c r="AG922" s="41"/>
      <c r="AH922" s="42"/>
      <c r="AI922" s="35"/>
      <c r="AJ922" s="43"/>
      <c r="AK922" s="31"/>
      <c r="AL922" s="44"/>
      <c r="AM922" s="39"/>
      <c r="AN922" s="28"/>
      <c r="AO922" s="39"/>
    </row>
    <row r="923" spans="1:41">
      <c r="A923" s="45" t="s">
        <v>42</v>
      </c>
      <c r="B923" s="46"/>
      <c r="C923" s="46" t="s">
        <v>42</v>
      </c>
      <c r="D923" s="46" t="s">
        <v>42</v>
      </c>
      <c r="E923" s="47" t="s">
        <v>42</v>
      </c>
      <c r="F923" s="47" t="s">
        <v>42</v>
      </c>
      <c r="G923" s="47"/>
      <c r="H923" s="48"/>
      <c r="I923" s="24">
        <v>917</v>
      </c>
      <c r="J923" s="25" t="s">
        <v>2727</v>
      </c>
      <c r="K923" s="26" t="s">
        <v>2567</v>
      </c>
      <c r="L923" s="27">
        <v>1371.6</v>
      </c>
      <c r="M923" s="27">
        <v>13258.8</v>
      </c>
      <c r="N923" s="86" t="s">
        <v>2568</v>
      </c>
      <c r="O923" s="42" t="s">
        <v>36</v>
      </c>
      <c r="P923" s="36"/>
      <c r="Q923" s="31"/>
      <c r="R923" s="32"/>
      <c r="S923" s="78"/>
      <c r="T923" s="34"/>
      <c r="U923" s="35"/>
      <c r="V923" s="36"/>
      <c r="W923" s="37"/>
      <c r="X923" s="38"/>
      <c r="Y923" s="38"/>
      <c r="Z923" s="38"/>
      <c r="AA923" s="39"/>
      <c r="AB923" s="39"/>
      <c r="AC923" s="39"/>
      <c r="AD923" s="40"/>
      <c r="AE923" s="40"/>
      <c r="AF923" s="41"/>
      <c r="AG923" s="41"/>
      <c r="AH923" s="42"/>
      <c r="AI923" s="35"/>
      <c r="AJ923" s="43"/>
      <c r="AK923" s="31"/>
      <c r="AL923" s="44"/>
      <c r="AM923" s="39"/>
      <c r="AN923" s="28"/>
      <c r="AO923" s="39"/>
    </row>
    <row r="924" spans="1:41">
      <c r="A924" s="45" t="s">
        <v>42</v>
      </c>
      <c r="B924" s="46"/>
      <c r="C924" s="46" t="s">
        <v>42</v>
      </c>
      <c r="D924" s="46" t="s">
        <v>42</v>
      </c>
      <c r="E924" s="47" t="s">
        <v>42</v>
      </c>
      <c r="F924" s="47" t="s">
        <v>42</v>
      </c>
      <c r="G924" s="47"/>
      <c r="H924" s="48"/>
      <c r="I924" s="24">
        <v>918</v>
      </c>
      <c r="J924" s="25" t="s">
        <v>2728</v>
      </c>
      <c r="K924" s="26" t="s">
        <v>2567</v>
      </c>
      <c r="L924" s="27">
        <v>16916.400000000001</v>
      </c>
      <c r="M924" s="27">
        <v>13258.8</v>
      </c>
      <c r="N924" s="86" t="s">
        <v>2568</v>
      </c>
      <c r="O924" s="42" t="s">
        <v>36</v>
      </c>
      <c r="P924" s="36"/>
      <c r="Q924" s="31"/>
      <c r="R924" s="32"/>
      <c r="S924" s="78"/>
      <c r="T924" s="34"/>
      <c r="U924" s="35"/>
      <c r="V924" s="36"/>
      <c r="W924" s="37"/>
      <c r="X924" s="38"/>
      <c r="Y924" s="38"/>
      <c r="Z924" s="38"/>
      <c r="AA924" s="39"/>
      <c r="AB924" s="39"/>
      <c r="AC924" s="39"/>
      <c r="AD924" s="40"/>
      <c r="AE924" s="40"/>
      <c r="AF924" s="41"/>
      <c r="AG924" s="41"/>
      <c r="AH924" s="42"/>
      <c r="AI924" s="35"/>
      <c r="AJ924" s="43"/>
      <c r="AK924" s="31"/>
      <c r="AL924" s="44"/>
      <c r="AM924" s="39"/>
      <c r="AN924" s="28"/>
      <c r="AO924" s="39"/>
    </row>
    <row r="925" spans="1:41">
      <c r="A925" s="45" t="s">
        <v>42</v>
      </c>
      <c r="B925" s="46"/>
      <c r="C925" s="46" t="s">
        <v>42</v>
      </c>
      <c r="D925" s="46" t="s">
        <v>42</v>
      </c>
      <c r="E925" s="47" t="s">
        <v>42</v>
      </c>
      <c r="F925" s="47" t="s">
        <v>42</v>
      </c>
      <c r="G925" s="47"/>
      <c r="H925" s="48"/>
      <c r="I925" s="24">
        <v>919</v>
      </c>
      <c r="J925" s="25" t="s">
        <v>2729</v>
      </c>
      <c r="K925" s="26" t="s">
        <v>2567</v>
      </c>
      <c r="L925" s="27">
        <v>457.2</v>
      </c>
      <c r="M925" s="27">
        <v>13258.8</v>
      </c>
      <c r="N925" s="86" t="s">
        <v>2568</v>
      </c>
      <c r="O925" s="42" t="s">
        <v>36</v>
      </c>
      <c r="P925" s="36"/>
      <c r="Q925" s="31"/>
      <c r="R925" s="32"/>
      <c r="S925" s="78"/>
      <c r="T925" s="34"/>
      <c r="U925" s="35"/>
      <c r="V925" s="36"/>
      <c r="W925" s="37"/>
      <c r="X925" s="38"/>
      <c r="Y925" s="38"/>
      <c r="Z925" s="38"/>
      <c r="AA925" s="39"/>
      <c r="AB925" s="39"/>
      <c r="AC925" s="39"/>
      <c r="AD925" s="40"/>
      <c r="AE925" s="40"/>
      <c r="AF925" s="41"/>
      <c r="AG925" s="41"/>
      <c r="AH925" s="42"/>
      <c r="AI925" s="35"/>
      <c r="AJ925" s="43"/>
      <c r="AK925" s="31"/>
      <c r="AL925" s="44"/>
      <c r="AM925" s="39"/>
      <c r="AN925" s="28"/>
      <c r="AO925" s="39"/>
    </row>
    <row r="926" spans="1:41">
      <c r="A926" s="45" t="s">
        <v>42</v>
      </c>
      <c r="B926" s="46"/>
      <c r="C926" s="46" t="s">
        <v>42</v>
      </c>
      <c r="D926" s="46" t="s">
        <v>42</v>
      </c>
      <c r="E926" s="47" t="s">
        <v>42</v>
      </c>
      <c r="F926" s="47" t="s">
        <v>42</v>
      </c>
      <c r="G926" s="47"/>
      <c r="H926" s="48"/>
      <c r="I926" s="24">
        <v>920</v>
      </c>
      <c r="J926" s="25" t="s">
        <v>2730</v>
      </c>
      <c r="K926" s="26" t="s">
        <v>2567</v>
      </c>
      <c r="L926" s="27">
        <v>-457.2</v>
      </c>
      <c r="M926" s="27">
        <v>13258.8</v>
      </c>
      <c r="N926" s="86" t="s">
        <v>2568</v>
      </c>
      <c r="O926" s="42" t="s">
        <v>36</v>
      </c>
      <c r="P926" s="36"/>
      <c r="Q926" s="31"/>
      <c r="R926" s="32"/>
      <c r="S926" s="78"/>
      <c r="T926" s="34"/>
      <c r="U926" s="35"/>
      <c r="V926" s="36"/>
      <c r="W926" s="37"/>
      <c r="X926" s="38"/>
      <c r="Y926" s="38"/>
      <c r="Z926" s="38"/>
      <c r="AA926" s="39"/>
      <c r="AB926" s="39"/>
      <c r="AC926" s="39"/>
      <c r="AD926" s="40"/>
      <c r="AE926" s="40"/>
      <c r="AF926" s="41"/>
      <c r="AG926" s="41"/>
      <c r="AH926" s="42"/>
      <c r="AI926" s="35"/>
      <c r="AJ926" s="43"/>
      <c r="AK926" s="31"/>
      <c r="AL926" s="44"/>
      <c r="AM926" s="39"/>
      <c r="AN926" s="28"/>
      <c r="AO926" s="39"/>
    </row>
    <row r="927" spans="1:41">
      <c r="A927" s="45" t="s">
        <v>42</v>
      </c>
      <c r="B927" s="46"/>
      <c r="C927" s="46" t="s">
        <v>42</v>
      </c>
      <c r="D927" s="46" t="s">
        <v>42</v>
      </c>
      <c r="E927" s="47" t="s">
        <v>42</v>
      </c>
      <c r="F927" s="47" t="s">
        <v>42</v>
      </c>
      <c r="G927" s="47"/>
      <c r="H927" s="48"/>
      <c r="I927" s="24">
        <v>921</v>
      </c>
      <c r="J927" s="25" t="s">
        <v>2731</v>
      </c>
      <c r="K927" s="26" t="s">
        <v>2567</v>
      </c>
      <c r="L927" s="27">
        <v>-1371.6</v>
      </c>
      <c r="M927" s="27">
        <v>13258.8</v>
      </c>
      <c r="N927" s="86" t="s">
        <v>2568</v>
      </c>
      <c r="O927" s="42" t="s">
        <v>36</v>
      </c>
      <c r="P927" s="36"/>
      <c r="Q927" s="31"/>
      <c r="R927" s="32"/>
      <c r="S927" s="78"/>
      <c r="T927" s="34"/>
      <c r="U927" s="35"/>
      <c r="V927" s="36"/>
      <c r="W927" s="37"/>
      <c r="X927" s="38"/>
      <c r="Y927" s="38"/>
      <c r="Z927" s="38"/>
      <c r="AA927" s="39"/>
      <c r="AB927" s="39"/>
      <c r="AC927" s="39"/>
      <c r="AD927" s="40"/>
      <c r="AE927" s="40"/>
      <c r="AF927" s="41"/>
      <c r="AG927" s="41"/>
      <c r="AH927" s="42"/>
      <c r="AI927" s="35"/>
      <c r="AJ927" s="43"/>
      <c r="AK927" s="31"/>
      <c r="AL927" s="44"/>
      <c r="AM927" s="39"/>
      <c r="AN927" s="28"/>
      <c r="AO927" s="39"/>
    </row>
    <row r="928" spans="1:41">
      <c r="A928" s="45" t="s">
        <v>42</v>
      </c>
      <c r="B928" s="46"/>
      <c r="C928" s="46" t="s">
        <v>42</v>
      </c>
      <c r="D928" s="46" t="s">
        <v>42</v>
      </c>
      <c r="E928" s="47" t="s">
        <v>42</v>
      </c>
      <c r="F928" s="47" t="s">
        <v>42</v>
      </c>
      <c r="G928" s="47"/>
      <c r="H928" s="48"/>
      <c r="I928" s="24">
        <v>922</v>
      </c>
      <c r="J928" s="25" t="s">
        <v>2732</v>
      </c>
      <c r="K928" s="26" t="s">
        <v>2567</v>
      </c>
      <c r="L928" s="27">
        <v>-2286</v>
      </c>
      <c r="M928" s="27">
        <v>13258.8</v>
      </c>
      <c r="N928" s="86" t="s">
        <v>2568</v>
      </c>
      <c r="O928" s="42" t="s">
        <v>36</v>
      </c>
      <c r="P928" s="36"/>
      <c r="Q928" s="31"/>
      <c r="R928" s="32"/>
      <c r="S928" s="78"/>
      <c r="T928" s="34"/>
      <c r="U928" s="35"/>
      <c r="V928" s="36"/>
      <c r="W928" s="37"/>
      <c r="X928" s="38"/>
      <c r="Y928" s="38"/>
      <c r="Z928" s="38"/>
      <c r="AA928" s="39"/>
      <c r="AB928" s="39"/>
      <c r="AC928" s="39"/>
      <c r="AD928" s="40"/>
      <c r="AE928" s="40"/>
      <c r="AF928" s="41"/>
      <c r="AG928" s="41"/>
      <c r="AH928" s="42"/>
      <c r="AI928" s="35"/>
      <c r="AJ928" s="43"/>
      <c r="AK928" s="31"/>
      <c r="AL928" s="44"/>
      <c r="AM928" s="39"/>
      <c r="AN928" s="28"/>
      <c r="AO928" s="39"/>
    </row>
    <row r="929" spans="1:41">
      <c r="A929" s="45" t="s">
        <v>42</v>
      </c>
      <c r="B929" s="46"/>
      <c r="C929" s="46" t="s">
        <v>42</v>
      </c>
      <c r="D929" s="46" t="s">
        <v>42</v>
      </c>
      <c r="E929" s="47" t="s">
        <v>42</v>
      </c>
      <c r="F929" s="47" t="s">
        <v>42</v>
      </c>
      <c r="G929" s="47"/>
      <c r="H929" s="48"/>
      <c r="I929" s="24">
        <v>923</v>
      </c>
      <c r="J929" s="25" t="s">
        <v>2733</v>
      </c>
      <c r="K929" s="26" t="s">
        <v>2567</v>
      </c>
      <c r="L929" s="27">
        <v>-3200.4</v>
      </c>
      <c r="M929" s="27">
        <v>13258.8</v>
      </c>
      <c r="N929" s="86" t="s">
        <v>2568</v>
      </c>
      <c r="O929" s="42" t="s">
        <v>36</v>
      </c>
      <c r="P929" s="36"/>
      <c r="Q929" s="31"/>
      <c r="R929" s="32"/>
      <c r="S929" s="78"/>
      <c r="T929" s="34"/>
      <c r="U929" s="35"/>
      <c r="V929" s="36"/>
      <c r="W929" s="37"/>
      <c r="X929" s="38"/>
      <c r="Y929" s="38"/>
      <c r="Z929" s="38"/>
      <c r="AA929" s="39"/>
      <c r="AB929" s="39"/>
      <c r="AC929" s="39"/>
      <c r="AD929" s="40"/>
      <c r="AE929" s="40"/>
      <c r="AF929" s="41"/>
      <c r="AG929" s="41"/>
      <c r="AH929" s="42"/>
      <c r="AI929" s="35"/>
      <c r="AJ929" s="43"/>
      <c r="AK929" s="31"/>
      <c r="AL929" s="44"/>
      <c r="AM929" s="39"/>
      <c r="AN929" s="28"/>
      <c r="AO929" s="39"/>
    </row>
    <row r="930" spans="1:41">
      <c r="A930" s="45" t="s">
        <v>42</v>
      </c>
      <c r="B930" s="46"/>
      <c r="C930" s="46" t="s">
        <v>42</v>
      </c>
      <c r="D930" s="46" t="s">
        <v>42</v>
      </c>
      <c r="E930" s="47" t="s">
        <v>42</v>
      </c>
      <c r="F930" s="47" t="s">
        <v>42</v>
      </c>
      <c r="G930" s="47"/>
      <c r="H930" s="48"/>
      <c r="I930" s="24">
        <v>924</v>
      </c>
      <c r="J930" s="25" t="s">
        <v>2734</v>
      </c>
      <c r="K930" s="26" t="s">
        <v>2567</v>
      </c>
      <c r="L930" s="27">
        <v>-5943.6</v>
      </c>
      <c r="M930" s="27">
        <v>13258.8</v>
      </c>
      <c r="N930" s="86" t="s">
        <v>2568</v>
      </c>
      <c r="O930" s="42" t="s">
        <v>36</v>
      </c>
      <c r="P930" s="36"/>
      <c r="Q930" s="31"/>
      <c r="R930" s="32"/>
      <c r="S930" s="78"/>
      <c r="T930" s="34"/>
      <c r="U930" s="35"/>
      <c r="V930" s="36"/>
      <c r="W930" s="37"/>
      <c r="X930" s="38"/>
      <c r="Y930" s="38"/>
      <c r="Z930" s="38"/>
      <c r="AA930" s="39"/>
      <c r="AB930" s="39"/>
      <c r="AC930" s="39"/>
      <c r="AD930" s="40"/>
      <c r="AE930" s="40"/>
      <c r="AF930" s="41"/>
      <c r="AG930" s="41"/>
      <c r="AH930" s="42"/>
      <c r="AI930" s="35"/>
      <c r="AJ930" s="43"/>
      <c r="AK930" s="31"/>
      <c r="AL930" s="44"/>
      <c r="AM930" s="39"/>
      <c r="AN930" s="28"/>
      <c r="AO930" s="39"/>
    </row>
    <row r="931" spans="1:41">
      <c r="A931" s="45" t="s">
        <v>42</v>
      </c>
      <c r="B931" s="46"/>
      <c r="C931" s="46" t="s">
        <v>42</v>
      </c>
      <c r="D931" s="46" t="s">
        <v>42</v>
      </c>
      <c r="E931" s="47" t="s">
        <v>42</v>
      </c>
      <c r="F931" s="47" t="s">
        <v>42</v>
      </c>
      <c r="G931" s="47"/>
      <c r="H931" s="48"/>
      <c r="I931" s="24">
        <v>925</v>
      </c>
      <c r="J931" s="25" t="s">
        <v>2735</v>
      </c>
      <c r="K931" s="26" t="s">
        <v>2567</v>
      </c>
      <c r="L931" s="27">
        <v>16002</v>
      </c>
      <c r="M931" s="27">
        <v>13258.8</v>
      </c>
      <c r="N931" s="86" t="s">
        <v>2568</v>
      </c>
      <c r="O931" s="42" t="s">
        <v>36</v>
      </c>
      <c r="P931" s="36"/>
      <c r="Q931" s="31"/>
      <c r="R931" s="32"/>
      <c r="S931" s="78"/>
      <c r="T931" s="34"/>
      <c r="U931" s="35"/>
      <c r="V931" s="36"/>
      <c r="W931" s="37"/>
      <c r="X931" s="38"/>
      <c r="Y931" s="38"/>
      <c r="Z931" s="38"/>
      <c r="AA931" s="39"/>
      <c r="AB931" s="39"/>
      <c r="AC931" s="39"/>
      <c r="AD931" s="40"/>
      <c r="AE931" s="40"/>
      <c r="AF931" s="41"/>
      <c r="AG931" s="41"/>
      <c r="AH931" s="42"/>
      <c r="AI931" s="35"/>
      <c r="AJ931" s="43"/>
      <c r="AK931" s="31"/>
      <c r="AL931" s="44"/>
      <c r="AM931" s="39"/>
      <c r="AN931" s="28"/>
      <c r="AO931" s="39"/>
    </row>
    <row r="932" spans="1:41">
      <c r="A932" s="45" t="s">
        <v>42</v>
      </c>
      <c r="B932" s="46"/>
      <c r="C932" s="46" t="s">
        <v>42</v>
      </c>
      <c r="D932" s="46" t="s">
        <v>42</v>
      </c>
      <c r="E932" s="47" t="s">
        <v>42</v>
      </c>
      <c r="F932" s="47" t="s">
        <v>42</v>
      </c>
      <c r="G932" s="47"/>
      <c r="H932" s="48"/>
      <c r="I932" s="24">
        <v>926</v>
      </c>
      <c r="J932" s="25" t="s">
        <v>2736</v>
      </c>
      <c r="K932" s="26" t="s">
        <v>2567</v>
      </c>
      <c r="L932" s="27">
        <v>-8686.7999999999993</v>
      </c>
      <c r="M932" s="27">
        <v>13258.8</v>
      </c>
      <c r="N932" s="86" t="s">
        <v>2568</v>
      </c>
      <c r="O932" s="42" t="s">
        <v>36</v>
      </c>
      <c r="P932" s="36"/>
      <c r="Q932" s="31"/>
      <c r="R932" s="32"/>
      <c r="S932" s="78"/>
      <c r="T932" s="34"/>
      <c r="U932" s="35"/>
      <c r="V932" s="36"/>
      <c r="W932" s="37"/>
      <c r="X932" s="38"/>
      <c r="Y932" s="38"/>
      <c r="Z932" s="38"/>
      <c r="AA932" s="39"/>
      <c r="AB932" s="39"/>
      <c r="AC932" s="39"/>
      <c r="AD932" s="40"/>
      <c r="AE932" s="40"/>
      <c r="AF932" s="41"/>
      <c r="AG932" s="41"/>
      <c r="AH932" s="42"/>
      <c r="AI932" s="35"/>
      <c r="AJ932" s="43"/>
      <c r="AK932" s="31"/>
      <c r="AL932" s="44"/>
      <c r="AM932" s="39"/>
      <c r="AN932" s="28"/>
      <c r="AO932" s="39"/>
    </row>
    <row r="933" spans="1:41">
      <c r="A933" s="45" t="s">
        <v>42</v>
      </c>
      <c r="B933" s="46"/>
      <c r="C933" s="46" t="s">
        <v>42</v>
      </c>
      <c r="D933" s="46" t="s">
        <v>42</v>
      </c>
      <c r="E933" s="47" t="s">
        <v>42</v>
      </c>
      <c r="F933" s="47" t="s">
        <v>42</v>
      </c>
      <c r="G933" s="47"/>
      <c r="H933" s="48"/>
      <c r="I933" s="24">
        <v>927</v>
      </c>
      <c r="J933" s="25" t="s">
        <v>2737</v>
      </c>
      <c r="K933" s="26" t="s">
        <v>2567</v>
      </c>
      <c r="L933" s="27">
        <v>-9601.2000000000007</v>
      </c>
      <c r="M933" s="27">
        <v>13258.8</v>
      </c>
      <c r="N933" s="86" t="s">
        <v>2568</v>
      </c>
      <c r="O933" s="42" t="s">
        <v>36</v>
      </c>
      <c r="P933" s="36"/>
      <c r="Q933" s="31"/>
      <c r="R933" s="32"/>
      <c r="S933" s="78"/>
      <c r="T933" s="34"/>
      <c r="U933" s="35"/>
      <c r="V933" s="36"/>
      <c r="W933" s="37"/>
      <c r="X933" s="38"/>
      <c r="Y933" s="38"/>
      <c r="Z933" s="38"/>
      <c r="AA933" s="39"/>
      <c r="AB933" s="39"/>
      <c r="AC933" s="39"/>
      <c r="AD933" s="40"/>
      <c r="AE933" s="40"/>
      <c r="AF933" s="41"/>
      <c r="AG933" s="41"/>
      <c r="AH933" s="42"/>
      <c r="AI933" s="35"/>
      <c r="AJ933" s="43"/>
      <c r="AK933" s="31"/>
      <c r="AL933" s="44"/>
      <c r="AM933" s="39"/>
      <c r="AN933" s="28"/>
      <c r="AO933" s="39"/>
    </row>
    <row r="934" spans="1:41">
      <c r="A934" s="45" t="s">
        <v>42</v>
      </c>
      <c r="B934" s="46"/>
      <c r="C934" s="46" t="s">
        <v>42</v>
      </c>
      <c r="D934" s="46" t="s">
        <v>42</v>
      </c>
      <c r="E934" s="47" t="s">
        <v>42</v>
      </c>
      <c r="F934" s="47" t="s">
        <v>42</v>
      </c>
      <c r="G934" s="47"/>
      <c r="H934" s="48"/>
      <c r="I934" s="24">
        <v>928</v>
      </c>
      <c r="J934" s="25" t="s">
        <v>2738</v>
      </c>
      <c r="K934" s="26" t="s">
        <v>2567</v>
      </c>
      <c r="L934" s="27">
        <v>-10515.6</v>
      </c>
      <c r="M934" s="27">
        <v>13258.8</v>
      </c>
      <c r="N934" s="86" t="s">
        <v>2568</v>
      </c>
      <c r="O934" s="42" t="s">
        <v>36</v>
      </c>
      <c r="P934" s="36"/>
      <c r="Q934" s="31"/>
      <c r="R934" s="32"/>
      <c r="S934" s="78"/>
      <c r="T934" s="34"/>
      <c r="U934" s="35"/>
      <c r="V934" s="36"/>
      <c r="W934" s="37"/>
      <c r="X934" s="38"/>
      <c r="Y934" s="38"/>
      <c r="Z934" s="38"/>
      <c r="AA934" s="39"/>
      <c r="AB934" s="39"/>
      <c r="AC934" s="39"/>
      <c r="AD934" s="40"/>
      <c r="AE934" s="40"/>
      <c r="AF934" s="41"/>
      <c r="AG934" s="41"/>
      <c r="AH934" s="42"/>
      <c r="AI934" s="35"/>
      <c r="AJ934" s="43"/>
      <c r="AK934" s="31"/>
      <c r="AL934" s="44"/>
      <c r="AM934" s="39"/>
      <c r="AN934" s="28"/>
      <c r="AO934" s="39"/>
    </row>
    <row r="935" spans="1:41">
      <c r="A935" s="45" t="s">
        <v>42</v>
      </c>
      <c r="B935" s="46"/>
      <c r="C935" s="46" t="s">
        <v>42</v>
      </c>
      <c r="D935" s="46" t="s">
        <v>42</v>
      </c>
      <c r="E935" s="47" t="s">
        <v>42</v>
      </c>
      <c r="F935" s="47" t="s">
        <v>42</v>
      </c>
      <c r="G935" s="47"/>
      <c r="H935" s="48"/>
      <c r="I935" s="24">
        <v>929</v>
      </c>
      <c r="J935" s="25" t="s">
        <v>2739</v>
      </c>
      <c r="K935" s="26" t="s">
        <v>2567</v>
      </c>
      <c r="L935" s="27">
        <v>-11430</v>
      </c>
      <c r="M935" s="27">
        <v>13258.8</v>
      </c>
      <c r="N935" s="86" t="s">
        <v>2568</v>
      </c>
      <c r="O935" s="42" t="s">
        <v>36</v>
      </c>
      <c r="P935" s="36"/>
      <c r="Q935" s="31"/>
      <c r="R935" s="32"/>
      <c r="S935" s="78"/>
      <c r="T935" s="34"/>
      <c r="U935" s="35"/>
      <c r="V935" s="36"/>
      <c r="W935" s="37"/>
      <c r="X935" s="38"/>
      <c r="Y935" s="38"/>
      <c r="Z935" s="38"/>
      <c r="AA935" s="39"/>
      <c r="AB935" s="39"/>
      <c r="AC935" s="39"/>
      <c r="AD935" s="40"/>
      <c r="AE935" s="40"/>
      <c r="AF935" s="41"/>
      <c r="AG935" s="41"/>
      <c r="AH935" s="42"/>
      <c r="AI935" s="35"/>
      <c r="AJ935" s="43"/>
      <c r="AK935" s="31"/>
      <c r="AL935" s="44"/>
      <c r="AM935" s="39"/>
      <c r="AN935" s="28"/>
      <c r="AO935" s="39"/>
    </row>
    <row r="936" spans="1:41">
      <c r="A936" s="45" t="s">
        <v>42</v>
      </c>
      <c r="B936" s="46"/>
      <c r="C936" s="46" t="s">
        <v>42</v>
      </c>
      <c r="D936" s="46" t="s">
        <v>42</v>
      </c>
      <c r="E936" s="47" t="s">
        <v>42</v>
      </c>
      <c r="F936" s="47" t="s">
        <v>42</v>
      </c>
      <c r="G936" s="47"/>
      <c r="H936" s="48"/>
      <c r="I936" s="24">
        <v>930</v>
      </c>
      <c r="J936" s="25" t="s">
        <v>2740</v>
      </c>
      <c r="K936" s="26" t="s">
        <v>2567</v>
      </c>
      <c r="L936" s="27">
        <v>-12344.4</v>
      </c>
      <c r="M936" s="27">
        <v>13258.8</v>
      </c>
      <c r="N936" s="86" t="s">
        <v>2568</v>
      </c>
      <c r="O936" s="42" t="s">
        <v>36</v>
      </c>
      <c r="P936" s="36"/>
      <c r="Q936" s="31"/>
      <c r="R936" s="32"/>
      <c r="S936" s="78"/>
      <c r="T936" s="34"/>
      <c r="U936" s="35"/>
      <c r="V936" s="36"/>
      <c r="W936" s="37"/>
      <c r="X936" s="38"/>
      <c r="Y936" s="38"/>
      <c r="Z936" s="38"/>
      <c r="AA936" s="39"/>
      <c r="AB936" s="39"/>
      <c r="AC936" s="39"/>
      <c r="AD936" s="40"/>
      <c r="AE936" s="40"/>
      <c r="AF936" s="41"/>
      <c r="AG936" s="41"/>
      <c r="AH936" s="42"/>
      <c r="AI936" s="35"/>
      <c r="AJ936" s="43"/>
      <c r="AK936" s="31"/>
      <c r="AL936" s="44"/>
      <c r="AM936" s="39"/>
      <c r="AN936" s="28"/>
      <c r="AO936" s="39"/>
    </row>
    <row r="937" spans="1:41">
      <c r="A937" s="45" t="s">
        <v>42</v>
      </c>
      <c r="B937" s="46"/>
      <c r="C937" s="46" t="s">
        <v>42</v>
      </c>
      <c r="D937" s="46" t="s">
        <v>42</v>
      </c>
      <c r="E937" s="47" t="s">
        <v>42</v>
      </c>
      <c r="F937" s="47" t="s">
        <v>42</v>
      </c>
      <c r="G937" s="47"/>
      <c r="H937" s="48"/>
      <c r="I937" s="24">
        <v>931</v>
      </c>
      <c r="J937" s="25" t="s">
        <v>2741</v>
      </c>
      <c r="K937" s="26" t="s">
        <v>2567</v>
      </c>
      <c r="L937" s="27">
        <v>-13258.8</v>
      </c>
      <c r="M937" s="27">
        <v>13258.8</v>
      </c>
      <c r="N937" s="86" t="s">
        <v>2568</v>
      </c>
      <c r="O937" s="42" t="s">
        <v>36</v>
      </c>
      <c r="P937" s="36"/>
      <c r="Q937" s="31"/>
      <c r="R937" s="32"/>
      <c r="S937" s="78"/>
      <c r="T937" s="34"/>
      <c r="U937" s="35"/>
      <c r="V937" s="36"/>
      <c r="W937" s="37"/>
      <c r="X937" s="38"/>
      <c r="Y937" s="38"/>
      <c r="Z937" s="38"/>
      <c r="AA937" s="39"/>
      <c r="AB937" s="39"/>
      <c r="AC937" s="39"/>
      <c r="AD937" s="40"/>
      <c r="AE937" s="40"/>
      <c r="AF937" s="41"/>
      <c r="AG937" s="41"/>
      <c r="AH937" s="42"/>
      <c r="AI937" s="35"/>
      <c r="AJ937" s="43"/>
      <c r="AK937" s="31"/>
      <c r="AL937" s="44"/>
      <c r="AM937" s="39"/>
      <c r="AN937" s="28"/>
      <c r="AO937" s="39"/>
    </row>
    <row r="938" spans="1:41">
      <c r="A938" s="45" t="s">
        <v>42</v>
      </c>
      <c r="B938" s="46"/>
      <c r="C938" s="46" t="s">
        <v>42</v>
      </c>
      <c r="D938" s="46" t="s">
        <v>42</v>
      </c>
      <c r="E938" s="47" t="s">
        <v>42</v>
      </c>
      <c r="F938" s="47" t="s">
        <v>42</v>
      </c>
      <c r="G938" s="47"/>
      <c r="H938" s="48"/>
      <c r="I938" s="24">
        <v>932</v>
      </c>
      <c r="J938" s="25" t="s">
        <v>2742</v>
      </c>
      <c r="K938" s="26" t="s">
        <v>2567</v>
      </c>
      <c r="L938" s="27">
        <v>-14173.2</v>
      </c>
      <c r="M938" s="27">
        <v>13258.8</v>
      </c>
      <c r="N938" s="86" t="s">
        <v>2568</v>
      </c>
      <c r="O938" s="42" t="s">
        <v>36</v>
      </c>
      <c r="P938" s="36"/>
      <c r="Q938" s="31"/>
      <c r="R938" s="32"/>
      <c r="S938" s="78"/>
      <c r="T938" s="34"/>
      <c r="U938" s="35"/>
      <c r="V938" s="36"/>
      <c r="W938" s="37"/>
      <c r="X938" s="38"/>
      <c r="Y938" s="38"/>
      <c r="Z938" s="38"/>
      <c r="AA938" s="39"/>
      <c r="AB938" s="39"/>
      <c r="AC938" s="39"/>
      <c r="AD938" s="40"/>
      <c r="AE938" s="40"/>
      <c r="AF938" s="41"/>
      <c r="AG938" s="41"/>
      <c r="AH938" s="42"/>
      <c r="AI938" s="35"/>
      <c r="AJ938" s="43"/>
      <c r="AK938" s="31"/>
      <c r="AL938" s="44"/>
      <c r="AM938" s="39"/>
      <c r="AN938" s="28"/>
      <c r="AO938" s="39"/>
    </row>
    <row r="939" spans="1:41">
      <c r="A939" s="45" t="s">
        <v>42</v>
      </c>
      <c r="B939" s="46"/>
      <c r="C939" s="46" t="s">
        <v>42</v>
      </c>
      <c r="D939" s="46" t="s">
        <v>42</v>
      </c>
      <c r="E939" s="47" t="s">
        <v>42</v>
      </c>
      <c r="F939" s="47" t="s">
        <v>42</v>
      </c>
      <c r="G939" s="47"/>
      <c r="H939" s="48"/>
      <c r="I939" s="24">
        <v>933</v>
      </c>
      <c r="J939" s="25" t="s">
        <v>2743</v>
      </c>
      <c r="K939" s="26" t="s">
        <v>2567</v>
      </c>
      <c r="L939" s="27">
        <v>15087.6</v>
      </c>
      <c r="M939" s="27">
        <v>13258.8</v>
      </c>
      <c r="N939" s="86" t="s">
        <v>2568</v>
      </c>
      <c r="O939" s="42" t="s">
        <v>36</v>
      </c>
      <c r="P939" s="36"/>
      <c r="Q939" s="31"/>
      <c r="R939" s="32"/>
      <c r="S939" s="78"/>
      <c r="T939" s="34"/>
      <c r="U939" s="35"/>
      <c r="V939" s="36"/>
      <c r="W939" s="37"/>
      <c r="X939" s="38"/>
      <c r="Y939" s="38"/>
      <c r="Z939" s="38"/>
      <c r="AA939" s="39"/>
      <c r="AB939" s="39"/>
      <c r="AC939" s="39"/>
      <c r="AD939" s="40"/>
      <c r="AE939" s="40"/>
      <c r="AF939" s="41"/>
      <c r="AG939" s="41"/>
      <c r="AH939" s="42"/>
      <c r="AI939" s="35"/>
      <c r="AJ939" s="43"/>
      <c r="AK939" s="31"/>
      <c r="AL939" s="44"/>
      <c r="AM939" s="39"/>
      <c r="AN939" s="28"/>
      <c r="AO939" s="39"/>
    </row>
    <row r="940" spans="1:41">
      <c r="A940" s="45" t="s">
        <v>42</v>
      </c>
      <c r="B940" s="46"/>
      <c r="C940" s="46" t="s">
        <v>42</v>
      </c>
      <c r="D940" s="46" t="s">
        <v>42</v>
      </c>
      <c r="E940" s="47" t="s">
        <v>42</v>
      </c>
      <c r="F940" s="47" t="s">
        <v>42</v>
      </c>
      <c r="G940" s="47"/>
      <c r="H940" s="48"/>
      <c r="I940" s="24">
        <v>934</v>
      </c>
      <c r="J940" s="25" t="s">
        <v>2744</v>
      </c>
      <c r="K940" s="26" t="s">
        <v>2567</v>
      </c>
      <c r="L940" s="27">
        <v>14173.2</v>
      </c>
      <c r="M940" s="27">
        <v>13258.8</v>
      </c>
      <c r="N940" s="86" t="s">
        <v>2568</v>
      </c>
      <c r="O940" s="42" t="s">
        <v>36</v>
      </c>
      <c r="P940" s="36"/>
      <c r="Q940" s="31"/>
      <c r="R940" s="32"/>
      <c r="S940" s="78"/>
      <c r="T940" s="34"/>
      <c r="U940" s="35"/>
      <c r="V940" s="36"/>
      <c r="W940" s="37"/>
      <c r="X940" s="38"/>
      <c r="Y940" s="38"/>
      <c r="Z940" s="38"/>
      <c r="AA940" s="39"/>
      <c r="AB940" s="39"/>
      <c r="AC940" s="39"/>
      <c r="AD940" s="40"/>
      <c r="AE940" s="40"/>
      <c r="AF940" s="41"/>
      <c r="AG940" s="41"/>
      <c r="AH940" s="42"/>
      <c r="AI940" s="35"/>
      <c r="AJ940" s="43"/>
      <c r="AK940" s="31"/>
      <c r="AL940" s="44"/>
      <c r="AM940" s="39"/>
      <c r="AN940" s="28"/>
      <c r="AO940" s="39"/>
    </row>
    <row r="941" spans="1:41">
      <c r="A941" s="45" t="s">
        <v>42</v>
      </c>
      <c r="B941" s="46"/>
      <c r="C941" s="46" t="s">
        <v>42</v>
      </c>
      <c r="D941" s="46" t="s">
        <v>42</v>
      </c>
      <c r="E941" s="47" t="s">
        <v>42</v>
      </c>
      <c r="F941" s="47" t="s">
        <v>42</v>
      </c>
      <c r="G941" s="47"/>
      <c r="H941" s="48"/>
      <c r="I941" s="24">
        <v>935</v>
      </c>
      <c r="J941" s="25" t="s">
        <v>2745</v>
      </c>
      <c r="K941" s="26" t="s">
        <v>2567</v>
      </c>
      <c r="L941" s="27">
        <v>9601.2000000000007</v>
      </c>
      <c r="M941" s="27">
        <v>14173.2</v>
      </c>
      <c r="N941" s="86" t="s">
        <v>2568</v>
      </c>
      <c r="O941" s="42" t="s">
        <v>36</v>
      </c>
      <c r="P941" s="36"/>
      <c r="Q941" s="31"/>
      <c r="R941" s="32"/>
      <c r="S941" s="78"/>
      <c r="T941" s="34"/>
      <c r="U941" s="35"/>
      <c r="V941" s="36"/>
      <c r="W941" s="37"/>
      <c r="X941" s="38"/>
      <c r="Y941" s="38"/>
      <c r="Z941" s="38"/>
      <c r="AA941" s="39"/>
      <c r="AB941" s="39"/>
      <c r="AC941" s="39"/>
      <c r="AD941" s="40"/>
      <c r="AE941" s="40"/>
      <c r="AF941" s="41"/>
      <c r="AG941" s="41"/>
      <c r="AH941" s="42"/>
      <c r="AI941" s="35"/>
      <c r="AJ941" s="43"/>
      <c r="AK941" s="31"/>
      <c r="AL941" s="44"/>
      <c r="AM941" s="39"/>
      <c r="AN941" s="28"/>
      <c r="AO941" s="39"/>
    </row>
    <row r="942" spans="1:41">
      <c r="A942" s="45" t="s">
        <v>42</v>
      </c>
      <c r="B942" s="46"/>
      <c r="C942" s="46" t="s">
        <v>42</v>
      </c>
      <c r="D942" s="46" t="s">
        <v>42</v>
      </c>
      <c r="E942" s="47" t="s">
        <v>42</v>
      </c>
      <c r="F942" s="47" t="s">
        <v>42</v>
      </c>
      <c r="G942" s="47"/>
      <c r="H942" s="48"/>
      <c r="I942" s="24">
        <v>936</v>
      </c>
      <c r="J942" s="25" t="s">
        <v>2746</v>
      </c>
      <c r="K942" s="26" t="s">
        <v>2567</v>
      </c>
      <c r="L942" s="27">
        <v>8686.7999999999993</v>
      </c>
      <c r="M942" s="27">
        <v>14173.2</v>
      </c>
      <c r="N942" s="86" t="s">
        <v>2568</v>
      </c>
      <c r="O942" s="42" t="s">
        <v>36</v>
      </c>
      <c r="P942" s="36"/>
      <c r="Q942" s="31"/>
      <c r="R942" s="32"/>
      <c r="S942" s="78"/>
      <c r="T942" s="34"/>
      <c r="U942" s="35"/>
      <c r="V942" s="36"/>
      <c r="W942" s="37"/>
      <c r="X942" s="38"/>
      <c r="Y942" s="38"/>
      <c r="Z942" s="38"/>
      <c r="AA942" s="39"/>
      <c r="AB942" s="39"/>
      <c r="AC942" s="39"/>
      <c r="AD942" s="40"/>
      <c r="AE942" s="40"/>
      <c r="AF942" s="41"/>
      <c r="AG942" s="41"/>
      <c r="AH942" s="42"/>
      <c r="AI942" s="35"/>
      <c r="AJ942" s="43"/>
      <c r="AK942" s="31"/>
      <c r="AL942" s="44"/>
      <c r="AM942" s="39"/>
      <c r="AN942" s="28"/>
      <c r="AO942" s="39"/>
    </row>
    <row r="943" spans="1:41">
      <c r="A943" s="45" t="s">
        <v>42</v>
      </c>
      <c r="B943" s="46"/>
      <c r="C943" s="46" t="s">
        <v>42</v>
      </c>
      <c r="D943" s="46" t="s">
        <v>42</v>
      </c>
      <c r="E943" s="47" t="s">
        <v>42</v>
      </c>
      <c r="F943" s="47" t="s">
        <v>42</v>
      </c>
      <c r="G943" s="47"/>
      <c r="H943" s="48"/>
      <c r="I943" s="24">
        <v>937</v>
      </c>
      <c r="J943" s="25" t="s">
        <v>2747</v>
      </c>
      <c r="K943" s="26" t="s">
        <v>2567</v>
      </c>
      <c r="L943" s="27">
        <v>7772.4</v>
      </c>
      <c r="M943" s="27">
        <v>14173.2</v>
      </c>
      <c r="N943" s="86" t="s">
        <v>2568</v>
      </c>
      <c r="O943" s="42" t="s">
        <v>36</v>
      </c>
      <c r="P943" s="36"/>
      <c r="Q943" s="31"/>
      <c r="R943" s="32"/>
      <c r="S943" s="78"/>
      <c r="T943" s="34"/>
      <c r="U943" s="35"/>
      <c r="V943" s="36"/>
      <c r="W943" s="37"/>
      <c r="X943" s="38"/>
      <c r="Y943" s="38"/>
      <c r="Z943" s="38"/>
      <c r="AA943" s="39"/>
      <c r="AB943" s="39"/>
      <c r="AC943" s="39"/>
      <c r="AD943" s="40"/>
      <c r="AE943" s="40"/>
      <c r="AF943" s="41"/>
      <c r="AG943" s="41"/>
      <c r="AH943" s="42"/>
      <c r="AI943" s="35"/>
      <c r="AJ943" s="43"/>
      <c r="AK943" s="31"/>
      <c r="AL943" s="44"/>
      <c r="AM943" s="39"/>
      <c r="AN943" s="28"/>
      <c r="AO943" s="39"/>
    </row>
    <row r="944" spans="1:41">
      <c r="A944" s="45" t="s">
        <v>42</v>
      </c>
      <c r="B944" s="46"/>
      <c r="C944" s="46" t="s">
        <v>42</v>
      </c>
      <c r="D944" s="46" t="s">
        <v>42</v>
      </c>
      <c r="E944" s="47" t="s">
        <v>42</v>
      </c>
      <c r="F944" s="47" t="s">
        <v>42</v>
      </c>
      <c r="G944" s="47"/>
      <c r="H944" s="48"/>
      <c r="I944" s="24">
        <v>938</v>
      </c>
      <c r="J944" s="25" t="s">
        <v>2748</v>
      </c>
      <c r="K944" s="26" t="s">
        <v>2567</v>
      </c>
      <c r="L944" s="27">
        <v>6858</v>
      </c>
      <c r="M944" s="27">
        <v>14173.2</v>
      </c>
      <c r="N944" s="86" t="s">
        <v>2568</v>
      </c>
      <c r="O944" s="42" t="s">
        <v>36</v>
      </c>
      <c r="P944" s="36"/>
      <c r="Q944" s="31"/>
      <c r="R944" s="32"/>
      <c r="S944" s="78"/>
      <c r="T944" s="34"/>
      <c r="U944" s="35"/>
      <c r="V944" s="36"/>
      <c r="W944" s="37"/>
      <c r="X944" s="38"/>
      <c r="Y944" s="38"/>
      <c r="Z944" s="38"/>
      <c r="AA944" s="39"/>
      <c r="AB944" s="39"/>
      <c r="AC944" s="39"/>
      <c r="AD944" s="40"/>
      <c r="AE944" s="40"/>
      <c r="AF944" s="41"/>
      <c r="AG944" s="41"/>
      <c r="AH944" s="42"/>
      <c r="AI944" s="35"/>
      <c r="AJ944" s="43"/>
      <c r="AK944" s="31"/>
      <c r="AL944" s="44"/>
      <c r="AM944" s="39"/>
      <c r="AN944" s="28"/>
      <c r="AO944" s="39"/>
    </row>
    <row r="945" spans="1:41">
      <c r="A945" s="45" t="s">
        <v>42</v>
      </c>
      <c r="B945" s="46"/>
      <c r="C945" s="46" t="s">
        <v>42</v>
      </c>
      <c r="D945" s="46" t="s">
        <v>42</v>
      </c>
      <c r="E945" s="47" t="s">
        <v>42</v>
      </c>
      <c r="F945" s="47" t="s">
        <v>42</v>
      </c>
      <c r="G945" s="47"/>
      <c r="H945" s="48"/>
      <c r="I945" s="24">
        <v>939</v>
      </c>
      <c r="J945" s="25" t="s">
        <v>2749</v>
      </c>
      <c r="K945" s="26" t="s">
        <v>2567</v>
      </c>
      <c r="L945" s="27">
        <v>5943.6</v>
      </c>
      <c r="M945" s="27">
        <v>14173.2</v>
      </c>
      <c r="N945" s="86" t="s">
        <v>2568</v>
      </c>
      <c r="O945" s="42" t="s">
        <v>36</v>
      </c>
      <c r="P945" s="36"/>
      <c r="Q945" s="31"/>
      <c r="R945" s="32"/>
      <c r="S945" s="78"/>
      <c r="T945" s="34"/>
      <c r="U945" s="35"/>
      <c r="V945" s="36"/>
      <c r="W945" s="37"/>
      <c r="X945" s="38"/>
      <c r="Y945" s="38"/>
      <c r="Z945" s="38"/>
      <c r="AA945" s="39"/>
      <c r="AB945" s="39"/>
      <c r="AC945" s="39"/>
      <c r="AD945" s="40"/>
      <c r="AE945" s="40"/>
      <c r="AF945" s="41"/>
      <c r="AG945" s="41"/>
      <c r="AH945" s="42"/>
      <c r="AI945" s="35"/>
      <c r="AJ945" s="43"/>
      <c r="AK945" s="31"/>
      <c r="AL945" s="44"/>
      <c r="AM945" s="39"/>
      <c r="AN945" s="28"/>
      <c r="AO945" s="39"/>
    </row>
    <row r="946" spans="1:41">
      <c r="A946" s="45" t="s">
        <v>42</v>
      </c>
      <c r="B946" s="46"/>
      <c r="C946" s="46" t="s">
        <v>42</v>
      </c>
      <c r="D946" s="46" t="s">
        <v>42</v>
      </c>
      <c r="E946" s="47" t="s">
        <v>42</v>
      </c>
      <c r="F946" s="47" t="s">
        <v>42</v>
      </c>
      <c r="G946" s="47"/>
      <c r="H946" s="48"/>
      <c r="I946" s="24">
        <v>940</v>
      </c>
      <c r="J946" s="25" t="s">
        <v>2750</v>
      </c>
      <c r="K946" s="26" t="s">
        <v>2567</v>
      </c>
      <c r="L946" s="27">
        <v>5029.2</v>
      </c>
      <c r="M946" s="27">
        <v>14173.2</v>
      </c>
      <c r="N946" s="86" t="s">
        <v>2568</v>
      </c>
      <c r="O946" s="42" t="s">
        <v>36</v>
      </c>
      <c r="P946" s="36"/>
      <c r="Q946" s="31"/>
      <c r="R946" s="32"/>
      <c r="S946" s="78"/>
      <c r="T946" s="34"/>
      <c r="U946" s="35"/>
      <c r="V946" s="36"/>
      <c r="W946" s="37"/>
      <c r="X946" s="38"/>
      <c r="Y946" s="38"/>
      <c r="Z946" s="38"/>
      <c r="AA946" s="39"/>
      <c r="AB946" s="39"/>
      <c r="AC946" s="39"/>
      <c r="AD946" s="40"/>
      <c r="AE946" s="40"/>
      <c r="AF946" s="41"/>
      <c r="AG946" s="41"/>
      <c r="AH946" s="42"/>
      <c r="AI946" s="35"/>
      <c r="AJ946" s="43"/>
      <c r="AK946" s="31"/>
      <c r="AL946" s="44"/>
      <c r="AM946" s="39"/>
      <c r="AN946" s="28"/>
      <c r="AO946" s="39"/>
    </row>
    <row r="947" spans="1:41">
      <c r="A947" s="45" t="s">
        <v>42</v>
      </c>
      <c r="B947" s="46"/>
      <c r="C947" s="46" t="s">
        <v>42</v>
      </c>
      <c r="D947" s="46" t="s">
        <v>42</v>
      </c>
      <c r="E947" s="47" t="s">
        <v>42</v>
      </c>
      <c r="F947" s="47" t="s">
        <v>42</v>
      </c>
      <c r="G947" s="47"/>
      <c r="H947" s="48"/>
      <c r="I947" s="24">
        <v>941</v>
      </c>
      <c r="J947" s="25" t="s">
        <v>2751</v>
      </c>
      <c r="K947" s="26" t="s">
        <v>2567</v>
      </c>
      <c r="L947" s="27">
        <v>3200.4</v>
      </c>
      <c r="M947" s="27">
        <v>14173.2</v>
      </c>
      <c r="N947" s="86" t="s">
        <v>2568</v>
      </c>
      <c r="O947" s="42" t="s">
        <v>36</v>
      </c>
      <c r="P947" s="36"/>
      <c r="Q947" s="31"/>
      <c r="R947" s="32"/>
      <c r="S947" s="78"/>
      <c r="T947" s="34"/>
      <c r="U947" s="35"/>
      <c r="V947" s="36"/>
      <c r="W947" s="37"/>
      <c r="X947" s="38"/>
      <c r="Y947" s="38"/>
      <c r="Z947" s="38"/>
      <c r="AA947" s="39"/>
      <c r="AB947" s="39"/>
      <c r="AC947" s="39"/>
      <c r="AD947" s="40"/>
      <c r="AE947" s="40"/>
      <c r="AF947" s="41"/>
      <c r="AG947" s="41"/>
      <c r="AH947" s="42"/>
      <c r="AI947" s="35"/>
      <c r="AJ947" s="43"/>
      <c r="AK947" s="31"/>
      <c r="AL947" s="44"/>
      <c r="AM947" s="39"/>
      <c r="AN947" s="28"/>
      <c r="AO947" s="39"/>
    </row>
    <row r="948" spans="1:41">
      <c r="A948" s="45" t="s">
        <v>42</v>
      </c>
      <c r="B948" s="46"/>
      <c r="C948" s="46" t="s">
        <v>42</v>
      </c>
      <c r="D948" s="46" t="s">
        <v>42</v>
      </c>
      <c r="E948" s="47" t="s">
        <v>42</v>
      </c>
      <c r="F948" s="47" t="s">
        <v>42</v>
      </c>
      <c r="G948" s="47"/>
      <c r="H948" s="48"/>
      <c r="I948" s="24">
        <v>942</v>
      </c>
      <c r="J948" s="25" t="s">
        <v>2752</v>
      </c>
      <c r="K948" s="26" t="s">
        <v>2567</v>
      </c>
      <c r="L948" s="27">
        <v>-3200.4</v>
      </c>
      <c r="M948" s="27">
        <v>14173.2</v>
      </c>
      <c r="N948" s="86" t="s">
        <v>2568</v>
      </c>
      <c r="O948" s="42" t="s">
        <v>36</v>
      </c>
      <c r="P948" s="36"/>
      <c r="Q948" s="31"/>
      <c r="R948" s="32"/>
      <c r="S948" s="78"/>
      <c r="T948" s="34"/>
      <c r="U948" s="35"/>
      <c r="V948" s="36"/>
      <c r="W948" s="37"/>
      <c r="X948" s="38"/>
      <c r="Y948" s="38"/>
      <c r="Z948" s="38"/>
      <c r="AA948" s="39"/>
      <c r="AB948" s="39"/>
      <c r="AC948" s="39"/>
      <c r="AD948" s="40"/>
      <c r="AE948" s="40"/>
      <c r="AF948" s="41"/>
      <c r="AG948" s="41"/>
      <c r="AH948" s="42"/>
      <c r="AI948" s="35"/>
      <c r="AJ948" s="43"/>
      <c r="AK948" s="31"/>
      <c r="AL948" s="44"/>
      <c r="AM948" s="39"/>
      <c r="AN948" s="28"/>
      <c r="AO948" s="39"/>
    </row>
    <row r="949" spans="1:41">
      <c r="A949" s="45" t="s">
        <v>42</v>
      </c>
      <c r="B949" s="46"/>
      <c r="C949" s="46" t="s">
        <v>42</v>
      </c>
      <c r="D949" s="46" t="s">
        <v>42</v>
      </c>
      <c r="E949" s="47" t="s">
        <v>42</v>
      </c>
      <c r="F949" s="47" t="s">
        <v>42</v>
      </c>
      <c r="G949" s="47"/>
      <c r="H949" s="48"/>
      <c r="I949" s="24">
        <v>943</v>
      </c>
      <c r="J949" s="25" t="s">
        <v>2753</v>
      </c>
      <c r="K949" s="26" t="s">
        <v>2567</v>
      </c>
      <c r="L949" s="27">
        <v>-4114.8</v>
      </c>
      <c r="M949" s="27">
        <v>14173.2</v>
      </c>
      <c r="N949" s="86" t="s">
        <v>2568</v>
      </c>
      <c r="O949" s="42" t="s">
        <v>36</v>
      </c>
      <c r="P949" s="36"/>
      <c r="Q949" s="31"/>
      <c r="R949" s="32"/>
      <c r="S949" s="78"/>
      <c r="T949" s="34"/>
      <c r="U949" s="35"/>
      <c r="V949" s="36"/>
      <c r="W949" s="37"/>
      <c r="X949" s="38"/>
      <c r="Y949" s="38"/>
      <c r="Z949" s="38"/>
      <c r="AA949" s="39"/>
      <c r="AB949" s="39"/>
      <c r="AC949" s="39"/>
      <c r="AD949" s="40"/>
      <c r="AE949" s="40"/>
      <c r="AF949" s="41"/>
      <c r="AG949" s="41"/>
      <c r="AH949" s="42"/>
      <c r="AI949" s="35"/>
      <c r="AJ949" s="43"/>
      <c r="AK949" s="31"/>
      <c r="AL949" s="44"/>
      <c r="AM949" s="39"/>
      <c r="AN949" s="28"/>
      <c r="AO949" s="39"/>
    </row>
    <row r="950" spans="1:41">
      <c r="A950" s="45" t="s">
        <v>42</v>
      </c>
      <c r="B950" s="46"/>
      <c r="C950" s="46" t="s">
        <v>42</v>
      </c>
      <c r="D950" s="46" t="s">
        <v>42</v>
      </c>
      <c r="E950" s="47" t="s">
        <v>42</v>
      </c>
      <c r="F950" s="47" t="s">
        <v>42</v>
      </c>
      <c r="G950" s="47"/>
      <c r="H950" s="48"/>
      <c r="I950" s="24">
        <v>944</v>
      </c>
      <c r="J950" s="25" t="s">
        <v>2754</v>
      </c>
      <c r="K950" s="26" t="s">
        <v>2567</v>
      </c>
      <c r="L950" s="27">
        <v>-5029.2</v>
      </c>
      <c r="M950" s="27">
        <v>14173.2</v>
      </c>
      <c r="N950" s="86" t="s">
        <v>2568</v>
      </c>
      <c r="O950" s="42" t="s">
        <v>36</v>
      </c>
      <c r="P950" s="36"/>
      <c r="Q950" s="31"/>
      <c r="R950" s="32"/>
      <c r="S950" s="78"/>
      <c r="T950" s="34"/>
      <c r="U950" s="35"/>
      <c r="V950" s="36"/>
      <c r="W950" s="37"/>
      <c r="X950" s="38"/>
      <c r="Y950" s="38"/>
      <c r="Z950" s="38"/>
      <c r="AA950" s="39"/>
      <c r="AB950" s="39"/>
      <c r="AC950" s="39"/>
      <c r="AD950" s="40"/>
      <c r="AE950" s="40"/>
      <c r="AF950" s="41"/>
      <c r="AG950" s="41"/>
      <c r="AH950" s="42"/>
      <c r="AI950" s="35"/>
      <c r="AJ950" s="43"/>
      <c r="AK950" s="31"/>
      <c r="AL950" s="44"/>
      <c r="AM950" s="39"/>
      <c r="AN950" s="28"/>
      <c r="AO950" s="39"/>
    </row>
    <row r="951" spans="1:41">
      <c r="A951" s="45" t="s">
        <v>42</v>
      </c>
      <c r="B951" s="46"/>
      <c r="C951" s="46" t="s">
        <v>42</v>
      </c>
      <c r="D951" s="46" t="s">
        <v>42</v>
      </c>
      <c r="E951" s="47" t="s">
        <v>42</v>
      </c>
      <c r="F951" s="47" t="s">
        <v>42</v>
      </c>
      <c r="G951" s="47"/>
      <c r="H951" s="48"/>
      <c r="I951" s="24">
        <v>945</v>
      </c>
      <c r="J951" s="25" t="s">
        <v>2755</v>
      </c>
      <c r="K951" s="26" t="s">
        <v>2567</v>
      </c>
      <c r="L951" s="27">
        <v>-5943.6</v>
      </c>
      <c r="M951" s="27">
        <v>14173.2</v>
      </c>
      <c r="N951" s="86" t="s">
        <v>2568</v>
      </c>
      <c r="O951" s="42" t="s">
        <v>36</v>
      </c>
      <c r="P951" s="36"/>
      <c r="Q951" s="31"/>
      <c r="R951" s="32"/>
      <c r="S951" s="78"/>
      <c r="T951" s="34"/>
      <c r="U951" s="35"/>
      <c r="V951" s="36"/>
      <c r="W951" s="37"/>
      <c r="X951" s="38"/>
      <c r="Y951" s="38"/>
      <c r="Z951" s="38"/>
      <c r="AA951" s="39"/>
      <c r="AB951" s="39"/>
      <c r="AC951" s="39"/>
      <c r="AD951" s="40"/>
      <c r="AE951" s="40"/>
      <c r="AF951" s="41"/>
      <c r="AG951" s="41"/>
      <c r="AH951" s="42"/>
      <c r="AI951" s="35"/>
      <c r="AJ951" s="43"/>
      <c r="AK951" s="31"/>
      <c r="AL951" s="44"/>
      <c r="AM951" s="39"/>
      <c r="AN951" s="28"/>
      <c r="AO951" s="39"/>
    </row>
    <row r="952" spans="1:41">
      <c r="A952" s="45" t="s">
        <v>42</v>
      </c>
      <c r="B952" s="46"/>
      <c r="C952" s="46" t="s">
        <v>42</v>
      </c>
      <c r="D952" s="46" t="s">
        <v>42</v>
      </c>
      <c r="E952" s="47" t="s">
        <v>42</v>
      </c>
      <c r="F952" s="47" t="s">
        <v>42</v>
      </c>
      <c r="G952" s="47"/>
      <c r="H952" s="48"/>
      <c r="I952" s="24">
        <v>946</v>
      </c>
      <c r="J952" s="25" t="s">
        <v>2756</v>
      </c>
      <c r="K952" s="26" t="s">
        <v>2567</v>
      </c>
      <c r="L952" s="27">
        <v>-6858</v>
      </c>
      <c r="M952" s="27">
        <v>14173.2</v>
      </c>
      <c r="N952" s="86" t="s">
        <v>2568</v>
      </c>
      <c r="O952" s="42" t="s">
        <v>36</v>
      </c>
      <c r="P952" s="36"/>
      <c r="Q952" s="31"/>
      <c r="R952" s="32"/>
      <c r="S952" s="78"/>
      <c r="T952" s="34"/>
      <c r="U952" s="35"/>
      <c r="V952" s="36"/>
      <c r="W952" s="37"/>
      <c r="X952" s="38"/>
      <c r="Y952" s="38"/>
      <c r="Z952" s="38"/>
      <c r="AA952" s="39"/>
      <c r="AB952" s="39"/>
      <c r="AC952" s="39"/>
      <c r="AD952" s="40"/>
      <c r="AE952" s="40"/>
      <c r="AF952" s="41"/>
      <c r="AG952" s="41"/>
      <c r="AH952" s="42"/>
      <c r="AI952" s="35"/>
      <c r="AJ952" s="43"/>
      <c r="AK952" s="31"/>
      <c r="AL952" s="44"/>
      <c r="AM952" s="39"/>
      <c r="AN952" s="28"/>
      <c r="AO952" s="39"/>
    </row>
    <row r="953" spans="1:41">
      <c r="A953" s="45" t="s">
        <v>42</v>
      </c>
      <c r="B953" s="46"/>
      <c r="C953" s="46" t="s">
        <v>42</v>
      </c>
      <c r="D953" s="46" t="s">
        <v>42</v>
      </c>
      <c r="E953" s="47" t="s">
        <v>42</v>
      </c>
      <c r="F953" s="47" t="s">
        <v>42</v>
      </c>
      <c r="G953" s="47"/>
      <c r="H953" s="48"/>
      <c r="I953" s="24">
        <v>947</v>
      </c>
      <c r="J953" s="25" t="s">
        <v>2757</v>
      </c>
      <c r="K953" s="26" t="s">
        <v>2567</v>
      </c>
      <c r="L953" s="27">
        <v>-7772.4</v>
      </c>
      <c r="M953" s="27">
        <v>14173.2</v>
      </c>
      <c r="N953" s="86" t="s">
        <v>2568</v>
      </c>
      <c r="O953" s="42" t="s">
        <v>36</v>
      </c>
      <c r="P953" s="36"/>
      <c r="Q953" s="31"/>
      <c r="R953" s="32"/>
      <c r="S953" s="78"/>
      <c r="T953" s="34"/>
      <c r="U953" s="35"/>
      <c r="V953" s="36"/>
      <c r="W953" s="37"/>
      <c r="X953" s="38"/>
      <c r="Y953" s="38"/>
      <c r="Z953" s="38"/>
      <c r="AA953" s="39"/>
      <c r="AB953" s="39"/>
      <c r="AC953" s="39"/>
      <c r="AD953" s="40"/>
      <c r="AE953" s="40"/>
      <c r="AF953" s="41"/>
      <c r="AG953" s="41"/>
      <c r="AH953" s="42"/>
      <c r="AI953" s="35"/>
      <c r="AJ953" s="43"/>
      <c r="AK953" s="31"/>
      <c r="AL953" s="44"/>
      <c r="AM953" s="39"/>
      <c r="AN953" s="28"/>
      <c r="AO953" s="39"/>
    </row>
    <row r="954" spans="1:41">
      <c r="A954" s="45" t="s">
        <v>42</v>
      </c>
      <c r="B954" s="46"/>
      <c r="C954" s="46" t="s">
        <v>42</v>
      </c>
      <c r="D954" s="46" t="s">
        <v>42</v>
      </c>
      <c r="E954" s="47" t="s">
        <v>42</v>
      </c>
      <c r="F954" s="47" t="s">
        <v>42</v>
      </c>
      <c r="G954" s="47"/>
      <c r="H954" s="48"/>
      <c r="I954" s="24">
        <v>948</v>
      </c>
      <c r="J954" s="25" t="s">
        <v>2758</v>
      </c>
      <c r="K954" s="26" t="s">
        <v>2567</v>
      </c>
      <c r="L954" s="27">
        <v>-8686.7999999999993</v>
      </c>
      <c r="M954" s="27">
        <v>14173.2</v>
      </c>
      <c r="N954" s="86" t="s">
        <v>2568</v>
      </c>
      <c r="O954" s="42" t="s">
        <v>36</v>
      </c>
      <c r="P954" s="36"/>
      <c r="Q954" s="31"/>
      <c r="R954" s="32"/>
      <c r="S954" s="78"/>
      <c r="T954" s="34"/>
      <c r="U954" s="35"/>
      <c r="V954" s="36"/>
      <c r="W954" s="37"/>
      <c r="X954" s="38"/>
      <c r="Y954" s="38"/>
      <c r="Z954" s="38"/>
      <c r="AA954" s="39"/>
      <c r="AB954" s="39"/>
      <c r="AC954" s="39"/>
      <c r="AD954" s="40"/>
      <c r="AE954" s="40"/>
      <c r="AF954" s="41"/>
      <c r="AG954" s="41"/>
      <c r="AH954" s="42"/>
      <c r="AI954" s="35"/>
      <c r="AJ954" s="43"/>
      <c r="AK954" s="31"/>
      <c r="AL954" s="44"/>
      <c r="AM954" s="39"/>
      <c r="AN954" s="28"/>
      <c r="AO954" s="39"/>
    </row>
    <row r="955" spans="1:41">
      <c r="A955" s="45" t="s">
        <v>42</v>
      </c>
      <c r="B955" s="46"/>
      <c r="C955" s="46" t="s">
        <v>42</v>
      </c>
      <c r="D955" s="46" t="s">
        <v>42</v>
      </c>
      <c r="E955" s="47" t="s">
        <v>42</v>
      </c>
      <c r="F955" s="47" t="s">
        <v>42</v>
      </c>
      <c r="G955" s="47"/>
      <c r="H955" s="48"/>
      <c r="I955" s="24">
        <v>949</v>
      </c>
      <c r="J955" s="25" t="s">
        <v>2759</v>
      </c>
      <c r="K955" s="26" t="s">
        <v>2567</v>
      </c>
      <c r="L955" s="27">
        <v>-9601.2000000000007</v>
      </c>
      <c r="M955" s="27">
        <v>14173.2</v>
      </c>
      <c r="N955" s="86" t="s">
        <v>2568</v>
      </c>
      <c r="O955" s="42" t="s">
        <v>36</v>
      </c>
      <c r="P955" s="36"/>
      <c r="Q955" s="31"/>
      <c r="R955" s="32"/>
      <c r="S955" s="78"/>
      <c r="T955" s="34"/>
      <c r="U955" s="35"/>
      <c r="V955" s="36"/>
      <c r="W955" s="37"/>
      <c r="X955" s="38"/>
      <c r="Y955" s="38"/>
      <c r="Z955" s="38"/>
      <c r="AA955" s="39"/>
      <c r="AB955" s="39"/>
      <c r="AC955" s="39"/>
      <c r="AD955" s="40"/>
      <c r="AE955" s="40"/>
      <c r="AF955" s="41"/>
      <c r="AG955" s="41"/>
      <c r="AH955" s="42"/>
      <c r="AI955" s="35"/>
      <c r="AJ955" s="43"/>
      <c r="AK955" s="31"/>
      <c r="AL955" s="44"/>
      <c r="AM955" s="39"/>
      <c r="AN955" s="28"/>
      <c r="AO955" s="39"/>
    </row>
    <row r="956" spans="1:41">
      <c r="A956" s="45" t="s">
        <v>42</v>
      </c>
      <c r="B956" s="46"/>
      <c r="C956" s="46" t="s">
        <v>42</v>
      </c>
      <c r="D956" s="46" t="s">
        <v>42</v>
      </c>
      <c r="E956" s="47" t="s">
        <v>42</v>
      </c>
      <c r="F956" s="47" t="s">
        <v>42</v>
      </c>
      <c r="G956" s="47"/>
      <c r="H956" s="48"/>
      <c r="I956" s="24">
        <v>950</v>
      </c>
      <c r="J956" s="25" t="s">
        <v>2760</v>
      </c>
      <c r="K956" s="26" t="s">
        <v>2567</v>
      </c>
      <c r="L956" s="27">
        <v>-10515.6</v>
      </c>
      <c r="M956" s="27">
        <v>14173.2</v>
      </c>
      <c r="N956" s="86" t="s">
        <v>2568</v>
      </c>
      <c r="O956" s="42" t="s">
        <v>36</v>
      </c>
      <c r="P956" s="36"/>
      <c r="Q956" s="31"/>
      <c r="R956" s="32"/>
      <c r="S956" s="78"/>
      <c r="T956" s="34"/>
      <c r="U956" s="35"/>
      <c r="V956" s="36"/>
      <c r="W956" s="37"/>
      <c r="X956" s="38"/>
      <c r="Y956" s="38"/>
      <c r="Z956" s="38"/>
      <c r="AA956" s="39"/>
      <c r="AB956" s="39"/>
      <c r="AC956" s="39"/>
      <c r="AD956" s="40"/>
      <c r="AE956" s="40"/>
      <c r="AF956" s="41"/>
      <c r="AG956" s="41"/>
      <c r="AH956" s="42"/>
      <c r="AI956" s="35"/>
      <c r="AJ956" s="43"/>
      <c r="AK956" s="31"/>
      <c r="AL956" s="44"/>
      <c r="AM956" s="39"/>
      <c r="AN956" s="28"/>
      <c r="AO956" s="39"/>
    </row>
    <row r="957" spans="1:41">
      <c r="A957" s="45" t="s">
        <v>42</v>
      </c>
      <c r="B957" s="46"/>
      <c r="C957" s="46" t="s">
        <v>42</v>
      </c>
      <c r="D957" s="46" t="s">
        <v>42</v>
      </c>
      <c r="E957" s="47" t="s">
        <v>42</v>
      </c>
      <c r="F957" s="47" t="s">
        <v>42</v>
      </c>
      <c r="G957" s="47"/>
      <c r="H957" s="48"/>
      <c r="I957" s="24">
        <v>951</v>
      </c>
      <c r="J957" s="25" t="s">
        <v>2761</v>
      </c>
      <c r="K957" s="26" t="s">
        <v>2567</v>
      </c>
      <c r="L957" s="27">
        <v>-12344.4</v>
      </c>
      <c r="M957" s="27">
        <v>14173.2</v>
      </c>
      <c r="N957" s="86" t="s">
        <v>2568</v>
      </c>
      <c r="O957" s="42" t="s">
        <v>36</v>
      </c>
      <c r="P957" s="36"/>
      <c r="Q957" s="31"/>
      <c r="R957" s="32"/>
      <c r="S957" s="78"/>
      <c r="T957" s="34"/>
      <c r="U957" s="35"/>
      <c r="V957" s="36"/>
      <c r="W957" s="37"/>
      <c r="X957" s="38"/>
      <c r="Y957" s="38"/>
      <c r="Z957" s="38"/>
      <c r="AA957" s="39"/>
      <c r="AB957" s="39"/>
      <c r="AC957" s="39"/>
      <c r="AD957" s="40"/>
      <c r="AE957" s="40"/>
      <c r="AF957" s="41"/>
      <c r="AG957" s="41"/>
      <c r="AH957" s="42"/>
      <c r="AI957" s="35"/>
      <c r="AJ957" s="43"/>
      <c r="AK957" s="31"/>
      <c r="AL957" s="44"/>
      <c r="AM957" s="39"/>
      <c r="AN957" s="28"/>
      <c r="AO957" s="39"/>
    </row>
    <row r="958" spans="1:41">
      <c r="A958" s="45" t="s">
        <v>42</v>
      </c>
      <c r="B958" s="46"/>
      <c r="C958" s="46" t="s">
        <v>42</v>
      </c>
      <c r="D958" s="46" t="s">
        <v>42</v>
      </c>
      <c r="E958" s="47" t="s">
        <v>42</v>
      </c>
      <c r="F958" s="47" t="s">
        <v>42</v>
      </c>
      <c r="G958" s="47"/>
      <c r="H958" s="48"/>
      <c r="I958" s="24">
        <v>952</v>
      </c>
      <c r="J958" s="25" t="s">
        <v>2762</v>
      </c>
      <c r="K958" s="26" t="s">
        <v>2567</v>
      </c>
      <c r="L958" s="27">
        <v>-14173.2</v>
      </c>
      <c r="M958" s="27">
        <v>14173.2</v>
      </c>
      <c r="N958" s="86" t="s">
        <v>2568</v>
      </c>
      <c r="O958" s="42" t="s">
        <v>36</v>
      </c>
      <c r="P958" s="36"/>
      <c r="Q958" s="31"/>
      <c r="R958" s="32"/>
      <c r="S958" s="78"/>
      <c r="T958" s="34"/>
      <c r="U958" s="35"/>
      <c r="V958" s="36"/>
      <c r="W958" s="37"/>
      <c r="X958" s="38"/>
      <c r="Y958" s="38"/>
      <c r="Z958" s="38"/>
      <c r="AA958" s="39"/>
      <c r="AB958" s="39"/>
      <c r="AC958" s="39"/>
      <c r="AD958" s="40"/>
      <c r="AE958" s="40"/>
      <c r="AF958" s="41"/>
      <c r="AG958" s="41"/>
      <c r="AH958" s="42"/>
      <c r="AI958" s="35"/>
      <c r="AJ958" s="43"/>
      <c r="AK958" s="31"/>
      <c r="AL958" s="44"/>
      <c r="AM958" s="39"/>
      <c r="AN958" s="28"/>
      <c r="AO958" s="39"/>
    </row>
    <row r="959" spans="1:41">
      <c r="A959" s="45" t="s">
        <v>42</v>
      </c>
      <c r="B959" s="46"/>
      <c r="C959" s="46" t="s">
        <v>42</v>
      </c>
      <c r="D959" s="46" t="s">
        <v>42</v>
      </c>
      <c r="E959" s="47" t="s">
        <v>42</v>
      </c>
      <c r="F959" s="47" t="s">
        <v>42</v>
      </c>
      <c r="G959" s="47"/>
      <c r="H959" s="48"/>
      <c r="I959" s="24">
        <v>953</v>
      </c>
      <c r="J959" s="25" t="s">
        <v>2763</v>
      </c>
      <c r="K959" s="26" t="s">
        <v>2567</v>
      </c>
      <c r="L959" s="27">
        <v>-15087.6</v>
      </c>
      <c r="M959" s="27">
        <v>14173.2</v>
      </c>
      <c r="N959" s="86" t="s">
        <v>2568</v>
      </c>
      <c r="O959" s="42" t="s">
        <v>36</v>
      </c>
      <c r="P959" s="36"/>
      <c r="Q959" s="31"/>
      <c r="R959" s="32"/>
      <c r="S959" s="78"/>
      <c r="T959" s="34"/>
      <c r="U959" s="35"/>
      <c r="V959" s="36"/>
      <c r="W959" s="37"/>
      <c r="X959" s="38"/>
      <c r="Y959" s="38"/>
      <c r="Z959" s="38"/>
      <c r="AA959" s="39"/>
      <c r="AB959" s="39"/>
      <c r="AC959" s="39"/>
      <c r="AD959" s="40"/>
      <c r="AE959" s="40"/>
      <c r="AF959" s="41"/>
      <c r="AG959" s="41"/>
      <c r="AH959" s="42"/>
      <c r="AI959" s="35"/>
      <c r="AJ959" s="43"/>
      <c r="AK959" s="31"/>
      <c r="AL959" s="44"/>
      <c r="AM959" s="39"/>
      <c r="AN959" s="28"/>
      <c r="AO959" s="39"/>
    </row>
    <row r="960" spans="1:41">
      <c r="A960" s="45" t="s">
        <v>42</v>
      </c>
      <c r="B960" s="46"/>
      <c r="C960" s="46" t="s">
        <v>42</v>
      </c>
      <c r="D960" s="46" t="s">
        <v>42</v>
      </c>
      <c r="E960" s="47" t="s">
        <v>42</v>
      </c>
      <c r="F960" s="47" t="s">
        <v>42</v>
      </c>
      <c r="G960" s="47"/>
      <c r="H960" s="48"/>
      <c r="I960" s="24">
        <v>954</v>
      </c>
      <c r="J960" s="25" t="s">
        <v>2764</v>
      </c>
      <c r="K960" s="26" t="s">
        <v>2567</v>
      </c>
      <c r="L960" s="27">
        <v>-16002</v>
      </c>
      <c r="M960" s="27">
        <v>14173.2</v>
      </c>
      <c r="N960" s="86" t="s">
        <v>2568</v>
      </c>
      <c r="O960" s="42" t="s">
        <v>36</v>
      </c>
      <c r="P960" s="36"/>
      <c r="Q960" s="31"/>
      <c r="R960" s="32"/>
      <c r="S960" s="78"/>
      <c r="T960" s="34"/>
      <c r="U960" s="35"/>
      <c r="V960" s="36"/>
      <c r="W960" s="37"/>
      <c r="X960" s="38"/>
      <c r="Y960" s="38"/>
      <c r="Z960" s="38"/>
      <c r="AA960" s="39"/>
      <c r="AB960" s="39"/>
      <c r="AC960" s="39"/>
      <c r="AD960" s="40"/>
      <c r="AE960" s="40"/>
      <c r="AF960" s="41"/>
      <c r="AG960" s="41"/>
      <c r="AH960" s="42"/>
      <c r="AI960" s="35"/>
      <c r="AJ960" s="43"/>
      <c r="AK960" s="31"/>
      <c r="AL960" s="44"/>
      <c r="AM960" s="39"/>
      <c r="AN960" s="28"/>
      <c r="AO960" s="39"/>
    </row>
    <row r="961" spans="1:41">
      <c r="A961" s="45" t="s">
        <v>42</v>
      </c>
      <c r="B961" s="46"/>
      <c r="C961" s="46" t="s">
        <v>42</v>
      </c>
      <c r="D961" s="46" t="s">
        <v>42</v>
      </c>
      <c r="E961" s="47" t="s">
        <v>42</v>
      </c>
      <c r="F961" s="47" t="s">
        <v>42</v>
      </c>
      <c r="G961" s="47"/>
      <c r="H961" s="48"/>
      <c r="I961" s="24">
        <v>955</v>
      </c>
      <c r="J961" s="25" t="s">
        <v>2765</v>
      </c>
      <c r="K961" s="26" t="s">
        <v>2567</v>
      </c>
      <c r="L961" s="27">
        <v>-16916.400000000001</v>
      </c>
      <c r="M961" s="27">
        <v>14173.2</v>
      </c>
      <c r="N961" s="86" t="s">
        <v>2568</v>
      </c>
      <c r="O961" s="42" t="s">
        <v>36</v>
      </c>
      <c r="P961" s="36"/>
      <c r="Q961" s="31"/>
      <c r="R961" s="32"/>
      <c r="S961" s="78"/>
      <c r="T961" s="34"/>
      <c r="U961" s="35"/>
      <c r="V961" s="36"/>
      <c r="W961" s="37"/>
      <c r="X961" s="38"/>
      <c r="Y961" s="38"/>
      <c r="Z961" s="38"/>
      <c r="AA961" s="39"/>
      <c r="AB961" s="39"/>
      <c r="AC961" s="39"/>
      <c r="AD961" s="40"/>
      <c r="AE961" s="40"/>
      <c r="AF961" s="41"/>
      <c r="AG961" s="41"/>
      <c r="AH961" s="42"/>
      <c r="AI961" s="35"/>
      <c r="AJ961" s="43"/>
      <c r="AK961" s="31"/>
      <c r="AL961" s="44"/>
      <c r="AM961" s="39"/>
      <c r="AN961" s="28"/>
      <c r="AO961" s="39"/>
    </row>
    <row r="962" spans="1:41">
      <c r="A962" s="45" t="s">
        <v>42</v>
      </c>
      <c r="B962" s="46"/>
      <c r="C962" s="46" t="s">
        <v>42</v>
      </c>
      <c r="D962" s="46" t="s">
        <v>42</v>
      </c>
      <c r="E962" s="47" t="s">
        <v>42</v>
      </c>
      <c r="F962" s="47" t="s">
        <v>42</v>
      </c>
      <c r="G962" s="47"/>
      <c r="H962" s="48"/>
      <c r="I962" s="24">
        <v>956</v>
      </c>
      <c r="J962" s="25" t="s">
        <v>2766</v>
      </c>
      <c r="K962" s="26" t="s">
        <v>2567</v>
      </c>
      <c r="L962" s="27">
        <v>-17830.8</v>
      </c>
      <c r="M962" s="27">
        <v>14173.2</v>
      </c>
      <c r="N962" s="86" t="s">
        <v>2568</v>
      </c>
      <c r="O962" s="42" t="s">
        <v>36</v>
      </c>
      <c r="P962" s="36"/>
      <c r="Q962" s="31"/>
      <c r="R962" s="32"/>
      <c r="S962" s="78"/>
      <c r="T962" s="34"/>
      <c r="U962" s="35"/>
      <c r="V962" s="36"/>
      <c r="W962" s="37"/>
      <c r="X962" s="38"/>
      <c r="Y962" s="38"/>
      <c r="Z962" s="38"/>
      <c r="AA962" s="39"/>
      <c r="AB962" s="39"/>
      <c r="AC962" s="39"/>
      <c r="AD962" s="40"/>
      <c r="AE962" s="40"/>
      <c r="AF962" s="41"/>
      <c r="AG962" s="41"/>
      <c r="AH962" s="42"/>
      <c r="AI962" s="35"/>
      <c r="AJ962" s="43"/>
      <c r="AK962" s="31"/>
      <c r="AL962" s="44"/>
      <c r="AM962" s="39"/>
      <c r="AN962" s="28"/>
      <c r="AO962" s="39"/>
    </row>
    <row r="963" spans="1:41">
      <c r="A963" s="45" t="s">
        <v>42</v>
      </c>
      <c r="B963" s="46"/>
      <c r="C963" s="46" t="s">
        <v>42</v>
      </c>
      <c r="D963" s="46" t="s">
        <v>42</v>
      </c>
      <c r="E963" s="47" t="s">
        <v>42</v>
      </c>
      <c r="F963" s="47" t="s">
        <v>42</v>
      </c>
      <c r="G963" s="47"/>
      <c r="H963" s="48"/>
      <c r="I963" s="24">
        <v>957</v>
      </c>
      <c r="J963" s="25" t="s">
        <v>2767</v>
      </c>
      <c r="K963" s="26" t="s">
        <v>2567</v>
      </c>
      <c r="L963" s="27">
        <v>14173.2</v>
      </c>
      <c r="M963" s="27">
        <v>14173.2</v>
      </c>
      <c r="N963" s="86" t="s">
        <v>2568</v>
      </c>
      <c r="O963" s="42" t="s">
        <v>36</v>
      </c>
      <c r="P963" s="36"/>
      <c r="Q963" s="31"/>
      <c r="R963" s="32"/>
      <c r="S963" s="78"/>
      <c r="T963" s="34"/>
      <c r="U963" s="35"/>
      <c r="V963" s="36"/>
      <c r="W963" s="37"/>
      <c r="X963" s="38"/>
      <c r="Y963" s="38"/>
      <c r="Z963" s="38"/>
      <c r="AA963" s="39"/>
      <c r="AB963" s="39"/>
      <c r="AC963" s="39"/>
      <c r="AD963" s="40"/>
      <c r="AE963" s="40"/>
      <c r="AF963" s="41"/>
      <c r="AG963" s="41"/>
      <c r="AH963" s="42"/>
      <c r="AI963" s="35"/>
      <c r="AJ963" s="43"/>
      <c r="AK963" s="31"/>
      <c r="AL963" s="44"/>
      <c r="AM963" s="39"/>
      <c r="AN963" s="28"/>
      <c r="AO963" s="39"/>
    </row>
    <row r="964" spans="1:41">
      <c r="A964" s="45" t="s">
        <v>42</v>
      </c>
      <c r="B964" s="46"/>
      <c r="C964" s="46" t="s">
        <v>42</v>
      </c>
      <c r="D964" s="46" t="s">
        <v>42</v>
      </c>
      <c r="E964" s="47" t="s">
        <v>42</v>
      </c>
      <c r="F964" s="47" t="s">
        <v>42</v>
      </c>
      <c r="G964" s="47"/>
      <c r="H964" s="48"/>
      <c r="I964" s="24">
        <v>958</v>
      </c>
      <c r="J964" s="25" t="s">
        <v>2768</v>
      </c>
      <c r="K964" s="26" t="s">
        <v>2567</v>
      </c>
      <c r="L964" s="27">
        <v>13258.8</v>
      </c>
      <c r="M964" s="27">
        <v>14173.2</v>
      </c>
      <c r="N964" s="86" t="s">
        <v>2568</v>
      </c>
      <c r="O964" s="42" t="s">
        <v>36</v>
      </c>
      <c r="P964" s="36"/>
      <c r="Q964" s="31"/>
      <c r="R964" s="32"/>
      <c r="S964" s="78"/>
      <c r="T964" s="34"/>
      <c r="U964" s="35"/>
      <c r="V964" s="36"/>
      <c r="W964" s="37"/>
      <c r="X964" s="38"/>
      <c r="Y964" s="38"/>
      <c r="Z964" s="38"/>
      <c r="AA964" s="39"/>
      <c r="AB964" s="39"/>
      <c r="AC964" s="39"/>
      <c r="AD964" s="40"/>
      <c r="AE964" s="40"/>
      <c r="AF964" s="41"/>
      <c r="AG964" s="41"/>
      <c r="AH964" s="42"/>
      <c r="AI964" s="35"/>
      <c r="AJ964" s="43"/>
      <c r="AK964" s="31"/>
      <c r="AL964" s="44"/>
      <c r="AM964" s="39"/>
      <c r="AN964" s="28"/>
      <c r="AO964" s="39"/>
    </row>
    <row r="965" spans="1:41">
      <c r="A965" s="45" t="s">
        <v>42</v>
      </c>
      <c r="B965" s="46"/>
      <c r="C965" s="46" t="s">
        <v>42</v>
      </c>
      <c r="D965" s="46" t="s">
        <v>42</v>
      </c>
      <c r="E965" s="47" t="s">
        <v>42</v>
      </c>
      <c r="F965" s="47" t="s">
        <v>42</v>
      </c>
      <c r="G965" s="47"/>
      <c r="H965" s="48"/>
      <c r="I965" s="24">
        <v>959</v>
      </c>
      <c r="J965" s="25" t="s">
        <v>2769</v>
      </c>
      <c r="K965" s="26" t="s">
        <v>2567</v>
      </c>
      <c r="L965" s="27">
        <v>12344.4</v>
      </c>
      <c r="M965" s="27">
        <v>14173.2</v>
      </c>
      <c r="N965" s="86" t="s">
        <v>2568</v>
      </c>
      <c r="O965" s="42" t="s">
        <v>36</v>
      </c>
      <c r="P965" s="36"/>
      <c r="Q965" s="31"/>
      <c r="R965" s="32"/>
      <c r="S965" s="78"/>
      <c r="T965" s="34"/>
      <c r="U965" s="35"/>
      <c r="V965" s="36"/>
      <c r="W965" s="37"/>
      <c r="X965" s="38"/>
      <c r="Y965" s="38"/>
      <c r="Z965" s="38"/>
      <c r="AA965" s="39"/>
      <c r="AB965" s="39"/>
      <c r="AC965" s="39"/>
      <c r="AD965" s="40"/>
      <c r="AE965" s="40"/>
      <c r="AF965" s="41"/>
      <c r="AG965" s="41"/>
      <c r="AH965" s="42"/>
      <c r="AI965" s="35"/>
      <c r="AJ965" s="43"/>
      <c r="AK965" s="31"/>
      <c r="AL965" s="44"/>
      <c r="AM965" s="39"/>
      <c r="AN965" s="28"/>
      <c r="AO965" s="39"/>
    </row>
    <row r="966" spans="1:41">
      <c r="A966" s="45" t="s">
        <v>42</v>
      </c>
      <c r="B966" s="46"/>
      <c r="C966" s="46" t="s">
        <v>42</v>
      </c>
      <c r="D966" s="46" t="s">
        <v>42</v>
      </c>
      <c r="E966" s="47" t="s">
        <v>42</v>
      </c>
      <c r="F966" s="47" t="s">
        <v>42</v>
      </c>
      <c r="G966" s="47"/>
      <c r="H966" s="48"/>
      <c r="I966" s="24">
        <v>960</v>
      </c>
      <c r="J966" s="25" t="s">
        <v>2770</v>
      </c>
      <c r="K966" s="26" t="s">
        <v>2567</v>
      </c>
      <c r="L966" s="27">
        <v>11430</v>
      </c>
      <c r="M966" s="27">
        <v>14173.2</v>
      </c>
      <c r="N966" s="86" t="s">
        <v>2568</v>
      </c>
      <c r="O966" s="42" t="s">
        <v>36</v>
      </c>
      <c r="P966" s="36"/>
      <c r="Q966" s="31"/>
      <c r="R966" s="32"/>
      <c r="S966" s="78"/>
      <c r="T966" s="34"/>
      <c r="U966" s="35"/>
      <c r="V966" s="36"/>
      <c r="W966" s="37"/>
      <c r="X966" s="38"/>
      <c r="Y966" s="38"/>
      <c r="Z966" s="38"/>
      <c r="AA966" s="39"/>
      <c r="AB966" s="39"/>
      <c r="AC966" s="39"/>
      <c r="AD966" s="40"/>
      <c r="AE966" s="40"/>
      <c r="AF966" s="41"/>
      <c r="AG966" s="41"/>
      <c r="AH966" s="42"/>
      <c r="AI966" s="35"/>
      <c r="AJ966" s="43"/>
      <c r="AK966" s="31"/>
      <c r="AL966" s="44"/>
      <c r="AM966" s="39"/>
      <c r="AN966" s="28"/>
      <c r="AO966" s="39"/>
    </row>
    <row r="967" spans="1:41">
      <c r="A967" s="45" t="s">
        <v>42</v>
      </c>
      <c r="B967" s="46"/>
      <c r="C967" s="46" t="s">
        <v>42</v>
      </c>
      <c r="D967" s="46" t="s">
        <v>42</v>
      </c>
      <c r="E967" s="47" t="s">
        <v>42</v>
      </c>
      <c r="F967" s="47" t="s">
        <v>42</v>
      </c>
      <c r="G967" s="47"/>
      <c r="H967" s="48"/>
      <c r="I967" s="24">
        <v>961</v>
      </c>
      <c r="J967" s="25" t="s">
        <v>2771</v>
      </c>
      <c r="K967" s="26" t="s">
        <v>2567</v>
      </c>
      <c r="L967" s="27">
        <v>10515.6</v>
      </c>
      <c r="M967" s="27">
        <v>14173.2</v>
      </c>
      <c r="N967" s="86" t="s">
        <v>2568</v>
      </c>
      <c r="O967" s="42" t="s">
        <v>36</v>
      </c>
      <c r="P967" s="36"/>
      <c r="Q967" s="31"/>
      <c r="R967" s="32"/>
      <c r="S967" s="78"/>
      <c r="T967" s="34"/>
      <c r="U967" s="35"/>
      <c r="V967" s="36"/>
      <c r="W967" s="37"/>
      <c r="X967" s="38"/>
      <c r="Y967" s="38"/>
      <c r="Z967" s="38"/>
      <c r="AA967" s="39"/>
      <c r="AB967" s="39"/>
      <c r="AC967" s="39"/>
      <c r="AD967" s="40"/>
      <c r="AE967" s="40"/>
      <c r="AF967" s="41"/>
      <c r="AG967" s="41"/>
      <c r="AH967" s="42"/>
      <c r="AI967" s="35"/>
      <c r="AJ967" s="43"/>
      <c r="AK967" s="31"/>
      <c r="AL967" s="44"/>
      <c r="AM967" s="39"/>
      <c r="AN967" s="28"/>
      <c r="AO967" s="39"/>
    </row>
    <row r="968" spans="1:41">
      <c r="A968" s="45" t="s">
        <v>42</v>
      </c>
      <c r="B968" s="46"/>
      <c r="C968" s="46" t="s">
        <v>42</v>
      </c>
      <c r="D968" s="46" t="s">
        <v>42</v>
      </c>
      <c r="E968" s="47" t="s">
        <v>42</v>
      </c>
      <c r="F968" s="47" t="s">
        <v>42</v>
      </c>
      <c r="G968" s="47"/>
      <c r="H968" s="48"/>
      <c r="I968" s="24">
        <v>962</v>
      </c>
      <c r="J968" s="25" t="s">
        <v>2772</v>
      </c>
      <c r="K968" s="26" t="s">
        <v>2567</v>
      </c>
      <c r="L968" s="27">
        <v>17830.8</v>
      </c>
      <c r="M968" s="27">
        <v>15087.6</v>
      </c>
      <c r="N968" s="86" t="s">
        <v>2568</v>
      </c>
      <c r="O968" s="42" t="s">
        <v>36</v>
      </c>
      <c r="P968" s="36"/>
      <c r="Q968" s="31"/>
      <c r="R968" s="32"/>
      <c r="S968" s="78"/>
      <c r="T968" s="34"/>
      <c r="U968" s="35"/>
      <c r="V968" s="36"/>
      <c r="W968" s="37"/>
      <c r="X968" s="38"/>
      <c r="Y968" s="38"/>
      <c r="Z968" s="38"/>
      <c r="AA968" s="39"/>
      <c r="AB968" s="39"/>
      <c r="AC968" s="39"/>
      <c r="AD968" s="40"/>
      <c r="AE968" s="40"/>
      <c r="AF968" s="41"/>
      <c r="AG968" s="41"/>
      <c r="AH968" s="42"/>
      <c r="AI968" s="35"/>
      <c r="AJ968" s="43"/>
      <c r="AK968" s="31"/>
      <c r="AL968" s="44"/>
      <c r="AM968" s="39"/>
      <c r="AN968" s="28"/>
      <c r="AO968" s="39"/>
    </row>
    <row r="969" spans="1:41">
      <c r="A969" s="45" t="s">
        <v>42</v>
      </c>
      <c r="B969" s="46"/>
      <c r="C969" s="46" t="s">
        <v>42</v>
      </c>
      <c r="D969" s="46" t="s">
        <v>42</v>
      </c>
      <c r="E969" s="47" t="s">
        <v>42</v>
      </c>
      <c r="F969" s="47" t="s">
        <v>42</v>
      </c>
      <c r="G969" s="47"/>
      <c r="H969" s="48"/>
      <c r="I969" s="24">
        <v>963</v>
      </c>
      <c r="J969" s="25" t="s">
        <v>2773</v>
      </c>
      <c r="K969" s="26" t="s">
        <v>2567</v>
      </c>
      <c r="L969" s="27">
        <v>-4114.8</v>
      </c>
      <c r="M969" s="27">
        <v>15087.6</v>
      </c>
      <c r="N969" s="86" t="s">
        <v>2568</v>
      </c>
      <c r="O969" s="42" t="s">
        <v>36</v>
      </c>
      <c r="P969" s="36"/>
      <c r="Q969" s="31"/>
      <c r="R969" s="32"/>
      <c r="S969" s="78"/>
      <c r="T969" s="34"/>
      <c r="U969" s="35"/>
      <c r="V969" s="36"/>
      <c r="W969" s="37"/>
      <c r="X969" s="38"/>
      <c r="Y969" s="38"/>
      <c r="Z969" s="38"/>
      <c r="AA969" s="39"/>
      <c r="AB969" s="39"/>
      <c r="AC969" s="39"/>
      <c r="AD969" s="40"/>
      <c r="AE969" s="40"/>
      <c r="AF969" s="41"/>
      <c r="AG969" s="41"/>
      <c r="AH969" s="42"/>
      <c r="AI969" s="35"/>
      <c r="AJ969" s="43"/>
      <c r="AK969" s="31"/>
      <c r="AL969" s="44"/>
      <c r="AM969" s="39"/>
      <c r="AN969" s="28"/>
      <c r="AO969" s="39"/>
    </row>
    <row r="970" spans="1:41">
      <c r="A970" s="45" t="s">
        <v>42</v>
      </c>
      <c r="B970" s="46"/>
      <c r="C970" s="46" t="s">
        <v>42</v>
      </c>
      <c r="D970" s="46" t="s">
        <v>42</v>
      </c>
      <c r="E970" s="47" t="s">
        <v>42</v>
      </c>
      <c r="F970" s="47" t="s">
        <v>42</v>
      </c>
      <c r="G970" s="47"/>
      <c r="H970" s="48"/>
      <c r="I970" s="24">
        <v>964</v>
      </c>
      <c r="J970" s="25" t="s">
        <v>2774</v>
      </c>
      <c r="K970" s="26" t="s">
        <v>2567</v>
      </c>
      <c r="L970" s="27">
        <v>-8686.7999999999993</v>
      </c>
      <c r="M970" s="27">
        <v>15087.6</v>
      </c>
      <c r="N970" s="86" t="s">
        <v>2568</v>
      </c>
      <c r="O970" s="42" t="s">
        <v>36</v>
      </c>
      <c r="P970" s="36"/>
      <c r="Q970" s="31"/>
      <c r="R970" s="32"/>
      <c r="S970" s="78"/>
      <c r="T970" s="34"/>
      <c r="U970" s="35"/>
      <c r="V970" s="36"/>
      <c r="W970" s="37"/>
      <c r="X970" s="38"/>
      <c r="Y970" s="38"/>
      <c r="Z970" s="38"/>
      <c r="AA970" s="39"/>
      <c r="AB970" s="39"/>
      <c r="AC970" s="39"/>
      <c r="AD970" s="40"/>
      <c r="AE970" s="40"/>
      <c r="AF970" s="41"/>
      <c r="AG970" s="41"/>
      <c r="AH970" s="42"/>
      <c r="AI970" s="35"/>
      <c r="AJ970" s="43"/>
      <c r="AK970" s="31"/>
      <c r="AL970" s="44"/>
      <c r="AM970" s="39"/>
      <c r="AN970" s="28"/>
      <c r="AO970" s="39"/>
    </row>
    <row r="971" spans="1:41">
      <c r="A971" s="45" t="s">
        <v>42</v>
      </c>
      <c r="B971" s="46"/>
      <c r="C971" s="46" t="s">
        <v>42</v>
      </c>
      <c r="D971" s="46" t="s">
        <v>42</v>
      </c>
      <c r="E971" s="47" t="s">
        <v>42</v>
      </c>
      <c r="F971" s="47" t="s">
        <v>42</v>
      </c>
      <c r="G971" s="47"/>
      <c r="H971" s="48"/>
      <c r="I971" s="24">
        <v>965</v>
      </c>
      <c r="J971" s="25" t="s">
        <v>2775</v>
      </c>
      <c r="K971" s="26" t="s">
        <v>2567</v>
      </c>
      <c r="L971" s="27">
        <v>-12344.4</v>
      </c>
      <c r="M971" s="27">
        <v>15087.6</v>
      </c>
      <c r="N971" s="86" t="s">
        <v>2568</v>
      </c>
      <c r="O971" s="42" t="s">
        <v>36</v>
      </c>
      <c r="P971" s="36"/>
      <c r="Q971" s="31"/>
      <c r="R971" s="32"/>
      <c r="S971" s="78"/>
      <c r="T971" s="34"/>
      <c r="U971" s="35"/>
      <c r="V971" s="36"/>
      <c r="W971" s="37"/>
      <c r="X971" s="38"/>
      <c r="Y971" s="38"/>
      <c r="Z971" s="38"/>
      <c r="AA971" s="39"/>
      <c r="AB971" s="39"/>
      <c r="AC971" s="39"/>
      <c r="AD971" s="40"/>
      <c r="AE971" s="40"/>
      <c r="AF971" s="41"/>
      <c r="AG971" s="41"/>
      <c r="AH971" s="42"/>
      <c r="AI971" s="35"/>
      <c r="AJ971" s="43"/>
      <c r="AK971" s="31"/>
      <c r="AL971" s="44"/>
      <c r="AM971" s="39"/>
      <c r="AN971" s="28"/>
      <c r="AO971" s="39"/>
    </row>
    <row r="972" spans="1:41">
      <c r="A972" s="45" t="s">
        <v>42</v>
      </c>
      <c r="B972" s="46"/>
      <c r="C972" s="46" t="s">
        <v>42</v>
      </c>
      <c r="D972" s="46" t="s">
        <v>42</v>
      </c>
      <c r="E972" s="47" t="s">
        <v>42</v>
      </c>
      <c r="F972" s="47" t="s">
        <v>42</v>
      </c>
      <c r="G972" s="47"/>
      <c r="H972" s="48"/>
      <c r="I972" s="24">
        <v>966</v>
      </c>
      <c r="J972" s="25" t="s">
        <v>2776</v>
      </c>
      <c r="K972" s="26" t="s">
        <v>2567</v>
      </c>
      <c r="L972" s="27">
        <v>-16916.400000000001</v>
      </c>
      <c r="M972" s="27">
        <v>15087.6</v>
      </c>
      <c r="N972" s="86" t="s">
        <v>2568</v>
      </c>
      <c r="O972" s="42" t="s">
        <v>36</v>
      </c>
      <c r="P972" s="36"/>
      <c r="Q972" s="31"/>
      <c r="R972" s="32"/>
      <c r="S972" s="78"/>
      <c r="T972" s="34"/>
      <c r="U972" s="35"/>
      <c r="V972" s="36"/>
      <c r="W972" s="37"/>
      <c r="X972" s="38"/>
      <c r="Y972" s="38"/>
      <c r="Z972" s="38"/>
      <c r="AA972" s="39"/>
      <c r="AB972" s="39"/>
      <c r="AC972" s="39"/>
      <c r="AD972" s="40"/>
      <c r="AE972" s="40"/>
      <c r="AF972" s="41"/>
      <c r="AG972" s="41"/>
      <c r="AH972" s="42"/>
      <c r="AI972" s="35"/>
      <c r="AJ972" s="43"/>
      <c r="AK972" s="31"/>
      <c r="AL972" s="44"/>
      <c r="AM972" s="39"/>
      <c r="AN972" s="28"/>
      <c r="AO972" s="39"/>
    </row>
    <row r="973" spans="1:41">
      <c r="A973" s="45" t="s">
        <v>42</v>
      </c>
      <c r="B973" s="46"/>
      <c r="C973" s="46" t="s">
        <v>42</v>
      </c>
      <c r="D973" s="46" t="s">
        <v>42</v>
      </c>
      <c r="E973" s="47" t="s">
        <v>42</v>
      </c>
      <c r="F973" s="47" t="s">
        <v>42</v>
      </c>
      <c r="G973" s="47"/>
      <c r="H973" s="48"/>
      <c r="I973" s="24">
        <v>967</v>
      </c>
      <c r="J973" s="25" t="s">
        <v>2777</v>
      </c>
      <c r="K973" s="26" t="s">
        <v>2567</v>
      </c>
      <c r="L973" s="27">
        <v>15087.6</v>
      </c>
      <c r="M973" s="27">
        <v>15087.6</v>
      </c>
      <c r="N973" s="86" t="s">
        <v>2568</v>
      </c>
      <c r="O973" s="42" t="s">
        <v>36</v>
      </c>
      <c r="P973" s="36"/>
      <c r="Q973" s="31"/>
      <c r="R973" s="32"/>
      <c r="S973" s="78"/>
      <c r="T973" s="34"/>
      <c r="U973" s="35"/>
      <c r="V973" s="36"/>
      <c r="W973" s="37"/>
      <c r="X973" s="38"/>
      <c r="Y973" s="38"/>
      <c r="Z973" s="38"/>
      <c r="AA973" s="39"/>
      <c r="AB973" s="39"/>
      <c r="AC973" s="39"/>
      <c r="AD973" s="40"/>
      <c r="AE973" s="40"/>
      <c r="AF973" s="41"/>
      <c r="AG973" s="41"/>
      <c r="AH973" s="42"/>
      <c r="AI973" s="35"/>
      <c r="AJ973" s="43"/>
      <c r="AK973" s="31"/>
      <c r="AL973" s="44"/>
      <c r="AM973" s="39"/>
      <c r="AN973" s="28"/>
      <c r="AO973" s="39"/>
    </row>
    <row r="974" spans="1:41">
      <c r="A974" s="45" t="s">
        <v>42</v>
      </c>
      <c r="B974" s="46"/>
      <c r="C974" s="46" t="s">
        <v>42</v>
      </c>
      <c r="D974" s="46" t="s">
        <v>42</v>
      </c>
      <c r="E974" s="47" t="s">
        <v>42</v>
      </c>
      <c r="F974" s="47" t="s">
        <v>42</v>
      </c>
      <c r="G974" s="47"/>
      <c r="H974" s="48"/>
      <c r="I974" s="24">
        <v>968</v>
      </c>
      <c r="J974" s="25" t="s">
        <v>2778</v>
      </c>
      <c r="K974" s="26" t="s">
        <v>2567</v>
      </c>
      <c r="L974" s="27">
        <v>-17830.8</v>
      </c>
      <c r="M974" s="27">
        <v>15087.6</v>
      </c>
      <c r="N974" s="86" t="s">
        <v>2568</v>
      </c>
      <c r="O974" s="42" t="s">
        <v>36</v>
      </c>
      <c r="P974" s="36"/>
      <c r="Q974" s="31"/>
      <c r="R974" s="32"/>
      <c r="S974" s="78"/>
      <c r="T974" s="34"/>
      <c r="U974" s="35"/>
      <c r="V974" s="36"/>
      <c r="W974" s="37"/>
      <c r="X974" s="38"/>
      <c r="Y974" s="38"/>
      <c r="Z974" s="38"/>
      <c r="AA974" s="39"/>
      <c r="AB974" s="39"/>
      <c r="AC974" s="39"/>
      <c r="AD974" s="40"/>
      <c r="AE974" s="40"/>
      <c r="AF974" s="41"/>
      <c r="AG974" s="41"/>
      <c r="AH974" s="42"/>
      <c r="AI974" s="35"/>
      <c r="AJ974" s="43"/>
      <c r="AK974" s="31"/>
      <c r="AL974" s="44"/>
      <c r="AM974" s="39"/>
      <c r="AN974" s="28"/>
      <c r="AO974" s="39"/>
    </row>
    <row r="975" spans="1:41">
      <c r="A975" s="45" t="s">
        <v>42</v>
      </c>
      <c r="B975" s="46"/>
      <c r="C975" s="46" t="s">
        <v>42</v>
      </c>
      <c r="D975" s="46" t="s">
        <v>42</v>
      </c>
      <c r="E975" s="47" t="s">
        <v>42</v>
      </c>
      <c r="F975" s="47" t="s">
        <v>42</v>
      </c>
      <c r="G975" s="47"/>
      <c r="H975" s="48"/>
      <c r="I975" s="24">
        <v>969</v>
      </c>
      <c r="J975" s="25" t="s">
        <v>2779</v>
      </c>
      <c r="K975" s="26" t="s">
        <v>2567</v>
      </c>
      <c r="L975" s="27">
        <v>14173.2</v>
      </c>
      <c r="M975" s="27">
        <v>15087.6</v>
      </c>
      <c r="N975" s="86" t="s">
        <v>2568</v>
      </c>
      <c r="O975" s="42" t="s">
        <v>36</v>
      </c>
      <c r="P975" s="36"/>
      <c r="Q975" s="31"/>
      <c r="R975" s="32"/>
      <c r="S975" s="78"/>
      <c r="T975" s="34"/>
      <c r="U975" s="35"/>
      <c r="V975" s="36"/>
      <c r="W975" s="37"/>
      <c r="X975" s="38"/>
      <c r="Y975" s="38"/>
      <c r="Z975" s="38"/>
      <c r="AA975" s="39"/>
      <c r="AB975" s="39"/>
      <c r="AC975" s="39"/>
      <c r="AD975" s="40"/>
      <c r="AE975" s="40"/>
      <c r="AF975" s="41"/>
      <c r="AG975" s="41"/>
      <c r="AH975" s="42"/>
      <c r="AI975" s="35"/>
      <c r="AJ975" s="43"/>
      <c r="AK975" s="31"/>
      <c r="AL975" s="44"/>
      <c r="AM975" s="39"/>
      <c r="AN975" s="28"/>
      <c r="AO975" s="39"/>
    </row>
    <row r="976" spans="1:41">
      <c r="A976" s="45" t="s">
        <v>42</v>
      </c>
      <c r="B976" s="46"/>
      <c r="C976" s="46" t="s">
        <v>42</v>
      </c>
      <c r="D976" s="46" t="s">
        <v>42</v>
      </c>
      <c r="E976" s="47" t="s">
        <v>42</v>
      </c>
      <c r="F976" s="47" t="s">
        <v>42</v>
      </c>
      <c r="G976" s="47"/>
      <c r="H976" s="48"/>
      <c r="I976" s="24">
        <v>970</v>
      </c>
      <c r="J976" s="25" t="s">
        <v>2780</v>
      </c>
      <c r="K976" s="26" t="s">
        <v>2567</v>
      </c>
      <c r="L976" s="27">
        <v>12344.4</v>
      </c>
      <c r="M976" s="27">
        <v>15087.6</v>
      </c>
      <c r="N976" s="86" t="s">
        <v>2568</v>
      </c>
      <c r="O976" s="42" t="s">
        <v>36</v>
      </c>
      <c r="P976" s="36"/>
      <c r="Q976" s="31"/>
      <c r="R976" s="32"/>
      <c r="S976" s="78"/>
      <c r="T976" s="34"/>
      <c r="U976" s="35"/>
      <c r="V976" s="36"/>
      <c r="W976" s="37"/>
      <c r="X976" s="38"/>
      <c r="Y976" s="38"/>
      <c r="Z976" s="38"/>
      <c r="AA976" s="39"/>
      <c r="AB976" s="39"/>
      <c r="AC976" s="39"/>
      <c r="AD976" s="40"/>
      <c r="AE976" s="40"/>
      <c r="AF976" s="41"/>
      <c r="AG976" s="41"/>
      <c r="AH976" s="42"/>
      <c r="AI976" s="35"/>
      <c r="AJ976" s="43"/>
      <c r="AK976" s="31"/>
      <c r="AL976" s="44"/>
      <c r="AM976" s="39"/>
      <c r="AN976" s="28"/>
      <c r="AO976" s="39"/>
    </row>
    <row r="977" spans="1:41">
      <c r="A977" s="45" t="s">
        <v>42</v>
      </c>
      <c r="B977" s="46"/>
      <c r="C977" s="46" t="s">
        <v>42</v>
      </c>
      <c r="D977" s="46" t="s">
        <v>42</v>
      </c>
      <c r="E977" s="47" t="s">
        <v>42</v>
      </c>
      <c r="F977" s="47" t="s">
        <v>42</v>
      </c>
      <c r="G977" s="47"/>
      <c r="H977" s="48"/>
      <c r="I977" s="24">
        <v>971</v>
      </c>
      <c r="J977" s="25" t="s">
        <v>2781</v>
      </c>
      <c r="K977" s="26" t="s">
        <v>2567</v>
      </c>
      <c r="L977" s="27">
        <v>16916.400000000001</v>
      </c>
      <c r="M977" s="27">
        <v>16002</v>
      </c>
      <c r="N977" s="86" t="s">
        <v>2568</v>
      </c>
      <c r="O977" s="42" t="s">
        <v>36</v>
      </c>
      <c r="P977" s="36"/>
      <c r="Q977" s="31"/>
      <c r="R977" s="32"/>
      <c r="S977" s="78"/>
      <c r="T977" s="34"/>
      <c r="U977" s="35"/>
      <c r="V977" s="36"/>
      <c r="W977" s="37"/>
      <c r="X977" s="38"/>
      <c r="Y977" s="38"/>
      <c r="Z977" s="38"/>
      <c r="AA977" s="39"/>
      <c r="AB977" s="39"/>
      <c r="AC977" s="39"/>
      <c r="AD977" s="40"/>
      <c r="AE977" s="40"/>
      <c r="AF977" s="41"/>
      <c r="AG977" s="41"/>
      <c r="AH977" s="42"/>
      <c r="AI977" s="35"/>
      <c r="AJ977" s="43"/>
      <c r="AK977" s="31"/>
      <c r="AL977" s="44"/>
      <c r="AM977" s="39"/>
      <c r="AN977" s="28"/>
      <c r="AO977" s="39"/>
    </row>
    <row r="978" spans="1:41">
      <c r="A978" s="45" t="s">
        <v>42</v>
      </c>
      <c r="B978" s="46"/>
      <c r="C978" s="46" t="s">
        <v>42</v>
      </c>
      <c r="D978" s="46" t="s">
        <v>42</v>
      </c>
      <c r="E978" s="47" t="s">
        <v>42</v>
      </c>
      <c r="F978" s="47" t="s">
        <v>42</v>
      </c>
      <c r="G978" s="47"/>
      <c r="H978" s="48"/>
      <c r="I978" s="24">
        <v>972</v>
      </c>
      <c r="J978" s="25" t="s">
        <v>2782</v>
      </c>
      <c r="K978" s="26" t="s">
        <v>2567</v>
      </c>
      <c r="L978" s="27">
        <v>-5029.2</v>
      </c>
      <c r="M978" s="27">
        <v>16002</v>
      </c>
      <c r="N978" s="86" t="s">
        <v>2568</v>
      </c>
      <c r="O978" s="42" t="s">
        <v>36</v>
      </c>
      <c r="P978" s="36"/>
      <c r="Q978" s="31"/>
      <c r="R978" s="32"/>
      <c r="S978" s="78"/>
      <c r="T978" s="34"/>
      <c r="U978" s="35"/>
      <c r="V978" s="36"/>
      <c r="W978" s="37"/>
      <c r="X978" s="38"/>
      <c r="Y978" s="38"/>
      <c r="Z978" s="38"/>
      <c r="AA978" s="39"/>
      <c r="AB978" s="39"/>
      <c r="AC978" s="39"/>
      <c r="AD978" s="40"/>
      <c r="AE978" s="40"/>
      <c r="AF978" s="41"/>
      <c r="AG978" s="41"/>
      <c r="AH978" s="42"/>
      <c r="AI978" s="35"/>
      <c r="AJ978" s="43"/>
      <c r="AK978" s="31"/>
      <c r="AL978" s="44"/>
      <c r="AM978" s="39"/>
      <c r="AN978" s="28"/>
      <c r="AO978" s="39"/>
    </row>
    <row r="979" spans="1:41">
      <c r="A979" s="45" t="s">
        <v>42</v>
      </c>
      <c r="B979" s="46"/>
      <c r="C979" s="46" t="s">
        <v>42</v>
      </c>
      <c r="D979" s="46" t="s">
        <v>42</v>
      </c>
      <c r="E979" s="47" t="s">
        <v>42</v>
      </c>
      <c r="F979" s="47" t="s">
        <v>42</v>
      </c>
      <c r="G979" s="47"/>
      <c r="H979" s="48"/>
      <c r="I979" s="24">
        <v>973</v>
      </c>
      <c r="J979" s="25" t="s">
        <v>2783</v>
      </c>
      <c r="K979" s="26" t="s">
        <v>2567</v>
      </c>
      <c r="L979" s="27">
        <v>-6858</v>
      </c>
      <c r="M979" s="27">
        <v>16002</v>
      </c>
      <c r="N979" s="86" t="s">
        <v>2568</v>
      </c>
      <c r="O979" s="42" t="s">
        <v>36</v>
      </c>
      <c r="P979" s="36"/>
      <c r="Q979" s="31"/>
      <c r="R979" s="32"/>
      <c r="S979" s="78"/>
      <c r="T979" s="34"/>
      <c r="U979" s="35"/>
      <c r="V979" s="36"/>
      <c r="W979" s="37"/>
      <c r="X979" s="38"/>
      <c r="Y979" s="38"/>
      <c r="Z979" s="38"/>
      <c r="AA979" s="39"/>
      <c r="AB979" s="39"/>
      <c r="AC979" s="39"/>
      <c r="AD979" s="40"/>
      <c r="AE979" s="40"/>
      <c r="AF979" s="41"/>
      <c r="AG979" s="41"/>
      <c r="AH979" s="42"/>
      <c r="AI979" s="35"/>
      <c r="AJ979" s="43"/>
      <c r="AK979" s="31"/>
      <c r="AL979" s="44"/>
      <c r="AM979" s="39"/>
      <c r="AN979" s="28"/>
      <c r="AO979" s="39"/>
    </row>
    <row r="980" spans="1:41">
      <c r="A980" s="45" t="s">
        <v>42</v>
      </c>
      <c r="B980" s="46"/>
      <c r="C980" s="46" t="s">
        <v>42</v>
      </c>
      <c r="D980" s="46" t="s">
        <v>42</v>
      </c>
      <c r="E980" s="47" t="s">
        <v>42</v>
      </c>
      <c r="F980" s="47" t="s">
        <v>42</v>
      </c>
      <c r="G980" s="47"/>
      <c r="H980" s="48"/>
      <c r="I980" s="24">
        <v>974</v>
      </c>
      <c r="J980" s="25" t="s">
        <v>2784</v>
      </c>
      <c r="K980" s="26" t="s">
        <v>2567</v>
      </c>
      <c r="L980" s="27">
        <v>-8686.7999999999993</v>
      </c>
      <c r="M980" s="27">
        <v>16002</v>
      </c>
      <c r="N980" s="86" t="s">
        <v>2568</v>
      </c>
      <c r="O980" s="42" t="s">
        <v>36</v>
      </c>
      <c r="P980" s="36"/>
      <c r="Q980" s="31"/>
      <c r="R980" s="32"/>
      <c r="S980" s="78"/>
      <c r="T980" s="34"/>
      <c r="U980" s="35"/>
      <c r="V980" s="36"/>
      <c r="W980" s="37"/>
      <c r="X980" s="38"/>
      <c r="Y980" s="38"/>
      <c r="Z980" s="38"/>
      <c r="AA980" s="39"/>
      <c r="AB980" s="39"/>
      <c r="AC980" s="39"/>
      <c r="AD980" s="40"/>
      <c r="AE980" s="40"/>
      <c r="AF980" s="41"/>
      <c r="AG980" s="41"/>
      <c r="AH980" s="42"/>
      <c r="AI980" s="35"/>
      <c r="AJ980" s="43"/>
      <c r="AK980" s="31"/>
      <c r="AL980" s="44"/>
      <c r="AM980" s="39"/>
      <c r="AN980" s="28"/>
      <c r="AO980" s="39"/>
    </row>
    <row r="981" spans="1:41">
      <c r="A981" s="45" t="s">
        <v>42</v>
      </c>
      <c r="B981" s="46"/>
      <c r="C981" s="46" t="s">
        <v>42</v>
      </c>
      <c r="D981" s="46" t="s">
        <v>42</v>
      </c>
      <c r="E981" s="47" t="s">
        <v>42</v>
      </c>
      <c r="F981" s="47" t="s">
        <v>42</v>
      </c>
      <c r="G981" s="47"/>
      <c r="H981" s="48"/>
      <c r="I981" s="24">
        <v>975</v>
      </c>
      <c r="J981" s="25" t="s">
        <v>2785</v>
      </c>
      <c r="K981" s="26" t="s">
        <v>2567</v>
      </c>
      <c r="L981" s="27">
        <v>-12344.4</v>
      </c>
      <c r="M981" s="27">
        <v>16002</v>
      </c>
      <c r="N981" s="86" t="s">
        <v>2568</v>
      </c>
      <c r="O981" s="42" t="s">
        <v>36</v>
      </c>
      <c r="P981" s="36"/>
      <c r="Q981" s="31"/>
      <c r="R981" s="32"/>
      <c r="S981" s="78"/>
      <c r="T981" s="34"/>
      <c r="U981" s="35"/>
      <c r="V981" s="36"/>
      <c r="W981" s="37"/>
      <c r="X981" s="38"/>
      <c r="Y981" s="38"/>
      <c r="Z981" s="38"/>
      <c r="AA981" s="39"/>
      <c r="AB981" s="39"/>
      <c r="AC981" s="39"/>
      <c r="AD981" s="40"/>
      <c r="AE981" s="40"/>
      <c r="AF981" s="41"/>
      <c r="AG981" s="41"/>
      <c r="AH981" s="42"/>
      <c r="AI981" s="35"/>
      <c r="AJ981" s="43"/>
      <c r="AK981" s="31"/>
      <c r="AL981" s="44"/>
      <c r="AM981" s="39"/>
      <c r="AN981" s="28"/>
      <c r="AO981" s="39"/>
    </row>
    <row r="982" spans="1:41">
      <c r="A982" s="45" t="s">
        <v>42</v>
      </c>
      <c r="B982" s="46"/>
      <c r="C982" s="46" t="s">
        <v>42</v>
      </c>
      <c r="D982" s="46" t="s">
        <v>42</v>
      </c>
      <c r="E982" s="47" t="s">
        <v>42</v>
      </c>
      <c r="F982" s="47" t="s">
        <v>42</v>
      </c>
      <c r="G982" s="47"/>
      <c r="H982" s="48"/>
      <c r="I982" s="24">
        <v>976</v>
      </c>
      <c r="J982" s="25" t="s">
        <v>2786</v>
      </c>
      <c r="K982" s="26" t="s">
        <v>2567</v>
      </c>
      <c r="L982" s="27">
        <v>-16002</v>
      </c>
      <c r="M982" s="27">
        <v>16002</v>
      </c>
      <c r="N982" s="86" t="s">
        <v>2568</v>
      </c>
      <c r="O982" s="42" t="s">
        <v>36</v>
      </c>
      <c r="P982" s="36"/>
      <c r="Q982" s="31"/>
      <c r="R982" s="32"/>
      <c r="S982" s="78"/>
      <c r="T982" s="34"/>
      <c r="U982" s="35"/>
      <c r="V982" s="36"/>
      <c r="W982" s="37"/>
      <c r="X982" s="38"/>
      <c r="Y982" s="38"/>
      <c r="Z982" s="38"/>
      <c r="AA982" s="39"/>
      <c r="AB982" s="39"/>
      <c r="AC982" s="39"/>
      <c r="AD982" s="40"/>
      <c r="AE982" s="40"/>
      <c r="AF982" s="41"/>
      <c r="AG982" s="41"/>
      <c r="AH982" s="42"/>
      <c r="AI982" s="35"/>
      <c r="AJ982" s="43"/>
      <c r="AK982" s="31"/>
      <c r="AL982" s="44"/>
      <c r="AM982" s="39"/>
      <c r="AN982" s="28"/>
      <c r="AO982" s="39"/>
    </row>
    <row r="983" spans="1:41">
      <c r="A983" s="45" t="s">
        <v>42</v>
      </c>
      <c r="B983" s="46"/>
      <c r="C983" s="46" t="s">
        <v>42</v>
      </c>
      <c r="D983" s="46" t="s">
        <v>42</v>
      </c>
      <c r="E983" s="47" t="s">
        <v>42</v>
      </c>
      <c r="F983" s="47" t="s">
        <v>42</v>
      </c>
      <c r="G983" s="47"/>
      <c r="H983" s="48"/>
      <c r="I983" s="24">
        <v>977</v>
      </c>
      <c r="J983" s="25" t="s">
        <v>2787</v>
      </c>
      <c r="K983" s="26" t="s">
        <v>2567</v>
      </c>
      <c r="L983" s="27">
        <v>-16916.400000000001</v>
      </c>
      <c r="M983" s="27">
        <v>16002</v>
      </c>
      <c r="N983" s="86" t="s">
        <v>2568</v>
      </c>
      <c r="O983" s="42" t="s">
        <v>36</v>
      </c>
      <c r="P983" s="36"/>
      <c r="Q983" s="31"/>
      <c r="R983" s="32"/>
      <c r="S983" s="78"/>
      <c r="T983" s="34"/>
      <c r="U983" s="35"/>
      <c r="V983" s="36"/>
      <c r="W983" s="37"/>
      <c r="X983" s="38"/>
      <c r="Y983" s="38"/>
      <c r="Z983" s="38"/>
      <c r="AA983" s="39"/>
      <c r="AB983" s="39"/>
      <c r="AC983" s="39"/>
      <c r="AD983" s="40"/>
      <c r="AE983" s="40"/>
      <c r="AF983" s="41"/>
      <c r="AG983" s="41"/>
      <c r="AH983" s="42"/>
      <c r="AI983" s="35"/>
      <c r="AJ983" s="43"/>
      <c r="AK983" s="31"/>
      <c r="AL983" s="44"/>
      <c r="AM983" s="39"/>
      <c r="AN983" s="28"/>
      <c r="AO983" s="39"/>
    </row>
    <row r="984" spans="1:41">
      <c r="A984" s="45" t="s">
        <v>42</v>
      </c>
      <c r="B984" s="46"/>
      <c r="C984" s="46" t="s">
        <v>42</v>
      </c>
      <c r="D984" s="46" t="s">
        <v>42</v>
      </c>
      <c r="E984" s="47" t="s">
        <v>42</v>
      </c>
      <c r="F984" s="47" t="s">
        <v>42</v>
      </c>
      <c r="G984" s="47"/>
      <c r="H984" s="48"/>
      <c r="I984" s="24">
        <v>978</v>
      </c>
      <c r="J984" s="25" t="s">
        <v>2788</v>
      </c>
      <c r="K984" s="26" t="s">
        <v>2567</v>
      </c>
      <c r="L984" s="27">
        <v>14173.2</v>
      </c>
      <c r="M984" s="27">
        <v>16002</v>
      </c>
      <c r="N984" s="86" t="s">
        <v>2568</v>
      </c>
      <c r="O984" s="42" t="s">
        <v>36</v>
      </c>
      <c r="P984" s="36"/>
      <c r="Q984" s="31"/>
      <c r="R984" s="32"/>
      <c r="S984" s="78"/>
      <c r="T984" s="34"/>
      <c r="U984" s="35"/>
      <c r="V984" s="36"/>
      <c r="W984" s="37"/>
      <c r="X984" s="38"/>
      <c r="Y984" s="38"/>
      <c r="Z984" s="38"/>
      <c r="AA984" s="39"/>
      <c r="AB984" s="39"/>
      <c r="AC984" s="39"/>
      <c r="AD984" s="40"/>
      <c r="AE984" s="40"/>
      <c r="AF984" s="41"/>
      <c r="AG984" s="41"/>
      <c r="AH984" s="42"/>
      <c r="AI984" s="35"/>
      <c r="AJ984" s="43"/>
      <c r="AK984" s="31"/>
      <c r="AL984" s="44"/>
      <c r="AM984" s="39"/>
      <c r="AN984" s="28"/>
      <c r="AO984" s="39"/>
    </row>
    <row r="985" spans="1:41">
      <c r="A985" s="45" t="s">
        <v>42</v>
      </c>
      <c r="B985" s="46"/>
      <c r="C985" s="46" t="s">
        <v>42</v>
      </c>
      <c r="D985" s="46" t="s">
        <v>42</v>
      </c>
      <c r="E985" s="47" t="s">
        <v>42</v>
      </c>
      <c r="F985" s="47" t="s">
        <v>42</v>
      </c>
      <c r="G985" s="47"/>
      <c r="H985" s="48"/>
      <c r="I985" s="24">
        <v>979</v>
      </c>
      <c r="J985" s="25" t="s">
        <v>2789</v>
      </c>
      <c r="K985" s="26" t="s">
        <v>2567</v>
      </c>
      <c r="L985" s="27">
        <v>10515.6</v>
      </c>
      <c r="M985" s="27">
        <v>16002</v>
      </c>
      <c r="N985" s="86" t="s">
        <v>2568</v>
      </c>
      <c r="O985" s="42" t="s">
        <v>36</v>
      </c>
      <c r="P985" s="36"/>
      <c r="Q985" s="31"/>
      <c r="R985" s="32"/>
      <c r="S985" s="78"/>
      <c r="T985" s="34"/>
      <c r="U985" s="35"/>
      <c r="V985" s="36"/>
      <c r="W985" s="37"/>
      <c r="X985" s="38"/>
      <c r="Y985" s="38"/>
      <c r="Z985" s="38"/>
      <c r="AA985" s="39"/>
      <c r="AB985" s="39"/>
      <c r="AC985" s="39"/>
      <c r="AD985" s="40"/>
      <c r="AE985" s="40"/>
      <c r="AF985" s="41"/>
      <c r="AG985" s="41"/>
      <c r="AH985" s="42"/>
      <c r="AI985" s="35"/>
      <c r="AJ985" s="43"/>
      <c r="AK985" s="31"/>
      <c r="AL985" s="44"/>
      <c r="AM985" s="39"/>
      <c r="AN985" s="28"/>
      <c r="AO985" s="39"/>
    </row>
    <row r="986" spans="1:41">
      <c r="A986" s="45" t="s">
        <v>42</v>
      </c>
      <c r="B986" s="46"/>
      <c r="C986" s="46" t="s">
        <v>42</v>
      </c>
      <c r="D986" s="46" t="s">
        <v>42</v>
      </c>
      <c r="E986" s="47" t="s">
        <v>42</v>
      </c>
      <c r="F986" s="47" t="s">
        <v>42</v>
      </c>
      <c r="G986" s="47"/>
      <c r="H986" s="48"/>
      <c r="I986" s="24">
        <v>980</v>
      </c>
      <c r="J986" s="25" t="s">
        <v>2790</v>
      </c>
      <c r="K986" s="26" t="s">
        <v>2567</v>
      </c>
      <c r="L986" s="27">
        <v>16002</v>
      </c>
      <c r="M986" s="27">
        <v>16916.400000000001</v>
      </c>
      <c r="N986" s="86" t="s">
        <v>2568</v>
      </c>
      <c r="O986" s="42" t="s">
        <v>36</v>
      </c>
      <c r="P986" s="36"/>
      <c r="Q986" s="31"/>
      <c r="R986" s="32"/>
      <c r="S986" s="78"/>
      <c r="T986" s="34"/>
      <c r="U986" s="35"/>
      <c r="V986" s="36"/>
      <c r="W986" s="37"/>
      <c r="X986" s="38"/>
      <c r="Y986" s="38"/>
      <c r="Z986" s="38"/>
      <c r="AA986" s="39"/>
      <c r="AB986" s="39"/>
      <c r="AC986" s="39"/>
      <c r="AD986" s="40"/>
      <c r="AE986" s="40"/>
      <c r="AF986" s="41"/>
      <c r="AG986" s="41"/>
      <c r="AH986" s="42"/>
      <c r="AI986" s="35"/>
      <c r="AJ986" s="43"/>
      <c r="AK986" s="31"/>
      <c r="AL986" s="44"/>
      <c r="AM986" s="39"/>
      <c r="AN986" s="28"/>
      <c r="AO986" s="39"/>
    </row>
    <row r="987" spans="1:41">
      <c r="A987" s="45" t="s">
        <v>42</v>
      </c>
      <c r="B987" s="46"/>
      <c r="C987" s="46" t="s">
        <v>42</v>
      </c>
      <c r="D987" s="46" t="s">
        <v>42</v>
      </c>
      <c r="E987" s="47" t="s">
        <v>42</v>
      </c>
      <c r="F987" s="47" t="s">
        <v>42</v>
      </c>
      <c r="G987" s="47"/>
      <c r="H987" s="48"/>
      <c r="I987" s="24">
        <v>981</v>
      </c>
      <c r="J987" s="25" t="s">
        <v>2791</v>
      </c>
      <c r="K987" s="26" t="s">
        <v>2567</v>
      </c>
      <c r="L987" s="27">
        <v>-8686.7999999999993</v>
      </c>
      <c r="M987" s="27">
        <v>16916.400000000001</v>
      </c>
      <c r="N987" s="86" t="s">
        <v>2568</v>
      </c>
      <c r="O987" s="42" t="s">
        <v>36</v>
      </c>
      <c r="P987" s="36"/>
      <c r="Q987" s="31"/>
      <c r="R987" s="32"/>
      <c r="S987" s="78"/>
      <c r="T987" s="34"/>
      <c r="U987" s="35"/>
      <c r="V987" s="36"/>
      <c r="W987" s="37"/>
      <c r="X987" s="38"/>
      <c r="Y987" s="38"/>
      <c r="Z987" s="38"/>
      <c r="AA987" s="39"/>
      <c r="AB987" s="39"/>
      <c r="AC987" s="39"/>
      <c r="AD987" s="40"/>
      <c r="AE987" s="40"/>
      <c r="AF987" s="41"/>
      <c r="AG987" s="41"/>
      <c r="AH987" s="42"/>
      <c r="AI987" s="35"/>
      <c r="AJ987" s="43"/>
      <c r="AK987" s="31"/>
      <c r="AL987" s="44"/>
      <c r="AM987" s="39"/>
      <c r="AN987" s="28"/>
      <c r="AO987" s="39"/>
    </row>
    <row r="988" spans="1:41">
      <c r="A988" s="45" t="s">
        <v>42</v>
      </c>
      <c r="B988" s="46"/>
      <c r="C988" s="46" t="s">
        <v>42</v>
      </c>
      <c r="D988" s="46" t="s">
        <v>42</v>
      </c>
      <c r="E988" s="47" t="s">
        <v>42</v>
      </c>
      <c r="F988" s="47" t="s">
        <v>42</v>
      </c>
      <c r="G988" s="47"/>
      <c r="H988" s="48"/>
      <c r="I988" s="24">
        <v>982</v>
      </c>
      <c r="J988" s="25" t="s">
        <v>2792</v>
      </c>
      <c r="K988" s="26" t="s">
        <v>2567</v>
      </c>
      <c r="L988" s="27">
        <v>-10515.6</v>
      </c>
      <c r="M988" s="27">
        <v>16916.400000000001</v>
      </c>
      <c r="N988" s="86" t="s">
        <v>2568</v>
      </c>
      <c r="O988" s="42" t="s">
        <v>36</v>
      </c>
      <c r="P988" s="36"/>
      <c r="Q988" s="31"/>
      <c r="R988" s="32"/>
      <c r="S988" s="78"/>
      <c r="T988" s="34"/>
      <c r="U988" s="35"/>
      <c r="V988" s="36"/>
      <c r="W988" s="37"/>
      <c r="X988" s="38"/>
      <c r="Y988" s="38"/>
      <c r="Z988" s="38"/>
      <c r="AA988" s="39"/>
      <c r="AB988" s="39"/>
      <c r="AC988" s="39"/>
      <c r="AD988" s="40"/>
      <c r="AE988" s="40"/>
      <c r="AF988" s="41"/>
      <c r="AG988" s="41"/>
      <c r="AH988" s="42"/>
      <c r="AI988" s="35"/>
      <c r="AJ988" s="43"/>
      <c r="AK988" s="31"/>
      <c r="AL988" s="44"/>
      <c r="AM988" s="39"/>
      <c r="AN988" s="28"/>
      <c r="AO988" s="39"/>
    </row>
    <row r="989" spans="1:41">
      <c r="A989" s="45" t="s">
        <v>42</v>
      </c>
      <c r="B989" s="46"/>
      <c r="C989" s="46" t="s">
        <v>42</v>
      </c>
      <c r="D989" s="46" t="s">
        <v>42</v>
      </c>
      <c r="E989" s="47" t="s">
        <v>42</v>
      </c>
      <c r="F989" s="47" t="s">
        <v>42</v>
      </c>
      <c r="G989" s="47"/>
      <c r="H989" s="48"/>
      <c r="I989" s="24">
        <v>983</v>
      </c>
      <c r="J989" s="25" t="s">
        <v>2793</v>
      </c>
      <c r="K989" s="26" t="s">
        <v>2567</v>
      </c>
      <c r="L989" s="27">
        <v>-12344.4</v>
      </c>
      <c r="M989" s="27">
        <v>16916.400000000001</v>
      </c>
      <c r="N989" s="86" t="s">
        <v>2568</v>
      </c>
      <c r="O989" s="42" t="s">
        <v>36</v>
      </c>
      <c r="P989" s="36"/>
      <c r="Q989" s="31"/>
      <c r="R989" s="32"/>
      <c r="S989" s="78"/>
      <c r="T989" s="34"/>
      <c r="U989" s="35"/>
      <c r="V989" s="36"/>
      <c r="W989" s="37"/>
      <c r="X989" s="38"/>
      <c r="Y989" s="38"/>
      <c r="Z989" s="38"/>
      <c r="AA989" s="39"/>
      <c r="AB989" s="39"/>
      <c r="AC989" s="39"/>
      <c r="AD989" s="40"/>
      <c r="AE989" s="40"/>
      <c r="AF989" s="41"/>
      <c r="AG989" s="41"/>
      <c r="AH989" s="42"/>
      <c r="AI989" s="35"/>
      <c r="AJ989" s="43"/>
      <c r="AK989" s="31"/>
      <c r="AL989" s="44"/>
      <c r="AM989" s="39"/>
      <c r="AN989" s="28"/>
      <c r="AO989" s="39"/>
    </row>
    <row r="990" spans="1:41">
      <c r="A990" s="45" t="s">
        <v>42</v>
      </c>
      <c r="B990" s="46"/>
      <c r="C990" s="46" t="s">
        <v>42</v>
      </c>
      <c r="D990" s="46" t="s">
        <v>42</v>
      </c>
      <c r="E990" s="47" t="s">
        <v>42</v>
      </c>
      <c r="F990" s="47" t="s">
        <v>42</v>
      </c>
      <c r="G990" s="47"/>
      <c r="H990" s="48"/>
      <c r="I990" s="24">
        <v>984</v>
      </c>
      <c r="J990" s="25" t="s">
        <v>2794</v>
      </c>
      <c r="K990" s="26" t="s">
        <v>2567</v>
      </c>
      <c r="L990" s="27">
        <v>-14173.2</v>
      </c>
      <c r="M990" s="27">
        <v>16916.400000000001</v>
      </c>
      <c r="N990" s="86" t="s">
        <v>2568</v>
      </c>
      <c r="O990" s="42" t="s">
        <v>36</v>
      </c>
      <c r="P990" s="36"/>
      <c r="Q990" s="31"/>
      <c r="R990" s="32"/>
      <c r="S990" s="78"/>
      <c r="T990" s="34"/>
      <c r="U990" s="35"/>
      <c r="V990" s="36"/>
      <c r="W990" s="37"/>
      <c r="X990" s="38"/>
      <c r="Y990" s="38"/>
      <c r="Z990" s="38"/>
      <c r="AA990" s="39"/>
      <c r="AB990" s="39"/>
      <c r="AC990" s="39"/>
      <c r="AD990" s="40"/>
      <c r="AE990" s="40"/>
      <c r="AF990" s="41"/>
      <c r="AG990" s="41"/>
      <c r="AH990" s="42"/>
      <c r="AI990" s="35"/>
      <c r="AJ990" s="43"/>
      <c r="AK990" s="31"/>
      <c r="AL990" s="44"/>
      <c r="AM990" s="39"/>
      <c r="AN990" s="28"/>
      <c r="AO990" s="39"/>
    </row>
    <row r="991" spans="1:41">
      <c r="A991" s="45" t="s">
        <v>42</v>
      </c>
      <c r="B991" s="46"/>
      <c r="C991" s="46" t="s">
        <v>42</v>
      </c>
      <c r="D991" s="46" t="s">
        <v>42</v>
      </c>
      <c r="E991" s="47" t="s">
        <v>42</v>
      </c>
      <c r="F991" s="47" t="s">
        <v>42</v>
      </c>
      <c r="G991" s="47"/>
      <c r="H991" s="48"/>
      <c r="I991" s="24">
        <v>985</v>
      </c>
      <c r="J991" s="25" t="s">
        <v>2795</v>
      </c>
      <c r="K991" s="26" t="s">
        <v>2567</v>
      </c>
      <c r="L991" s="27">
        <v>-16002</v>
      </c>
      <c r="M991" s="27">
        <v>16916.400000000001</v>
      </c>
      <c r="N991" s="86" t="s">
        <v>2568</v>
      </c>
      <c r="O991" s="42" t="s">
        <v>36</v>
      </c>
      <c r="P991" s="36"/>
      <c r="Q991" s="31"/>
      <c r="R991" s="32"/>
      <c r="S991" s="78"/>
      <c r="T991" s="34"/>
      <c r="U991" s="35"/>
      <c r="V991" s="36"/>
      <c r="W991" s="37"/>
      <c r="X991" s="38"/>
      <c r="Y991" s="38"/>
      <c r="Z991" s="38"/>
      <c r="AA991" s="39"/>
      <c r="AB991" s="39"/>
      <c r="AC991" s="39"/>
      <c r="AD991" s="40"/>
      <c r="AE991" s="40"/>
      <c r="AF991" s="41"/>
      <c r="AG991" s="41"/>
      <c r="AH991" s="42"/>
      <c r="AI991" s="35"/>
      <c r="AJ991" s="43"/>
      <c r="AK991" s="31"/>
      <c r="AL991" s="44"/>
      <c r="AM991" s="39"/>
      <c r="AN991" s="28"/>
      <c r="AO991" s="39"/>
    </row>
    <row r="992" spans="1:41">
      <c r="A992" s="45" t="s">
        <v>42</v>
      </c>
      <c r="B992" s="46"/>
      <c r="C992" s="46" t="s">
        <v>42</v>
      </c>
      <c r="D992" s="46" t="s">
        <v>42</v>
      </c>
      <c r="E992" s="47" t="s">
        <v>42</v>
      </c>
      <c r="F992" s="47" t="s">
        <v>42</v>
      </c>
      <c r="G992" s="47"/>
      <c r="H992" s="48"/>
      <c r="I992" s="24">
        <v>986</v>
      </c>
      <c r="J992" s="25" t="s">
        <v>2796</v>
      </c>
      <c r="K992" s="26" t="s">
        <v>2567</v>
      </c>
      <c r="L992" s="27">
        <v>14173.2</v>
      </c>
      <c r="M992" s="27">
        <v>16916.400000000001</v>
      </c>
      <c r="N992" s="86" t="s">
        <v>2568</v>
      </c>
      <c r="O992" s="42" t="s">
        <v>36</v>
      </c>
      <c r="P992" s="36"/>
      <c r="Q992" s="31"/>
      <c r="R992" s="32"/>
      <c r="S992" s="78"/>
      <c r="T992" s="34"/>
      <c r="U992" s="35"/>
      <c r="V992" s="36"/>
      <c r="W992" s="37"/>
      <c r="X992" s="38"/>
      <c r="Y992" s="38"/>
      <c r="Z992" s="38"/>
      <c r="AA992" s="39"/>
      <c r="AB992" s="39"/>
      <c r="AC992" s="39"/>
      <c r="AD992" s="40"/>
      <c r="AE992" s="40"/>
      <c r="AF992" s="41"/>
      <c r="AG992" s="41"/>
      <c r="AH992" s="42"/>
      <c r="AI992" s="35"/>
      <c r="AJ992" s="43"/>
      <c r="AK992" s="31"/>
      <c r="AL992" s="44"/>
      <c r="AM992" s="39"/>
      <c r="AN992" s="28"/>
      <c r="AO992" s="39"/>
    </row>
    <row r="993" spans="1:41">
      <c r="A993" s="45" t="s">
        <v>42</v>
      </c>
      <c r="B993" s="46"/>
      <c r="C993" s="46" t="s">
        <v>42</v>
      </c>
      <c r="D993" s="46" t="s">
        <v>42</v>
      </c>
      <c r="E993" s="47" t="s">
        <v>42</v>
      </c>
      <c r="F993" s="47" t="s">
        <v>42</v>
      </c>
      <c r="G993" s="47"/>
      <c r="H993" s="48"/>
      <c r="I993" s="24">
        <v>987</v>
      </c>
      <c r="J993" s="25" t="s">
        <v>2797</v>
      </c>
      <c r="K993" s="26" t="s">
        <v>2567</v>
      </c>
      <c r="L993" s="27">
        <v>10515.6</v>
      </c>
      <c r="M993" s="27">
        <v>16916.400000000001</v>
      </c>
      <c r="N993" s="86" t="s">
        <v>2568</v>
      </c>
      <c r="O993" s="42" t="s">
        <v>36</v>
      </c>
      <c r="P993" s="36"/>
      <c r="Q993" s="31"/>
      <c r="R993" s="32"/>
      <c r="S993" s="78"/>
      <c r="T993" s="34"/>
      <c r="U993" s="35"/>
      <c r="V993" s="36"/>
      <c r="W993" s="37"/>
      <c r="X993" s="38"/>
      <c r="Y993" s="38"/>
      <c r="Z993" s="38"/>
      <c r="AA993" s="39"/>
      <c r="AB993" s="39"/>
      <c r="AC993" s="39"/>
      <c r="AD993" s="40"/>
      <c r="AE993" s="40"/>
      <c r="AF993" s="41"/>
      <c r="AG993" s="41"/>
      <c r="AH993" s="42"/>
      <c r="AI993" s="35"/>
      <c r="AJ993" s="43"/>
      <c r="AK993" s="31"/>
      <c r="AL993" s="44"/>
      <c r="AM993" s="39"/>
      <c r="AN993" s="28"/>
      <c r="AO993" s="39"/>
    </row>
    <row r="994" spans="1:41">
      <c r="A994" s="45" t="s">
        <v>42</v>
      </c>
      <c r="B994" s="46"/>
      <c r="C994" s="46" t="s">
        <v>42</v>
      </c>
      <c r="D994" s="46" t="s">
        <v>42</v>
      </c>
      <c r="E994" s="47" t="s">
        <v>42</v>
      </c>
      <c r="F994" s="47" t="s">
        <v>42</v>
      </c>
      <c r="G994" s="47"/>
      <c r="H994" s="48"/>
      <c r="I994" s="24">
        <v>988</v>
      </c>
      <c r="J994" s="25" t="s">
        <v>2798</v>
      </c>
      <c r="K994" s="26" t="s">
        <v>2567</v>
      </c>
      <c r="L994" s="27">
        <v>-5943.6</v>
      </c>
      <c r="M994" s="27">
        <v>17830.8</v>
      </c>
      <c r="N994" s="86" t="s">
        <v>2568</v>
      </c>
      <c r="O994" s="42" t="s">
        <v>36</v>
      </c>
      <c r="P994" s="36"/>
      <c r="Q994" s="31"/>
      <c r="R994" s="32"/>
      <c r="S994" s="78"/>
      <c r="T994" s="34"/>
      <c r="U994" s="35"/>
      <c r="V994" s="36"/>
      <c r="W994" s="37"/>
      <c r="X994" s="38"/>
      <c r="Y994" s="38"/>
      <c r="Z994" s="38"/>
      <c r="AA994" s="39"/>
      <c r="AB994" s="39"/>
      <c r="AC994" s="39"/>
      <c r="AD994" s="40"/>
      <c r="AE994" s="40"/>
      <c r="AF994" s="41"/>
      <c r="AG994" s="41"/>
      <c r="AH994" s="42"/>
      <c r="AI994" s="35"/>
      <c r="AJ994" s="43"/>
      <c r="AK994" s="31"/>
      <c r="AL994" s="44"/>
      <c r="AM994" s="39"/>
      <c r="AN994" s="28"/>
      <c r="AO994" s="39"/>
    </row>
    <row r="995" spans="1:41">
      <c r="A995" s="45" t="s">
        <v>42</v>
      </c>
      <c r="B995" s="46"/>
      <c r="C995" s="46" t="s">
        <v>42</v>
      </c>
      <c r="D995" s="46" t="s">
        <v>42</v>
      </c>
      <c r="E995" s="47" t="s">
        <v>42</v>
      </c>
      <c r="F995" s="47" t="s">
        <v>42</v>
      </c>
      <c r="G995" s="47"/>
      <c r="H995" s="48"/>
      <c r="I995" s="24">
        <v>989</v>
      </c>
      <c r="J995" s="25" t="s">
        <v>2799</v>
      </c>
      <c r="K995" s="26" t="s">
        <v>2567</v>
      </c>
      <c r="L995" s="27">
        <v>-8686.7999999999993</v>
      </c>
      <c r="M995" s="27">
        <v>17830.8</v>
      </c>
      <c r="N995" s="86" t="s">
        <v>2568</v>
      </c>
      <c r="O995" s="42" t="s">
        <v>36</v>
      </c>
      <c r="P995" s="36"/>
      <c r="Q995" s="31"/>
      <c r="R995" s="32"/>
      <c r="S995" s="78"/>
      <c r="T995" s="34"/>
      <c r="U995" s="35"/>
      <c r="V995" s="36"/>
      <c r="W995" s="37"/>
      <c r="X995" s="38"/>
      <c r="Y995" s="38"/>
      <c r="Z995" s="38"/>
      <c r="AA995" s="39"/>
      <c r="AB995" s="39"/>
      <c r="AC995" s="39"/>
      <c r="AD995" s="40"/>
      <c r="AE995" s="40"/>
      <c r="AF995" s="41"/>
      <c r="AG995" s="41"/>
      <c r="AH995" s="42"/>
      <c r="AI995" s="35"/>
      <c r="AJ995" s="43"/>
      <c r="AK995" s="31"/>
      <c r="AL995" s="44"/>
      <c r="AM995" s="39"/>
      <c r="AN995" s="28"/>
      <c r="AO995" s="39"/>
    </row>
    <row r="996" spans="1:41">
      <c r="A996" s="45" t="s">
        <v>42</v>
      </c>
      <c r="B996" s="46"/>
      <c r="C996" s="46" t="s">
        <v>42</v>
      </c>
      <c r="D996" s="46" t="s">
        <v>42</v>
      </c>
      <c r="E996" s="47" t="s">
        <v>42</v>
      </c>
      <c r="F996" s="47" t="s">
        <v>42</v>
      </c>
      <c r="G996" s="47"/>
      <c r="H996" s="48"/>
      <c r="I996" s="24">
        <v>990</v>
      </c>
      <c r="J996" s="25" t="s">
        <v>2800</v>
      </c>
      <c r="K996" s="26" t="s">
        <v>2567</v>
      </c>
      <c r="L996" s="27">
        <v>14173.2</v>
      </c>
      <c r="M996" s="27">
        <v>17830.8</v>
      </c>
      <c r="N996" s="86" t="s">
        <v>2568</v>
      </c>
      <c r="O996" s="42" t="s">
        <v>36</v>
      </c>
      <c r="P996" s="36"/>
      <c r="Q996" s="31"/>
      <c r="R996" s="32"/>
      <c r="S996" s="78"/>
      <c r="T996" s="34"/>
      <c r="U996" s="35"/>
      <c r="V996" s="36"/>
      <c r="W996" s="37"/>
      <c r="X996" s="38"/>
      <c r="Y996" s="38"/>
      <c r="Z996" s="38"/>
      <c r="AA996" s="39"/>
      <c r="AB996" s="39"/>
      <c r="AC996" s="39"/>
      <c r="AD996" s="40"/>
      <c r="AE996" s="40"/>
      <c r="AF996" s="41"/>
      <c r="AG996" s="41"/>
      <c r="AH996" s="42"/>
      <c r="AI996" s="35"/>
      <c r="AJ996" s="43"/>
      <c r="AK996" s="31"/>
      <c r="AL996" s="44"/>
      <c r="AM996" s="39"/>
      <c r="AN996" s="28"/>
      <c r="AO996" s="39"/>
    </row>
    <row r="997" spans="1:41">
      <c r="A997" s="45" t="s">
        <v>42</v>
      </c>
      <c r="B997" s="46"/>
      <c r="C997" s="46" t="s">
        <v>42</v>
      </c>
      <c r="D997" s="46" t="s">
        <v>42</v>
      </c>
      <c r="E997" s="47" t="s">
        <v>42</v>
      </c>
      <c r="F997" s="47" t="s">
        <v>42</v>
      </c>
      <c r="G997" s="47"/>
      <c r="H997" s="48"/>
      <c r="I997" s="24">
        <v>991</v>
      </c>
      <c r="J997" s="25" t="s">
        <v>2801</v>
      </c>
      <c r="K997" s="26" t="s">
        <v>2567</v>
      </c>
      <c r="L997" s="27">
        <v>12344.4</v>
      </c>
      <c r="M997" s="27">
        <v>17830.8</v>
      </c>
      <c r="N997" s="86" t="s">
        <v>2568</v>
      </c>
      <c r="O997" s="42" t="s">
        <v>36</v>
      </c>
      <c r="P997" s="36"/>
      <c r="Q997" s="31"/>
      <c r="R997" s="32"/>
      <c r="S997" s="78"/>
      <c r="T997" s="34"/>
      <c r="U997" s="35"/>
      <c r="V997" s="36"/>
      <c r="W997" s="37"/>
      <c r="X997" s="38"/>
      <c r="Y997" s="38"/>
      <c r="Z997" s="38"/>
      <c r="AA997" s="39"/>
      <c r="AB997" s="39"/>
      <c r="AC997" s="39"/>
      <c r="AD997" s="40"/>
      <c r="AE997" s="40"/>
      <c r="AF997" s="41"/>
      <c r="AG997" s="41"/>
      <c r="AH997" s="42"/>
      <c r="AI997" s="35"/>
      <c r="AJ997" s="43"/>
      <c r="AK997" s="31"/>
      <c r="AL997" s="44"/>
      <c r="AM997" s="39"/>
      <c r="AN997" s="28"/>
      <c r="AO997" s="39"/>
    </row>
    <row r="998" spans="1:41">
      <c r="A998" s="45" t="s">
        <v>42</v>
      </c>
      <c r="B998" s="46"/>
      <c r="C998" s="46" t="s">
        <v>42</v>
      </c>
      <c r="D998" s="46" t="s">
        <v>42</v>
      </c>
      <c r="E998" s="47" t="s">
        <v>42</v>
      </c>
      <c r="F998" s="47" t="s">
        <v>42</v>
      </c>
      <c r="G998" s="47"/>
      <c r="H998" s="48"/>
      <c r="I998" s="24">
        <v>992</v>
      </c>
      <c r="J998" s="25" t="s">
        <v>2802</v>
      </c>
      <c r="K998" s="26" t="s">
        <v>2567</v>
      </c>
      <c r="L998" s="27">
        <v>10515.6</v>
      </c>
      <c r="M998" s="27">
        <v>17830.8</v>
      </c>
      <c r="N998" s="86" t="s">
        <v>2568</v>
      </c>
      <c r="O998" s="42" t="s">
        <v>36</v>
      </c>
      <c r="P998" s="36"/>
      <c r="Q998" s="31"/>
      <c r="R998" s="32"/>
      <c r="S998" s="78"/>
      <c r="T998" s="34"/>
      <c r="U998" s="35"/>
      <c r="V998" s="36"/>
      <c r="W998" s="37"/>
      <c r="X998" s="38"/>
      <c r="Y998" s="38"/>
      <c r="Z998" s="38"/>
      <c r="AA998" s="39"/>
      <c r="AB998" s="39"/>
      <c r="AC998" s="39"/>
      <c r="AD998" s="40"/>
      <c r="AE998" s="40"/>
      <c r="AF998" s="41"/>
      <c r="AG998" s="41"/>
      <c r="AH998" s="42"/>
      <c r="AI998" s="35"/>
      <c r="AJ998" s="43"/>
      <c r="AK998" s="31"/>
      <c r="AL998" s="44"/>
      <c r="AM998" s="39"/>
      <c r="AN998" s="28"/>
      <c r="AO998" s="39"/>
    </row>
    <row r="999" spans="1:41">
      <c r="A999" s="45" t="s">
        <v>42</v>
      </c>
      <c r="B999" s="46"/>
      <c r="C999" s="46" t="s">
        <v>42</v>
      </c>
      <c r="D999" s="46" t="s">
        <v>42</v>
      </c>
      <c r="E999" s="47" t="s">
        <v>42</v>
      </c>
      <c r="F999" s="47" t="s">
        <v>42</v>
      </c>
      <c r="G999" s="47"/>
      <c r="H999" s="48"/>
      <c r="I999" s="24">
        <v>993</v>
      </c>
      <c r="J999" s="25" t="s">
        <v>2803</v>
      </c>
      <c r="K999" s="26" t="s">
        <v>2567</v>
      </c>
      <c r="L999" s="27">
        <v>-3200.4</v>
      </c>
      <c r="M999" s="27">
        <v>-16916.400000000001</v>
      </c>
      <c r="N999" s="86" t="s">
        <v>2568</v>
      </c>
      <c r="O999" s="42" t="s">
        <v>36</v>
      </c>
      <c r="P999" s="36"/>
      <c r="Q999" s="31"/>
      <c r="R999" s="32"/>
      <c r="S999" s="78"/>
      <c r="T999" s="34"/>
      <c r="U999" s="35"/>
      <c r="V999" s="36"/>
      <c r="W999" s="37"/>
      <c r="X999" s="38"/>
      <c r="Y999" s="38"/>
      <c r="Z999" s="38"/>
      <c r="AA999" s="39"/>
      <c r="AB999" s="39"/>
      <c r="AC999" s="39"/>
      <c r="AD999" s="40"/>
      <c r="AE999" s="40"/>
      <c r="AF999" s="41"/>
      <c r="AG999" s="41"/>
      <c r="AH999" s="42"/>
      <c r="AI999" s="35"/>
      <c r="AJ999" s="43"/>
      <c r="AK999" s="31"/>
      <c r="AL999" s="44"/>
      <c r="AM999" s="39"/>
      <c r="AN999" s="28"/>
      <c r="AO999" s="39"/>
    </row>
    <row r="1000" spans="1:41">
      <c r="A1000" s="45" t="s">
        <v>42</v>
      </c>
      <c r="B1000" s="46"/>
      <c r="C1000" s="46" t="s">
        <v>42</v>
      </c>
      <c r="D1000" s="46" t="s">
        <v>42</v>
      </c>
      <c r="E1000" s="47" t="s">
        <v>42</v>
      </c>
      <c r="F1000" s="47" t="s">
        <v>42</v>
      </c>
      <c r="G1000" s="47"/>
      <c r="H1000" s="48"/>
      <c r="I1000" s="24">
        <v>994</v>
      </c>
      <c r="J1000" s="25" t="s">
        <v>2804</v>
      </c>
      <c r="K1000" s="26" t="s">
        <v>2567</v>
      </c>
      <c r="L1000" s="27">
        <v>-5029.2</v>
      </c>
      <c r="M1000" s="27">
        <v>-16916.400000000001</v>
      </c>
      <c r="N1000" s="86" t="s">
        <v>2568</v>
      </c>
      <c r="O1000" s="42" t="s">
        <v>36</v>
      </c>
      <c r="P1000" s="36"/>
      <c r="Q1000" s="31"/>
      <c r="R1000" s="32"/>
      <c r="S1000" s="78"/>
      <c r="T1000" s="34"/>
      <c r="U1000" s="35"/>
      <c r="V1000" s="36"/>
      <c r="W1000" s="37"/>
      <c r="X1000" s="38"/>
      <c r="Y1000" s="38"/>
      <c r="Z1000" s="38"/>
      <c r="AA1000" s="39"/>
      <c r="AB1000" s="39"/>
      <c r="AC1000" s="39"/>
      <c r="AD1000" s="40"/>
      <c r="AE1000" s="40"/>
      <c r="AF1000" s="41"/>
      <c r="AG1000" s="41"/>
      <c r="AH1000" s="42"/>
      <c r="AI1000" s="35"/>
      <c r="AJ1000" s="43"/>
      <c r="AK1000" s="31"/>
      <c r="AL1000" s="44"/>
      <c r="AM1000" s="39"/>
      <c r="AN1000" s="28"/>
      <c r="AO1000" s="39"/>
    </row>
    <row r="1001" spans="1:41">
      <c r="A1001" s="45" t="s">
        <v>42</v>
      </c>
      <c r="B1001" s="46"/>
      <c r="C1001" s="46" t="s">
        <v>42</v>
      </c>
      <c r="D1001" s="46" t="s">
        <v>42</v>
      </c>
      <c r="E1001" s="47" t="s">
        <v>42</v>
      </c>
      <c r="F1001" s="47" t="s">
        <v>42</v>
      </c>
      <c r="G1001" s="47"/>
      <c r="H1001" s="48"/>
      <c r="I1001" s="24">
        <v>995</v>
      </c>
      <c r="J1001" s="25" t="s">
        <v>2805</v>
      </c>
      <c r="K1001" s="26" t="s">
        <v>2567</v>
      </c>
      <c r="L1001" s="27">
        <v>-6858</v>
      </c>
      <c r="M1001" s="27">
        <v>-16916.400000000001</v>
      </c>
      <c r="N1001" s="86" t="s">
        <v>2568</v>
      </c>
      <c r="O1001" s="42" t="s">
        <v>36</v>
      </c>
      <c r="P1001" s="36"/>
      <c r="Q1001" s="31"/>
      <c r="R1001" s="32"/>
      <c r="S1001" s="78"/>
      <c r="T1001" s="34"/>
      <c r="U1001" s="35"/>
      <c r="V1001" s="36"/>
      <c r="W1001" s="37"/>
      <c r="X1001" s="38"/>
      <c r="Y1001" s="38"/>
      <c r="Z1001" s="38"/>
      <c r="AA1001" s="39"/>
      <c r="AB1001" s="39"/>
      <c r="AC1001" s="39"/>
      <c r="AD1001" s="40"/>
      <c r="AE1001" s="40"/>
      <c r="AF1001" s="41"/>
      <c r="AG1001" s="41"/>
      <c r="AH1001" s="42"/>
      <c r="AI1001" s="35"/>
      <c r="AJ1001" s="43"/>
      <c r="AK1001" s="31"/>
      <c r="AL1001" s="44"/>
      <c r="AM1001" s="39"/>
      <c r="AN1001" s="28"/>
      <c r="AO1001" s="39"/>
    </row>
    <row r="1002" spans="1:41">
      <c r="A1002" s="45" t="s">
        <v>42</v>
      </c>
      <c r="B1002" s="46"/>
      <c r="C1002" s="46" t="s">
        <v>42</v>
      </c>
      <c r="D1002" s="46" t="s">
        <v>42</v>
      </c>
      <c r="E1002" s="47" t="s">
        <v>42</v>
      </c>
      <c r="F1002" s="47" t="s">
        <v>42</v>
      </c>
      <c r="G1002" s="47"/>
      <c r="H1002" s="48"/>
      <c r="I1002" s="24">
        <v>996</v>
      </c>
      <c r="J1002" s="25" t="s">
        <v>2806</v>
      </c>
      <c r="K1002" s="26" t="s">
        <v>2567</v>
      </c>
      <c r="L1002" s="27">
        <v>-8686.7999999999993</v>
      </c>
      <c r="M1002" s="27">
        <v>-16916.400000000001</v>
      </c>
      <c r="N1002" s="86" t="s">
        <v>2568</v>
      </c>
      <c r="O1002" s="42" t="s">
        <v>36</v>
      </c>
      <c r="P1002" s="36"/>
      <c r="Q1002" s="31"/>
      <c r="R1002" s="32"/>
      <c r="S1002" s="78"/>
      <c r="T1002" s="34"/>
      <c r="U1002" s="35"/>
      <c r="V1002" s="36"/>
      <c r="W1002" s="37"/>
      <c r="X1002" s="38"/>
      <c r="Y1002" s="38"/>
      <c r="Z1002" s="38"/>
      <c r="AA1002" s="39"/>
      <c r="AB1002" s="39"/>
      <c r="AC1002" s="39"/>
      <c r="AD1002" s="40"/>
      <c r="AE1002" s="40"/>
      <c r="AF1002" s="41"/>
      <c r="AG1002" s="41"/>
      <c r="AH1002" s="42"/>
      <c r="AI1002" s="35"/>
      <c r="AJ1002" s="43"/>
      <c r="AK1002" s="31"/>
      <c r="AL1002" s="44"/>
      <c r="AM1002" s="39"/>
      <c r="AN1002" s="28"/>
      <c r="AO1002" s="39"/>
    </row>
    <row r="1003" spans="1:41">
      <c r="A1003" s="45" t="s">
        <v>42</v>
      </c>
      <c r="B1003" s="46"/>
      <c r="C1003" s="46" t="s">
        <v>42</v>
      </c>
      <c r="D1003" s="46" t="s">
        <v>42</v>
      </c>
      <c r="E1003" s="47" t="s">
        <v>42</v>
      </c>
      <c r="F1003" s="47" t="s">
        <v>42</v>
      </c>
      <c r="G1003" s="47"/>
      <c r="H1003" s="48"/>
      <c r="I1003" s="24">
        <v>997</v>
      </c>
      <c r="J1003" s="25" t="s">
        <v>2807</v>
      </c>
      <c r="K1003" s="26" t="s">
        <v>2567</v>
      </c>
      <c r="L1003" s="27">
        <v>-16002</v>
      </c>
      <c r="M1003" s="27">
        <v>-16916.400000000001</v>
      </c>
      <c r="N1003" s="86" t="s">
        <v>2568</v>
      </c>
      <c r="O1003" s="42" t="s">
        <v>36</v>
      </c>
      <c r="P1003" s="36"/>
      <c r="Q1003" s="31"/>
      <c r="R1003" s="32"/>
      <c r="S1003" s="78"/>
      <c r="T1003" s="34"/>
      <c r="U1003" s="35"/>
      <c r="V1003" s="36"/>
      <c r="W1003" s="37"/>
      <c r="X1003" s="38"/>
      <c r="Y1003" s="38"/>
      <c r="Z1003" s="38"/>
      <c r="AA1003" s="39"/>
      <c r="AB1003" s="39"/>
      <c r="AC1003" s="39"/>
      <c r="AD1003" s="40"/>
      <c r="AE1003" s="40"/>
      <c r="AF1003" s="41"/>
      <c r="AG1003" s="41"/>
      <c r="AH1003" s="42"/>
      <c r="AI1003" s="35"/>
      <c r="AJ1003" s="43"/>
      <c r="AK1003" s="31"/>
      <c r="AL1003" s="44"/>
      <c r="AM1003" s="39"/>
      <c r="AN1003" s="28"/>
      <c r="AO1003" s="39"/>
    </row>
    <row r="1004" spans="1:41">
      <c r="A1004" s="45" t="s">
        <v>42</v>
      </c>
      <c r="B1004" s="46"/>
      <c r="C1004" s="46" t="s">
        <v>42</v>
      </c>
      <c r="D1004" s="46" t="s">
        <v>42</v>
      </c>
      <c r="E1004" s="47" t="s">
        <v>42</v>
      </c>
      <c r="F1004" s="47" t="s">
        <v>42</v>
      </c>
      <c r="G1004" s="47"/>
      <c r="H1004" s="48"/>
      <c r="I1004" s="24">
        <v>998</v>
      </c>
      <c r="J1004" s="25" t="s">
        <v>2808</v>
      </c>
      <c r="K1004" s="26" t="s">
        <v>2567</v>
      </c>
      <c r="L1004" s="27">
        <v>13258.8</v>
      </c>
      <c r="M1004" s="27">
        <v>-16916.400000000001</v>
      </c>
      <c r="N1004" s="86" t="s">
        <v>2568</v>
      </c>
      <c r="O1004" s="42" t="s">
        <v>36</v>
      </c>
      <c r="P1004" s="36"/>
      <c r="Q1004" s="31"/>
      <c r="R1004" s="32"/>
      <c r="S1004" s="78"/>
      <c r="T1004" s="34"/>
      <c r="U1004" s="35"/>
      <c r="V1004" s="36"/>
      <c r="W1004" s="37"/>
      <c r="X1004" s="38"/>
      <c r="Y1004" s="38"/>
      <c r="Z1004" s="38"/>
      <c r="AA1004" s="39"/>
      <c r="AB1004" s="39"/>
      <c r="AC1004" s="39"/>
      <c r="AD1004" s="40"/>
      <c r="AE1004" s="40"/>
      <c r="AF1004" s="41"/>
      <c r="AG1004" s="41"/>
      <c r="AH1004" s="42"/>
      <c r="AI1004" s="35"/>
      <c r="AJ1004" s="43"/>
      <c r="AK1004" s="31"/>
      <c r="AL1004" s="44"/>
      <c r="AM1004" s="39"/>
      <c r="AN1004" s="28"/>
      <c r="AO1004" s="39"/>
    </row>
    <row r="1005" spans="1:41">
      <c r="A1005" s="45" t="s">
        <v>42</v>
      </c>
      <c r="B1005" s="46"/>
      <c r="C1005" s="46" t="s">
        <v>42</v>
      </c>
      <c r="D1005" s="46" t="s">
        <v>42</v>
      </c>
      <c r="E1005" s="47" t="s">
        <v>42</v>
      </c>
      <c r="F1005" s="47" t="s">
        <v>42</v>
      </c>
      <c r="G1005" s="47"/>
      <c r="H1005" s="48"/>
      <c r="I1005" s="24">
        <v>999</v>
      </c>
      <c r="J1005" s="25" t="s">
        <v>2809</v>
      </c>
      <c r="K1005" s="26" t="s">
        <v>2567</v>
      </c>
      <c r="L1005" s="27">
        <v>9601.2000000000007</v>
      </c>
      <c r="M1005" s="27">
        <v>-16002</v>
      </c>
      <c r="N1005" s="86" t="s">
        <v>2568</v>
      </c>
      <c r="O1005" s="42" t="s">
        <v>36</v>
      </c>
      <c r="P1005" s="36"/>
      <c r="Q1005" s="31"/>
      <c r="R1005" s="32"/>
      <c r="S1005" s="78"/>
      <c r="T1005" s="34"/>
      <c r="U1005" s="35"/>
      <c r="V1005" s="36"/>
      <c r="W1005" s="37"/>
      <c r="X1005" s="38"/>
      <c r="Y1005" s="38"/>
      <c r="Z1005" s="38"/>
      <c r="AA1005" s="39"/>
      <c r="AB1005" s="39"/>
      <c r="AC1005" s="39"/>
      <c r="AD1005" s="40"/>
      <c r="AE1005" s="40"/>
      <c r="AF1005" s="41"/>
      <c r="AG1005" s="41"/>
      <c r="AH1005" s="42"/>
      <c r="AI1005" s="35"/>
      <c r="AJ1005" s="43"/>
      <c r="AK1005" s="31"/>
      <c r="AL1005" s="44"/>
      <c r="AM1005" s="39"/>
      <c r="AN1005" s="28"/>
      <c r="AO1005" s="39"/>
    </row>
    <row r="1006" spans="1:41">
      <c r="A1006" s="45" t="s">
        <v>42</v>
      </c>
      <c r="B1006" s="46"/>
      <c r="C1006" s="46" t="s">
        <v>42</v>
      </c>
      <c r="D1006" s="46" t="s">
        <v>42</v>
      </c>
      <c r="E1006" s="47" t="s">
        <v>42</v>
      </c>
      <c r="F1006" s="47" t="s">
        <v>42</v>
      </c>
      <c r="G1006" s="47"/>
      <c r="H1006" s="48"/>
      <c r="I1006" s="24">
        <v>1000</v>
      </c>
      <c r="J1006" s="25" t="s">
        <v>2810</v>
      </c>
      <c r="K1006" s="26" t="s">
        <v>2567</v>
      </c>
      <c r="L1006" s="27">
        <v>7772.4</v>
      </c>
      <c r="M1006" s="27">
        <v>-16002</v>
      </c>
      <c r="N1006" s="86" t="s">
        <v>2568</v>
      </c>
      <c r="O1006" s="42" t="s">
        <v>36</v>
      </c>
      <c r="P1006" s="36"/>
      <c r="Q1006" s="31"/>
      <c r="R1006" s="32"/>
      <c r="S1006" s="78"/>
      <c r="T1006" s="34"/>
      <c r="U1006" s="35"/>
      <c r="V1006" s="36"/>
      <c r="W1006" s="37"/>
      <c r="X1006" s="38"/>
      <c r="Y1006" s="38"/>
      <c r="Z1006" s="38"/>
      <c r="AA1006" s="39"/>
      <c r="AB1006" s="39"/>
      <c r="AC1006" s="39"/>
      <c r="AD1006" s="40"/>
      <c r="AE1006" s="40"/>
      <c r="AF1006" s="41"/>
      <c r="AG1006" s="41"/>
      <c r="AH1006" s="42"/>
      <c r="AI1006" s="35"/>
      <c r="AJ1006" s="43"/>
      <c r="AK1006" s="31"/>
      <c r="AL1006" s="44"/>
      <c r="AM1006" s="39"/>
      <c r="AN1006" s="28"/>
      <c r="AO1006" s="39"/>
    </row>
    <row r="1007" spans="1:41">
      <c r="A1007" s="45" t="s">
        <v>42</v>
      </c>
      <c r="B1007" s="46"/>
      <c r="C1007" s="46" t="s">
        <v>42</v>
      </c>
      <c r="D1007" s="46" t="s">
        <v>42</v>
      </c>
      <c r="E1007" s="47" t="s">
        <v>42</v>
      </c>
      <c r="F1007" s="47" t="s">
        <v>42</v>
      </c>
      <c r="G1007" s="47"/>
      <c r="H1007" s="48"/>
      <c r="I1007" s="24">
        <v>1001</v>
      </c>
      <c r="J1007" s="25" t="s">
        <v>2811</v>
      </c>
      <c r="K1007" s="26" t="s">
        <v>2567</v>
      </c>
      <c r="L1007" s="27">
        <v>5943.6</v>
      </c>
      <c r="M1007" s="27">
        <v>-16002</v>
      </c>
      <c r="N1007" s="86" t="s">
        <v>2568</v>
      </c>
      <c r="O1007" s="42" t="s">
        <v>36</v>
      </c>
      <c r="P1007" s="36"/>
      <c r="Q1007" s="31"/>
      <c r="R1007" s="32"/>
      <c r="S1007" s="78"/>
      <c r="T1007" s="34"/>
      <c r="U1007" s="35"/>
      <c r="V1007" s="36"/>
      <c r="W1007" s="37"/>
      <c r="X1007" s="38"/>
      <c r="Y1007" s="38"/>
      <c r="Z1007" s="38"/>
      <c r="AA1007" s="39"/>
      <c r="AB1007" s="39"/>
      <c r="AC1007" s="39"/>
      <c r="AD1007" s="40"/>
      <c r="AE1007" s="40"/>
      <c r="AF1007" s="41"/>
      <c r="AG1007" s="41"/>
      <c r="AH1007" s="42"/>
      <c r="AI1007" s="35"/>
      <c r="AJ1007" s="43"/>
      <c r="AK1007" s="31"/>
      <c r="AL1007" s="44"/>
      <c r="AM1007" s="39"/>
      <c r="AN1007" s="28"/>
      <c r="AO1007" s="39"/>
    </row>
    <row r="1008" spans="1:41">
      <c r="A1008" s="45" t="s">
        <v>42</v>
      </c>
      <c r="B1008" s="46"/>
      <c r="C1008" s="46" t="s">
        <v>42</v>
      </c>
      <c r="D1008" s="46" t="s">
        <v>42</v>
      </c>
      <c r="E1008" s="47" t="s">
        <v>42</v>
      </c>
      <c r="F1008" s="47" t="s">
        <v>42</v>
      </c>
      <c r="G1008" s="47"/>
      <c r="H1008" s="48"/>
      <c r="I1008" s="24">
        <v>1002</v>
      </c>
      <c r="J1008" s="25" t="s">
        <v>2812</v>
      </c>
      <c r="K1008" s="26" t="s">
        <v>2567</v>
      </c>
      <c r="L1008" s="27">
        <v>4114.8</v>
      </c>
      <c r="M1008" s="27">
        <v>-16002</v>
      </c>
      <c r="N1008" s="86" t="s">
        <v>2568</v>
      </c>
      <c r="O1008" s="42" t="s">
        <v>36</v>
      </c>
      <c r="P1008" s="36"/>
      <c r="Q1008" s="31"/>
      <c r="R1008" s="32"/>
      <c r="S1008" s="78"/>
      <c r="T1008" s="34"/>
      <c r="U1008" s="35"/>
      <c r="V1008" s="36"/>
      <c r="W1008" s="37"/>
      <c r="X1008" s="38"/>
      <c r="Y1008" s="38"/>
      <c r="Z1008" s="38"/>
      <c r="AA1008" s="39"/>
      <c r="AB1008" s="39"/>
      <c r="AC1008" s="39"/>
      <c r="AD1008" s="40"/>
      <c r="AE1008" s="40"/>
      <c r="AF1008" s="41"/>
      <c r="AG1008" s="41"/>
      <c r="AH1008" s="42"/>
      <c r="AI1008" s="35"/>
      <c r="AJ1008" s="43"/>
      <c r="AK1008" s="31"/>
      <c r="AL1008" s="44"/>
      <c r="AM1008" s="39"/>
      <c r="AN1008" s="28"/>
      <c r="AO1008" s="39"/>
    </row>
    <row r="1009" spans="1:41">
      <c r="A1009" s="45" t="s">
        <v>42</v>
      </c>
      <c r="B1009" s="46"/>
      <c r="C1009" s="46" t="s">
        <v>42</v>
      </c>
      <c r="D1009" s="46" t="s">
        <v>42</v>
      </c>
      <c r="E1009" s="47" t="s">
        <v>42</v>
      </c>
      <c r="F1009" s="47" t="s">
        <v>42</v>
      </c>
      <c r="G1009" s="47"/>
      <c r="H1009" s="48"/>
      <c r="I1009" s="24">
        <v>1003</v>
      </c>
      <c r="J1009" s="25" t="s">
        <v>2813</v>
      </c>
      <c r="K1009" s="26" t="s">
        <v>2567</v>
      </c>
      <c r="L1009" s="27">
        <v>2286</v>
      </c>
      <c r="M1009" s="27">
        <v>-16002</v>
      </c>
      <c r="N1009" s="86" t="s">
        <v>2568</v>
      </c>
      <c r="O1009" s="42" t="s">
        <v>36</v>
      </c>
      <c r="P1009" s="36"/>
      <c r="Q1009" s="31"/>
      <c r="R1009" s="32"/>
      <c r="S1009" s="78"/>
      <c r="T1009" s="34"/>
      <c r="U1009" s="35"/>
      <c r="V1009" s="36"/>
      <c r="W1009" s="37"/>
      <c r="X1009" s="38"/>
      <c r="Y1009" s="38"/>
      <c r="Z1009" s="38"/>
      <c r="AA1009" s="39"/>
      <c r="AB1009" s="39"/>
      <c r="AC1009" s="39"/>
      <c r="AD1009" s="40"/>
      <c r="AE1009" s="40"/>
      <c r="AF1009" s="41"/>
      <c r="AG1009" s="41"/>
      <c r="AH1009" s="42"/>
      <c r="AI1009" s="35"/>
      <c r="AJ1009" s="43"/>
      <c r="AK1009" s="31"/>
      <c r="AL1009" s="44"/>
      <c r="AM1009" s="39"/>
      <c r="AN1009" s="28"/>
      <c r="AO1009" s="39"/>
    </row>
    <row r="1010" spans="1:41">
      <c r="A1010" s="45" t="s">
        <v>42</v>
      </c>
      <c r="B1010" s="46"/>
      <c r="C1010" s="46" t="s">
        <v>42</v>
      </c>
      <c r="D1010" s="46" t="s">
        <v>42</v>
      </c>
      <c r="E1010" s="47" t="s">
        <v>42</v>
      </c>
      <c r="F1010" s="47" t="s">
        <v>42</v>
      </c>
      <c r="G1010" s="47"/>
      <c r="H1010" s="48"/>
      <c r="I1010" s="24">
        <v>1004</v>
      </c>
      <c r="J1010" s="25" t="s">
        <v>2814</v>
      </c>
      <c r="K1010" s="26" t="s">
        <v>2567</v>
      </c>
      <c r="L1010" s="27">
        <v>16916.400000000001</v>
      </c>
      <c r="M1010" s="27">
        <v>-16002</v>
      </c>
      <c r="N1010" s="86" t="s">
        <v>2568</v>
      </c>
      <c r="O1010" s="42" t="s">
        <v>36</v>
      </c>
      <c r="P1010" s="36"/>
      <c r="Q1010" s="31"/>
      <c r="R1010" s="32"/>
      <c r="S1010" s="78"/>
      <c r="T1010" s="34"/>
      <c r="U1010" s="35"/>
      <c r="V1010" s="36"/>
      <c r="W1010" s="37"/>
      <c r="X1010" s="38"/>
      <c r="Y1010" s="38"/>
      <c r="Z1010" s="38"/>
      <c r="AA1010" s="39"/>
      <c r="AB1010" s="39"/>
      <c r="AC1010" s="39"/>
      <c r="AD1010" s="40"/>
      <c r="AE1010" s="40"/>
      <c r="AF1010" s="41"/>
      <c r="AG1010" s="41"/>
      <c r="AH1010" s="42"/>
      <c r="AI1010" s="35"/>
      <c r="AJ1010" s="43"/>
      <c r="AK1010" s="31"/>
      <c r="AL1010" s="44"/>
      <c r="AM1010" s="39"/>
      <c r="AN1010" s="28"/>
      <c r="AO1010" s="39"/>
    </row>
    <row r="1011" spans="1:41">
      <c r="A1011" s="45" t="s">
        <v>42</v>
      </c>
      <c r="B1011" s="46"/>
      <c r="C1011" s="46" t="s">
        <v>42</v>
      </c>
      <c r="D1011" s="46" t="s">
        <v>42</v>
      </c>
      <c r="E1011" s="47" t="s">
        <v>42</v>
      </c>
      <c r="F1011" s="47" t="s">
        <v>42</v>
      </c>
      <c r="G1011" s="47"/>
      <c r="H1011" s="48"/>
      <c r="I1011" s="24">
        <v>1005</v>
      </c>
      <c r="J1011" s="25" t="s">
        <v>2815</v>
      </c>
      <c r="K1011" s="26" t="s">
        <v>2567</v>
      </c>
      <c r="L1011" s="27">
        <v>457.2</v>
      </c>
      <c r="M1011" s="27">
        <v>-16002</v>
      </c>
      <c r="N1011" s="86" t="s">
        <v>2568</v>
      </c>
      <c r="O1011" s="42" t="s">
        <v>36</v>
      </c>
      <c r="P1011" s="36"/>
      <c r="Q1011" s="31"/>
      <c r="R1011" s="32"/>
      <c r="S1011" s="78"/>
      <c r="T1011" s="34"/>
      <c r="U1011" s="35"/>
      <c r="V1011" s="36"/>
      <c r="W1011" s="37"/>
      <c r="X1011" s="38"/>
      <c r="Y1011" s="38"/>
      <c r="Z1011" s="38"/>
      <c r="AA1011" s="39"/>
      <c r="AB1011" s="39"/>
      <c r="AC1011" s="39"/>
      <c r="AD1011" s="40"/>
      <c r="AE1011" s="40"/>
      <c r="AF1011" s="41"/>
      <c r="AG1011" s="41"/>
      <c r="AH1011" s="42"/>
      <c r="AI1011" s="35"/>
      <c r="AJ1011" s="43"/>
      <c r="AK1011" s="31"/>
      <c r="AL1011" s="44"/>
      <c r="AM1011" s="39"/>
      <c r="AN1011" s="28"/>
      <c r="AO1011" s="39"/>
    </row>
    <row r="1012" spans="1:41">
      <c r="A1012" s="45" t="s">
        <v>42</v>
      </c>
      <c r="B1012" s="46"/>
      <c r="C1012" s="46" t="s">
        <v>42</v>
      </c>
      <c r="D1012" s="46" t="s">
        <v>42</v>
      </c>
      <c r="E1012" s="47" t="s">
        <v>42</v>
      </c>
      <c r="F1012" s="47" t="s">
        <v>42</v>
      </c>
      <c r="G1012" s="47"/>
      <c r="H1012" s="48"/>
      <c r="I1012" s="24">
        <v>1006</v>
      </c>
      <c r="J1012" s="25" t="s">
        <v>2816</v>
      </c>
      <c r="K1012" s="26" t="s">
        <v>2567</v>
      </c>
      <c r="L1012" s="27">
        <v>-1371.6</v>
      </c>
      <c r="M1012" s="27">
        <v>-16002</v>
      </c>
      <c r="N1012" s="86" t="s">
        <v>2568</v>
      </c>
      <c r="O1012" s="42" t="s">
        <v>36</v>
      </c>
      <c r="P1012" s="36"/>
      <c r="Q1012" s="31"/>
      <c r="R1012" s="32"/>
      <c r="S1012" s="78"/>
      <c r="T1012" s="34"/>
      <c r="U1012" s="35"/>
      <c r="V1012" s="36"/>
      <c r="W1012" s="37"/>
      <c r="X1012" s="38"/>
      <c r="Y1012" s="38"/>
      <c r="Z1012" s="38"/>
      <c r="AA1012" s="39"/>
      <c r="AB1012" s="39"/>
      <c r="AC1012" s="39"/>
      <c r="AD1012" s="40"/>
      <c r="AE1012" s="40"/>
      <c r="AF1012" s="41"/>
      <c r="AG1012" s="41"/>
      <c r="AH1012" s="42"/>
      <c r="AI1012" s="35"/>
      <c r="AJ1012" s="43"/>
      <c r="AK1012" s="31"/>
      <c r="AL1012" s="44"/>
      <c r="AM1012" s="39"/>
      <c r="AN1012" s="28"/>
      <c r="AO1012" s="39"/>
    </row>
    <row r="1013" spans="1:41">
      <c r="A1013" s="45" t="s">
        <v>42</v>
      </c>
      <c r="B1013" s="46"/>
      <c r="C1013" s="46" t="s">
        <v>42</v>
      </c>
      <c r="D1013" s="46" t="s">
        <v>42</v>
      </c>
      <c r="E1013" s="47" t="s">
        <v>42</v>
      </c>
      <c r="F1013" s="47" t="s">
        <v>42</v>
      </c>
      <c r="G1013" s="47"/>
      <c r="H1013" s="48"/>
      <c r="I1013" s="24">
        <v>1007</v>
      </c>
      <c r="J1013" s="25" t="s">
        <v>2817</v>
      </c>
      <c r="K1013" s="26" t="s">
        <v>2567</v>
      </c>
      <c r="L1013" s="27">
        <v>-3200.4</v>
      </c>
      <c r="M1013" s="27">
        <v>-16002</v>
      </c>
      <c r="N1013" s="86" t="s">
        <v>2568</v>
      </c>
      <c r="O1013" s="42" t="s">
        <v>36</v>
      </c>
      <c r="P1013" s="36"/>
      <c r="Q1013" s="31"/>
      <c r="R1013" s="32"/>
      <c r="S1013" s="78"/>
      <c r="T1013" s="34"/>
      <c r="U1013" s="35"/>
      <c r="V1013" s="36"/>
      <c r="W1013" s="37"/>
      <c r="X1013" s="38"/>
      <c r="Y1013" s="38"/>
      <c r="Z1013" s="38"/>
      <c r="AA1013" s="39"/>
      <c r="AB1013" s="39"/>
      <c r="AC1013" s="39"/>
      <c r="AD1013" s="40"/>
      <c r="AE1013" s="40"/>
      <c r="AF1013" s="41"/>
      <c r="AG1013" s="41"/>
      <c r="AH1013" s="42"/>
      <c r="AI1013" s="35"/>
      <c r="AJ1013" s="43"/>
      <c r="AK1013" s="31"/>
      <c r="AL1013" s="44"/>
      <c r="AM1013" s="39"/>
      <c r="AN1013" s="28"/>
      <c r="AO1013" s="39"/>
    </row>
    <row r="1014" spans="1:41">
      <c r="A1014" s="45" t="s">
        <v>42</v>
      </c>
      <c r="B1014" s="46"/>
      <c r="C1014" s="46" t="s">
        <v>42</v>
      </c>
      <c r="D1014" s="46" t="s">
        <v>42</v>
      </c>
      <c r="E1014" s="47" t="s">
        <v>42</v>
      </c>
      <c r="F1014" s="47" t="s">
        <v>42</v>
      </c>
      <c r="G1014" s="47"/>
      <c r="H1014" s="48"/>
      <c r="I1014" s="24">
        <v>1008</v>
      </c>
      <c r="J1014" s="25" t="s">
        <v>2818</v>
      </c>
      <c r="K1014" s="26" t="s">
        <v>2567</v>
      </c>
      <c r="L1014" s="27">
        <v>-9601.2000000000007</v>
      </c>
      <c r="M1014" s="27">
        <v>-16002</v>
      </c>
      <c r="N1014" s="86" t="s">
        <v>2568</v>
      </c>
      <c r="O1014" s="42" t="s">
        <v>36</v>
      </c>
      <c r="P1014" s="36"/>
      <c r="Q1014" s="31"/>
      <c r="R1014" s="32"/>
      <c r="S1014" s="78"/>
      <c r="T1014" s="34"/>
      <c r="U1014" s="35"/>
      <c r="V1014" s="36"/>
      <c r="W1014" s="37"/>
      <c r="X1014" s="38"/>
      <c r="Y1014" s="38"/>
      <c r="Z1014" s="38"/>
      <c r="AA1014" s="39"/>
      <c r="AB1014" s="39"/>
      <c r="AC1014" s="39"/>
      <c r="AD1014" s="40"/>
      <c r="AE1014" s="40"/>
      <c r="AF1014" s="41"/>
      <c r="AG1014" s="41"/>
      <c r="AH1014" s="42"/>
      <c r="AI1014" s="35"/>
      <c r="AJ1014" s="43"/>
      <c r="AK1014" s="31"/>
      <c r="AL1014" s="44"/>
      <c r="AM1014" s="39"/>
      <c r="AN1014" s="28"/>
      <c r="AO1014" s="39"/>
    </row>
    <row r="1015" spans="1:41">
      <c r="A1015" s="45" t="s">
        <v>42</v>
      </c>
      <c r="B1015" s="46"/>
      <c r="C1015" s="46" t="s">
        <v>42</v>
      </c>
      <c r="D1015" s="46" t="s">
        <v>42</v>
      </c>
      <c r="E1015" s="47" t="s">
        <v>42</v>
      </c>
      <c r="F1015" s="47" t="s">
        <v>42</v>
      </c>
      <c r="G1015" s="47"/>
      <c r="H1015" s="48"/>
      <c r="I1015" s="24">
        <v>1009</v>
      </c>
      <c r="J1015" s="25" t="s">
        <v>2819</v>
      </c>
      <c r="K1015" s="26" t="s">
        <v>2567</v>
      </c>
      <c r="L1015" s="27">
        <v>-11430</v>
      </c>
      <c r="M1015" s="27">
        <v>-16002</v>
      </c>
      <c r="N1015" s="86" t="s">
        <v>2568</v>
      </c>
      <c r="O1015" s="42" t="s">
        <v>36</v>
      </c>
      <c r="P1015" s="36"/>
      <c r="Q1015" s="31"/>
      <c r="R1015" s="32"/>
      <c r="S1015" s="78"/>
      <c r="T1015" s="34"/>
      <c r="U1015" s="35"/>
      <c r="V1015" s="36"/>
      <c r="W1015" s="37"/>
      <c r="X1015" s="38"/>
      <c r="Y1015" s="38"/>
      <c r="Z1015" s="38"/>
      <c r="AA1015" s="39"/>
      <c r="AB1015" s="39"/>
      <c r="AC1015" s="39"/>
      <c r="AD1015" s="40"/>
      <c r="AE1015" s="40"/>
      <c r="AF1015" s="41"/>
      <c r="AG1015" s="41"/>
      <c r="AH1015" s="42"/>
      <c r="AI1015" s="35"/>
      <c r="AJ1015" s="43"/>
      <c r="AK1015" s="31"/>
      <c r="AL1015" s="44"/>
      <c r="AM1015" s="39"/>
      <c r="AN1015" s="28"/>
      <c r="AO1015" s="39"/>
    </row>
    <row r="1016" spans="1:41">
      <c r="A1016" s="45" t="s">
        <v>42</v>
      </c>
      <c r="B1016" s="46"/>
      <c r="C1016" s="46" t="s">
        <v>42</v>
      </c>
      <c r="D1016" s="46" t="s">
        <v>42</v>
      </c>
      <c r="E1016" s="47" t="s">
        <v>42</v>
      </c>
      <c r="F1016" s="47" t="s">
        <v>42</v>
      </c>
      <c r="G1016" s="47"/>
      <c r="H1016" s="48"/>
      <c r="I1016" s="24">
        <v>1010</v>
      </c>
      <c r="J1016" s="25" t="s">
        <v>2820</v>
      </c>
      <c r="K1016" s="26" t="s">
        <v>2567</v>
      </c>
      <c r="L1016" s="27">
        <v>-13258.8</v>
      </c>
      <c r="M1016" s="27">
        <v>-16002</v>
      </c>
      <c r="N1016" s="86" t="s">
        <v>2568</v>
      </c>
      <c r="O1016" s="42" t="s">
        <v>36</v>
      </c>
      <c r="P1016" s="36"/>
      <c r="Q1016" s="31"/>
      <c r="R1016" s="32"/>
      <c r="S1016" s="78"/>
      <c r="T1016" s="34"/>
      <c r="U1016" s="35"/>
      <c r="V1016" s="36"/>
      <c r="W1016" s="37"/>
      <c r="X1016" s="38"/>
      <c r="Y1016" s="38"/>
      <c r="Z1016" s="38"/>
      <c r="AA1016" s="39"/>
      <c r="AB1016" s="39"/>
      <c r="AC1016" s="39"/>
      <c r="AD1016" s="40"/>
      <c r="AE1016" s="40"/>
      <c r="AF1016" s="41"/>
      <c r="AG1016" s="41"/>
      <c r="AH1016" s="42"/>
      <c r="AI1016" s="35"/>
      <c r="AJ1016" s="43"/>
      <c r="AK1016" s="31"/>
      <c r="AL1016" s="44"/>
      <c r="AM1016" s="39"/>
      <c r="AN1016" s="28"/>
      <c r="AO1016" s="39"/>
    </row>
    <row r="1017" spans="1:41">
      <c r="A1017" s="45" t="s">
        <v>42</v>
      </c>
      <c r="B1017" s="46"/>
      <c r="C1017" s="46" t="s">
        <v>42</v>
      </c>
      <c r="D1017" s="46" t="s">
        <v>42</v>
      </c>
      <c r="E1017" s="47" t="s">
        <v>42</v>
      </c>
      <c r="F1017" s="47" t="s">
        <v>42</v>
      </c>
      <c r="G1017" s="47"/>
      <c r="H1017" s="48"/>
      <c r="I1017" s="24">
        <v>1011</v>
      </c>
      <c r="J1017" s="25" t="s">
        <v>2821</v>
      </c>
      <c r="K1017" s="26" t="s">
        <v>2567</v>
      </c>
      <c r="L1017" s="27">
        <v>-15087.6</v>
      </c>
      <c r="M1017" s="27">
        <v>-16002</v>
      </c>
      <c r="N1017" s="86" t="s">
        <v>2568</v>
      </c>
      <c r="O1017" s="42" t="s">
        <v>36</v>
      </c>
      <c r="P1017" s="36"/>
      <c r="Q1017" s="31"/>
      <c r="R1017" s="32"/>
      <c r="S1017" s="78"/>
      <c r="T1017" s="34"/>
      <c r="U1017" s="35"/>
      <c r="V1017" s="36"/>
      <c r="W1017" s="37"/>
      <c r="X1017" s="38"/>
      <c r="Y1017" s="38"/>
      <c r="Z1017" s="38"/>
      <c r="AA1017" s="39"/>
      <c r="AB1017" s="39"/>
      <c r="AC1017" s="39"/>
      <c r="AD1017" s="40"/>
      <c r="AE1017" s="40"/>
      <c r="AF1017" s="41"/>
      <c r="AG1017" s="41"/>
      <c r="AH1017" s="42"/>
      <c r="AI1017" s="35"/>
      <c r="AJ1017" s="43"/>
      <c r="AK1017" s="31"/>
      <c r="AL1017" s="44"/>
      <c r="AM1017" s="39"/>
      <c r="AN1017" s="28"/>
      <c r="AO1017" s="39"/>
    </row>
    <row r="1018" spans="1:41">
      <c r="A1018" s="45" t="s">
        <v>42</v>
      </c>
      <c r="B1018" s="46"/>
      <c r="C1018" s="46" t="s">
        <v>42</v>
      </c>
      <c r="D1018" s="46" t="s">
        <v>42</v>
      </c>
      <c r="E1018" s="47" t="s">
        <v>42</v>
      </c>
      <c r="F1018" s="47" t="s">
        <v>42</v>
      </c>
      <c r="G1018" s="47"/>
      <c r="H1018" s="48"/>
      <c r="I1018" s="24">
        <v>1012</v>
      </c>
      <c r="J1018" s="25" t="s">
        <v>2822</v>
      </c>
      <c r="K1018" s="26" t="s">
        <v>2567</v>
      </c>
      <c r="L1018" s="27">
        <v>14173.2</v>
      </c>
      <c r="M1018" s="27">
        <v>-16002</v>
      </c>
      <c r="N1018" s="86" t="s">
        <v>2568</v>
      </c>
      <c r="O1018" s="42" t="s">
        <v>36</v>
      </c>
      <c r="P1018" s="36"/>
      <c r="Q1018" s="31"/>
      <c r="R1018" s="32"/>
      <c r="S1018" s="78"/>
      <c r="T1018" s="34"/>
      <c r="U1018" s="35"/>
      <c r="V1018" s="36"/>
      <c r="W1018" s="37"/>
      <c r="X1018" s="38"/>
      <c r="Y1018" s="38"/>
      <c r="Z1018" s="38"/>
      <c r="AA1018" s="39"/>
      <c r="AB1018" s="39"/>
      <c r="AC1018" s="39"/>
      <c r="AD1018" s="40"/>
      <c r="AE1018" s="40"/>
      <c r="AF1018" s="41"/>
      <c r="AG1018" s="41"/>
      <c r="AH1018" s="42"/>
      <c r="AI1018" s="35"/>
      <c r="AJ1018" s="43"/>
      <c r="AK1018" s="31"/>
      <c r="AL1018" s="44"/>
      <c r="AM1018" s="39"/>
      <c r="AN1018" s="28"/>
      <c r="AO1018" s="39"/>
    </row>
    <row r="1019" spans="1:41">
      <c r="A1019" s="45" t="s">
        <v>42</v>
      </c>
      <c r="B1019" s="46"/>
      <c r="C1019" s="46" t="s">
        <v>42</v>
      </c>
      <c r="D1019" s="46" t="s">
        <v>42</v>
      </c>
      <c r="E1019" s="47" t="s">
        <v>42</v>
      </c>
      <c r="F1019" s="47" t="s">
        <v>42</v>
      </c>
      <c r="G1019" s="47"/>
      <c r="H1019" s="48"/>
      <c r="I1019" s="24">
        <v>1013</v>
      </c>
      <c r="J1019" s="25" t="s">
        <v>2823</v>
      </c>
      <c r="K1019" s="26" t="s">
        <v>2567</v>
      </c>
      <c r="L1019" s="27">
        <v>11430</v>
      </c>
      <c r="M1019" s="27">
        <v>-16002</v>
      </c>
      <c r="N1019" s="86" t="s">
        <v>2568</v>
      </c>
      <c r="O1019" s="42" t="s">
        <v>36</v>
      </c>
      <c r="P1019" s="36"/>
      <c r="Q1019" s="31"/>
      <c r="R1019" s="32"/>
      <c r="S1019" s="78"/>
      <c r="T1019" s="34"/>
      <c r="U1019" s="35"/>
      <c r="V1019" s="36"/>
      <c r="W1019" s="37"/>
      <c r="X1019" s="38"/>
      <c r="Y1019" s="38"/>
      <c r="Z1019" s="38"/>
      <c r="AA1019" s="39"/>
      <c r="AB1019" s="39"/>
      <c r="AC1019" s="39"/>
      <c r="AD1019" s="40"/>
      <c r="AE1019" s="40"/>
      <c r="AF1019" s="41"/>
      <c r="AG1019" s="41"/>
      <c r="AH1019" s="42"/>
      <c r="AI1019" s="35"/>
      <c r="AJ1019" s="43"/>
      <c r="AK1019" s="31"/>
      <c r="AL1019" s="44"/>
      <c r="AM1019" s="39"/>
      <c r="AN1019" s="28"/>
      <c r="AO1019" s="39"/>
    </row>
    <row r="1020" spans="1:41">
      <c r="A1020" s="45" t="s">
        <v>42</v>
      </c>
      <c r="B1020" s="46"/>
      <c r="C1020" s="46" t="s">
        <v>42</v>
      </c>
      <c r="D1020" s="46" t="s">
        <v>42</v>
      </c>
      <c r="E1020" s="47" t="s">
        <v>42</v>
      </c>
      <c r="F1020" s="47" t="s">
        <v>42</v>
      </c>
      <c r="G1020" s="47"/>
      <c r="H1020" s="48"/>
      <c r="I1020" s="24">
        <v>1014</v>
      </c>
      <c r="J1020" s="25" t="s">
        <v>2824</v>
      </c>
      <c r="K1020" s="26" t="s">
        <v>2567</v>
      </c>
      <c r="L1020" s="27">
        <v>-3200.4</v>
      </c>
      <c r="M1020" s="27">
        <v>-15087.6</v>
      </c>
      <c r="N1020" s="86" t="s">
        <v>2568</v>
      </c>
      <c r="O1020" s="42" t="s">
        <v>36</v>
      </c>
      <c r="P1020" s="36"/>
      <c r="Q1020" s="31"/>
      <c r="R1020" s="32"/>
      <c r="S1020" s="78"/>
      <c r="T1020" s="34"/>
      <c r="U1020" s="35"/>
      <c r="V1020" s="36"/>
      <c r="W1020" s="37"/>
      <c r="X1020" s="38"/>
      <c r="Y1020" s="38"/>
      <c r="Z1020" s="38"/>
      <c r="AA1020" s="39"/>
      <c r="AB1020" s="39"/>
      <c r="AC1020" s="39"/>
      <c r="AD1020" s="40"/>
      <c r="AE1020" s="40"/>
      <c r="AF1020" s="41"/>
      <c r="AG1020" s="41"/>
      <c r="AH1020" s="42"/>
      <c r="AI1020" s="35"/>
      <c r="AJ1020" s="43"/>
      <c r="AK1020" s="31"/>
      <c r="AL1020" s="44"/>
      <c r="AM1020" s="39"/>
      <c r="AN1020" s="28"/>
      <c r="AO1020" s="39"/>
    </row>
    <row r="1021" spans="1:41">
      <c r="A1021" s="45" t="s">
        <v>42</v>
      </c>
      <c r="B1021" s="46"/>
      <c r="C1021" s="46" t="s">
        <v>42</v>
      </c>
      <c r="D1021" s="46" t="s">
        <v>42</v>
      </c>
      <c r="E1021" s="47" t="s">
        <v>42</v>
      </c>
      <c r="F1021" s="47" t="s">
        <v>42</v>
      </c>
      <c r="G1021" s="47"/>
      <c r="H1021" s="48"/>
      <c r="I1021" s="24">
        <v>1015</v>
      </c>
      <c r="J1021" s="25" t="s">
        <v>2825</v>
      </c>
      <c r="K1021" s="26" t="s">
        <v>2567</v>
      </c>
      <c r="L1021" s="27">
        <v>-5029.2</v>
      </c>
      <c r="M1021" s="27">
        <v>-15087.6</v>
      </c>
      <c r="N1021" s="86" t="s">
        <v>2568</v>
      </c>
      <c r="O1021" s="42" t="s">
        <v>36</v>
      </c>
      <c r="P1021" s="36"/>
      <c r="Q1021" s="31"/>
      <c r="R1021" s="32"/>
      <c r="S1021" s="78"/>
      <c r="T1021" s="34"/>
      <c r="U1021" s="35"/>
      <c r="V1021" s="36"/>
      <c r="W1021" s="37"/>
      <c r="X1021" s="38"/>
      <c r="Y1021" s="38"/>
      <c r="Z1021" s="38"/>
      <c r="AA1021" s="39"/>
      <c r="AB1021" s="39"/>
      <c r="AC1021" s="39"/>
      <c r="AD1021" s="40"/>
      <c r="AE1021" s="40"/>
      <c r="AF1021" s="41"/>
      <c r="AG1021" s="41"/>
      <c r="AH1021" s="42"/>
      <c r="AI1021" s="35"/>
      <c r="AJ1021" s="43"/>
      <c r="AK1021" s="31"/>
      <c r="AL1021" s="44"/>
      <c r="AM1021" s="39"/>
      <c r="AN1021" s="28"/>
      <c r="AO1021" s="39"/>
    </row>
    <row r="1022" spans="1:41">
      <c r="A1022" s="45" t="s">
        <v>42</v>
      </c>
      <c r="B1022" s="46"/>
      <c r="C1022" s="46" t="s">
        <v>42</v>
      </c>
      <c r="D1022" s="46" t="s">
        <v>42</v>
      </c>
      <c r="E1022" s="47" t="s">
        <v>42</v>
      </c>
      <c r="F1022" s="47" t="s">
        <v>42</v>
      </c>
      <c r="G1022" s="47"/>
      <c r="H1022" s="48"/>
      <c r="I1022" s="24">
        <v>1016</v>
      </c>
      <c r="J1022" s="25" t="s">
        <v>2826</v>
      </c>
      <c r="K1022" s="26" t="s">
        <v>2567</v>
      </c>
      <c r="L1022" s="27">
        <v>-6858</v>
      </c>
      <c r="M1022" s="27">
        <v>-15087.6</v>
      </c>
      <c r="N1022" s="86" t="s">
        <v>2568</v>
      </c>
      <c r="O1022" s="42" t="s">
        <v>36</v>
      </c>
      <c r="P1022" s="36"/>
      <c r="Q1022" s="31"/>
      <c r="R1022" s="32"/>
      <c r="S1022" s="78"/>
      <c r="T1022" s="34"/>
      <c r="U1022" s="35"/>
      <c r="V1022" s="36"/>
      <c r="W1022" s="37"/>
      <c r="X1022" s="38"/>
      <c r="Y1022" s="38"/>
      <c r="Z1022" s="38"/>
      <c r="AA1022" s="39"/>
      <c r="AB1022" s="39"/>
      <c r="AC1022" s="39"/>
      <c r="AD1022" s="40"/>
      <c r="AE1022" s="40"/>
      <c r="AF1022" s="41"/>
      <c r="AG1022" s="41"/>
      <c r="AH1022" s="42"/>
      <c r="AI1022" s="35"/>
      <c r="AJ1022" s="43"/>
      <c r="AK1022" s="31"/>
      <c r="AL1022" s="44"/>
      <c r="AM1022" s="39"/>
      <c r="AN1022" s="28"/>
      <c r="AO1022" s="39"/>
    </row>
    <row r="1023" spans="1:41">
      <c r="A1023" s="45" t="s">
        <v>42</v>
      </c>
      <c r="B1023" s="46"/>
      <c r="C1023" s="46" t="s">
        <v>42</v>
      </c>
      <c r="D1023" s="46" t="s">
        <v>42</v>
      </c>
      <c r="E1023" s="47" t="s">
        <v>42</v>
      </c>
      <c r="F1023" s="47" t="s">
        <v>42</v>
      </c>
      <c r="G1023" s="47"/>
      <c r="H1023" s="48"/>
      <c r="I1023" s="24">
        <v>1017</v>
      </c>
      <c r="J1023" s="25" t="s">
        <v>2827</v>
      </c>
      <c r="K1023" s="26" t="s">
        <v>2567</v>
      </c>
      <c r="L1023" s="27">
        <v>-8686.7999999999993</v>
      </c>
      <c r="M1023" s="27">
        <v>-15087.6</v>
      </c>
      <c r="N1023" s="86" t="s">
        <v>2568</v>
      </c>
      <c r="O1023" s="42" t="s">
        <v>36</v>
      </c>
      <c r="P1023" s="36"/>
      <c r="Q1023" s="31"/>
      <c r="R1023" s="32"/>
      <c r="S1023" s="78"/>
      <c r="T1023" s="34"/>
      <c r="U1023" s="35"/>
      <c r="V1023" s="36"/>
      <c r="W1023" s="37"/>
      <c r="X1023" s="38"/>
      <c r="Y1023" s="38"/>
      <c r="Z1023" s="38"/>
      <c r="AA1023" s="39"/>
      <c r="AB1023" s="39"/>
      <c r="AC1023" s="39"/>
      <c r="AD1023" s="40"/>
      <c r="AE1023" s="40"/>
      <c r="AF1023" s="41"/>
      <c r="AG1023" s="41"/>
      <c r="AH1023" s="42"/>
      <c r="AI1023" s="35"/>
      <c r="AJ1023" s="43"/>
      <c r="AK1023" s="31"/>
      <c r="AL1023" s="44"/>
      <c r="AM1023" s="39"/>
      <c r="AN1023" s="28"/>
      <c r="AO1023" s="39"/>
    </row>
    <row r="1024" spans="1:41">
      <c r="A1024" s="45" t="s">
        <v>42</v>
      </c>
      <c r="B1024" s="46"/>
      <c r="C1024" s="46" t="s">
        <v>42</v>
      </c>
      <c r="D1024" s="46" t="s">
        <v>42</v>
      </c>
      <c r="E1024" s="47" t="s">
        <v>42</v>
      </c>
      <c r="F1024" s="47" t="s">
        <v>42</v>
      </c>
      <c r="G1024" s="47"/>
      <c r="H1024" s="48"/>
      <c r="I1024" s="24">
        <v>1018</v>
      </c>
      <c r="J1024" s="25" t="s">
        <v>2828</v>
      </c>
      <c r="K1024" s="26" t="s">
        <v>2567</v>
      </c>
      <c r="L1024" s="27">
        <v>-15087.6</v>
      </c>
      <c r="M1024" s="27">
        <v>-15087.6</v>
      </c>
      <c r="N1024" s="86" t="s">
        <v>2568</v>
      </c>
      <c r="O1024" s="42" t="s">
        <v>36</v>
      </c>
      <c r="P1024" s="36"/>
      <c r="Q1024" s="31"/>
      <c r="R1024" s="32"/>
      <c r="S1024" s="78"/>
      <c r="T1024" s="34"/>
      <c r="U1024" s="35"/>
      <c r="V1024" s="36"/>
      <c r="W1024" s="37"/>
      <c r="X1024" s="38"/>
      <c r="Y1024" s="38"/>
      <c r="Z1024" s="38"/>
      <c r="AA1024" s="39"/>
      <c r="AB1024" s="39"/>
      <c r="AC1024" s="39"/>
      <c r="AD1024" s="40"/>
      <c r="AE1024" s="40"/>
      <c r="AF1024" s="41"/>
      <c r="AG1024" s="41"/>
      <c r="AH1024" s="42"/>
      <c r="AI1024" s="35"/>
      <c r="AJ1024" s="43"/>
      <c r="AK1024" s="31"/>
      <c r="AL1024" s="44"/>
      <c r="AM1024" s="39"/>
      <c r="AN1024" s="28"/>
      <c r="AO1024" s="39"/>
    </row>
    <row r="1025" spans="1:41">
      <c r="A1025" s="45" t="s">
        <v>42</v>
      </c>
      <c r="B1025" s="46"/>
      <c r="C1025" s="46" t="s">
        <v>42</v>
      </c>
      <c r="D1025" s="46" t="s">
        <v>42</v>
      </c>
      <c r="E1025" s="47" t="s">
        <v>42</v>
      </c>
      <c r="F1025" s="47" t="s">
        <v>42</v>
      </c>
      <c r="G1025" s="47"/>
      <c r="H1025" s="48"/>
      <c r="I1025" s="24">
        <v>1019</v>
      </c>
      <c r="J1025" s="25" t="s">
        <v>2829</v>
      </c>
      <c r="K1025" s="26" t="s">
        <v>2567</v>
      </c>
      <c r="L1025" s="27">
        <v>-16916.400000000001</v>
      </c>
      <c r="M1025" s="27">
        <v>-15087.6</v>
      </c>
      <c r="N1025" s="86" t="s">
        <v>2568</v>
      </c>
      <c r="O1025" s="42" t="s">
        <v>36</v>
      </c>
      <c r="P1025" s="36"/>
      <c r="Q1025" s="31"/>
      <c r="R1025" s="32"/>
      <c r="S1025" s="78"/>
      <c r="T1025" s="34"/>
      <c r="U1025" s="35"/>
      <c r="V1025" s="36"/>
      <c r="W1025" s="37"/>
      <c r="X1025" s="38"/>
      <c r="Y1025" s="38"/>
      <c r="Z1025" s="38"/>
      <c r="AA1025" s="39"/>
      <c r="AB1025" s="39"/>
      <c r="AC1025" s="39"/>
      <c r="AD1025" s="40"/>
      <c r="AE1025" s="40"/>
      <c r="AF1025" s="41"/>
      <c r="AG1025" s="41"/>
      <c r="AH1025" s="42"/>
      <c r="AI1025" s="35"/>
      <c r="AJ1025" s="43"/>
      <c r="AK1025" s="31"/>
      <c r="AL1025" s="44"/>
      <c r="AM1025" s="39"/>
      <c r="AN1025" s="28"/>
      <c r="AO1025" s="39"/>
    </row>
    <row r="1026" spans="1:41">
      <c r="A1026" s="45" t="s">
        <v>42</v>
      </c>
      <c r="B1026" s="46"/>
      <c r="C1026" s="46" t="s">
        <v>42</v>
      </c>
      <c r="D1026" s="46" t="s">
        <v>42</v>
      </c>
      <c r="E1026" s="47" t="s">
        <v>42</v>
      </c>
      <c r="F1026" s="47" t="s">
        <v>42</v>
      </c>
      <c r="G1026" s="47"/>
      <c r="H1026" s="48"/>
      <c r="I1026" s="24">
        <v>1020</v>
      </c>
      <c r="J1026" s="25" t="s">
        <v>2830</v>
      </c>
      <c r="K1026" s="26" t="s">
        <v>2567</v>
      </c>
      <c r="L1026" s="27">
        <v>15087.6</v>
      </c>
      <c r="M1026" s="27">
        <v>-15087.6</v>
      </c>
      <c r="N1026" s="86" t="s">
        <v>2568</v>
      </c>
      <c r="O1026" s="42" t="s">
        <v>36</v>
      </c>
      <c r="P1026" s="36"/>
      <c r="Q1026" s="31"/>
      <c r="R1026" s="32"/>
      <c r="S1026" s="78"/>
      <c r="T1026" s="34"/>
      <c r="U1026" s="35"/>
      <c r="V1026" s="36"/>
      <c r="W1026" s="37"/>
      <c r="X1026" s="38"/>
      <c r="Y1026" s="38"/>
      <c r="Z1026" s="38"/>
      <c r="AA1026" s="39"/>
      <c r="AB1026" s="39"/>
      <c r="AC1026" s="39"/>
      <c r="AD1026" s="40"/>
      <c r="AE1026" s="40"/>
      <c r="AF1026" s="41"/>
      <c r="AG1026" s="41"/>
      <c r="AH1026" s="42"/>
      <c r="AI1026" s="35"/>
      <c r="AJ1026" s="43"/>
      <c r="AK1026" s="31"/>
      <c r="AL1026" s="44"/>
      <c r="AM1026" s="39"/>
      <c r="AN1026" s="28"/>
      <c r="AO1026" s="39"/>
    </row>
    <row r="1027" spans="1:41">
      <c r="A1027" s="45" t="s">
        <v>42</v>
      </c>
      <c r="B1027" s="46"/>
      <c r="C1027" s="46" t="s">
        <v>42</v>
      </c>
      <c r="D1027" s="46" t="s">
        <v>42</v>
      </c>
      <c r="E1027" s="47" t="s">
        <v>42</v>
      </c>
      <c r="F1027" s="47" t="s">
        <v>42</v>
      </c>
      <c r="G1027" s="47"/>
      <c r="H1027" s="48"/>
      <c r="I1027" s="24">
        <v>1021</v>
      </c>
      <c r="J1027" s="25" t="s">
        <v>2831</v>
      </c>
      <c r="K1027" s="26" t="s">
        <v>2567</v>
      </c>
      <c r="L1027" s="27">
        <v>-17830.8</v>
      </c>
      <c r="M1027" s="27">
        <v>-15087.6</v>
      </c>
      <c r="N1027" s="86" t="s">
        <v>2568</v>
      </c>
      <c r="O1027" s="42" t="s">
        <v>36</v>
      </c>
      <c r="P1027" s="36"/>
      <c r="Q1027" s="31"/>
      <c r="R1027" s="32"/>
      <c r="S1027" s="78"/>
      <c r="T1027" s="34"/>
      <c r="U1027" s="35"/>
      <c r="V1027" s="36"/>
      <c r="W1027" s="37"/>
      <c r="X1027" s="38"/>
      <c r="Y1027" s="38"/>
      <c r="Z1027" s="38"/>
      <c r="AA1027" s="39"/>
      <c r="AB1027" s="39"/>
      <c r="AC1027" s="39"/>
      <c r="AD1027" s="40"/>
      <c r="AE1027" s="40"/>
      <c r="AF1027" s="41"/>
      <c r="AG1027" s="41"/>
      <c r="AH1027" s="42"/>
      <c r="AI1027" s="35"/>
      <c r="AJ1027" s="43"/>
      <c r="AK1027" s="31"/>
      <c r="AL1027" s="44"/>
      <c r="AM1027" s="39"/>
      <c r="AN1027" s="28"/>
      <c r="AO1027" s="39"/>
    </row>
    <row r="1028" spans="1:41">
      <c r="A1028" s="45" t="s">
        <v>42</v>
      </c>
      <c r="B1028" s="46"/>
      <c r="C1028" s="46" t="s">
        <v>42</v>
      </c>
      <c r="D1028" s="46" t="s">
        <v>42</v>
      </c>
      <c r="E1028" s="47" t="s">
        <v>42</v>
      </c>
      <c r="F1028" s="47" t="s">
        <v>42</v>
      </c>
      <c r="G1028" s="47"/>
      <c r="H1028" s="48"/>
      <c r="I1028" s="24">
        <v>1022</v>
      </c>
      <c r="J1028" s="25" t="s">
        <v>2832</v>
      </c>
      <c r="K1028" s="26" t="s">
        <v>2567</v>
      </c>
      <c r="L1028" s="27">
        <v>12344.4</v>
      </c>
      <c r="M1028" s="27">
        <v>-15087.6</v>
      </c>
      <c r="N1028" s="86" t="s">
        <v>2568</v>
      </c>
      <c r="O1028" s="42" t="s">
        <v>36</v>
      </c>
      <c r="P1028" s="36"/>
      <c r="Q1028" s="31"/>
      <c r="R1028" s="32"/>
      <c r="S1028" s="78"/>
      <c r="T1028" s="34"/>
      <c r="U1028" s="35"/>
      <c r="V1028" s="36"/>
      <c r="W1028" s="37"/>
      <c r="X1028" s="38"/>
      <c r="Y1028" s="38"/>
      <c r="Z1028" s="38"/>
      <c r="AA1028" s="39"/>
      <c r="AB1028" s="39"/>
      <c r="AC1028" s="39"/>
      <c r="AD1028" s="40"/>
      <c r="AE1028" s="40"/>
      <c r="AF1028" s="41"/>
      <c r="AG1028" s="41"/>
      <c r="AH1028" s="42"/>
      <c r="AI1028" s="35"/>
      <c r="AJ1028" s="43"/>
      <c r="AK1028" s="31"/>
      <c r="AL1028" s="44"/>
      <c r="AM1028" s="39"/>
      <c r="AN1028" s="28"/>
      <c r="AO1028" s="39"/>
    </row>
    <row r="1029" spans="1:41">
      <c r="A1029" s="45" t="s">
        <v>42</v>
      </c>
      <c r="B1029" s="46"/>
      <c r="C1029" s="46" t="s">
        <v>42</v>
      </c>
      <c r="D1029" s="46" t="s">
        <v>42</v>
      </c>
      <c r="E1029" s="47" t="s">
        <v>42</v>
      </c>
      <c r="F1029" s="47" t="s">
        <v>42</v>
      </c>
      <c r="G1029" s="47"/>
      <c r="H1029" s="48"/>
      <c r="I1029" s="24">
        <v>1023</v>
      </c>
      <c r="J1029" s="25" t="s">
        <v>2833</v>
      </c>
      <c r="K1029" s="26" t="s">
        <v>2567</v>
      </c>
      <c r="L1029" s="27">
        <v>8686.7999999999993</v>
      </c>
      <c r="M1029" s="27">
        <v>-14173.2</v>
      </c>
      <c r="N1029" s="86" t="s">
        <v>2568</v>
      </c>
      <c r="O1029" s="42" t="s">
        <v>36</v>
      </c>
      <c r="P1029" s="36"/>
      <c r="Q1029" s="31"/>
      <c r="R1029" s="32"/>
      <c r="S1029" s="78"/>
      <c r="T1029" s="34"/>
      <c r="U1029" s="35"/>
      <c r="V1029" s="36"/>
      <c r="W1029" s="37"/>
      <c r="X1029" s="38"/>
      <c r="Y1029" s="38"/>
      <c r="Z1029" s="38"/>
      <c r="AA1029" s="39"/>
      <c r="AB1029" s="39"/>
      <c r="AC1029" s="39"/>
      <c r="AD1029" s="40"/>
      <c r="AE1029" s="40"/>
      <c r="AF1029" s="41"/>
      <c r="AG1029" s="41"/>
      <c r="AH1029" s="42"/>
      <c r="AI1029" s="35"/>
      <c r="AJ1029" s="43"/>
      <c r="AK1029" s="31"/>
      <c r="AL1029" s="44"/>
      <c r="AM1029" s="39"/>
      <c r="AN1029" s="28"/>
      <c r="AO1029" s="39"/>
    </row>
    <row r="1030" spans="1:41">
      <c r="A1030" s="45" t="s">
        <v>42</v>
      </c>
      <c r="B1030" s="46"/>
      <c r="C1030" s="46" t="s">
        <v>42</v>
      </c>
      <c r="D1030" s="46" t="s">
        <v>42</v>
      </c>
      <c r="E1030" s="47" t="s">
        <v>42</v>
      </c>
      <c r="F1030" s="47" t="s">
        <v>42</v>
      </c>
      <c r="G1030" s="47"/>
      <c r="H1030" s="48"/>
      <c r="I1030" s="24">
        <v>1024</v>
      </c>
      <c r="J1030" s="25" t="s">
        <v>2834</v>
      </c>
      <c r="K1030" s="26" t="s">
        <v>2567</v>
      </c>
      <c r="L1030" s="27">
        <v>6858</v>
      </c>
      <c r="M1030" s="27">
        <v>-14173.2</v>
      </c>
      <c r="N1030" s="86" t="s">
        <v>2568</v>
      </c>
      <c r="O1030" s="42" t="s">
        <v>36</v>
      </c>
      <c r="P1030" s="36"/>
      <c r="Q1030" s="31"/>
      <c r="R1030" s="32"/>
      <c r="S1030" s="78"/>
      <c r="T1030" s="34"/>
      <c r="U1030" s="35"/>
      <c r="V1030" s="36"/>
      <c r="W1030" s="37"/>
      <c r="X1030" s="38"/>
      <c r="Y1030" s="38"/>
      <c r="Z1030" s="38"/>
      <c r="AA1030" s="39"/>
      <c r="AB1030" s="39"/>
      <c r="AC1030" s="39"/>
      <c r="AD1030" s="40"/>
      <c r="AE1030" s="40"/>
      <c r="AF1030" s="41"/>
      <c r="AG1030" s="41"/>
      <c r="AH1030" s="42"/>
      <c r="AI1030" s="35"/>
      <c r="AJ1030" s="43"/>
      <c r="AK1030" s="31"/>
      <c r="AL1030" s="44"/>
      <c r="AM1030" s="39"/>
      <c r="AN1030" s="28"/>
      <c r="AO1030" s="39"/>
    </row>
    <row r="1031" spans="1:41">
      <c r="A1031" s="45" t="s">
        <v>42</v>
      </c>
      <c r="B1031" s="46"/>
      <c r="C1031" s="46" t="s">
        <v>42</v>
      </c>
      <c r="D1031" s="46" t="s">
        <v>42</v>
      </c>
      <c r="E1031" s="47" t="s">
        <v>42</v>
      </c>
      <c r="F1031" s="47" t="s">
        <v>42</v>
      </c>
      <c r="G1031" s="47"/>
      <c r="H1031" s="48"/>
      <c r="I1031" s="24">
        <v>1025</v>
      </c>
      <c r="J1031" s="25" t="s">
        <v>2835</v>
      </c>
      <c r="K1031" s="26" t="s">
        <v>2567</v>
      </c>
      <c r="L1031" s="27">
        <v>5029.2</v>
      </c>
      <c r="M1031" s="27">
        <v>-14173.2</v>
      </c>
      <c r="N1031" s="86" t="s">
        <v>2568</v>
      </c>
      <c r="O1031" s="42" t="s">
        <v>36</v>
      </c>
      <c r="P1031" s="36"/>
      <c r="Q1031" s="31"/>
      <c r="R1031" s="32"/>
      <c r="S1031" s="78"/>
      <c r="T1031" s="34"/>
      <c r="U1031" s="35"/>
      <c r="V1031" s="36"/>
      <c r="W1031" s="37"/>
      <c r="X1031" s="38"/>
      <c r="Y1031" s="38"/>
      <c r="Z1031" s="38"/>
      <c r="AA1031" s="39"/>
      <c r="AB1031" s="39"/>
      <c r="AC1031" s="39"/>
      <c r="AD1031" s="40"/>
      <c r="AE1031" s="40"/>
      <c r="AF1031" s="41"/>
      <c r="AG1031" s="41"/>
      <c r="AH1031" s="42"/>
      <c r="AI1031" s="35"/>
      <c r="AJ1031" s="43"/>
      <c r="AK1031" s="31"/>
      <c r="AL1031" s="44"/>
      <c r="AM1031" s="39"/>
      <c r="AN1031" s="28"/>
      <c r="AO1031" s="39"/>
    </row>
    <row r="1032" spans="1:41">
      <c r="A1032" s="45" t="s">
        <v>42</v>
      </c>
      <c r="B1032" s="46"/>
      <c r="C1032" s="46" t="s">
        <v>42</v>
      </c>
      <c r="D1032" s="46" t="s">
        <v>42</v>
      </c>
      <c r="E1032" s="47" t="s">
        <v>42</v>
      </c>
      <c r="F1032" s="47" t="s">
        <v>42</v>
      </c>
      <c r="G1032" s="47"/>
      <c r="H1032" s="48"/>
      <c r="I1032" s="24">
        <v>1026</v>
      </c>
      <c r="J1032" s="25" t="s">
        <v>2836</v>
      </c>
      <c r="K1032" s="26" t="s">
        <v>2567</v>
      </c>
      <c r="L1032" s="27">
        <v>3200.4</v>
      </c>
      <c r="M1032" s="27">
        <v>-14173.2</v>
      </c>
      <c r="N1032" s="86" t="s">
        <v>2568</v>
      </c>
      <c r="O1032" s="42" t="s">
        <v>36</v>
      </c>
      <c r="P1032" s="36"/>
      <c r="Q1032" s="31"/>
      <c r="R1032" s="32"/>
      <c r="S1032" s="78"/>
      <c r="T1032" s="34"/>
      <c r="U1032" s="35"/>
      <c r="V1032" s="36"/>
      <c r="W1032" s="37"/>
      <c r="X1032" s="38"/>
      <c r="Y1032" s="38"/>
      <c r="Z1032" s="38"/>
      <c r="AA1032" s="39"/>
      <c r="AB1032" s="39"/>
      <c r="AC1032" s="39"/>
      <c r="AD1032" s="40"/>
      <c r="AE1032" s="40"/>
      <c r="AF1032" s="41"/>
      <c r="AG1032" s="41"/>
      <c r="AH1032" s="42"/>
      <c r="AI1032" s="35"/>
      <c r="AJ1032" s="43"/>
      <c r="AK1032" s="31"/>
      <c r="AL1032" s="44"/>
      <c r="AM1032" s="39"/>
      <c r="AN1032" s="28"/>
      <c r="AO1032" s="39"/>
    </row>
    <row r="1033" spans="1:41">
      <c r="A1033" s="45" t="s">
        <v>42</v>
      </c>
      <c r="B1033" s="46"/>
      <c r="C1033" s="46" t="s">
        <v>42</v>
      </c>
      <c r="D1033" s="46" t="s">
        <v>42</v>
      </c>
      <c r="E1033" s="47" t="s">
        <v>42</v>
      </c>
      <c r="F1033" s="47" t="s">
        <v>42</v>
      </c>
      <c r="G1033" s="47"/>
      <c r="H1033" s="48"/>
      <c r="I1033" s="24">
        <v>1027</v>
      </c>
      <c r="J1033" s="25" t="s">
        <v>2837</v>
      </c>
      <c r="K1033" s="26" t="s">
        <v>2567</v>
      </c>
      <c r="L1033" s="27">
        <v>1371.6</v>
      </c>
      <c r="M1033" s="27">
        <v>-14173.2</v>
      </c>
      <c r="N1033" s="86" t="s">
        <v>2568</v>
      </c>
      <c r="O1033" s="42" t="s">
        <v>36</v>
      </c>
      <c r="P1033" s="36"/>
      <c r="Q1033" s="31"/>
      <c r="R1033" s="32"/>
      <c r="S1033" s="78"/>
      <c r="T1033" s="34"/>
      <c r="U1033" s="35"/>
      <c r="V1033" s="36"/>
      <c r="W1033" s="37"/>
      <c r="X1033" s="38"/>
      <c r="Y1033" s="38"/>
      <c r="Z1033" s="38"/>
      <c r="AA1033" s="39"/>
      <c r="AB1033" s="39"/>
      <c r="AC1033" s="39"/>
      <c r="AD1033" s="40"/>
      <c r="AE1033" s="40"/>
      <c r="AF1033" s="41"/>
      <c r="AG1033" s="41"/>
      <c r="AH1033" s="42"/>
      <c r="AI1033" s="35"/>
      <c r="AJ1033" s="43"/>
      <c r="AK1033" s="31"/>
      <c r="AL1033" s="44"/>
      <c r="AM1033" s="39"/>
      <c r="AN1033" s="28"/>
      <c r="AO1033" s="39"/>
    </row>
    <row r="1034" spans="1:41">
      <c r="A1034" s="45" t="s">
        <v>42</v>
      </c>
      <c r="B1034" s="46"/>
      <c r="C1034" s="46" t="s">
        <v>42</v>
      </c>
      <c r="D1034" s="46" t="s">
        <v>42</v>
      </c>
      <c r="E1034" s="47" t="s">
        <v>42</v>
      </c>
      <c r="F1034" s="47" t="s">
        <v>42</v>
      </c>
      <c r="G1034" s="47"/>
      <c r="H1034" s="48"/>
      <c r="I1034" s="24">
        <v>1028</v>
      </c>
      <c r="J1034" s="25" t="s">
        <v>2838</v>
      </c>
      <c r="K1034" s="26" t="s">
        <v>2567</v>
      </c>
      <c r="L1034" s="27">
        <v>-457.2</v>
      </c>
      <c r="M1034" s="27">
        <v>-14173.2</v>
      </c>
      <c r="N1034" s="86" t="s">
        <v>2568</v>
      </c>
      <c r="O1034" s="42" t="s">
        <v>36</v>
      </c>
      <c r="P1034" s="36"/>
      <c r="Q1034" s="31"/>
      <c r="R1034" s="32"/>
      <c r="S1034" s="78"/>
      <c r="T1034" s="34"/>
      <c r="U1034" s="35"/>
      <c r="V1034" s="36"/>
      <c r="W1034" s="37"/>
      <c r="X1034" s="38"/>
      <c r="Y1034" s="38"/>
      <c r="Z1034" s="38"/>
      <c r="AA1034" s="39"/>
      <c r="AB1034" s="39"/>
      <c r="AC1034" s="39"/>
      <c r="AD1034" s="40"/>
      <c r="AE1034" s="40"/>
      <c r="AF1034" s="41"/>
      <c r="AG1034" s="41"/>
      <c r="AH1034" s="42"/>
      <c r="AI1034" s="35"/>
      <c r="AJ1034" s="43"/>
      <c r="AK1034" s="31"/>
      <c r="AL1034" s="44"/>
      <c r="AM1034" s="39"/>
      <c r="AN1034" s="28"/>
      <c r="AO1034" s="39"/>
    </row>
    <row r="1035" spans="1:41">
      <c r="A1035" s="45" t="s">
        <v>42</v>
      </c>
      <c r="B1035" s="46"/>
      <c r="C1035" s="46" t="s">
        <v>42</v>
      </c>
      <c r="D1035" s="46" t="s">
        <v>42</v>
      </c>
      <c r="E1035" s="47" t="s">
        <v>42</v>
      </c>
      <c r="F1035" s="47" t="s">
        <v>42</v>
      </c>
      <c r="G1035" s="47"/>
      <c r="H1035" s="48"/>
      <c r="I1035" s="24">
        <v>1029</v>
      </c>
      <c r="J1035" s="25" t="s">
        <v>2839</v>
      </c>
      <c r="K1035" s="26" t="s">
        <v>2567</v>
      </c>
      <c r="L1035" s="27">
        <v>-2286</v>
      </c>
      <c r="M1035" s="27">
        <v>-14173.2</v>
      </c>
      <c r="N1035" s="86" t="s">
        <v>2568</v>
      </c>
      <c r="O1035" s="42" t="s">
        <v>36</v>
      </c>
      <c r="P1035" s="36"/>
      <c r="Q1035" s="31"/>
      <c r="R1035" s="32"/>
      <c r="S1035" s="78"/>
      <c r="T1035" s="34"/>
      <c r="U1035" s="35"/>
      <c r="V1035" s="36"/>
      <c r="W1035" s="37"/>
      <c r="X1035" s="38"/>
      <c r="Y1035" s="38"/>
      <c r="Z1035" s="38"/>
      <c r="AA1035" s="39"/>
      <c r="AB1035" s="39"/>
      <c r="AC1035" s="39"/>
      <c r="AD1035" s="40"/>
      <c r="AE1035" s="40"/>
      <c r="AF1035" s="41"/>
      <c r="AG1035" s="41"/>
      <c r="AH1035" s="42"/>
      <c r="AI1035" s="35"/>
      <c r="AJ1035" s="43"/>
      <c r="AK1035" s="31"/>
      <c r="AL1035" s="44"/>
      <c r="AM1035" s="39"/>
      <c r="AN1035" s="28"/>
      <c r="AO1035" s="39"/>
    </row>
    <row r="1036" spans="1:41">
      <c r="A1036" s="45" t="s">
        <v>42</v>
      </c>
      <c r="B1036" s="46"/>
      <c r="C1036" s="46" t="s">
        <v>42</v>
      </c>
      <c r="D1036" s="46" t="s">
        <v>42</v>
      </c>
      <c r="E1036" s="47" t="s">
        <v>42</v>
      </c>
      <c r="F1036" s="47" t="s">
        <v>42</v>
      </c>
      <c r="G1036" s="47"/>
      <c r="H1036" s="48"/>
      <c r="I1036" s="24">
        <v>1030</v>
      </c>
      <c r="J1036" s="25" t="s">
        <v>2840</v>
      </c>
      <c r="K1036" s="26" t="s">
        <v>2567</v>
      </c>
      <c r="L1036" s="27">
        <v>16002</v>
      </c>
      <c r="M1036" s="27">
        <v>-14173.2</v>
      </c>
      <c r="N1036" s="86" t="s">
        <v>2568</v>
      </c>
      <c r="O1036" s="42" t="s">
        <v>36</v>
      </c>
      <c r="P1036" s="36"/>
      <c r="Q1036" s="31"/>
      <c r="R1036" s="32"/>
      <c r="S1036" s="78"/>
      <c r="T1036" s="34"/>
      <c r="U1036" s="35"/>
      <c r="V1036" s="36"/>
      <c r="W1036" s="37"/>
      <c r="X1036" s="38"/>
      <c r="Y1036" s="38"/>
      <c r="Z1036" s="38"/>
      <c r="AA1036" s="39"/>
      <c r="AB1036" s="39"/>
      <c r="AC1036" s="39"/>
      <c r="AD1036" s="40"/>
      <c r="AE1036" s="40"/>
      <c r="AF1036" s="41"/>
      <c r="AG1036" s="41"/>
      <c r="AH1036" s="42"/>
      <c r="AI1036" s="35"/>
      <c r="AJ1036" s="43"/>
      <c r="AK1036" s="31"/>
      <c r="AL1036" s="44"/>
      <c r="AM1036" s="39"/>
      <c r="AN1036" s="28"/>
      <c r="AO1036" s="39"/>
    </row>
    <row r="1037" spans="1:41">
      <c r="A1037" s="45" t="s">
        <v>42</v>
      </c>
      <c r="B1037" s="46"/>
      <c r="C1037" s="46" t="s">
        <v>42</v>
      </c>
      <c r="D1037" s="46" t="s">
        <v>42</v>
      </c>
      <c r="E1037" s="47" t="s">
        <v>42</v>
      </c>
      <c r="F1037" s="47" t="s">
        <v>42</v>
      </c>
      <c r="G1037" s="47"/>
      <c r="H1037" s="48"/>
      <c r="I1037" s="24">
        <v>1031</v>
      </c>
      <c r="J1037" s="25" t="s">
        <v>2841</v>
      </c>
      <c r="K1037" s="26" t="s">
        <v>2567</v>
      </c>
      <c r="L1037" s="27">
        <v>-9601.2000000000007</v>
      </c>
      <c r="M1037" s="27">
        <v>-14173.2</v>
      </c>
      <c r="N1037" s="86" t="s">
        <v>2568</v>
      </c>
      <c r="O1037" s="42" t="s">
        <v>36</v>
      </c>
      <c r="P1037" s="36"/>
      <c r="Q1037" s="31"/>
      <c r="R1037" s="32"/>
      <c r="S1037" s="78"/>
      <c r="T1037" s="34"/>
      <c r="U1037" s="35"/>
      <c r="V1037" s="36"/>
      <c r="W1037" s="37"/>
      <c r="X1037" s="38"/>
      <c r="Y1037" s="38"/>
      <c r="Z1037" s="38"/>
      <c r="AA1037" s="39"/>
      <c r="AB1037" s="39"/>
      <c r="AC1037" s="39"/>
      <c r="AD1037" s="40"/>
      <c r="AE1037" s="40"/>
      <c r="AF1037" s="41"/>
      <c r="AG1037" s="41"/>
      <c r="AH1037" s="42"/>
      <c r="AI1037" s="35"/>
      <c r="AJ1037" s="43"/>
      <c r="AK1037" s="52" t="s">
        <v>47</v>
      </c>
      <c r="AL1037" s="44"/>
      <c r="AM1037" s="39"/>
      <c r="AN1037" s="28"/>
      <c r="AO1037" s="39"/>
    </row>
    <row r="1038" spans="1:41">
      <c r="A1038" s="45" t="s">
        <v>42</v>
      </c>
      <c r="B1038" s="46"/>
      <c r="C1038" s="46" t="s">
        <v>42</v>
      </c>
      <c r="D1038" s="46" t="s">
        <v>42</v>
      </c>
      <c r="E1038" s="47" t="s">
        <v>42</v>
      </c>
      <c r="F1038" s="47" t="s">
        <v>42</v>
      </c>
      <c r="G1038" s="47"/>
      <c r="H1038" s="48"/>
      <c r="I1038" s="24">
        <v>1032</v>
      </c>
      <c r="J1038" s="25" t="s">
        <v>2842</v>
      </c>
      <c r="K1038" s="26" t="s">
        <v>2567</v>
      </c>
      <c r="L1038" s="27">
        <v>-11430</v>
      </c>
      <c r="M1038" s="27">
        <v>-14173.2</v>
      </c>
      <c r="N1038" s="86" t="s">
        <v>2568</v>
      </c>
      <c r="O1038" s="42" t="s">
        <v>36</v>
      </c>
      <c r="P1038" s="36"/>
      <c r="Q1038" s="31"/>
      <c r="R1038" s="32"/>
      <c r="S1038" s="78"/>
      <c r="T1038" s="34"/>
      <c r="U1038" s="35"/>
      <c r="V1038" s="36"/>
      <c r="W1038" s="37"/>
      <c r="X1038" s="38"/>
      <c r="Y1038" s="38"/>
      <c r="Z1038" s="38"/>
      <c r="AA1038" s="39"/>
      <c r="AB1038" s="39"/>
      <c r="AC1038" s="39"/>
      <c r="AD1038" s="40"/>
      <c r="AE1038" s="40"/>
      <c r="AF1038" s="41"/>
      <c r="AG1038" s="41"/>
      <c r="AH1038" s="42"/>
      <c r="AI1038" s="35"/>
      <c r="AJ1038" s="43"/>
      <c r="AK1038" s="31"/>
      <c r="AL1038" s="44"/>
      <c r="AM1038" s="39"/>
      <c r="AN1038" s="28"/>
      <c r="AO1038" s="39"/>
    </row>
    <row r="1039" spans="1:41">
      <c r="A1039" s="45" t="s">
        <v>42</v>
      </c>
      <c r="B1039" s="46"/>
      <c r="C1039" s="46" t="s">
        <v>42</v>
      </c>
      <c r="D1039" s="46" t="s">
        <v>42</v>
      </c>
      <c r="E1039" s="47" t="s">
        <v>42</v>
      </c>
      <c r="F1039" s="47" t="s">
        <v>42</v>
      </c>
      <c r="G1039" s="47"/>
      <c r="H1039" s="48"/>
      <c r="I1039" s="24">
        <v>1033</v>
      </c>
      <c r="J1039" s="25" t="s">
        <v>2843</v>
      </c>
      <c r="K1039" s="26" t="s">
        <v>2567</v>
      </c>
      <c r="L1039" s="27">
        <v>-13258.8</v>
      </c>
      <c r="M1039" s="27">
        <v>-14173.2</v>
      </c>
      <c r="N1039" s="86" t="s">
        <v>2568</v>
      </c>
      <c r="O1039" s="42" t="s">
        <v>36</v>
      </c>
      <c r="P1039" s="36"/>
      <c r="Q1039" s="31"/>
      <c r="R1039" s="32"/>
      <c r="S1039" s="78"/>
      <c r="T1039" s="34"/>
      <c r="U1039" s="35"/>
      <c r="V1039" s="36"/>
      <c r="W1039" s="37"/>
      <c r="X1039" s="38"/>
      <c r="Y1039" s="38"/>
      <c r="Z1039" s="38"/>
      <c r="AA1039" s="39"/>
      <c r="AB1039" s="39"/>
      <c r="AC1039" s="39"/>
      <c r="AD1039" s="40"/>
      <c r="AE1039" s="40"/>
      <c r="AF1039" s="41"/>
      <c r="AG1039" s="41"/>
      <c r="AH1039" s="42"/>
      <c r="AI1039" s="35"/>
      <c r="AJ1039" s="43"/>
      <c r="AK1039" s="31"/>
      <c r="AL1039" s="44"/>
      <c r="AM1039" s="39"/>
      <c r="AN1039" s="28"/>
      <c r="AO1039" s="39"/>
    </row>
    <row r="1040" spans="1:41">
      <c r="A1040" s="45" t="s">
        <v>42</v>
      </c>
      <c r="B1040" s="46"/>
      <c r="C1040" s="46" t="s">
        <v>42</v>
      </c>
      <c r="D1040" s="46" t="s">
        <v>42</v>
      </c>
      <c r="E1040" s="47" t="s">
        <v>42</v>
      </c>
      <c r="F1040" s="47" t="s">
        <v>42</v>
      </c>
      <c r="G1040" s="47"/>
      <c r="H1040" s="48"/>
      <c r="I1040" s="24">
        <v>1034</v>
      </c>
      <c r="J1040" s="25" t="s">
        <v>2844</v>
      </c>
      <c r="K1040" s="26" t="s">
        <v>2567</v>
      </c>
      <c r="L1040" s="27">
        <v>-15087.6</v>
      </c>
      <c r="M1040" s="27">
        <v>-14173.2</v>
      </c>
      <c r="N1040" s="86" t="s">
        <v>2568</v>
      </c>
      <c r="O1040" s="42" t="s">
        <v>36</v>
      </c>
      <c r="P1040" s="36"/>
      <c r="Q1040" s="31"/>
      <c r="R1040" s="32"/>
      <c r="S1040" s="78"/>
      <c r="T1040" s="34"/>
      <c r="U1040" s="35"/>
      <c r="V1040" s="36"/>
      <c r="W1040" s="37"/>
      <c r="X1040" s="38"/>
      <c r="Y1040" s="38"/>
      <c r="Z1040" s="38"/>
      <c r="AA1040" s="39"/>
      <c r="AB1040" s="39"/>
      <c r="AC1040" s="39"/>
      <c r="AD1040" s="40"/>
      <c r="AE1040" s="40"/>
      <c r="AF1040" s="41"/>
      <c r="AG1040" s="41"/>
      <c r="AH1040" s="42"/>
      <c r="AI1040" s="35"/>
      <c r="AJ1040" s="43"/>
      <c r="AK1040" s="31"/>
      <c r="AL1040" s="44"/>
      <c r="AM1040" s="39"/>
      <c r="AN1040" s="28"/>
      <c r="AO1040" s="39"/>
    </row>
    <row r="1041" spans="1:41">
      <c r="A1041" s="45" t="s">
        <v>42</v>
      </c>
      <c r="B1041" s="46"/>
      <c r="C1041" s="46" t="s">
        <v>42</v>
      </c>
      <c r="D1041" s="46" t="s">
        <v>42</v>
      </c>
      <c r="E1041" s="47" t="s">
        <v>42</v>
      </c>
      <c r="F1041" s="47" t="s">
        <v>42</v>
      </c>
      <c r="G1041" s="47"/>
      <c r="H1041" s="48"/>
      <c r="I1041" s="24">
        <v>1035</v>
      </c>
      <c r="J1041" s="25" t="s">
        <v>2845</v>
      </c>
      <c r="K1041" s="26" t="s">
        <v>2567</v>
      </c>
      <c r="L1041" s="27">
        <v>13258.8</v>
      </c>
      <c r="M1041" s="27">
        <v>-14173.2</v>
      </c>
      <c r="N1041" s="86" t="s">
        <v>2568</v>
      </c>
      <c r="O1041" s="42" t="s">
        <v>36</v>
      </c>
      <c r="P1041" s="36"/>
      <c r="Q1041" s="31"/>
      <c r="R1041" s="32"/>
      <c r="S1041" s="78"/>
      <c r="T1041" s="34"/>
      <c r="U1041" s="35"/>
      <c r="V1041" s="36"/>
      <c r="W1041" s="37"/>
      <c r="X1041" s="38"/>
      <c r="Y1041" s="38"/>
      <c r="Z1041" s="38"/>
      <c r="AA1041" s="39"/>
      <c r="AB1041" s="39"/>
      <c r="AC1041" s="39"/>
      <c r="AD1041" s="40"/>
      <c r="AE1041" s="40"/>
      <c r="AF1041" s="41"/>
      <c r="AG1041" s="41"/>
      <c r="AH1041" s="42"/>
      <c r="AI1041" s="35"/>
      <c r="AJ1041" s="43"/>
      <c r="AK1041" s="31"/>
      <c r="AL1041" s="44"/>
      <c r="AM1041" s="39"/>
      <c r="AN1041" s="28"/>
      <c r="AO1041" s="39"/>
    </row>
    <row r="1042" spans="1:41">
      <c r="A1042" s="45" t="s">
        <v>42</v>
      </c>
      <c r="B1042" s="46"/>
      <c r="C1042" s="46" t="s">
        <v>42</v>
      </c>
      <c r="D1042" s="46" t="s">
        <v>42</v>
      </c>
      <c r="E1042" s="47" t="s">
        <v>42</v>
      </c>
      <c r="F1042" s="47" t="s">
        <v>42</v>
      </c>
      <c r="G1042" s="47"/>
      <c r="H1042" s="48"/>
      <c r="I1042" s="24">
        <v>1036</v>
      </c>
      <c r="J1042" s="25" t="s">
        <v>2846</v>
      </c>
      <c r="K1042" s="26" t="s">
        <v>2567</v>
      </c>
      <c r="L1042" s="27">
        <v>10515.6</v>
      </c>
      <c r="M1042" s="27">
        <v>-14173.2</v>
      </c>
      <c r="N1042" s="86" t="s">
        <v>2568</v>
      </c>
      <c r="O1042" s="42" t="s">
        <v>36</v>
      </c>
      <c r="P1042" s="36"/>
      <c r="Q1042" s="31"/>
      <c r="R1042" s="32"/>
      <c r="S1042" s="78"/>
      <c r="T1042" s="34"/>
      <c r="U1042" s="35"/>
      <c r="V1042" s="36"/>
      <c r="W1042" s="37"/>
      <c r="X1042" s="38"/>
      <c r="Y1042" s="38"/>
      <c r="Z1042" s="38"/>
      <c r="AA1042" s="39"/>
      <c r="AB1042" s="39"/>
      <c r="AC1042" s="39"/>
      <c r="AD1042" s="40"/>
      <c r="AE1042" s="40"/>
      <c r="AF1042" s="41"/>
      <c r="AG1042" s="41"/>
      <c r="AH1042" s="42"/>
      <c r="AI1042" s="35"/>
      <c r="AJ1042" s="43"/>
      <c r="AK1042" s="31"/>
      <c r="AL1042" s="44"/>
      <c r="AM1042" s="39"/>
      <c r="AN1042" s="28"/>
      <c r="AO1042" s="39"/>
    </row>
    <row r="1043" spans="1:41">
      <c r="A1043" s="45" t="s">
        <v>42</v>
      </c>
      <c r="B1043" s="46"/>
      <c r="C1043" s="46" t="s">
        <v>42</v>
      </c>
      <c r="D1043" s="46" t="s">
        <v>42</v>
      </c>
      <c r="E1043" s="47" t="s">
        <v>42</v>
      </c>
      <c r="F1043" s="47" t="s">
        <v>42</v>
      </c>
      <c r="G1043" s="47"/>
      <c r="H1043" s="48"/>
      <c r="I1043" s="24">
        <v>1037</v>
      </c>
      <c r="J1043" s="25" t="s">
        <v>2847</v>
      </c>
      <c r="K1043" s="26" t="s">
        <v>2567</v>
      </c>
      <c r="L1043" s="27">
        <v>17830.8</v>
      </c>
      <c r="M1043" s="27">
        <v>-13258.8</v>
      </c>
      <c r="N1043" s="86" t="s">
        <v>2568</v>
      </c>
      <c r="O1043" s="42" t="s">
        <v>36</v>
      </c>
      <c r="P1043" s="36"/>
      <c r="Q1043" s="31"/>
      <c r="R1043" s="32"/>
      <c r="S1043" s="78"/>
      <c r="T1043" s="34"/>
      <c r="U1043" s="35"/>
      <c r="V1043" s="36"/>
      <c r="W1043" s="37"/>
      <c r="X1043" s="38"/>
      <c r="Y1043" s="38"/>
      <c r="Z1043" s="38"/>
      <c r="AA1043" s="39"/>
      <c r="AB1043" s="39"/>
      <c r="AC1043" s="39"/>
      <c r="AD1043" s="40"/>
      <c r="AE1043" s="40"/>
      <c r="AF1043" s="41"/>
      <c r="AG1043" s="41"/>
      <c r="AH1043" s="42"/>
      <c r="AI1043" s="35"/>
      <c r="AJ1043" s="43"/>
      <c r="AK1043" s="31"/>
      <c r="AL1043" s="44"/>
      <c r="AM1043" s="39"/>
      <c r="AN1043" s="28"/>
      <c r="AO1043" s="39"/>
    </row>
    <row r="1044" spans="1:41">
      <c r="A1044" s="45" t="s">
        <v>42</v>
      </c>
      <c r="B1044" s="46"/>
      <c r="C1044" s="46" t="s">
        <v>42</v>
      </c>
      <c r="D1044" s="46" t="s">
        <v>42</v>
      </c>
      <c r="E1044" s="47" t="s">
        <v>42</v>
      </c>
      <c r="F1044" s="47" t="s">
        <v>42</v>
      </c>
      <c r="G1044" s="47"/>
      <c r="H1044" s="48"/>
      <c r="I1044" s="24">
        <v>1038</v>
      </c>
      <c r="J1044" s="25" t="s">
        <v>2848</v>
      </c>
      <c r="K1044" s="26" t="s">
        <v>2567</v>
      </c>
      <c r="L1044" s="27">
        <v>9601.2000000000007</v>
      </c>
      <c r="M1044" s="27">
        <v>-13258.8</v>
      </c>
      <c r="N1044" s="86" t="s">
        <v>2568</v>
      </c>
      <c r="O1044" s="42" t="s">
        <v>36</v>
      </c>
      <c r="P1044" s="36"/>
      <c r="Q1044" s="31"/>
      <c r="R1044" s="32"/>
      <c r="S1044" s="78"/>
      <c r="T1044" s="34"/>
      <c r="U1044" s="35"/>
      <c r="V1044" s="36"/>
      <c r="W1044" s="37"/>
      <c r="X1044" s="38"/>
      <c r="Y1044" s="38"/>
      <c r="Z1044" s="38"/>
      <c r="AA1044" s="39"/>
      <c r="AB1044" s="39"/>
      <c r="AC1044" s="39"/>
      <c r="AD1044" s="40"/>
      <c r="AE1044" s="40"/>
      <c r="AF1044" s="41"/>
      <c r="AG1044" s="41"/>
      <c r="AH1044" s="42"/>
      <c r="AI1044" s="35"/>
      <c r="AJ1044" s="43"/>
      <c r="AK1044" s="31"/>
      <c r="AL1044" s="44"/>
      <c r="AM1044" s="39"/>
      <c r="AN1044" s="28"/>
      <c r="AO1044" s="39"/>
    </row>
    <row r="1045" spans="1:41">
      <c r="A1045" s="45" t="s">
        <v>42</v>
      </c>
      <c r="B1045" s="46"/>
      <c r="C1045" s="46" t="s">
        <v>42</v>
      </c>
      <c r="D1045" s="46" t="s">
        <v>42</v>
      </c>
      <c r="E1045" s="47" t="s">
        <v>42</v>
      </c>
      <c r="F1045" s="47" t="s">
        <v>42</v>
      </c>
      <c r="G1045" s="47"/>
      <c r="H1045" s="48"/>
      <c r="I1045" s="24">
        <v>1039</v>
      </c>
      <c r="J1045" s="25" t="s">
        <v>2849</v>
      </c>
      <c r="K1045" s="26" t="s">
        <v>2567</v>
      </c>
      <c r="L1045" s="27">
        <v>-1371.6</v>
      </c>
      <c r="M1045" s="27">
        <v>-13258.8</v>
      </c>
      <c r="N1045" s="86" t="s">
        <v>2568</v>
      </c>
      <c r="O1045" s="42" t="s">
        <v>36</v>
      </c>
      <c r="P1045" s="36"/>
      <c r="Q1045" s="31"/>
      <c r="R1045" s="32"/>
      <c r="S1045" s="78"/>
      <c r="T1045" s="34"/>
      <c r="U1045" s="35"/>
      <c r="V1045" s="36"/>
      <c r="W1045" s="37"/>
      <c r="X1045" s="38"/>
      <c r="Y1045" s="38"/>
      <c r="Z1045" s="38"/>
      <c r="AA1045" s="39"/>
      <c r="AB1045" s="39"/>
      <c r="AC1045" s="39"/>
      <c r="AD1045" s="40"/>
      <c r="AE1045" s="40"/>
      <c r="AF1045" s="41"/>
      <c r="AG1045" s="41"/>
      <c r="AH1045" s="42"/>
      <c r="AI1045" s="35"/>
      <c r="AJ1045" s="43"/>
      <c r="AK1045" s="31"/>
      <c r="AL1045" s="44"/>
      <c r="AM1045" s="39"/>
      <c r="AN1045" s="28"/>
      <c r="AO1045" s="39"/>
    </row>
    <row r="1046" spans="1:41">
      <c r="A1046" s="45" t="s">
        <v>42</v>
      </c>
      <c r="B1046" s="46"/>
      <c r="C1046" s="46" t="s">
        <v>42</v>
      </c>
      <c r="D1046" s="46" t="s">
        <v>42</v>
      </c>
      <c r="E1046" s="47" t="s">
        <v>42</v>
      </c>
      <c r="F1046" s="47" t="s">
        <v>42</v>
      </c>
      <c r="G1046" s="47"/>
      <c r="H1046" s="48"/>
      <c r="I1046" s="24">
        <v>1040</v>
      </c>
      <c r="J1046" s="25" t="s">
        <v>2850</v>
      </c>
      <c r="K1046" s="26" t="s">
        <v>2567</v>
      </c>
      <c r="L1046" s="27">
        <v>-5029.2</v>
      </c>
      <c r="M1046" s="27">
        <v>-13258.8</v>
      </c>
      <c r="N1046" s="86" t="s">
        <v>2568</v>
      </c>
      <c r="O1046" s="42" t="s">
        <v>36</v>
      </c>
      <c r="P1046" s="36"/>
      <c r="Q1046" s="31"/>
      <c r="R1046" s="32"/>
      <c r="S1046" s="78"/>
      <c r="T1046" s="34"/>
      <c r="U1046" s="35"/>
      <c r="V1046" s="36"/>
      <c r="W1046" s="37"/>
      <c r="X1046" s="38"/>
      <c r="Y1046" s="38"/>
      <c r="Z1046" s="38"/>
      <c r="AA1046" s="39"/>
      <c r="AB1046" s="39"/>
      <c r="AC1046" s="39"/>
      <c r="AD1046" s="40"/>
      <c r="AE1046" s="40"/>
      <c r="AF1046" s="41"/>
      <c r="AG1046" s="41"/>
      <c r="AH1046" s="42"/>
      <c r="AI1046" s="35"/>
      <c r="AJ1046" s="43"/>
      <c r="AK1046" s="31"/>
      <c r="AL1046" s="44"/>
      <c r="AM1046" s="39"/>
      <c r="AN1046" s="28"/>
      <c r="AO1046" s="39"/>
    </row>
    <row r="1047" spans="1:41">
      <c r="A1047" s="45" t="s">
        <v>42</v>
      </c>
      <c r="B1047" s="46"/>
      <c r="C1047" s="46" t="s">
        <v>42</v>
      </c>
      <c r="D1047" s="46" t="s">
        <v>42</v>
      </c>
      <c r="E1047" s="47" t="s">
        <v>42</v>
      </c>
      <c r="F1047" s="47" t="s">
        <v>42</v>
      </c>
      <c r="G1047" s="47"/>
      <c r="H1047" s="48"/>
      <c r="I1047" s="24">
        <v>1041</v>
      </c>
      <c r="J1047" s="25" t="s">
        <v>2851</v>
      </c>
      <c r="K1047" s="26" t="s">
        <v>2567</v>
      </c>
      <c r="L1047" s="27">
        <v>-6858</v>
      </c>
      <c r="M1047" s="27">
        <v>-13258.8</v>
      </c>
      <c r="N1047" s="86" t="s">
        <v>2568</v>
      </c>
      <c r="O1047" s="42" t="s">
        <v>36</v>
      </c>
      <c r="P1047" s="36"/>
      <c r="Q1047" s="31"/>
      <c r="R1047" s="32"/>
      <c r="S1047" s="78"/>
      <c r="T1047" s="34"/>
      <c r="U1047" s="35"/>
      <c r="V1047" s="36"/>
      <c r="W1047" s="37"/>
      <c r="X1047" s="38"/>
      <c r="Y1047" s="38"/>
      <c r="Z1047" s="38"/>
      <c r="AA1047" s="39"/>
      <c r="AB1047" s="39"/>
      <c r="AC1047" s="39"/>
      <c r="AD1047" s="40"/>
      <c r="AE1047" s="40"/>
      <c r="AF1047" s="41"/>
      <c r="AG1047" s="41"/>
      <c r="AH1047" s="42"/>
      <c r="AI1047" s="35"/>
      <c r="AJ1047" s="43"/>
      <c r="AK1047" s="31"/>
      <c r="AL1047" s="44"/>
      <c r="AM1047" s="39"/>
      <c r="AN1047" s="28"/>
      <c r="AO1047" s="39"/>
    </row>
    <row r="1048" spans="1:41">
      <c r="A1048" s="45" t="s">
        <v>42</v>
      </c>
      <c r="B1048" s="46"/>
      <c r="C1048" s="46" t="s">
        <v>42</v>
      </c>
      <c r="D1048" s="46" t="s">
        <v>42</v>
      </c>
      <c r="E1048" s="47" t="s">
        <v>42</v>
      </c>
      <c r="F1048" s="47" t="s">
        <v>42</v>
      </c>
      <c r="G1048" s="47"/>
      <c r="H1048" s="48"/>
      <c r="I1048" s="24">
        <v>1042</v>
      </c>
      <c r="J1048" s="25" t="s">
        <v>2852</v>
      </c>
      <c r="K1048" s="26" t="s">
        <v>2567</v>
      </c>
      <c r="L1048" s="27">
        <v>-8686.7999999999993</v>
      </c>
      <c r="M1048" s="27">
        <v>-13258.8</v>
      </c>
      <c r="N1048" s="86" t="s">
        <v>2568</v>
      </c>
      <c r="O1048" s="42" t="s">
        <v>36</v>
      </c>
      <c r="P1048" s="36"/>
      <c r="Q1048" s="31"/>
      <c r="R1048" s="32"/>
      <c r="S1048" s="78"/>
      <c r="T1048" s="34"/>
      <c r="U1048" s="35"/>
      <c r="V1048" s="36"/>
      <c r="W1048" s="37"/>
      <c r="X1048" s="38"/>
      <c r="Y1048" s="38"/>
      <c r="Z1048" s="38"/>
      <c r="AA1048" s="39"/>
      <c r="AB1048" s="39"/>
      <c r="AC1048" s="39"/>
      <c r="AD1048" s="40"/>
      <c r="AE1048" s="40"/>
      <c r="AF1048" s="41"/>
      <c r="AG1048" s="41"/>
      <c r="AH1048" s="42"/>
      <c r="AI1048" s="35"/>
      <c r="AJ1048" s="43"/>
      <c r="AK1048" s="31"/>
      <c r="AL1048" s="44"/>
      <c r="AM1048" s="39"/>
      <c r="AN1048" s="28"/>
      <c r="AO1048" s="39"/>
    </row>
    <row r="1049" spans="1:41">
      <c r="A1049" s="45" t="s">
        <v>42</v>
      </c>
      <c r="B1049" s="46"/>
      <c r="C1049" s="46" t="s">
        <v>42</v>
      </c>
      <c r="D1049" s="46" t="s">
        <v>42</v>
      </c>
      <c r="E1049" s="47" t="s">
        <v>42</v>
      </c>
      <c r="F1049" s="47" t="s">
        <v>42</v>
      </c>
      <c r="G1049" s="47"/>
      <c r="H1049" s="48"/>
      <c r="I1049" s="24">
        <v>1043</v>
      </c>
      <c r="J1049" s="25" t="s">
        <v>2853</v>
      </c>
      <c r="K1049" s="26" t="s">
        <v>2567</v>
      </c>
      <c r="L1049" s="27">
        <v>-14173.2</v>
      </c>
      <c r="M1049" s="27">
        <v>-13258.8</v>
      </c>
      <c r="N1049" s="86" t="s">
        <v>2568</v>
      </c>
      <c r="O1049" s="42" t="s">
        <v>36</v>
      </c>
      <c r="P1049" s="36"/>
      <c r="Q1049" s="31"/>
      <c r="R1049" s="32"/>
      <c r="S1049" s="78"/>
      <c r="T1049" s="34"/>
      <c r="U1049" s="35"/>
      <c r="V1049" s="36"/>
      <c r="W1049" s="37"/>
      <c r="X1049" s="38"/>
      <c r="Y1049" s="38"/>
      <c r="Z1049" s="38"/>
      <c r="AA1049" s="39"/>
      <c r="AB1049" s="39"/>
      <c r="AC1049" s="39"/>
      <c r="AD1049" s="40"/>
      <c r="AE1049" s="40"/>
      <c r="AF1049" s="41"/>
      <c r="AG1049" s="41"/>
      <c r="AH1049" s="42"/>
      <c r="AI1049" s="35"/>
      <c r="AJ1049" s="43"/>
      <c r="AK1049" s="31"/>
      <c r="AL1049" s="44"/>
      <c r="AM1049" s="39"/>
      <c r="AN1049" s="28"/>
      <c r="AO1049" s="39"/>
    </row>
    <row r="1050" spans="1:41">
      <c r="A1050" s="45" t="s">
        <v>42</v>
      </c>
      <c r="B1050" s="46"/>
      <c r="C1050" s="46" t="s">
        <v>42</v>
      </c>
      <c r="D1050" s="46" t="s">
        <v>42</v>
      </c>
      <c r="E1050" s="47" t="s">
        <v>42</v>
      </c>
      <c r="F1050" s="47" t="s">
        <v>42</v>
      </c>
      <c r="G1050" s="47"/>
      <c r="H1050" s="48"/>
      <c r="I1050" s="24">
        <v>1044</v>
      </c>
      <c r="J1050" s="25" t="s">
        <v>2854</v>
      </c>
      <c r="K1050" s="26" t="s">
        <v>2567</v>
      </c>
      <c r="L1050" s="27">
        <v>15087.6</v>
      </c>
      <c r="M1050" s="27">
        <v>-13258.8</v>
      </c>
      <c r="N1050" s="86" t="s">
        <v>2568</v>
      </c>
      <c r="O1050" s="42" t="s">
        <v>36</v>
      </c>
      <c r="P1050" s="36"/>
      <c r="Q1050" s="31"/>
      <c r="R1050" s="32"/>
      <c r="S1050" s="78"/>
      <c r="T1050" s="34"/>
      <c r="U1050" s="35"/>
      <c r="V1050" s="36"/>
      <c r="W1050" s="37"/>
      <c r="X1050" s="38"/>
      <c r="Y1050" s="38"/>
      <c r="Z1050" s="38"/>
      <c r="AA1050" s="39"/>
      <c r="AB1050" s="39"/>
      <c r="AC1050" s="39"/>
      <c r="AD1050" s="40"/>
      <c r="AE1050" s="40"/>
      <c r="AF1050" s="41"/>
      <c r="AG1050" s="41"/>
      <c r="AH1050" s="42"/>
      <c r="AI1050" s="35"/>
      <c r="AJ1050" s="43"/>
      <c r="AK1050" s="31"/>
      <c r="AL1050" s="44"/>
      <c r="AM1050" s="39"/>
      <c r="AN1050" s="28"/>
      <c r="AO1050" s="39"/>
    </row>
    <row r="1051" spans="1:41">
      <c r="A1051" s="45" t="s">
        <v>42</v>
      </c>
      <c r="B1051" s="46"/>
      <c r="C1051" s="46" t="s">
        <v>42</v>
      </c>
      <c r="D1051" s="46" t="s">
        <v>42</v>
      </c>
      <c r="E1051" s="47" t="s">
        <v>42</v>
      </c>
      <c r="F1051" s="47" t="s">
        <v>42</v>
      </c>
      <c r="G1051" s="47"/>
      <c r="H1051" s="48"/>
      <c r="I1051" s="24">
        <v>1045</v>
      </c>
      <c r="J1051" s="25" t="s">
        <v>2855</v>
      </c>
      <c r="K1051" s="26" t="s">
        <v>2567</v>
      </c>
      <c r="L1051" s="27">
        <v>-17830.8</v>
      </c>
      <c r="M1051" s="27">
        <v>-13258.8</v>
      </c>
      <c r="N1051" s="86" t="s">
        <v>2568</v>
      </c>
      <c r="O1051" s="42" t="s">
        <v>36</v>
      </c>
      <c r="P1051" s="36"/>
      <c r="Q1051" s="31"/>
      <c r="R1051" s="32"/>
      <c r="S1051" s="78"/>
      <c r="T1051" s="34"/>
      <c r="U1051" s="35"/>
      <c r="V1051" s="36"/>
      <c r="W1051" s="37"/>
      <c r="X1051" s="38"/>
      <c r="Y1051" s="38"/>
      <c r="Z1051" s="38"/>
      <c r="AA1051" s="39"/>
      <c r="AB1051" s="39"/>
      <c r="AC1051" s="39"/>
      <c r="AD1051" s="40"/>
      <c r="AE1051" s="40"/>
      <c r="AF1051" s="41"/>
      <c r="AG1051" s="41"/>
      <c r="AH1051" s="42"/>
      <c r="AI1051" s="35"/>
      <c r="AJ1051" s="43"/>
      <c r="AK1051" s="31"/>
      <c r="AL1051" s="44"/>
      <c r="AM1051" s="39"/>
      <c r="AN1051" s="28"/>
      <c r="AO1051" s="39"/>
    </row>
    <row r="1052" spans="1:41">
      <c r="A1052" s="45" t="s">
        <v>42</v>
      </c>
      <c r="B1052" s="46"/>
      <c r="C1052" s="46" t="s">
        <v>42</v>
      </c>
      <c r="D1052" s="46" t="s">
        <v>42</v>
      </c>
      <c r="E1052" s="47" t="s">
        <v>42</v>
      </c>
      <c r="F1052" s="47" t="s">
        <v>42</v>
      </c>
      <c r="G1052" s="47"/>
      <c r="H1052" s="48"/>
      <c r="I1052" s="24">
        <v>1046</v>
      </c>
      <c r="J1052" s="25" t="s">
        <v>2856</v>
      </c>
      <c r="K1052" s="26" t="s">
        <v>2567</v>
      </c>
      <c r="L1052" s="27">
        <v>12344.4</v>
      </c>
      <c r="M1052" s="27">
        <v>-13258.8</v>
      </c>
      <c r="N1052" s="86" t="s">
        <v>2568</v>
      </c>
      <c r="O1052" s="42" t="s">
        <v>36</v>
      </c>
      <c r="P1052" s="36"/>
      <c r="Q1052" s="31"/>
      <c r="R1052" s="32"/>
      <c r="S1052" s="78"/>
      <c r="T1052" s="34"/>
      <c r="U1052" s="35"/>
      <c r="V1052" s="36"/>
      <c r="W1052" s="37"/>
      <c r="X1052" s="38"/>
      <c r="Y1052" s="38"/>
      <c r="Z1052" s="38"/>
      <c r="AA1052" s="39"/>
      <c r="AB1052" s="39"/>
      <c r="AC1052" s="39"/>
      <c r="AD1052" s="40"/>
      <c r="AE1052" s="40"/>
      <c r="AF1052" s="41"/>
      <c r="AG1052" s="41"/>
      <c r="AH1052" s="42"/>
      <c r="AI1052" s="35"/>
      <c r="AJ1052" s="43"/>
      <c r="AK1052" s="31"/>
      <c r="AL1052" s="44"/>
      <c r="AM1052" s="39"/>
      <c r="AN1052" s="28"/>
      <c r="AO1052" s="39"/>
    </row>
    <row r="1053" spans="1:41">
      <c r="A1053" s="45" t="s">
        <v>42</v>
      </c>
      <c r="B1053" s="46"/>
      <c r="C1053" s="46" t="s">
        <v>42</v>
      </c>
      <c r="D1053" s="46" t="s">
        <v>42</v>
      </c>
      <c r="E1053" s="47" t="s">
        <v>42</v>
      </c>
      <c r="F1053" s="47" t="s">
        <v>42</v>
      </c>
      <c r="G1053" s="47"/>
      <c r="H1053" s="48"/>
      <c r="I1053" s="24">
        <v>1047</v>
      </c>
      <c r="J1053" s="25" t="s">
        <v>2857</v>
      </c>
      <c r="K1053" s="26" t="s">
        <v>2567</v>
      </c>
      <c r="L1053" s="27">
        <v>8686.7999999999993</v>
      </c>
      <c r="M1053" s="27">
        <v>-12344.4</v>
      </c>
      <c r="N1053" s="86" t="s">
        <v>2568</v>
      </c>
      <c r="O1053" s="42" t="s">
        <v>36</v>
      </c>
      <c r="P1053" s="36"/>
      <c r="Q1053" s="31"/>
      <c r="R1053" s="32"/>
      <c r="S1053" s="78"/>
      <c r="T1053" s="34"/>
      <c r="U1053" s="35"/>
      <c r="V1053" s="36"/>
      <c r="W1053" s="37"/>
      <c r="X1053" s="38"/>
      <c r="Y1053" s="38"/>
      <c r="Z1053" s="38"/>
      <c r="AA1053" s="39"/>
      <c r="AB1053" s="39"/>
      <c r="AC1053" s="39"/>
      <c r="AD1053" s="40"/>
      <c r="AE1053" s="40"/>
      <c r="AF1053" s="41"/>
      <c r="AG1053" s="41"/>
      <c r="AH1053" s="42"/>
      <c r="AI1053" s="35"/>
      <c r="AJ1053" s="43"/>
      <c r="AK1053" s="31"/>
      <c r="AL1053" s="44"/>
      <c r="AM1053" s="39"/>
      <c r="AN1053" s="28"/>
      <c r="AO1053" s="39"/>
    </row>
    <row r="1054" spans="1:41">
      <c r="A1054" s="45" t="s">
        <v>42</v>
      </c>
      <c r="B1054" s="46"/>
      <c r="C1054" s="46" t="s">
        <v>42</v>
      </c>
      <c r="D1054" s="46" t="s">
        <v>42</v>
      </c>
      <c r="E1054" s="47" t="s">
        <v>42</v>
      </c>
      <c r="F1054" s="47" t="s">
        <v>42</v>
      </c>
      <c r="G1054" s="47"/>
      <c r="H1054" s="48"/>
      <c r="I1054" s="24">
        <v>1048</v>
      </c>
      <c r="J1054" s="25" t="s">
        <v>2858</v>
      </c>
      <c r="K1054" s="26" t="s">
        <v>2567</v>
      </c>
      <c r="L1054" s="27">
        <v>6858</v>
      </c>
      <c r="M1054" s="27">
        <v>-12344.4</v>
      </c>
      <c r="N1054" s="86" t="s">
        <v>2568</v>
      </c>
      <c r="O1054" s="42" t="s">
        <v>36</v>
      </c>
      <c r="P1054" s="36"/>
      <c r="Q1054" s="31"/>
      <c r="R1054" s="32"/>
      <c r="S1054" s="78"/>
      <c r="T1054" s="34"/>
      <c r="U1054" s="35"/>
      <c r="V1054" s="36"/>
      <c r="W1054" s="37"/>
      <c r="X1054" s="38"/>
      <c r="Y1054" s="38"/>
      <c r="Z1054" s="38"/>
      <c r="AA1054" s="39"/>
      <c r="AB1054" s="39"/>
      <c r="AC1054" s="39"/>
      <c r="AD1054" s="40"/>
      <c r="AE1054" s="40"/>
      <c r="AF1054" s="41"/>
      <c r="AG1054" s="41"/>
      <c r="AH1054" s="42"/>
      <c r="AI1054" s="35"/>
      <c r="AJ1054" s="43"/>
      <c r="AK1054" s="31"/>
      <c r="AL1054" s="44"/>
      <c r="AM1054" s="39"/>
      <c r="AN1054" s="28"/>
      <c r="AO1054" s="39"/>
    </row>
    <row r="1055" spans="1:41">
      <c r="A1055" s="45" t="s">
        <v>42</v>
      </c>
      <c r="B1055" s="46"/>
      <c r="C1055" s="46" t="s">
        <v>42</v>
      </c>
      <c r="D1055" s="46" t="s">
        <v>42</v>
      </c>
      <c r="E1055" s="47" t="s">
        <v>42</v>
      </c>
      <c r="F1055" s="47" t="s">
        <v>42</v>
      </c>
      <c r="G1055" s="47"/>
      <c r="H1055" s="48"/>
      <c r="I1055" s="24">
        <v>1049</v>
      </c>
      <c r="J1055" s="25" t="s">
        <v>2859</v>
      </c>
      <c r="K1055" s="26" t="s">
        <v>2567</v>
      </c>
      <c r="L1055" s="27">
        <v>5029.2</v>
      </c>
      <c r="M1055" s="27">
        <v>-12344.4</v>
      </c>
      <c r="N1055" s="86" t="s">
        <v>2568</v>
      </c>
      <c r="O1055" s="42" t="s">
        <v>36</v>
      </c>
      <c r="P1055" s="36"/>
      <c r="Q1055" s="31"/>
      <c r="R1055" s="32"/>
      <c r="S1055" s="78"/>
      <c r="T1055" s="34"/>
      <c r="U1055" s="35"/>
      <c r="V1055" s="36"/>
      <c r="W1055" s="37"/>
      <c r="X1055" s="38"/>
      <c r="Y1055" s="38"/>
      <c r="Z1055" s="38"/>
      <c r="AA1055" s="39"/>
      <c r="AB1055" s="39"/>
      <c r="AC1055" s="39"/>
      <c r="AD1055" s="40"/>
      <c r="AE1055" s="40"/>
      <c r="AF1055" s="41"/>
      <c r="AG1055" s="41"/>
      <c r="AH1055" s="42"/>
      <c r="AI1055" s="35"/>
      <c r="AJ1055" s="43"/>
      <c r="AK1055" s="31"/>
      <c r="AL1055" s="44"/>
      <c r="AM1055" s="39"/>
      <c r="AN1055" s="28"/>
      <c r="AO1055" s="39"/>
    </row>
    <row r="1056" spans="1:41">
      <c r="A1056" s="45" t="s">
        <v>42</v>
      </c>
      <c r="B1056" s="46"/>
      <c r="C1056" s="46" t="s">
        <v>42</v>
      </c>
      <c r="D1056" s="46" t="s">
        <v>42</v>
      </c>
      <c r="E1056" s="47" t="s">
        <v>42</v>
      </c>
      <c r="F1056" s="47" t="s">
        <v>42</v>
      </c>
      <c r="G1056" s="47"/>
      <c r="H1056" s="48"/>
      <c r="I1056" s="24">
        <v>1050</v>
      </c>
      <c r="J1056" s="25" t="s">
        <v>2860</v>
      </c>
      <c r="K1056" s="26" t="s">
        <v>2567</v>
      </c>
      <c r="L1056" s="27">
        <v>3200.4</v>
      </c>
      <c r="M1056" s="27">
        <v>-12344.4</v>
      </c>
      <c r="N1056" s="86" t="s">
        <v>2568</v>
      </c>
      <c r="O1056" s="42" t="s">
        <v>36</v>
      </c>
      <c r="P1056" s="36"/>
      <c r="Q1056" s="31"/>
      <c r="R1056" s="32"/>
      <c r="S1056" s="78"/>
      <c r="T1056" s="34"/>
      <c r="U1056" s="35"/>
      <c r="V1056" s="36"/>
      <c r="W1056" s="37"/>
      <c r="X1056" s="38"/>
      <c r="Y1056" s="38"/>
      <c r="Z1056" s="38"/>
      <c r="AA1056" s="39"/>
      <c r="AB1056" s="39"/>
      <c r="AC1056" s="39"/>
      <c r="AD1056" s="40"/>
      <c r="AE1056" s="40"/>
      <c r="AF1056" s="41"/>
      <c r="AG1056" s="41"/>
      <c r="AH1056" s="42"/>
      <c r="AI1056" s="35"/>
      <c r="AJ1056" s="43"/>
      <c r="AK1056" s="31"/>
      <c r="AL1056" s="44"/>
      <c r="AM1056" s="39"/>
      <c r="AN1056" s="28"/>
      <c r="AO1056" s="39"/>
    </row>
    <row r="1057" spans="1:41">
      <c r="A1057" s="45" t="s">
        <v>42</v>
      </c>
      <c r="B1057" s="46"/>
      <c r="C1057" s="46" t="s">
        <v>42</v>
      </c>
      <c r="D1057" s="46" t="s">
        <v>42</v>
      </c>
      <c r="E1057" s="47" t="s">
        <v>42</v>
      </c>
      <c r="F1057" s="47" t="s">
        <v>42</v>
      </c>
      <c r="G1057" s="47"/>
      <c r="H1057" s="48"/>
      <c r="I1057" s="24">
        <v>1051</v>
      </c>
      <c r="J1057" s="25" t="s">
        <v>2861</v>
      </c>
      <c r="K1057" s="26" t="s">
        <v>2567</v>
      </c>
      <c r="L1057" s="27">
        <v>1371.6</v>
      </c>
      <c r="M1057" s="27">
        <v>-12344.4</v>
      </c>
      <c r="N1057" s="86" t="s">
        <v>2568</v>
      </c>
      <c r="O1057" s="42" t="s">
        <v>36</v>
      </c>
      <c r="P1057" s="36"/>
      <c r="Q1057" s="31"/>
      <c r="R1057" s="32"/>
      <c r="S1057" s="78"/>
      <c r="T1057" s="34"/>
      <c r="U1057" s="35"/>
      <c r="V1057" s="36"/>
      <c r="W1057" s="37"/>
      <c r="X1057" s="38"/>
      <c r="Y1057" s="38"/>
      <c r="Z1057" s="38"/>
      <c r="AA1057" s="39"/>
      <c r="AB1057" s="39"/>
      <c r="AC1057" s="39"/>
      <c r="AD1057" s="40"/>
      <c r="AE1057" s="40"/>
      <c r="AF1057" s="41"/>
      <c r="AG1057" s="41"/>
      <c r="AH1057" s="42"/>
      <c r="AI1057" s="35"/>
      <c r="AJ1057" s="43"/>
      <c r="AK1057" s="31"/>
      <c r="AL1057" s="44"/>
      <c r="AM1057" s="39"/>
      <c r="AN1057" s="28"/>
      <c r="AO1057" s="39"/>
    </row>
    <row r="1058" spans="1:41">
      <c r="A1058" s="45" t="s">
        <v>42</v>
      </c>
      <c r="B1058" s="46"/>
      <c r="C1058" s="46" t="s">
        <v>42</v>
      </c>
      <c r="D1058" s="46" t="s">
        <v>42</v>
      </c>
      <c r="E1058" s="47" t="s">
        <v>42</v>
      </c>
      <c r="F1058" s="47" t="s">
        <v>42</v>
      </c>
      <c r="G1058" s="47"/>
      <c r="H1058" s="48"/>
      <c r="I1058" s="24">
        <v>1052</v>
      </c>
      <c r="J1058" s="25" t="s">
        <v>2862</v>
      </c>
      <c r="K1058" s="26" t="s">
        <v>2567</v>
      </c>
      <c r="L1058" s="27">
        <v>-1371.6</v>
      </c>
      <c r="M1058" s="27">
        <v>-12344.4</v>
      </c>
      <c r="N1058" s="86" t="s">
        <v>2568</v>
      </c>
      <c r="O1058" s="42" t="s">
        <v>36</v>
      </c>
      <c r="P1058" s="36"/>
      <c r="Q1058" s="31"/>
      <c r="R1058" s="32"/>
      <c r="S1058" s="78"/>
      <c r="T1058" s="34"/>
      <c r="U1058" s="35"/>
      <c r="V1058" s="36"/>
      <c r="W1058" s="37"/>
      <c r="X1058" s="38"/>
      <c r="Y1058" s="38"/>
      <c r="Z1058" s="38"/>
      <c r="AA1058" s="39"/>
      <c r="AB1058" s="39"/>
      <c r="AC1058" s="39"/>
      <c r="AD1058" s="40"/>
      <c r="AE1058" s="40"/>
      <c r="AF1058" s="41"/>
      <c r="AG1058" s="41"/>
      <c r="AH1058" s="42"/>
      <c r="AI1058" s="35"/>
      <c r="AJ1058" s="43"/>
      <c r="AK1058" s="31"/>
      <c r="AL1058" s="44"/>
      <c r="AM1058" s="39"/>
      <c r="AN1058" s="28"/>
      <c r="AO1058" s="39"/>
    </row>
    <row r="1059" spans="1:41">
      <c r="A1059" s="45" t="s">
        <v>42</v>
      </c>
      <c r="B1059" s="46"/>
      <c r="C1059" s="46" t="s">
        <v>42</v>
      </c>
      <c r="D1059" s="46" t="s">
        <v>42</v>
      </c>
      <c r="E1059" s="47" t="s">
        <v>42</v>
      </c>
      <c r="F1059" s="47" t="s">
        <v>42</v>
      </c>
      <c r="G1059" s="47"/>
      <c r="H1059" s="48"/>
      <c r="I1059" s="24">
        <v>1053</v>
      </c>
      <c r="J1059" s="25" t="s">
        <v>2863</v>
      </c>
      <c r="K1059" s="26" t="s">
        <v>2567</v>
      </c>
      <c r="L1059" s="27">
        <v>16002</v>
      </c>
      <c r="M1059" s="27">
        <v>-12344.4</v>
      </c>
      <c r="N1059" s="86" t="s">
        <v>2568</v>
      </c>
      <c r="O1059" s="42" t="s">
        <v>36</v>
      </c>
      <c r="P1059" s="36"/>
      <c r="Q1059" s="31"/>
      <c r="R1059" s="32"/>
      <c r="S1059" s="78"/>
      <c r="T1059" s="34"/>
      <c r="U1059" s="35"/>
      <c r="V1059" s="36"/>
      <c r="W1059" s="37"/>
      <c r="X1059" s="38"/>
      <c r="Y1059" s="38"/>
      <c r="Z1059" s="38"/>
      <c r="AA1059" s="39"/>
      <c r="AB1059" s="39"/>
      <c r="AC1059" s="39"/>
      <c r="AD1059" s="40"/>
      <c r="AE1059" s="40"/>
      <c r="AF1059" s="41"/>
      <c r="AG1059" s="41"/>
      <c r="AH1059" s="42"/>
      <c r="AI1059" s="35"/>
      <c r="AJ1059" s="43"/>
      <c r="AK1059" s="31"/>
      <c r="AL1059" s="44"/>
      <c r="AM1059" s="39"/>
      <c r="AN1059" s="28"/>
      <c r="AO1059" s="39"/>
    </row>
    <row r="1060" spans="1:41">
      <c r="A1060" s="45" t="s">
        <v>42</v>
      </c>
      <c r="B1060" s="46"/>
      <c r="C1060" s="46" t="s">
        <v>42</v>
      </c>
      <c r="D1060" s="46" t="s">
        <v>42</v>
      </c>
      <c r="E1060" s="47" t="s">
        <v>42</v>
      </c>
      <c r="F1060" s="47" t="s">
        <v>42</v>
      </c>
      <c r="G1060" s="47"/>
      <c r="H1060" s="48"/>
      <c r="I1060" s="24">
        <v>1054</v>
      </c>
      <c r="J1060" s="25" t="s">
        <v>2864</v>
      </c>
      <c r="K1060" s="26" t="s">
        <v>2567</v>
      </c>
      <c r="L1060" s="27">
        <v>-9601.2000000000007</v>
      </c>
      <c r="M1060" s="27">
        <v>-12344.4</v>
      </c>
      <c r="N1060" s="86" t="s">
        <v>2568</v>
      </c>
      <c r="O1060" s="42" t="s">
        <v>36</v>
      </c>
      <c r="P1060" s="36"/>
      <c r="Q1060" s="31"/>
      <c r="R1060" s="32"/>
      <c r="S1060" s="78"/>
      <c r="T1060" s="34"/>
      <c r="U1060" s="35"/>
      <c r="V1060" s="36"/>
      <c r="W1060" s="37"/>
      <c r="X1060" s="38"/>
      <c r="Y1060" s="38"/>
      <c r="Z1060" s="38"/>
      <c r="AA1060" s="39"/>
      <c r="AB1060" s="39"/>
      <c r="AC1060" s="39"/>
      <c r="AD1060" s="40"/>
      <c r="AE1060" s="40"/>
      <c r="AF1060" s="41"/>
      <c r="AG1060" s="41"/>
      <c r="AH1060" s="42"/>
      <c r="AI1060" s="35"/>
      <c r="AJ1060" s="43"/>
      <c r="AK1060" s="31"/>
      <c r="AL1060" s="44"/>
      <c r="AM1060" s="39"/>
      <c r="AN1060" s="28"/>
      <c r="AO1060" s="39"/>
    </row>
    <row r="1061" spans="1:41">
      <c r="A1061" s="45" t="s">
        <v>42</v>
      </c>
      <c r="B1061" s="46"/>
      <c r="C1061" s="46" t="s">
        <v>42</v>
      </c>
      <c r="D1061" s="46" t="s">
        <v>42</v>
      </c>
      <c r="E1061" s="47" t="s">
        <v>42</v>
      </c>
      <c r="F1061" s="47" t="s">
        <v>42</v>
      </c>
      <c r="G1061" s="47"/>
      <c r="H1061" s="48"/>
      <c r="I1061" s="24">
        <v>1055</v>
      </c>
      <c r="J1061" s="25" t="s">
        <v>2865</v>
      </c>
      <c r="K1061" s="26" t="s">
        <v>2567</v>
      </c>
      <c r="L1061" s="27">
        <v>-11430</v>
      </c>
      <c r="M1061" s="27">
        <v>-12344.4</v>
      </c>
      <c r="N1061" s="86" t="s">
        <v>2568</v>
      </c>
      <c r="O1061" s="42" t="s">
        <v>36</v>
      </c>
      <c r="P1061" s="36"/>
      <c r="Q1061" s="31"/>
      <c r="R1061" s="32"/>
      <c r="S1061" s="78"/>
      <c r="T1061" s="34"/>
      <c r="U1061" s="35"/>
      <c r="V1061" s="36"/>
      <c r="W1061" s="37"/>
      <c r="X1061" s="38"/>
      <c r="Y1061" s="38"/>
      <c r="Z1061" s="38"/>
      <c r="AA1061" s="39"/>
      <c r="AB1061" s="39"/>
      <c r="AC1061" s="39"/>
      <c r="AD1061" s="40"/>
      <c r="AE1061" s="40"/>
      <c r="AF1061" s="41"/>
      <c r="AG1061" s="41"/>
      <c r="AH1061" s="42"/>
      <c r="AI1061" s="35"/>
      <c r="AJ1061" s="43"/>
      <c r="AK1061" s="31"/>
      <c r="AL1061" s="44"/>
      <c r="AM1061" s="39"/>
      <c r="AN1061" s="28"/>
      <c r="AO1061" s="39"/>
    </row>
    <row r="1062" spans="1:41">
      <c r="A1062" s="45" t="s">
        <v>42</v>
      </c>
      <c r="B1062" s="46"/>
      <c r="C1062" s="46" t="s">
        <v>42</v>
      </c>
      <c r="D1062" s="46" t="s">
        <v>42</v>
      </c>
      <c r="E1062" s="47" t="s">
        <v>42</v>
      </c>
      <c r="F1062" s="47" t="s">
        <v>42</v>
      </c>
      <c r="G1062" s="47"/>
      <c r="H1062" s="48"/>
      <c r="I1062" s="24">
        <v>1056</v>
      </c>
      <c r="J1062" s="25" t="s">
        <v>2866</v>
      </c>
      <c r="K1062" s="26" t="s">
        <v>2567</v>
      </c>
      <c r="L1062" s="27">
        <v>13258.8</v>
      </c>
      <c r="M1062" s="27">
        <v>-12344.4</v>
      </c>
      <c r="N1062" s="86" t="s">
        <v>2568</v>
      </c>
      <c r="O1062" s="42" t="s">
        <v>36</v>
      </c>
      <c r="P1062" s="36"/>
      <c r="Q1062" s="31"/>
      <c r="R1062" s="32"/>
      <c r="S1062" s="78"/>
      <c r="T1062" s="34"/>
      <c r="U1062" s="35"/>
      <c r="V1062" s="36"/>
      <c r="W1062" s="37"/>
      <c r="X1062" s="38"/>
      <c r="Y1062" s="38"/>
      <c r="Z1062" s="38"/>
      <c r="AA1062" s="39"/>
      <c r="AB1062" s="39"/>
      <c r="AC1062" s="39"/>
      <c r="AD1062" s="40"/>
      <c r="AE1062" s="40"/>
      <c r="AF1062" s="41"/>
      <c r="AG1062" s="41"/>
      <c r="AH1062" s="42"/>
      <c r="AI1062" s="35"/>
      <c r="AJ1062" s="43"/>
      <c r="AK1062" s="31"/>
      <c r="AL1062" s="44"/>
      <c r="AM1062" s="39"/>
      <c r="AN1062" s="28"/>
      <c r="AO1062" s="39"/>
    </row>
    <row r="1063" spans="1:41">
      <c r="A1063" s="45" t="s">
        <v>42</v>
      </c>
      <c r="B1063" s="46"/>
      <c r="C1063" s="46" t="s">
        <v>42</v>
      </c>
      <c r="D1063" s="46" t="s">
        <v>42</v>
      </c>
      <c r="E1063" s="47" t="s">
        <v>42</v>
      </c>
      <c r="F1063" s="47" t="s">
        <v>42</v>
      </c>
      <c r="G1063" s="47"/>
      <c r="H1063" s="48"/>
      <c r="I1063" s="24">
        <v>1057</v>
      </c>
      <c r="J1063" s="25" t="s">
        <v>2867</v>
      </c>
      <c r="K1063" s="26" t="s">
        <v>2567</v>
      </c>
      <c r="L1063" s="27">
        <v>17830.8</v>
      </c>
      <c r="M1063" s="27">
        <v>-11430</v>
      </c>
      <c r="N1063" s="86" t="s">
        <v>2568</v>
      </c>
      <c r="O1063" s="42" t="s">
        <v>36</v>
      </c>
      <c r="P1063" s="36"/>
      <c r="Q1063" s="31"/>
      <c r="R1063" s="32"/>
      <c r="S1063" s="78"/>
      <c r="T1063" s="34"/>
      <c r="U1063" s="35"/>
      <c r="V1063" s="36"/>
      <c r="W1063" s="37"/>
      <c r="X1063" s="38"/>
      <c r="Y1063" s="38"/>
      <c r="Z1063" s="38"/>
      <c r="AA1063" s="39"/>
      <c r="AB1063" s="39"/>
      <c r="AC1063" s="39"/>
      <c r="AD1063" s="40"/>
      <c r="AE1063" s="40"/>
      <c r="AF1063" s="41"/>
      <c r="AG1063" s="41"/>
      <c r="AH1063" s="42"/>
      <c r="AI1063" s="35"/>
      <c r="AJ1063" s="43"/>
      <c r="AK1063" s="31"/>
      <c r="AL1063" s="44"/>
      <c r="AM1063" s="39"/>
      <c r="AN1063" s="28"/>
      <c r="AO1063" s="39"/>
    </row>
    <row r="1064" spans="1:41">
      <c r="A1064" s="45" t="s">
        <v>42</v>
      </c>
      <c r="B1064" s="46"/>
      <c r="C1064" s="46" t="s">
        <v>42</v>
      </c>
      <c r="D1064" s="46" t="s">
        <v>42</v>
      </c>
      <c r="E1064" s="47" t="s">
        <v>42</v>
      </c>
      <c r="F1064" s="47" t="s">
        <v>42</v>
      </c>
      <c r="G1064" s="47"/>
      <c r="H1064" s="48"/>
      <c r="I1064" s="24">
        <v>1058</v>
      </c>
      <c r="J1064" s="25" t="s">
        <v>2868</v>
      </c>
      <c r="K1064" s="26" t="s">
        <v>2567</v>
      </c>
      <c r="L1064" s="27">
        <v>8686.7999999999993</v>
      </c>
      <c r="M1064" s="27">
        <v>-11430</v>
      </c>
      <c r="N1064" s="86" t="s">
        <v>2568</v>
      </c>
      <c r="O1064" s="42" t="s">
        <v>36</v>
      </c>
      <c r="P1064" s="36"/>
      <c r="Q1064" s="31"/>
      <c r="R1064" s="32"/>
      <c r="S1064" s="78"/>
      <c r="T1064" s="34"/>
      <c r="U1064" s="35"/>
      <c r="V1064" s="36"/>
      <c r="W1064" s="37"/>
      <c r="X1064" s="38"/>
      <c r="Y1064" s="38"/>
      <c r="Z1064" s="38"/>
      <c r="AA1064" s="39"/>
      <c r="AB1064" s="39"/>
      <c r="AC1064" s="39"/>
      <c r="AD1064" s="40"/>
      <c r="AE1064" s="40"/>
      <c r="AF1064" s="41"/>
      <c r="AG1064" s="41"/>
      <c r="AH1064" s="42"/>
      <c r="AI1064" s="35"/>
      <c r="AJ1064" s="43"/>
      <c r="AK1064" s="31"/>
      <c r="AL1064" s="44"/>
      <c r="AM1064" s="39"/>
      <c r="AN1064" s="28"/>
      <c r="AO1064" s="39"/>
    </row>
    <row r="1065" spans="1:41">
      <c r="A1065" s="45" t="s">
        <v>42</v>
      </c>
      <c r="B1065" s="46"/>
      <c r="C1065" s="46" t="s">
        <v>42</v>
      </c>
      <c r="D1065" s="46" t="s">
        <v>42</v>
      </c>
      <c r="E1065" s="47" t="s">
        <v>42</v>
      </c>
      <c r="F1065" s="47" t="s">
        <v>42</v>
      </c>
      <c r="G1065" s="47"/>
      <c r="H1065" s="48"/>
      <c r="I1065" s="24">
        <v>1059</v>
      </c>
      <c r="J1065" s="25" t="s">
        <v>2869</v>
      </c>
      <c r="K1065" s="26" t="s">
        <v>2567</v>
      </c>
      <c r="L1065" s="27">
        <v>7772.4</v>
      </c>
      <c r="M1065" s="27">
        <v>-11430</v>
      </c>
      <c r="N1065" s="86" t="s">
        <v>2568</v>
      </c>
      <c r="O1065" s="42" t="s">
        <v>36</v>
      </c>
      <c r="P1065" s="36"/>
      <c r="Q1065" s="31"/>
      <c r="R1065" s="32"/>
      <c r="S1065" s="78"/>
      <c r="T1065" s="34"/>
      <c r="U1065" s="35"/>
      <c r="V1065" s="36"/>
      <c r="W1065" s="37"/>
      <c r="X1065" s="38"/>
      <c r="Y1065" s="38"/>
      <c r="Z1065" s="38"/>
      <c r="AA1065" s="39"/>
      <c r="AB1065" s="39"/>
      <c r="AC1065" s="39"/>
      <c r="AD1065" s="40"/>
      <c r="AE1065" s="40"/>
      <c r="AF1065" s="41"/>
      <c r="AG1065" s="41"/>
      <c r="AH1065" s="42"/>
      <c r="AI1065" s="35"/>
      <c r="AJ1065" s="43"/>
      <c r="AK1065" s="31"/>
      <c r="AL1065" s="44"/>
      <c r="AM1065" s="39"/>
      <c r="AN1065" s="28"/>
      <c r="AO1065" s="39"/>
    </row>
    <row r="1066" spans="1:41">
      <c r="A1066" s="45" t="s">
        <v>42</v>
      </c>
      <c r="B1066" s="46"/>
      <c r="C1066" s="46" t="s">
        <v>42</v>
      </c>
      <c r="D1066" s="46" t="s">
        <v>42</v>
      </c>
      <c r="E1066" s="47" t="s">
        <v>42</v>
      </c>
      <c r="F1066" s="47" t="s">
        <v>42</v>
      </c>
      <c r="G1066" s="47"/>
      <c r="H1066" s="48"/>
      <c r="I1066" s="24">
        <v>1060</v>
      </c>
      <c r="J1066" s="25" t="s">
        <v>2870</v>
      </c>
      <c r="K1066" s="26" t="s">
        <v>2567</v>
      </c>
      <c r="L1066" s="27">
        <v>-457.2</v>
      </c>
      <c r="M1066" s="27">
        <v>-11430</v>
      </c>
      <c r="N1066" s="86" t="s">
        <v>2568</v>
      </c>
      <c r="O1066" s="42" t="s">
        <v>36</v>
      </c>
      <c r="P1066" s="36"/>
      <c r="Q1066" s="31"/>
      <c r="R1066" s="32"/>
      <c r="S1066" s="78"/>
      <c r="T1066" s="34"/>
      <c r="U1066" s="35"/>
      <c r="V1066" s="36"/>
      <c r="W1066" s="37"/>
      <c r="X1066" s="38"/>
      <c r="Y1066" s="38"/>
      <c r="Z1066" s="38"/>
      <c r="AA1066" s="39"/>
      <c r="AB1066" s="39"/>
      <c r="AC1066" s="39"/>
      <c r="AD1066" s="40"/>
      <c r="AE1066" s="40"/>
      <c r="AF1066" s="41"/>
      <c r="AG1066" s="41"/>
      <c r="AH1066" s="42"/>
      <c r="AI1066" s="35"/>
      <c r="AJ1066" s="43"/>
      <c r="AK1066" s="31"/>
      <c r="AL1066" s="44"/>
      <c r="AM1066" s="39"/>
      <c r="AN1066" s="28"/>
      <c r="AO1066" s="39"/>
    </row>
    <row r="1067" spans="1:41">
      <c r="A1067" s="45" t="s">
        <v>42</v>
      </c>
      <c r="B1067" s="46"/>
      <c r="C1067" s="46" t="s">
        <v>42</v>
      </c>
      <c r="D1067" s="46" t="s">
        <v>42</v>
      </c>
      <c r="E1067" s="47" t="s">
        <v>42</v>
      </c>
      <c r="F1067" s="47" t="s">
        <v>42</v>
      </c>
      <c r="G1067" s="47"/>
      <c r="H1067" s="48"/>
      <c r="I1067" s="24">
        <v>1061</v>
      </c>
      <c r="J1067" s="25" t="s">
        <v>2871</v>
      </c>
      <c r="K1067" s="26" t="s">
        <v>2567</v>
      </c>
      <c r="L1067" s="27">
        <v>-3200.4</v>
      </c>
      <c r="M1067" s="27">
        <v>-11430</v>
      </c>
      <c r="N1067" s="86" t="s">
        <v>2568</v>
      </c>
      <c r="O1067" s="42" t="s">
        <v>36</v>
      </c>
      <c r="P1067" s="36"/>
      <c r="Q1067" s="31"/>
      <c r="R1067" s="32"/>
      <c r="S1067" s="78"/>
      <c r="T1067" s="34"/>
      <c r="U1067" s="35"/>
      <c r="V1067" s="36"/>
      <c r="W1067" s="37"/>
      <c r="X1067" s="38"/>
      <c r="Y1067" s="38"/>
      <c r="Z1067" s="38"/>
      <c r="AA1067" s="39"/>
      <c r="AB1067" s="39"/>
      <c r="AC1067" s="39"/>
      <c r="AD1067" s="40"/>
      <c r="AE1067" s="40"/>
      <c r="AF1067" s="41"/>
      <c r="AG1067" s="41"/>
      <c r="AH1067" s="42"/>
      <c r="AI1067" s="35"/>
      <c r="AJ1067" s="43"/>
      <c r="AK1067" s="31"/>
      <c r="AL1067" s="44"/>
      <c r="AM1067" s="39"/>
      <c r="AN1067" s="28"/>
      <c r="AO1067" s="39"/>
    </row>
    <row r="1068" spans="1:41">
      <c r="A1068" s="45" t="s">
        <v>42</v>
      </c>
      <c r="B1068" s="46"/>
      <c r="C1068" s="46" t="s">
        <v>42</v>
      </c>
      <c r="D1068" s="46" t="s">
        <v>42</v>
      </c>
      <c r="E1068" s="47" t="s">
        <v>42</v>
      </c>
      <c r="F1068" s="47" t="s">
        <v>42</v>
      </c>
      <c r="G1068" s="47"/>
      <c r="H1068" s="48"/>
      <c r="I1068" s="24">
        <v>1062</v>
      </c>
      <c r="J1068" s="25" t="s">
        <v>2872</v>
      </c>
      <c r="K1068" s="26" t="s">
        <v>2567</v>
      </c>
      <c r="L1068" s="27">
        <v>-5029.2</v>
      </c>
      <c r="M1068" s="27">
        <v>-11430</v>
      </c>
      <c r="N1068" s="86" t="s">
        <v>2568</v>
      </c>
      <c r="O1068" s="42" t="s">
        <v>36</v>
      </c>
      <c r="P1068" s="36"/>
      <c r="Q1068" s="31"/>
      <c r="R1068" s="32"/>
      <c r="S1068" s="78"/>
      <c r="T1068" s="34"/>
      <c r="U1068" s="35"/>
      <c r="V1068" s="36"/>
      <c r="W1068" s="37"/>
      <c r="X1068" s="38"/>
      <c r="Y1068" s="38"/>
      <c r="Z1068" s="38"/>
      <c r="AA1068" s="39"/>
      <c r="AB1068" s="39"/>
      <c r="AC1068" s="39"/>
      <c r="AD1068" s="40"/>
      <c r="AE1068" s="40"/>
      <c r="AF1068" s="41"/>
      <c r="AG1068" s="41"/>
      <c r="AH1068" s="42"/>
      <c r="AI1068" s="35"/>
      <c r="AJ1068" s="43"/>
      <c r="AK1068" s="31"/>
      <c r="AL1068" s="44"/>
      <c r="AM1068" s="39"/>
      <c r="AN1068" s="28"/>
      <c r="AO1068" s="39"/>
    </row>
    <row r="1069" spans="1:41">
      <c r="A1069" s="45" t="s">
        <v>42</v>
      </c>
      <c r="B1069" s="46"/>
      <c r="C1069" s="46" t="s">
        <v>42</v>
      </c>
      <c r="D1069" s="46" t="s">
        <v>42</v>
      </c>
      <c r="E1069" s="47" t="s">
        <v>42</v>
      </c>
      <c r="F1069" s="47" t="s">
        <v>42</v>
      </c>
      <c r="G1069" s="47"/>
      <c r="H1069" s="48"/>
      <c r="I1069" s="24">
        <v>1063</v>
      </c>
      <c r="J1069" s="25" t="s">
        <v>2873</v>
      </c>
      <c r="K1069" s="26" t="s">
        <v>2567</v>
      </c>
      <c r="L1069" s="27">
        <v>-6858</v>
      </c>
      <c r="M1069" s="27">
        <v>-11430</v>
      </c>
      <c r="N1069" s="86" t="s">
        <v>2568</v>
      </c>
      <c r="O1069" s="42" t="s">
        <v>36</v>
      </c>
      <c r="P1069" s="36"/>
      <c r="Q1069" s="31"/>
      <c r="R1069" s="32"/>
      <c r="S1069" s="78"/>
      <c r="T1069" s="34"/>
      <c r="U1069" s="35"/>
      <c r="V1069" s="36"/>
      <c r="W1069" s="37"/>
      <c r="X1069" s="38"/>
      <c r="Y1069" s="38"/>
      <c r="Z1069" s="38"/>
      <c r="AA1069" s="39"/>
      <c r="AB1069" s="39"/>
      <c r="AC1069" s="39"/>
      <c r="AD1069" s="40"/>
      <c r="AE1069" s="40"/>
      <c r="AF1069" s="41"/>
      <c r="AG1069" s="41"/>
      <c r="AH1069" s="42"/>
      <c r="AI1069" s="35"/>
      <c r="AJ1069" s="43"/>
      <c r="AK1069" s="31"/>
      <c r="AL1069" s="44"/>
      <c r="AM1069" s="39"/>
      <c r="AN1069" s="28"/>
      <c r="AO1069" s="39"/>
    </row>
    <row r="1070" spans="1:41">
      <c r="A1070" s="45" t="s">
        <v>42</v>
      </c>
      <c r="B1070" s="46"/>
      <c r="C1070" s="46" t="s">
        <v>42</v>
      </c>
      <c r="D1070" s="46" t="s">
        <v>42</v>
      </c>
      <c r="E1070" s="47" t="s">
        <v>42</v>
      </c>
      <c r="F1070" s="47" t="s">
        <v>42</v>
      </c>
      <c r="G1070" s="47"/>
      <c r="H1070" s="48"/>
      <c r="I1070" s="24">
        <v>1064</v>
      </c>
      <c r="J1070" s="25" t="s">
        <v>2874</v>
      </c>
      <c r="K1070" s="26" t="s">
        <v>2567</v>
      </c>
      <c r="L1070" s="27">
        <v>-8686.7999999999993</v>
      </c>
      <c r="M1070" s="27">
        <v>-11430</v>
      </c>
      <c r="N1070" s="86" t="s">
        <v>2568</v>
      </c>
      <c r="O1070" s="42" t="s">
        <v>36</v>
      </c>
      <c r="P1070" s="36"/>
      <c r="Q1070" s="31"/>
      <c r="R1070" s="32"/>
      <c r="S1070" s="78"/>
      <c r="T1070" s="34"/>
      <c r="U1070" s="35"/>
      <c r="V1070" s="36"/>
      <c r="W1070" s="37"/>
      <c r="X1070" s="38"/>
      <c r="Y1070" s="38"/>
      <c r="Z1070" s="38"/>
      <c r="AA1070" s="39"/>
      <c r="AB1070" s="39"/>
      <c r="AC1070" s="39"/>
      <c r="AD1070" s="40"/>
      <c r="AE1070" s="40"/>
      <c r="AF1070" s="41"/>
      <c r="AG1070" s="41"/>
      <c r="AH1070" s="42"/>
      <c r="AI1070" s="35"/>
      <c r="AJ1070" s="43"/>
      <c r="AK1070" s="31"/>
      <c r="AL1070" s="44"/>
      <c r="AM1070" s="39"/>
      <c r="AN1070" s="28"/>
      <c r="AO1070" s="39"/>
    </row>
    <row r="1071" spans="1:41">
      <c r="A1071" s="45" t="s">
        <v>42</v>
      </c>
      <c r="B1071" s="46"/>
      <c r="C1071" s="46" t="s">
        <v>42</v>
      </c>
      <c r="D1071" s="46" t="s">
        <v>42</v>
      </c>
      <c r="E1071" s="47" t="s">
        <v>42</v>
      </c>
      <c r="F1071" s="47" t="s">
        <v>42</v>
      </c>
      <c r="G1071" s="47"/>
      <c r="H1071" s="48"/>
      <c r="I1071" s="24">
        <v>1065</v>
      </c>
      <c r="J1071" s="25" t="s">
        <v>2875</v>
      </c>
      <c r="K1071" s="26" t="s">
        <v>2567</v>
      </c>
      <c r="L1071" s="27">
        <v>-13258.8</v>
      </c>
      <c r="M1071" s="27">
        <v>-11430</v>
      </c>
      <c r="N1071" s="86" t="s">
        <v>2568</v>
      </c>
      <c r="O1071" s="42" t="s">
        <v>36</v>
      </c>
      <c r="P1071" s="36"/>
      <c r="Q1071" s="31"/>
      <c r="R1071" s="32"/>
      <c r="S1071" s="78"/>
      <c r="T1071" s="34"/>
      <c r="U1071" s="35"/>
      <c r="V1071" s="36"/>
      <c r="W1071" s="37"/>
      <c r="X1071" s="38"/>
      <c r="Y1071" s="38"/>
      <c r="Z1071" s="38"/>
      <c r="AA1071" s="39"/>
      <c r="AB1071" s="39"/>
      <c r="AC1071" s="39"/>
      <c r="AD1071" s="40"/>
      <c r="AE1071" s="40"/>
      <c r="AF1071" s="41"/>
      <c r="AG1071" s="41"/>
      <c r="AH1071" s="42"/>
      <c r="AI1071" s="35"/>
      <c r="AJ1071" s="43"/>
      <c r="AK1071" s="31"/>
      <c r="AL1071" s="44"/>
      <c r="AM1071" s="39"/>
      <c r="AN1071" s="28"/>
      <c r="AO1071" s="39"/>
    </row>
    <row r="1072" spans="1:41">
      <c r="A1072" s="45" t="s">
        <v>42</v>
      </c>
      <c r="B1072" s="46"/>
      <c r="C1072" s="46" t="s">
        <v>42</v>
      </c>
      <c r="D1072" s="46" t="s">
        <v>42</v>
      </c>
      <c r="E1072" s="47" t="s">
        <v>42</v>
      </c>
      <c r="F1072" s="47" t="s">
        <v>42</v>
      </c>
      <c r="G1072" s="47"/>
      <c r="H1072" s="48"/>
      <c r="I1072" s="24">
        <v>1066</v>
      </c>
      <c r="J1072" s="25" t="s">
        <v>2876</v>
      </c>
      <c r="K1072" s="26" t="s">
        <v>2567</v>
      </c>
      <c r="L1072" s="27">
        <v>-15087.6</v>
      </c>
      <c r="M1072" s="27">
        <v>-11430</v>
      </c>
      <c r="N1072" s="86" t="s">
        <v>2568</v>
      </c>
      <c r="O1072" s="42" t="s">
        <v>36</v>
      </c>
      <c r="P1072" s="36"/>
      <c r="Q1072" s="31"/>
      <c r="R1072" s="32"/>
      <c r="S1072" s="78"/>
      <c r="T1072" s="34"/>
      <c r="U1072" s="35"/>
      <c r="V1072" s="36"/>
      <c r="W1072" s="37"/>
      <c r="X1072" s="38"/>
      <c r="Y1072" s="38"/>
      <c r="Z1072" s="38"/>
      <c r="AA1072" s="39"/>
      <c r="AB1072" s="39"/>
      <c r="AC1072" s="39"/>
      <c r="AD1072" s="40"/>
      <c r="AE1072" s="40"/>
      <c r="AF1072" s="41"/>
      <c r="AG1072" s="41"/>
      <c r="AH1072" s="42"/>
      <c r="AI1072" s="35"/>
      <c r="AJ1072" s="43"/>
      <c r="AK1072" s="31"/>
      <c r="AL1072" s="44"/>
      <c r="AM1072" s="39"/>
      <c r="AN1072" s="28"/>
      <c r="AO1072" s="39"/>
    </row>
    <row r="1073" spans="1:41">
      <c r="A1073" s="45" t="s">
        <v>42</v>
      </c>
      <c r="B1073" s="46"/>
      <c r="C1073" s="46" t="s">
        <v>42</v>
      </c>
      <c r="D1073" s="46" t="s">
        <v>42</v>
      </c>
      <c r="E1073" s="47" t="s">
        <v>42</v>
      </c>
      <c r="F1073" s="47" t="s">
        <v>42</v>
      </c>
      <c r="G1073" s="47"/>
      <c r="H1073" s="48"/>
      <c r="I1073" s="24">
        <v>1067</v>
      </c>
      <c r="J1073" s="25" t="s">
        <v>2877</v>
      </c>
      <c r="K1073" s="26" t="s">
        <v>2567</v>
      </c>
      <c r="L1073" s="27">
        <v>-16916.400000000001</v>
      </c>
      <c r="M1073" s="27">
        <v>-11430</v>
      </c>
      <c r="N1073" s="86" t="s">
        <v>2568</v>
      </c>
      <c r="O1073" s="42" t="s">
        <v>36</v>
      </c>
      <c r="P1073" s="36"/>
      <c r="Q1073" s="31"/>
      <c r="R1073" s="32"/>
      <c r="S1073" s="78"/>
      <c r="T1073" s="34"/>
      <c r="U1073" s="35"/>
      <c r="V1073" s="36"/>
      <c r="W1073" s="37"/>
      <c r="X1073" s="38"/>
      <c r="Y1073" s="38"/>
      <c r="Z1073" s="38"/>
      <c r="AA1073" s="39"/>
      <c r="AB1073" s="39"/>
      <c r="AC1073" s="39"/>
      <c r="AD1073" s="40"/>
      <c r="AE1073" s="40"/>
      <c r="AF1073" s="41"/>
      <c r="AG1073" s="41"/>
      <c r="AH1073" s="42"/>
      <c r="AI1073" s="35"/>
      <c r="AJ1073" s="43"/>
      <c r="AK1073" s="31"/>
      <c r="AL1073" s="44"/>
      <c r="AM1073" s="39"/>
      <c r="AN1073" s="28"/>
      <c r="AO1073" s="39"/>
    </row>
    <row r="1074" spans="1:41">
      <c r="A1074" s="45" t="s">
        <v>42</v>
      </c>
      <c r="B1074" s="46"/>
      <c r="C1074" s="46" t="s">
        <v>42</v>
      </c>
      <c r="D1074" s="46" t="s">
        <v>42</v>
      </c>
      <c r="E1074" s="47" t="s">
        <v>42</v>
      </c>
      <c r="F1074" s="47" t="s">
        <v>42</v>
      </c>
      <c r="G1074" s="47"/>
      <c r="H1074" s="48"/>
      <c r="I1074" s="24">
        <v>1068</v>
      </c>
      <c r="J1074" s="25" t="s">
        <v>2878</v>
      </c>
      <c r="K1074" s="26" t="s">
        <v>2567</v>
      </c>
      <c r="L1074" s="27">
        <v>15087.6</v>
      </c>
      <c r="M1074" s="27">
        <v>-11430</v>
      </c>
      <c r="N1074" s="86" t="s">
        <v>2568</v>
      </c>
      <c r="O1074" s="42" t="s">
        <v>36</v>
      </c>
      <c r="P1074" s="36"/>
      <c r="Q1074" s="31"/>
      <c r="R1074" s="32"/>
      <c r="S1074" s="78"/>
      <c r="T1074" s="34"/>
      <c r="U1074" s="35"/>
      <c r="V1074" s="36"/>
      <c r="W1074" s="37"/>
      <c r="X1074" s="38"/>
      <c r="Y1074" s="38"/>
      <c r="Z1074" s="38"/>
      <c r="AA1074" s="39"/>
      <c r="AB1074" s="39"/>
      <c r="AC1074" s="39"/>
      <c r="AD1074" s="40"/>
      <c r="AE1074" s="40"/>
      <c r="AF1074" s="41"/>
      <c r="AG1074" s="41"/>
      <c r="AH1074" s="42"/>
      <c r="AI1074" s="35"/>
      <c r="AJ1074" s="43"/>
      <c r="AK1074" s="31"/>
      <c r="AL1074" s="44"/>
      <c r="AM1074" s="39"/>
      <c r="AN1074" s="28"/>
      <c r="AO1074" s="39"/>
    </row>
    <row r="1075" spans="1:41">
      <c r="A1075" s="45" t="s">
        <v>42</v>
      </c>
      <c r="B1075" s="46"/>
      <c r="C1075" s="46" t="s">
        <v>42</v>
      </c>
      <c r="D1075" s="46" t="s">
        <v>42</v>
      </c>
      <c r="E1075" s="47" t="s">
        <v>42</v>
      </c>
      <c r="F1075" s="47" t="s">
        <v>42</v>
      </c>
      <c r="G1075" s="47"/>
      <c r="H1075" s="48"/>
      <c r="I1075" s="24">
        <v>1069</v>
      </c>
      <c r="J1075" s="25" t="s">
        <v>2879</v>
      </c>
      <c r="K1075" s="26" t="s">
        <v>2567</v>
      </c>
      <c r="L1075" s="27">
        <v>12344.4</v>
      </c>
      <c r="M1075" s="27">
        <v>-11430</v>
      </c>
      <c r="N1075" s="86" t="s">
        <v>2568</v>
      </c>
      <c r="O1075" s="42" t="s">
        <v>36</v>
      </c>
      <c r="P1075" s="36"/>
      <c r="Q1075" s="31"/>
      <c r="R1075" s="32"/>
      <c r="S1075" s="78"/>
      <c r="T1075" s="34"/>
      <c r="U1075" s="35"/>
      <c r="V1075" s="36"/>
      <c r="W1075" s="37"/>
      <c r="X1075" s="38"/>
      <c r="Y1075" s="38"/>
      <c r="Z1075" s="38"/>
      <c r="AA1075" s="39"/>
      <c r="AB1075" s="39"/>
      <c r="AC1075" s="39"/>
      <c r="AD1075" s="40"/>
      <c r="AE1075" s="40"/>
      <c r="AF1075" s="41"/>
      <c r="AG1075" s="41"/>
      <c r="AH1075" s="42"/>
      <c r="AI1075" s="35"/>
      <c r="AJ1075" s="43"/>
      <c r="AK1075" s="31"/>
      <c r="AL1075" s="44"/>
      <c r="AM1075" s="39"/>
      <c r="AN1075" s="28"/>
      <c r="AO1075" s="39"/>
    </row>
    <row r="1076" spans="1:41">
      <c r="A1076" s="45" t="s">
        <v>42</v>
      </c>
      <c r="B1076" s="46"/>
      <c r="C1076" s="46" t="s">
        <v>42</v>
      </c>
      <c r="D1076" s="46" t="s">
        <v>42</v>
      </c>
      <c r="E1076" s="47" t="s">
        <v>42</v>
      </c>
      <c r="F1076" s="47" t="s">
        <v>42</v>
      </c>
      <c r="G1076" s="47"/>
      <c r="H1076" s="48"/>
      <c r="I1076" s="24">
        <v>1070</v>
      </c>
      <c r="J1076" s="25" t="s">
        <v>2880</v>
      </c>
      <c r="K1076" s="26" t="s">
        <v>2567</v>
      </c>
      <c r="L1076" s="27">
        <v>10515.6</v>
      </c>
      <c r="M1076" s="27">
        <v>-11430</v>
      </c>
      <c r="N1076" s="86" t="s">
        <v>2568</v>
      </c>
      <c r="O1076" s="42" t="s">
        <v>36</v>
      </c>
      <c r="P1076" s="36"/>
      <c r="Q1076" s="31"/>
      <c r="R1076" s="32"/>
      <c r="S1076" s="78"/>
      <c r="T1076" s="34"/>
      <c r="U1076" s="35"/>
      <c r="V1076" s="36"/>
      <c r="W1076" s="37"/>
      <c r="X1076" s="38"/>
      <c r="Y1076" s="38"/>
      <c r="Z1076" s="38"/>
      <c r="AA1076" s="39"/>
      <c r="AB1076" s="39"/>
      <c r="AC1076" s="39"/>
      <c r="AD1076" s="40"/>
      <c r="AE1076" s="40"/>
      <c r="AF1076" s="41"/>
      <c r="AG1076" s="41"/>
      <c r="AH1076" s="42"/>
      <c r="AI1076" s="35"/>
      <c r="AJ1076" s="43"/>
      <c r="AK1076" s="31"/>
      <c r="AL1076" s="44"/>
      <c r="AM1076" s="39"/>
      <c r="AN1076" s="28"/>
      <c r="AO1076" s="39"/>
    </row>
    <row r="1077" spans="1:41">
      <c r="A1077" s="45" t="s">
        <v>42</v>
      </c>
      <c r="B1077" s="46"/>
      <c r="C1077" s="46" t="s">
        <v>42</v>
      </c>
      <c r="D1077" s="46" t="s">
        <v>42</v>
      </c>
      <c r="E1077" s="47" t="s">
        <v>42</v>
      </c>
      <c r="F1077" s="47" t="s">
        <v>42</v>
      </c>
      <c r="G1077" s="47"/>
      <c r="H1077" s="48"/>
      <c r="I1077" s="24">
        <v>1071</v>
      </c>
      <c r="J1077" s="25" t="s">
        <v>2881</v>
      </c>
      <c r="K1077" s="26" t="s">
        <v>2567</v>
      </c>
      <c r="L1077" s="27">
        <v>9601.2000000000007</v>
      </c>
      <c r="M1077" s="27">
        <v>-10515.6</v>
      </c>
      <c r="N1077" s="86" t="s">
        <v>2568</v>
      </c>
      <c r="O1077" s="42" t="s">
        <v>36</v>
      </c>
      <c r="P1077" s="36"/>
      <c r="Q1077" s="31"/>
      <c r="R1077" s="32"/>
      <c r="S1077" s="78"/>
      <c r="T1077" s="34"/>
      <c r="U1077" s="35"/>
      <c r="V1077" s="36"/>
      <c r="W1077" s="37"/>
      <c r="X1077" s="38"/>
      <c r="Y1077" s="38"/>
      <c r="Z1077" s="38"/>
      <c r="AA1077" s="39"/>
      <c r="AB1077" s="39"/>
      <c r="AC1077" s="39"/>
      <c r="AD1077" s="40"/>
      <c r="AE1077" s="40"/>
      <c r="AF1077" s="41"/>
      <c r="AG1077" s="41"/>
      <c r="AH1077" s="42"/>
      <c r="AI1077" s="35"/>
      <c r="AJ1077" s="43"/>
      <c r="AK1077" s="31"/>
      <c r="AL1077" s="44"/>
      <c r="AM1077" s="39"/>
      <c r="AN1077" s="28"/>
      <c r="AO1077" s="39"/>
    </row>
    <row r="1078" spans="1:41">
      <c r="A1078" s="45" t="s">
        <v>42</v>
      </c>
      <c r="B1078" s="46"/>
      <c r="C1078" s="46" t="s">
        <v>42</v>
      </c>
      <c r="D1078" s="46" t="s">
        <v>42</v>
      </c>
      <c r="E1078" s="47" t="s">
        <v>42</v>
      </c>
      <c r="F1078" s="47" t="s">
        <v>42</v>
      </c>
      <c r="G1078" s="47"/>
      <c r="H1078" s="48"/>
      <c r="I1078" s="24">
        <v>1072</v>
      </c>
      <c r="J1078" s="25" t="s">
        <v>2882</v>
      </c>
      <c r="K1078" s="26" t="s">
        <v>2567</v>
      </c>
      <c r="L1078" s="27">
        <v>7772.4</v>
      </c>
      <c r="M1078" s="27">
        <v>-10515.6</v>
      </c>
      <c r="N1078" s="86" t="s">
        <v>2568</v>
      </c>
      <c r="O1078" s="42" t="s">
        <v>36</v>
      </c>
      <c r="P1078" s="36"/>
      <c r="Q1078" s="31"/>
      <c r="R1078" s="32"/>
      <c r="S1078" s="78"/>
      <c r="T1078" s="34"/>
      <c r="U1078" s="35"/>
      <c r="V1078" s="36"/>
      <c r="W1078" s="37"/>
      <c r="X1078" s="38"/>
      <c r="Y1078" s="38"/>
      <c r="Z1078" s="38"/>
      <c r="AA1078" s="39"/>
      <c r="AB1078" s="39"/>
      <c r="AC1078" s="39"/>
      <c r="AD1078" s="40"/>
      <c r="AE1078" s="40"/>
      <c r="AF1078" s="41"/>
      <c r="AG1078" s="41"/>
      <c r="AH1078" s="42"/>
      <c r="AI1078" s="35"/>
      <c r="AJ1078" s="43"/>
      <c r="AK1078" s="31"/>
      <c r="AL1078" s="44"/>
      <c r="AM1078" s="39"/>
      <c r="AN1078" s="28"/>
      <c r="AO1078" s="39"/>
    </row>
    <row r="1079" spans="1:41">
      <c r="A1079" s="45" t="s">
        <v>42</v>
      </c>
      <c r="B1079" s="46"/>
      <c r="C1079" s="46" t="s">
        <v>42</v>
      </c>
      <c r="D1079" s="46" t="s">
        <v>42</v>
      </c>
      <c r="E1079" s="47" t="s">
        <v>42</v>
      </c>
      <c r="F1079" s="47" t="s">
        <v>42</v>
      </c>
      <c r="G1079" s="47"/>
      <c r="H1079" s="48"/>
      <c r="I1079" s="24">
        <v>1073</v>
      </c>
      <c r="J1079" s="25" t="s">
        <v>2883</v>
      </c>
      <c r="K1079" s="26" t="s">
        <v>2567</v>
      </c>
      <c r="L1079" s="27">
        <v>4114.8</v>
      </c>
      <c r="M1079" s="27">
        <v>-10515.6</v>
      </c>
      <c r="N1079" s="86" t="s">
        <v>2568</v>
      </c>
      <c r="O1079" s="42" t="s">
        <v>36</v>
      </c>
      <c r="P1079" s="36"/>
      <c r="Q1079" s="31"/>
      <c r="R1079" s="32"/>
      <c r="S1079" s="78"/>
      <c r="T1079" s="34"/>
      <c r="U1079" s="35"/>
      <c r="V1079" s="36"/>
      <c r="W1079" s="37"/>
      <c r="X1079" s="38"/>
      <c r="Y1079" s="38"/>
      <c r="Z1079" s="38"/>
      <c r="AA1079" s="39"/>
      <c r="AB1079" s="39"/>
      <c r="AC1079" s="39"/>
      <c r="AD1079" s="40"/>
      <c r="AE1079" s="40"/>
      <c r="AF1079" s="41"/>
      <c r="AG1079" s="41"/>
      <c r="AH1079" s="42"/>
      <c r="AI1079" s="35"/>
      <c r="AJ1079" s="43"/>
      <c r="AK1079" s="31"/>
      <c r="AL1079" s="44"/>
      <c r="AM1079" s="39"/>
      <c r="AN1079" s="28"/>
      <c r="AO1079" s="39"/>
    </row>
    <row r="1080" spans="1:41">
      <c r="A1080" s="45" t="s">
        <v>42</v>
      </c>
      <c r="B1080" s="46"/>
      <c r="C1080" s="46" t="s">
        <v>42</v>
      </c>
      <c r="D1080" s="46" t="s">
        <v>42</v>
      </c>
      <c r="E1080" s="47" t="s">
        <v>42</v>
      </c>
      <c r="F1080" s="47" t="s">
        <v>42</v>
      </c>
      <c r="G1080" s="47"/>
      <c r="H1080" s="48"/>
      <c r="I1080" s="24">
        <v>1074</v>
      </c>
      <c r="J1080" s="25" t="s">
        <v>2884</v>
      </c>
      <c r="K1080" s="26" t="s">
        <v>2567</v>
      </c>
      <c r="L1080" s="27">
        <v>2286</v>
      </c>
      <c r="M1080" s="27">
        <v>-10515.6</v>
      </c>
      <c r="N1080" s="86" t="s">
        <v>2568</v>
      </c>
      <c r="O1080" s="42" t="s">
        <v>36</v>
      </c>
      <c r="P1080" s="36"/>
      <c r="Q1080" s="31"/>
      <c r="R1080" s="32"/>
      <c r="S1080" s="78"/>
      <c r="T1080" s="34"/>
      <c r="U1080" s="35"/>
      <c r="V1080" s="36"/>
      <c r="W1080" s="37"/>
      <c r="X1080" s="38"/>
      <c r="Y1080" s="38"/>
      <c r="Z1080" s="38"/>
      <c r="AA1080" s="39"/>
      <c r="AB1080" s="39"/>
      <c r="AC1080" s="39"/>
      <c r="AD1080" s="40"/>
      <c r="AE1080" s="40"/>
      <c r="AF1080" s="41"/>
      <c r="AG1080" s="41"/>
      <c r="AH1080" s="42"/>
      <c r="AI1080" s="35"/>
      <c r="AJ1080" s="43"/>
      <c r="AK1080" s="31"/>
      <c r="AL1080" s="44"/>
      <c r="AM1080" s="39"/>
      <c r="AN1080" s="28"/>
      <c r="AO1080" s="39"/>
    </row>
    <row r="1081" spans="1:41">
      <c r="A1081" s="45" t="s">
        <v>42</v>
      </c>
      <c r="B1081" s="46"/>
      <c r="C1081" s="46" t="s">
        <v>42</v>
      </c>
      <c r="D1081" s="46" t="s">
        <v>42</v>
      </c>
      <c r="E1081" s="47" t="s">
        <v>42</v>
      </c>
      <c r="F1081" s="47" t="s">
        <v>42</v>
      </c>
      <c r="G1081" s="47"/>
      <c r="H1081" s="48"/>
      <c r="I1081" s="24">
        <v>1075</v>
      </c>
      <c r="J1081" s="25" t="s">
        <v>2885</v>
      </c>
      <c r="K1081" s="26" t="s">
        <v>2567</v>
      </c>
      <c r="L1081" s="27">
        <v>457.2</v>
      </c>
      <c r="M1081" s="27">
        <v>-10515.6</v>
      </c>
      <c r="N1081" s="86" t="s">
        <v>2568</v>
      </c>
      <c r="O1081" s="42" t="s">
        <v>36</v>
      </c>
      <c r="P1081" s="36"/>
      <c r="Q1081" s="31"/>
      <c r="R1081" s="32"/>
      <c r="S1081" s="78"/>
      <c r="T1081" s="34"/>
      <c r="U1081" s="35"/>
      <c r="V1081" s="36"/>
      <c r="W1081" s="37"/>
      <c r="X1081" s="38"/>
      <c r="Y1081" s="38"/>
      <c r="Z1081" s="38"/>
      <c r="AA1081" s="39"/>
      <c r="AB1081" s="39"/>
      <c r="AC1081" s="39"/>
      <c r="AD1081" s="40"/>
      <c r="AE1081" s="40"/>
      <c r="AF1081" s="41"/>
      <c r="AG1081" s="41"/>
      <c r="AH1081" s="42"/>
      <c r="AI1081" s="35"/>
      <c r="AJ1081" s="43"/>
      <c r="AK1081" s="31"/>
      <c r="AL1081" s="44"/>
      <c r="AM1081" s="39"/>
      <c r="AN1081" s="28"/>
      <c r="AO1081" s="39"/>
    </row>
    <row r="1082" spans="1:41">
      <c r="A1082" s="45" t="s">
        <v>42</v>
      </c>
      <c r="B1082" s="46"/>
      <c r="C1082" s="46" t="s">
        <v>42</v>
      </c>
      <c r="D1082" s="46" t="s">
        <v>42</v>
      </c>
      <c r="E1082" s="47" t="s">
        <v>42</v>
      </c>
      <c r="F1082" s="47" t="s">
        <v>42</v>
      </c>
      <c r="G1082" s="47"/>
      <c r="H1082" s="48"/>
      <c r="I1082" s="24">
        <v>1076</v>
      </c>
      <c r="J1082" s="25" t="s">
        <v>2886</v>
      </c>
      <c r="K1082" s="26" t="s">
        <v>2567</v>
      </c>
      <c r="L1082" s="27">
        <v>16002</v>
      </c>
      <c r="M1082" s="27">
        <v>-10515.6</v>
      </c>
      <c r="N1082" s="86" t="s">
        <v>2568</v>
      </c>
      <c r="O1082" s="42" t="s">
        <v>36</v>
      </c>
      <c r="P1082" s="36"/>
      <c r="Q1082" s="31"/>
      <c r="R1082" s="32"/>
      <c r="S1082" s="78"/>
      <c r="T1082" s="34"/>
      <c r="U1082" s="35"/>
      <c r="V1082" s="36"/>
      <c r="W1082" s="37"/>
      <c r="X1082" s="38"/>
      <c r="Y1082" s="38"/>
      <c r="Z1082" s="38"/>
      <c r="AA1082" s="39"/>
      <c r="AB1082" s="39"/>
      <c r="AC1082" s="39"/>
      <c r="AD1082" s="40"/>
      <c r="AE1082" s="40"/>
      <c r="AF1082" s="41"/>
      <c r="AG1082" s="41"/>
      <c r="AH1082" s="42"/>
      <c r="AI1082" s="35"/>
      <c r="AJ1082" s="43"/>
      <c r="AK1082" s="31"/>
      <c r="AL1082" s="44"/>
      <c r="AM1082" s="39"/>
      <c r="AN1082" s="28"/>
      <c r="AO1082" s="39"/>
    </row>
    <row r="1083" spans="1:41">
      <c r="A1083" s="45" t="s">
        <v>42</v>
      </c>
      <c r="B1083" s="46"/>
      <c r="C1083" s="46" t="s">
        <v>42</v>
      </c>
      <c r="D1083" s="46" t="s">
        <v>42</v>
      </c>
      <c r="E1083" s="47" t="s">
        <v>42</v>
      </c>
      <c r="F1083" s="47" t="s">
        <v>42</v>
      </c>
      <c r="G1083" s="47"/>
      <c r="H1083" s="48"/>
      <c r="I1083" s="24">
        <v>1077</v>
      </c>
      <c r="J1083" s="25" t="s">
        <v>2887</v>
      </c>
      <c r="K1083" s="26" t="s">
        <v>2567</v>
      </c>
      <c r="L1083" s="27">
        <v>-10515.6</v>
      </c>
      <c r="M1083" s="27">
        <v>-10515.6</v>
      </c>
      <c r="N1083" s="86" t="s">
        <v>2568</v>
      </c>
      <c r="O1083" s="42" t="s">
        <v>36</v>
      </c>
      <c r="P1083" s="36"/>
      <c r="Q1083" s="31"/>
      <c r="R1083" s="32"/>
      <c r="S1083" s="78"/>
      <c r="T1083" s="34"/>
      <c r="U1083" s="35"/>
      <c r="V1083" s="36"/>
      <c r="W1083" s="37"/>
      <c r="X1083" s="38"/>
      <c r="Y1083" s="38"/>
      <c r="Z1083" s="38"/>
      <c r="AA1083" s="39"/>
      <c r="AB1083" s="39"/>
      <c r="AC1083" s="39"/>
      <c r="AD1083" s="40"/>
      <c r="AE1083" s="40"/>
      <c r="AF1083" s="41"/>
      <c r="AG1083" s="41"/>
      <c r="AH1083" s="42"/>
      <c r="AI1083" s="35"/>
      <c r="AJ1083" s="43"/>
      <c r="AK1083" s="31"/>
      <c r="AL1083" s="44"/>
      <c r="AM1083" s="39"/>
      <c r="AN1083" s="28"/>
      <c r="AO1083" s="39"/>
    </row>
    <row r="1084" spans="1:41">
      <c r="A1084" s="45" t="s">
        <v>42</v>
      </c>
      <c r="B1084" s="46"/>
      <c r="C1084" s="46" t="s">
        <v>42</v>
      </c>
      <c r="D1084" s="46" t="s">
        <v>42</v>
      </c>
      <c r="E1084" s="47" t="s">
        <v>42</v>
      </c>
      <c r="F1084" s="47" t="s">
        <v>42</v>
      </c>
      <c r="G1084" s="47"/>
      <c r="H1084" s="48"/>
      <c r="I1084" s="24">
        <v>1078</v>
      </c>
      <c r="J1084" s="25" t="s">
        <v>2888</v>
      </c>
      <c r="K1084" s="26" t="s">
        <v>2567</v>
      </c>
      <c r="L1084" s="27">
        <v>-12344.4</v>
      </c>
      <c r="M1084" s="27">
        <v>-10515.6</v>
      </c>
      <c r="N1084" s="86" t="s">
        <v>2568</v>
      </c>
      <c r="O1084" s="42" t="s">
        <v>36</v>
      </c>
      <c r="P1084" s="36"/>
      <c r="Q1084" s="31"/>
      <c r="R1084" s="32"/>
      <c r="S1084" s="78"/>
      <c r="T1084" s="34"/>
      <c r="U1084" s="35"/>
      <c r="V1084" s="36"/>
      <c r="W1084" s="37"/>
      <c r="X1084" s="38"/>
      <c r="Y1084" s="38"/>
      <c r="Z1084" s="38"/>
      <c r="AA1084" s="39"/>
      <c r="AB1084" s="39"/>
      <c r="AC1084" s="39"/>
      <c r="AD1084" s="40"/>
      <c r="AE1084" s="40"/>
      <c r="AF1084" s="41"/>
      <c r="AG1084" s="41"/>
      <c r="AH1084" s="42"/>
      <c r="AI1084" s="35"/>
      <c r="AJ1084" s="43"/>
      <c r="AK1084" s="31"/>
      <c r="AL1084" s="44"/>
      <c r="AM1084" s="39"/>
      <c r="AN1084" s="28"/>
      <c r="AO1084" s="39"/>
    </row>
    <row r="1085" spans="1:41">
      <c r="A1085" s="45" t="s">
        <v>42</v>
      </c>
      <c r="B1085" s="46"/>
      <c r="C1085" s="46" t="s">
        <v>42</v>
      </c>
      <c r="D1085" s="46" t="s">
        <v>42</v>
      </c>
      <c r="E1085" s="47" t="s">
        <v>42</v>
      </c>
      <c r="F1085" s="47" t="s">
        <v>42</v>
      </c>
      <c r="G1085" s="47"/>
      <c r="H1085" s="48"/>
      <c r="I1085" s="24">
        <v>1079</v>
      </c>
      <c r="J1085" s="25" t="s">
        <v>2889</v>
      </c>
      <c r="K1085" s="26" t="s">
        <v>2567</v>
      </c>
      <c r="L1085" s="27">
        <v>13258.8</v>
      </c>
      <c r="M1085" s="27">
        <v>-10515.6</v>
      </c>
      <c r="N1085" s="86" t="s">
        <v>2568</v>
      </c>
      <c r="O1085" s="42" t="s">
        <v>36</v>
      </c>
      <c r="P1085" s="36"/>
      <c r="Q1085" s="31"/>
      <c r="R1085" s="32"/>
      <c r="S1085" s="78"/>
      <c r="T1085" s="34"/>
      <c r="U1085" s="35"/>
      <c r="V1085" s="36"/>
      <c r="W1085" s="37"/>
      <c r="X1085" s="38"/>
      <c r="Y1085" s="38"/>
      <c r="Z1085" s="38"/>
      <c r="AA1085" s="39"/>
      <c r="AB1085" s="39"/>
      <c r="AC1085" s="39"/>
      <c r="AD1085" s="40"/>
      <c r="AE1085" s="40"/>
      <c r="AF1085" s="41"/>
      <c r="AG1085" s="41"/>
      <c r="AH1085" s="42"/>
      <c r="AI1085" s="35"/>
      <c r="AJ1085" s="43"/>
      <c r="AK1085" s="31"/>
      <c r="AL1085" s="44"/>
      <c r="AM1085" s="39"/>
      <c r="AN1085" s="28"/>
      <c r="AO1085" s="39"/>
    </row>
    <row r="1086" spans="1:41">
      <c r="A1086" s="45" t="s">
        <v>42</v>
      </c>
      <c r="B1086" s="46"/>
      <c r="C1086" s="46" t="s">
        <v>42</v>
      </c>
      <c r="D1086" s="46" t="s">
        <v>42</v>
      </c>
      <c r="E1086" s="47" t="s">
        <v>42</v>
      </c>
      <c r="F1086" s="47" t="s">
        <v>42</v>
      </c>
      <c r="G1086" s="47"/>
      <c r="H1086" s="48"/>
      <c r="I1086" s="24">
        <v>1080</v>
      </c>
      <c r="J1086" s="25" t="s">
        <v>2890</v>
      </c>
      <c r="K1086" s="26" t="s">
        <v>2567</v>
      </c>
      <c r="L1086" s="27">
        <v>17830.8</v>
      </c>
      <c r="M1086" s="27">
        <v>-9601.2000000000007</v>
      </c>
      <c r="N1086" s="86" t="s">
        <v>2568</v>
      </c>
      <c r="O1086" s="42" t="s">
        <v>36</v>
      </c>
      <c r="P1086" s="36"/>
      <c r="Q1086" s="31"/>
      <c r="R1086" s="32"/>
      <c r="S1086" s="78"/>
      <c r="T1086" s="34"/>
      <c r="U1086" s="35"/>
      <c r="V1086" s="36"/>
      <c r="W1086" s="37"/>
      <c r="X1086" s="38"/>
      <c r="Y1086" s="38"/>
      <c r="Z1086" s="38"/>
      <c r="AA1086" s="39"/>
      <c r="AB1086" s="39"/>
      <c r="AC1086" s="39"/>
      <c r="AD1086" s="40"/>
      <c r="AE1086" s="40"/>
      <c r="AF1086" s="41"/>
      <c r="AG1086" s="41"/>
      <c r="AH1086" s="42"/>
      <c r="AI1086" s="35"/>
      <c r="AJ1086" s="43"/>
      <c r="AK1086" s="31"/>
      <c r="AL1086" s="44"/>
      <c r="AM1086" s="39"/>
      <c r="AN1086" s="28"/>
      <c r="AO1086" s="39"/>
    </row>
    <row r="1087" spans="1:41">
      <c r="A1087" s="45" t="s">
        <v>42</v>
      </c>
      <c r="B1087" s="46"/>
      <c r="C1087" s="46" t="s">
        <v>42</v>
      </c>
      <c r="D1087" s="46" t="s">
        <v>42</v>
      </c>
      <c r="E1087" s="47" t="s">
        <v>42</v>
      </c>
      <c r="F1087" s="47" t="s">
        <v>42</v>
      </c>
      <c r="G1087" s="47"/>
      <c r="H1087" s="48"/>
      <c r="I1087" s="24">
        <v>1081</v>
      </c>
      <c r="J1087" s="25" t="s">
        <v>2891</v>
      </c>
      <c r="K1087" s="26" t="s">
        <v>2567</v>
      </c>
      <c r="L1087" s="27">
        <v>5943.6</v>
      </c>
      <c r="M1087" s="27">
        <v>-9601.2000000000007</v>
      </c>
      <c r="N1087" s="86" t="s">
        <v>2568</v>
      </c>
      <c r="O1087" s="42" t="s">
        <v>36</v>
      </c>
      <c r="P1087" s="36"/>
      <c r="Q1087" s="31"/>
      <c r="R1087" s="32"/>
      <c r="S1087" s="78"/>
      <c r="T1087" s="34"/>
      <c r="U1087" s="35"/>
      <c r="V1087" s="36"/>
      <c r="W1087" s="37"/>
      <c r="X1087" s="38"/>
      <c r="Y1087" s="38"/>
      <c r="Z1087" s="38"/>
      <c r="AA1087" s="39"/>
      <c r="AB1087" s="39"/>
      <c r="AC1087" s="39"/>
      <c r="AD1087" s="40"/>
      <c r="AE1087" s="40"/>
      <c r="AF1087" s="41"/>
      <c r="AG1087" s="41"/>
      <c r="AH1087" s="42"/>
      <c r="AI1087" s="35"/>
      <c r="AJ1087" s="43"/>
      <c r="AK1087" s="31"/>
      <c r="AL1087" s="44"/>
      <c r="AM1087" s="39"/>
      <c r="AN1087" s="28"/>
      <c r="AO1087" s="39"/>
    </row>
    <row r="1088" spans="1:41">
      <c r="A1088" s="45" t="s">
        <v>42</v>
      </c>
      <c r="B1088" s="46"/>
      <c r="C1088" s="46" t="s">
        <v>42</v>
      </c>
      <c r="D1088" s="46" t="s">
        <v>42</v>
      </c>
      <c r="E1088" s="47" t="s">
        <v>42</v>
      </c>
      <c r="F1088" s="47" t="s">
        <v>42</v>
      </c>
      <c r="G1088" s="47"/>
      <c r="H1088" s="48"/>
      <c r="I1088" s="24">
        <v>1082</v>
      </c>
      <c r="J1088" s="25" t="s">
        <v>2892</v>
      </c>
      <c r="K1088" s="26" t="s">
        <v>2567</v>
      </c>
      <c r="L1088" s="27">
        <v>5029.2</v>
      </c>
      <c r="M1088" s="27">
        <v>-9601.2000000000007</v>
      </c>
      <c r="N1088" s="86" t="s">
        <v>2568</v>
      </c>
      <c r="O1088" s="42" t="s">
        <v>36</v>
      </c>
      <c r="P1088" s="36"/>
      <c r="Q1088" s="31"/>
      <c r="R1088" s="32"/>
      <c r="S1088" s="78"/>
      <c r="T1088" s="34"/>
      <c r="U1088" s="35"/>
      <c r="V1088" s="36"/>
      <c r="W1088" s="37"/>
      <c r="X1088" s="38"/>
      <c r="Y1088" s="38"/>
      <c r="Z1088" s="38"/>
      <c r="AA1088" s="39"/>
      <c r="AB1088" s="39"/>
      <c r="AC1088" s="39"/>
      <c r="AD1088" s="40"/>
      <c r="AE1088" s="40"/>
      <c r="AF1088" s="41"/>
      <c r="AG1088" s="41"/>
      <c r="AH1088" s="42"/>
      <c r="AI1088" s="35"/>
      <c r="AJ1088" s="43"/>
      <c r="AK1088" s="31"/>
      <c r="AL1088" s="44"/>
      <c r="AM1088" s="39"/>
      <c r="AN1088" s="28"/>
      <c r="AO1088" s="39"/>
    </row>
    <row r="1089" spans="1:41">
      <c r="A1089" s="45" t="s">
        <v>42</v>
      </c>
      <c r="B1089" s="46"/>
      <c r="C1089" s="46" t="s">
        <v>42</v>
      </c>
      <c r="D1089" s="46" t="s">
        <v>42</v>
      </c>
      <c r="E1089" s="47" t="s">
        <v>42</v>
      </c>
      <c r="F1089" s="47" t="s">
        <v>42</v>
      </c>
      <c r="G1089" s="47"/>
      <c r="H1089" s="48"/>
      <c r="I1089" s="24">
        <v>1083</v>
      </c>
      <c r="J1089" s="25" t="s">
        <v>2893</v>
      </c>
      <c r="K1089" s="26" t="s">
        <v>2567</v>
      </c>
      <c r="L1089" s="27">
        <v>3200.4</v>
      </c>
      <c r="M1089" s="27">
        <v>-9601.2000000000007</v>
      </c>
      <c r="N1089" s="86" t="s">
        <v>2568</v>
      </c>
      <c r="O1089" s="42" t="s">
        <v>36</v>
      </c>
      <c r="P1089" s="36"/>
      <c r="Q1089" s="31"/>
      <c r="R1089" s="32"/>
      <c r="S1089" s="78"/>
      <c r="T1089" s="34"/>
      <c r="U1089" s="35"/>
      <c r="V1089" s="36"/>
      <c r="W1089" s="37"/>
      <c r="X1089" s="38"/>
      <c r="Y1089" s="38"/>
      <c r="Z1089" s="38"/>
      <c r="AA1089" s="39"/>
      <c r="AB1089" s="39"/>
      <c r="AC1089" s="39"/>
      <c r="AD1089" s="40"/>
      <c r="AE1089" s="40"/>
      <c r="AF1089" s="41"/>
      <c r="AG1089" s="41"/>
      <c r="AH1089" s="42"/>
      <c r="AI1089" s="35"/>
      <c r="AJ1089" s="43"/>
      <c r="AK1089" s="31"/>
      <c r="AL1089" s="44"/>
      <c r="AM1089" s="39"/>
      <c r="AN1089" s="28"/>
      <c r="AO1089" s="39"/>
    </row>
    <row r="1090" spans="1:41">
      <c r="A1090" s="45" t="s">
        <v>42</v>
      </c>
      <c r="B1090" s="46"/>
      <c r="C1090" s="46" t="s">
        <v>42</v>
      </c>
      <c r="D1090" s="46" t="s">
        <v>42</v>
      </c>
      <c r="E1090" s="47" t="s">
        <v>42</v>
      </c>
      <c r="F1090" s="47" t="s">
        <v>42</v>
      </c>
      <c r="G1090" s="47"/>
      <c r="H1090" s="48"/>
      <c r="I1090" s="24">
        <v>1084</v>
      </c>
      <c r="J1090" s="25" t="s">
        <v>2894</v>
      </c>
      <c r="K1090" s="26" t="s">
        <v>2567</v>
      </c>
      <c r="L1090" s="27">
        <v>1371.6</v>
      </c>
      <c r="M1090" s="27">
        <v>-9601.2000000000007</v>
      </c>
      <c r="N1090" s="86" t="s">
        <v>2568</v>
      </c>
      <c r="O1090" s="42" t="s">
        <v>36</v>
      </c>
      <c r="P1090" s="36"/>
      <c r="Q1090" s="31"/>
      <c r="R1090" s="32"/>
      <c r="S1090" s="78"/>
      <c r="T1090" s="34"/>
      <c r="U1090" s="35"/>
      <c r="V1090" s="36"/>
      <c r="W1090" s="37"/>
      <c r="X1090" s="38"/>
      <c r="Y1090" s="38"/>
      <c r="Z1090" s="38"/>
      <c r="AA1090" s="39"/>
      <c r="AB1090" s="39"/>
      <c r="AC1090" s="39"/>
      <c r="AD1090" s="40"/>
      <c r="AE1090" s="40"/>
      <c r="AF1090" s="41"/>
      <c r="AG1090" s="41"/>
      <c r="AH1090" s="42"/>
      <c r="AI1090" s="35"/>
      <c r="AJ1090" s="43"/>
      <c r="AK1090" s="31"/>
      <c r="AL1090" s="44"/>
      <c r="AM1090" s="39"/>
      <c r="AN1090" s="28"/>
      <c r="AO1090" s="39"/>
    </row>
    <row r="1091" spans="1:41">
      <c r="A1091" s="45" t="s">
        <v>42</v>
      </c>
      <c r="B1091" s="46"/>
      <c r="C1091" s="46" t="s">
        <v>42</v>
      </c>
      <c r="D1091" s="46" t="s">
        <v>42</v>
      </c>
      <c r="E1091" s="47" t="s">
        <v>42</v>
      </c>
      <c r="F1091" s="47" t="s">
        <v>42</v>
      </c>
      <c r="G1091" s="47"/>
      <c r="H1091" s="48"/>
      <c r="I1091" s="24">
        <v>1085</v>
      </c>
      <c r="J1091" s="25" t="s">
        <v>2895</v>
      </c>
      <c r="K1091" s="26" t="s">
        <v>2567</v>
      </c>
      <c r="L1091" s="27">
        <v>-1371.6</v>
      </c>
      <c r="M1091" s="27">
        <v>-9601.2000000000007</v>
      </c>
      <c r="N1091" s="86" t="s">
        <v>2568</v>
      </c>
      <c r="O1091" s="42" t="s">
        <v>36</v>
      </c>
      <c r="P1091" s="36"/>
      <c r="Q1091" s="31"/>
      <c r="R1091" s="32"/>
      <c r="S1091" s="78"/>
      <c r="T1091" s="34"/>
      <c r="U1091" s="35"/>
      <c r="V1091" s="36"/>
      <c r="W1091" s="37"/>
      <c r="X1091" s="38"/>
      <c r="Y1091" s="38"/>
      <c r="Z1091" s="38"/>
      <c r="AA1091" s="39"/>
      <c r="AB1091" s="39"/>
      <c r="AC1091" s="39"/>
      <c r="AD1091" s="40"/>
      <c r="AE1091" s="40"/>
      <c r="AF1091" s="41"/>
      <c r="AG1091" s="41"/>
      <c r="AH1091" s="42"/>
      <c r="AI1091" s="35"/>
      <c r="AJ1091" s="43"/>
      <c r="AK1091" s="31"/>
      <c r="AL1091" s="44"/>
      <c r="AM1091" s="39"/>
      <c r="AN1091" s="28"/>
      <c r="AO1091" s="39"/>
    </row>
    <row r="1092" spans="1:41">
      <c r="A1092" s="45" t="s">
        <v>42</v>
      </c>
      <c r="B1092" s="46"/>
      <c r="C1092" s="46" t="s">
        <v>42</v>
      </c>
      <c r="D1092" s="46" t="s">
        <v>42</v>
      </c>
      <c r="E1092" s="47" t="s">
        <v>42</v>
      </c>
      <c r="F1092" s="47" t="s">
        <v>42</v>
      </c>
      <c r="G1092" s="47"/>
      <c r="H1092" s="48"/>
      <c r="I1092" s="24">
        <v>1086</v>
      </c>
      <c r="J1092" s="25" t="s">
        <v>2896</v>
      </c>
      <c r="K1092" s="26" t="s">
        <v>2567</v>
      </c>
      <c r="L1092" s="27">
        <v>-3200.4</v>
      </c>
      <c r="M1092" s="27">
        <v>-9601.2000000000007</v>
      </c>
      <c r="N1092" s="86" t="s">
        <v>2568</v>
      </c>
      <c r="O1092" s="42" t="s">
        <v>36</v>
      </c>
      <c r="P1092" s="36"/>
      <c r="Q1092" s="31"/>
      <c r="R1092" s="32"/>
      <c r="S1092" s="78"/>
      <c r="T1092" s="34"/>
      <c r="U1092" s="35"/>
      <c r="V1092" s="36"/>
      <c r="W1092" s="37"/>
      <c r="X1092" s="38"/>
      <c r="Y1092" s="38"/>
      <c r="Z1092" s="38"/>
      <c r="AA1092" s="39"/>
      <c r="AB1092" s="39"/>
      <c r="AC1092" s="39"/>
      <c r="AD1092" s="40"/>
      <c r="AE1092" s="40"/>
      <c r="AF1092" s="41"/>
      <c r="AG1092" s="41"/>
      <c r="AH1092" s="42"/>
      <c r="AI1092" s="35"/>
      <c r="AJ1092" s="43"/>
      <c r="AK1092" s="31"/>
      <c r="AL1092" s="44"/>
      <c r="AM1092" s="39"/>
      <c r="AN1092" s="28"/>
      <c r="AO1092" s="39"/>
    </row>
    <row r="1093" spans="1:41">
      <c r="A1093" s="45" t="s">
        <v>42</v>
      </c>
      <c r="B1093" s="46"/>
      <c r="C1093" s="46" t="s">
        <v>42</v>
      </c>
      <c r="D1093" s="46" t="s">
        <v>42</v>
      </c>
      <c r="E1093" s="47" t="s">
        <v>42</v>
      </c>
      <c r="F1093" s="47" t="s">
        <v>42</v>
      </c>
      <c r="G1093" s="47"/>
      <c r="H1093" s="48"/>
      <c r="I1093" s="24">
        <v>1087</v>
      </c>
      <c r="J1093" s="25" t="s">
        <v>2897</v>
      </c>
      <c r="K1093" s="26" t="s">
        <v>2567</v>
      </c>
      <c r="L1093" s="27">
        <v>-5029.2</v>
      </c>
      <c r="M1093" s="27">
        <v>-9601.2000000000007</v>
      </c>
      <c r="N1093" s="86" t="s">
        <v>2568</v>
      </c>
      <c r="O1093" s="42" t="s">
        <v>36</v>
      </c>
      <c r="P1093" s="36"/>
      <c r="Q1093" s="31"/>
      <c r="R1093" s="32"/>
      <c r="S1093" s="78"/>
      <c r="T1093" s="34"/>
      <c r="U1093" s="35"/>
      <c r="V1093" s="36"/>
      <c r="W1093" s="37"/>
      <c r="X1093" s="38"/>
      <c r="Y1093" s="38"/>
      <c r="Z1093" s="38"/>
      <c r="AA1093" s="39"/>
      <c r="AB1093" s="39"/>
      <c r="AC1093" s="39"/>
      <c r="AD1093" s="40"/>
      <c r="AE1093" s="40"/>
      <c r="AF1093" s="41"/>
      <c r="AG1093" s="41"/>
      <c r="AH1093" s="42"/>
      <c r="AI1093" s="35"/>
      <c r="AJ1093" s="43"/>
      <c r="AK1093" s="31"/>
      <c r="AL1093" s="44"/>
      <c r="AM1093" s="39"/>
      <c r="AN1093" s="28"/>
      <c r="AO1093" s="39"/>
    </row>
    <row r="1094" spans="1:41">
      <c r="A1094" s="45" t="s">
        <v>42</v>
      </c>
      <c r="B1094" s="46"/>
      <c r="C1094" s="46" t="s">
        <v>42</v>
      </c>
      <c r="D1094" s="46" t="s">
        <v>42</v>
      </c>
      <c r="E1094" s="47" t="s">
        <v>42</v>
      </c>
      <c r="F1094" s="47" t="s">
        <v>42</v>
      </c>
      <c r="G1094" s="47"/>
      <c r="H1094" s="48"/>
      <c r="I1094" s="24">
        <v>1088</v>
      </c>
      <c r="J1094" s="25" t="s">
        <v>2898</v>
      </c>
      <c r="K1094" s="26" t="s">
        <v>2567</v>
      </c>
      <c r="L1094" s="27">
        <v>-6858</v>
      </c>
      <c r="M1094" s="27">
        <v>-9601.2000000000007</v>
      </c>
      <c r="N1094" s="86" t="s">
        <v>2568</v>
      </c>
      <c r="O1094" s="42" t="s">
        <v>36</v>
      </c>
      <c r="P1094" s="36"/>
      <c r="Q1094" s="31"/>
      <c r="R1094" s="32"/>
      <c r="S1094" s="78"/>
      <c r="T1094" s="34"/>
      <c r="U1094" s="35"/>
      <c r="V1094" s="36"/>
      <c r="W1094" s="37"/>
      <c r="X1094" s="38"/>
      <c r="Y1094" s="38"/>
      <c r="Z1094" s="38"/>
      <c r="AA1094" s="39"/>
      <c r="AB1094" s="39"/>
      <c r="AC1094" s="39"/>
      <c r="AD1094" s="40"/>
      <c r="AE1094" s="40"/>
      <c r="AF1094" s="41"/>
      <c r="AG1094" s="41"/>
      <c r="AH1094" s="42"/>
      <c r="AI1094" s="35"/>
      <c r="AJ1094" s="43"/>
      <c r="AK1094" s="31"/>
      <c r="AL1094" s="44"/>
      <c r="AM1094" s="39"/>
      <c r="AN1094" s="28"/>
      <c r="AO1094" s="39"/>
    </row>
    <row r="1095" spans="1:41">
      <c r="A1095" s="45" t="s">
        <v>42</v>
      </c>
      <c r="B1095" s="46"/>
      <c r="C1095" s="46" t="s">
        <v>42</v>
      </c>
      <c r="D1095" s="46" t="s">
        <v>42</v>
      </c>
      <c r="E1095" s="47" t="s">
        <v>42</v>
      </c>
      <c r="F1095" s="47" t="s">
        <v>42</v>
      </c>
      <c r="G1095" s="47"/>
      <c r="H1095" s="48"/>
      <c r="I1095" s="24">
        <v>1089</v>
      </c>
      <c r="J1095" s="25" t="s">
        <v>2899</v>
      </c>
      <c r="K1095" s="26" t="s">
        <v>2567</v>
      </c>
      <c r="L1095" s="27">
        <v>-8686.7999999999993</v>
      </c>
      <c r="M1095" s="27">
        <v>-9601.2000000000007</v>
      </c>
      <c r="N1095" s="86" t="s">
        <v>2568</v>
      </c>
      <c r="O1095" s="42" t="s">
        <v>36</v>
      </c>
      <c r="P1095" s="36"/>
      <c r="Q1095" s="31"/>
      <c r="R1095" s="32"/>
      <c r="S1095" s="78"/>
      <c r="T1095" s="34"/>
      <c r="U1095" s="35"/>
      <c r="V1095" s="36"/>
      <c r="W1095" s="37"/>
      <c r="X1095" s="38"/>
      <c r="Y1095" s="38"/>
      <c r="Z1095" s="38"/>
      <c r="AA1095" s="39"/>
      <c r="AB1095" s="39"/>
      <c r="AC1095" s="39"/>
      <c r="AD1095" s="40"/>
      <c r="AE1095" s="40"/>
      <c r="AF1095" s="41"/>
      <c r="AG1095" s="41"/>
      <c r="AH1095" s="42"/>
      <c r="AI1095" s="35"/>
      <c r="AJ1095" s="43"/>
      <c r="AK1095" s="31"/>
      <c r="AL1095" s="44"/>
      <c r="AM1095" s="39"/>
      <c r="AN1095" s="28"/>
      <c r="AO1095" s="39"/>
    </row>
    <row r="1096" spans="1:41">
      <c r="A1096" s="45" t="s">
        <v>42</v>
      </c>
      <c r="B1096" s="46"/>
      <c r="C1096" s="46" t="s">
        <v>42</v>
      </c>
      <c r="D1096" s="46" t="s">
        <v>42</v>
      </c>
      <c r="E1096" s="47" t="s">
        <v>42</v>
      </c>
      <c r="F1096" s="47" t="s">
        <v>42</v>
      </c>
      <c r="G1096" s="47"/>
      <c r="H1096" s="48"/>
      <c r="I1096" s="24">
        <v>1090</v>
      </c>
      <c r="J1096" s="25" t="s">
        <v>2900</v>
      </c>
      <c r="K1096" s="26" t="s">
        <v>2567</v>
      </c>
      <c r="L1096" s="27">
        <v>-11430</v>
      </c>
      <c r="M1096" s="27">
        <v>-9601.2000000000007</v>
      </c>
      <c r="N1096" s="86" t="s">
        <v>2568</v>
      </c>
      <c r="O1096" s="42" t="s">
        <v>36</v>
      </c>
      <c r="P1096" s="36"/>
      <c r="Q1096" s="31"/>
      <c r="R1096" s="32"/>
      <c r="S1096" s="78"/>
      <c r="T1096" s="34"/>
      <c r="U1096" s="35"/>
      <c r="V1096" s="36"/>
      <c r="W1096" s="37"/>
      <c r="X1096" s="38"/>
      <c r="Y1096" s="38"/>
      <c r="Z1096" s="38"/>
      <c r="AA1096" s="39"/>
      <c r="AB1096" s="39"/>
      <c r="AC1096" s="39"/>
      <c r="AD1096" s="40"/>
      <c r="AE1096" s="40"/>
      <c r="AF1096" s="41"/>
      <c r="AG1096" s="41"/>
      <c r="AH1096" s="42"/>
      <c r="AI1096" s="35"/>
      <c r="AJ1096" s="43"/>
      <c r="AK1096" s="31"/>
      <c r="AL1096" s="44"/>
      <c r="AM1096" s="39"/>
      <c r="AN1096" s="28"/>
      <c r="AO1096" s="39"/>
    </row>
    <row r="1097" spans="1:41">
      <c r="A1097" s="45" t="s">
        <v>42</v>
      </c>
      <c r="B1097" s="46"/>
      <c r="C1097" s="46" t="s">
        <v>42</v>
      </c>
      <c r="D1097" s="46" t="s">
        <v>42</v>
      </c>
      <c r="E1097" s="47" t="s">
        <v>42</v>
      </c>
      <c r="F1097" s="47" t="s">
        <v>42</v>
      </c>
      <c r="G1097" s="47"/>
      <c r="H1097" s="48"/>
      <c r="I1097" s="24">
        <v>1091</v>
      </c>
      <c r="J1097" s="25" t="s">
        <v>2901</v>
      </c>
      <c r="K1097" s="26" t="s">
        <v>2567</v>
      </c>
      <c r="L1097" s="27">
        <v>-13258.8</v>
      </c>
      <c r="M1097" s="27">
        <v>-9601.2000000000007</v>
      </c>
      <c r="N1097" s="86" t="s">
        <v>2568</v>
      </c>
      <c r="O1097" s="42" t="s">
        <v>36</v>
      </c>
      <c r="P1097" s="36"/>
      <c r="Q1097" s="31"/>
      <c r="R1097" s="32"/>
      <c r="S1097" s="78"/>
      <c r="T1097" s="34"/>
      <c r="U1097" s="35"/>
      <c r="V1097" s="36"/>
      <c r="W1097" s="37"/>
      <c r="X1097" s="38"/>
      <c r="Y1097" s="38"/>
      <c r="Z1097" s="38"/>
      <c r="AA1097" s="39"/>
      <c r="AB1097" s="39"/>
      <c r="AC1097" s="39"/>
      <c r="AD1097" s="40"/>
      <c r="AE1097" s="40"/>
      <c r="AF1097" s="41"/>
      <c r="AG1097" s="41"/>
      <c r="AH1097" s="42"/>
      <c r="AI1097" s="35"/>
      <c r="AJ1097" s="43"/>
      <c r="AK1097" s="31"/>
      <c r="AL1097" s="44"/>
      <c r="AM1097" s="39"/>
      <c r="AN1097" s="28"/>
      <c r="AO1097" s="39"/>
    </row>
    <row r="1098" spans="1:41">
      <c r="A1098" s="45" t="s">
        <v>42</v>
      </c>
      <c r="B1098" s="46"/>
      <c r="C1098" s="46" t="s">
        <v>42</v>
      </c>
      <c r="D1098" s="46" t="s">
        <v>42</v>
      </c>
      <c r="E1098" s="47" t="s">
        <v>42</v>
      </c>
      <c r="F1098" s="47" t="s">
        <v>42</v>
      </c>
      <c r="G1098" s="47"/>
      <c r="H1098" s="48"/>
      <c r="I1098" s="24">
        <v>1092</v>
      </c>
      <c r="J1098" s="25" t="s">
        <v>2902</v>
      </c>
      <c r="K1098" s="26" t="s">
        <v>2567</v>
      </c>
      <c r="L1098" s="27">
        <v>-15087.6</v>
      </c>
      <c r="M1098" s="27">
        <v>-9601.2000000000007</v>
      </c>
      <c r="N1098" s="86" t="s">
        <v>2568</v>
      </c>
      <c r="O1098" s="42" t="s">
        <v>36</v>
      </c>
      <c r="P1098" s="36"/>
      <c r="Q1098" s="31"/>
      <c r="R1098" s="32"/>
      <c r="S1098" s="78"/>
      <c r="T1098" s="34"/>
      <c r="U1098" s="35"/>
      <c r="V1098" s="36"/>
      <c r="W1098" s="37"/>
      <c r="X1098" s="38"/>
      <c r="Y1098" s="38"/>
      <c r="Z1098" s="38"/>
      <c r="AA1098" s="39"/>
      <c r="AB1098" s="39"/>
      <c r="AC1098" s="39"/>
      <c r="AD1098" s="40"/>
      <c r="AE1098" s="40"/>
      <c r="AF1098" s="41"/>
      <c r="AG1098" s="41"/>
      <c r="AH1098" s="42"/>
      <c r="AI1098" s="35"/>
      <c r="AJ1098" s="43"/>
      <c r="AK1098" s="31"/>
      <c r="AL1098" s="44"/>
      <c r="AM1098" s="39"/>
      <c r="AN1098" s="28"/>
      <c r="AO1098" s="39"/>
    </row>
    <row r="1099" spans="1:41">
      <c r="A1099" s="45" t="s">
        <v>42</v>
      </c>
      <c r="B1099" s="46"/>
      <c r="C1099" s="46" t="s">
        <v>42</v>
      </c>
      <c r="D1099" s="46" t="s">
        <v>42</v>
      </c>
      <c r="E1099" s="47" t="s">
        <v>42</v>
      </c>
      <c r="F1099" s="47" t="s">
        <v>42</v>
      </c>
      <c r="G1099" s="47"/>
      <c r="H1099" s="48"/>
      <c r="I1099" s="24">
        <v>1093</v>
      </c>
      <c r="J1099" s="25" t="s">
        <v>2903</v>
      </c>
      <c r="K1099" s="26" t="s">
        <v>2567</v>
      </c>
      <c r="L1099" s="27">
        <v>-16916.400000000001</v>
      </c>
      <c r="M1099" s="27">
        <v>-9601.2000000000007</v>
      </c>
      <c r="N1099" s="86" t="s">
        <v>2568</v>
      </c>
      <c r="O1099" s="42" t="s">
        <v>36</v>
      </c>
      <c r="P1099" s="36"/>
      <c r="Q1099" s="31"/>
      <c r="R1099" s="32"/>
      <c r="S1099" s="78"/>
      <c r="T1099" s="34"/>
      <c r="U1099" s="35"/>
      <c r="V1099" s="36"/>
      <c r="W1099" s="37"/>
      <c r="X1099" s="38"/>
      <c r="Y1099" s="38"/>
      <c r="Z1099" s="38"/>
      <c r="AA1099" s="39"/>
      <c r="AB1099" s="39"/>
      <c r="AC1099" s="39"/>
      <c r="AD1099" s="40"/>
      <c r="AE1099" s="40"/>
      <c r="AF1099" s="41"/>
      <c r="AG1099" s="41"/>
      <c r="AH1099" s="42"/>
      <c r="AI1099" s="35"/>
      <c r="AJ1099" s="43"/>
      <c r="AK1099" s="31"/>
      <c r="AL1099" s="44"/>
      <c r="AM1099" s="39"/>
      <c r="AN1099" s="28"/>
      <c r="AO1099" s="39"/>
    </row>
    <row r="1100" spans="1:41">
      <c r="A1100" s="45" t="s">
        <v>42</v>
      </c>
      <c r="B1100" s="46"/>
      <c r="C1100" s="46" t="s">
        <v>42</v>
      </c>
      <c r="D1100" s="46" t="s">
        <v>42</v>
      </c>
      <c r="E1100" s="47" t="s">
        <v>42</v>
      </c>
      <c r="F1100" s="47" t="s">
        <v>42</v>
      </c>
      <c r="G1100" s="47"/>
      <c r="H1100" s="48"/>
      <c r="I1100" s="24">
        <v>1094</v>
      </c>
      <c r="J1100" s="25" t="s">
        <v>2904</v>
      </c>
      <c r="K1100" s="26" t="s">
        <v>2567</v>
      </c>
      <c r="L1100" s="27">
        <v>15087.6</v>
      </c>
      <c r="M1100" s="27">
        <v>-9601.2000000000007</v>
      </c>
      <c r="N1100" s="86" t="s">
        <v>2568</v>
      </c>
      <c r="O1100" s="42" t="s">
        <v>36</v>
      </c>
      <c r="P1100" s="36"/>
      <c r="Q1100" s="31"/>
      <c r="R1100" s="32"/>
      <c r="S1100" s="78"/>
      <c r="T1100" s="34"/>
      <c r="U1100" s="35"/>
      <c r="V1100" s="36"/>
      <c r="W1100" s="37"/>
      <c r="X1100" s="38"/>
      <c r="Y1100" s="38"/>
      <c r="Z1100" s="38"/>
      <c r="AA1100" s="39"/>
      <c r="AB1100" s="39"/>
      <c r="AC1100" s="39"/>
      <c r="AD1100" s="40"/>
      <c r="AE1100" s="40"/>
      <c r="AF1100" s="41"/>
      <c r="AG1100" s="41"/>
      <c r="AH1100" s="42"/>
      <c r="AI1100" s="35"/>
      <c r="AJ1100" s="43"/>
      <c r="AK1100" s="31"/>
      <c r="AL1100" s="44"/>
      <c r="AM1100" s="39"/>
      <c r="AN1100" s="28"/>
      <c r="AO1100" s="39"/>
    </row>
    <row r="1101" spans="1:41">
      <c r="A1101" s="45" t="s">
        <v>42</v>
      </c>
      <c r="B1101" s="46"/>
      <c r="C1101" s="46" t="s">
        <v>42</v>
      </c>
      <c r="D1101" s="46" t="s">
        <v>42</v>
      </c>
      <c r="E1101" s="47" t="s">
        <v>42</v>
      </c>
      <c r="F1101" s="47" t="s">
        <v>42</v>
      </c>
      <c r="G1101" s="47"/>
      <c r="H1101" s="48"/>
      <c r="I1101" s="24">
        <v>1095</v>
      </c>
      <c r="J1101" s="25" t="s">
        <v>2905</v>
      </c>
      <c r="K1101" s="26" t="s">
        <v>2567</v>
      </c>
      <c r="L1101" s="27">
        <v>12344.4</v>
      </c>
      <c r="M1101" s="27">
        <v>-9601.2000000000007</v>
      </c>
      <c r="N1101" s="86" t="s">
        <v>2568</v>
      </c>
      <c r="O1101" s="42" t="s">
        <v>36</v>
      </c>
      <c r="P1101" s="36"/>
      <c r="Q1101" s="31"/>
      <c r="R1101" s="32"/>
      <c r="S1101" s="78"/>
      <c r="T1101" s="34"/>
      <c r="U1101" s="35"/>
      <c r="V1101" s="36"/>
      <c r="W1101" s="37"/>
      <c r="X1101" s="38"/>
      <c r="Y1101" s="38"/>
      <c r="Z1101" s="38"/>
      <c r="AA1101" s="39"/>
      <c r="AB1101" s="39"/>
      <c r="AC1101" s="39"/>
      <c r="AD1101" s="40"/>
      <c r="AE1101" s="40"/>
      <c r="AF1101" s="41"/>
      <c r="AG1101" s="41"/>
      <c r="AH1101" s="42"/>
      <c r="AI1101" s="35"/>
      <c r="AJ1101" s="43"/>
      <c r="AK1101" s="31"/>
      <c r="AL1101" s="44"/>
      <c r="AM1101" s="39"/>
      <c r="AN1101" s="28"/>
      <c r="AO1101" s="39"/>
    </row>
    <row r="1102" spans="1:41">
      <c r="A1102" s="45" t="s">
        <v>42</v>
      </c>
      <c r="B1102" s="46"/>
      <c r="C1102" s="46" t="s">
        <v>42</v>
      </c>
      <c r="D1102" s="46" t="s">
        <v>42</v>
      </c>
      <c r="E1102" s="47" t="s">
        <v>42</v>
      </c>
      <c r="F1102" s="47" t="s">
        <v>42</v>
      </c>
      <c r="G1102" s="47"/>
      <c r="H1102" s="48"/>
      <c r="I1102" s="24">
        <v>1096</v>
      </c>
      <c r="J1102" s="25" t="s">
        <v>1821</v>
      </c>
      <c r="K1102" s="26" t="s">
        <v>2567</v>
      </c>
      <c r="L1102" s="27">
        <v>8686.7999999999993</v>
      </c>
      <c r="M1102" s="27">
        <v>-8686.7999999999993</v>
      </c>
      <c r="N1102" s="86" t="s">
        <v>2568</v>
      </c>
      <c r="O1102" s="42" t="s">
        <v>36</v>
      </c>
      <c r="P1102" s="36"/>
      <c r="Q1102" s="31"/>
      <c r="R1102" s="32"/>
      <c r="S1102" s="78"/>
      <c r="T1102" s="34"/>
      <c r="U1102" s="35"/>
      <c r="V1102" s="36"/>
      <c r="W1102" s="37"/>
      <c r="X1102" s="38"/>
      <c r="Y1102" s="38"/>
      <c r="Z1102" s="38"/>
      <c r="AA1102" s="39"/>
      <c r="AB1102" s="39"/>
      <c r="AC1102" s="39"/>
      <c r="AD1102" s="40"/>
      <c r="AE1102" s="40"/>
      <c r="AF1102" s="41"/>
      <c r="AG1102" s="41"/>
      <c r="AH1102" s="42"/>
      <c r="AI1102" s="35"/>
      <c r="AJ1102" s="43"/>
      <c r="AK1102" s="31"/>
      <c r="AL1102" s="44"/>
      <c r="AM1102" s="39"/>
      <c r="AN1102" s="28"/>
      <c r="AO1102" s="39"/>
    </row>
    <row r="1103" spans="1:41">
      <c r="A1103" s="45" t="s">
        <v>42</v>
      </c>
      <c r="B1103" s="46"/>
      <c r="C1103" s="46" t="s">
        <v>42</v>
      </c>
      <c r="D1103" s="46" t="s">
        <v>42</v>
      </c>
      <c r="E1103" s="47" t="s">
        <v>42</v>
      </c>
      <c r="F1103" s="47" t="s">
        <v>42</v>
      </c>
      <c r="G1103" s="47"/>
      <c r="H1103" s="48"/>
      <c r="I1103" s="24">
        <v>1097</v>
      </c>
      <c r="J1103" s="25" t="s">
        <v>1836</v>
      </c>
      <c r="K1103" s="26" t="s">
        <v>2567</v>
      </c>
      <c r="L1103" s="27">
        <v>6858</v>
      </c>
      <c r="M1103" s="27">
        <v>-8686.7999999999993</v>
      </c>
      <c r="N1103" s="86" t="s">
        <v>2568</v>
      </c>
      <c r="O1103" s="42" t="s">
        <v>36</v>
      </c>
      <c r="P1103" s="36"/>
      <c r="Q1103" s="31"/>
      <c r="R1103" s="32"/>
      <c r="S1103" s="78"/>
      <c r="T1103" s="34"/>
      <c r="U1103" s="35"/>
      <c r="V1103" s="36"/>
      <c r="W1103" s="37"/>
      <c r="X1103" s="38"/>
      <c r="Y1103" s="38"/>
      <c r="Z1103" s="38"/>
      <c r="AA1103" s="39"/>
      <c r="AB1103" s="39"/>
      <c r="AC1103" s="39"/>
      <c r="AD1103" s="40"/>
      <c r="AE1103" s="40"/>
      <c r="AF1103" s="41"/>
      <c r="AG1103" s="41"/>
      <c r="AH1103" s="42"/>
      <c r="AI1103" s="35"/>
      <c r="AJ1103" s="43"/>
      <c r="AK1103" s="31"/>
      <c r="AL1103" s="44"/>
      <c r="AM1103" s="39"/>
      <c r="AN1103" s="28"/>
      <c r="AO1103" s="39"/>
    </row>
    <row r="1104" spans="1:41">
      <c r="A1104" s="45" t="s">
        <v>42</v>
      </c>
      <c r="B1104" s="46"/>
      <c r="C1104" s="46" t="s">
        <v>42</v>
      </c>
      <c r="D1104" s="46" t="s">
        <v>42</v>
      </c>
      <c r="E1104" s="47" t="s">
        <v>42</v>
      </c>
      <c r="F1104" s="47" t="s">
        <v>42</v>
      </c>
      <c r="G1104" s="47"/>
      <c r="H1104" s="48"/>
      <c r="I1104" s="24">
        <v>1098</v>
      </c>
      <c r="J1104" s="25" t="s">
        <v>2906</v>
      </c>
      <c r="K1104" s="26" t="s">
        <v>2567</v>
      </c>
      <c r="L1104" s="27">
        <v>16002</v>
      </c>
      <c r="M1104" s="27">
        <v>-8686.7999999999993</v>
      </c>
      <c r="N1104" s="86" t="s">
        <v>2568</v>
      </c>
      <c r="O1104" s="42" t="s">
        <v>36</v>
      </c>
      <c r="P1104" s="36"/>
      <c r="Q1104" s="31"/>
      <c r="R1104" s="32"/>
      <c r="S1104" s="78"/>
      <c r="T1104" s="34"/>
      <c r="U1104" s="35"/>
      <c r="V1104" s="36"/>
      <c r="W1104" s="37"/>
      <c r="X1104" s="38"/>
      <c r="Y1104" s="38"/>
      <c r="Z1104" s="38"/>
      <c r="AA1104" s="39"/>
      <c r="AB1104" s="39"/>
      <c r="AC1104" s="39"/>
      <c r="AD1104" s="40"/>
      <c r="AE1104" s="40"/>
      <c r="AF1104" s="41"/>
      <c r="AG1104" s="41"/>
      <c r="AH1104" s="42"/>
      <c r="AI1104" s="35"/>
      <c r="AJ1104" s="43"/>
      <c r="AK1104" s="31"/>
      <c r="AL1104" s="44"/>
      <c r="AM1104" s="39"/>
      <c r="AN1104" s="28"/>
      <c r="AO1104" s="39"/>
    </row>
    <row r="1105" spans="1:41">
      <c r="A1105" s="45" t="s">
        <v>42</v>
      </c>
      <c r="B1105" s="46"/>
      <c r="C1105" s="46" t="s">
        <v>42</v>
      </c>
      <c r="D1105" s="46" t="s">
        <v>42</v>
      </c>
      <c r="E1105" s="47" t="s">
        <v>42</v>
      </c>
      <c r="F1105" s="47" t="s">
        <v>42</v>
      </c>
      <c r="G1105" s="47"/>
      <c r="H1105" s="48"/>
      <c r="I1105" s="24">
        <v>1099</v>
      </c>
      <c r="J1105" s="25" t="s">
        <v>1982</v>
      </c>
      <c r="K1105" s="26" t="s">
        <v>2567</v>
      </c>
      <c r="L1105" s="27">
        <v>-10515.6</v>
      </c>
      <c r="M1105" s="27">
        <v>-8686.7999999999993</v>
      </c>
      <c r="N1105" s="86" t="s">
        <v>2568</v>
      </c>
      <c r="O1105" s="42" t="s">
        <v>36</v>
      </c>
      <c r="P1105" s="36"/>
      <c r="Q1105" s="31"/>
      <c r="R1105" s="32"/>
      <c r="S1105" s="78"/>
      <c r="T1105" s="34"/>
      <c r="U1105" s="35"/>
      <c r="V1105" s="36"/>
      <c r="W1105" s="37"/>
      <c r="X1105" s="38"/>
      <c r="Y1105" s="38"/>
      <c r="Z1105" s="38"/>
      <c r="AA1105" s="39"/>
      <c r="AB1105" s="39"/>
      <c r="AC1105" s="39"/>
      <c r="AD1105" s="40"/>
      <c r="AE1105" s="40"/>
      <c r="AF1105" s="41"/>
      <c r="AG1105" s="41"/>
      <c r="AH1105" s="42"/>
      <c r="AI1105" s="35"/>
      <c r="AJ1105" s="43"/>
      <c r="AK1105" s="31"/>
      <c r="AL1105" s="44"/>
      <c r="AM1105" s="39"/>
      <c r="AN1105" s="28"/>
      <c r="AO1105" s="39"/>
    </row>
    <row r="1106" spans="1:41">
      <c r="A1106" s="45" t="s">
        <v>42</v>
      </c>
      <c r="B1106" s="46"/>
      <c r="C1106" s="46" t="s">
        <v>42</v>
      </c>
      <c r="D1106" s="46" t="s">
        <v>42</v>
      </c>
      <c r="E1106" s="47" t="s">
        <v>42</v>
      </c>
      <c r="F1106" s="47" t="s">
        <v>42</v>
      </c>
      <c r="G1106" s="47"/>
      <c r="H1106" s="48"/>
      <c r="I1106" s="24">
        <v>1100</v>
      </c>
      <c r="J1106" s="25" t="s">
        <v>2907</v>
      </c>
      <c r="K1106" s="26" t="s">
        <v>2567</v>
      </c>
      <c r="L1106" s="27">
        <v>13258.8</v>
      </c>
      <c r="M1106" s="27">
        <v>-8686.7999999999993</v>
      </c>
      <c r="N1106" s="86" t="s">
        <v>2568</v>
      </c>
      <c r="O1106" s="42" t="s">
        <v>36</v>
      </c>
      <c r="P1106" s="36"/>
      <c r="Q1106" s="31"/>
      <c r="R1106" s="32"/>
      <c r="S1106" s="78"/>
      <c r="T1106" s="34"/>
      <c r="U1106" s="35"/>
      <c r="V1106" s="36"/>
      <c r="W1106" s="37"/>
      <c r="X1106" s="38"/>
      <c r="Y1106" s="38"/>
      <c r="Z1106" s="38"/>
      <c r="AA1106" s="39"/>
      <c r="AB1106" s="39"/>
      <c r="AC1106" s="39"/>
      <c r="AD1106" s="40"/>
      <c r="AE1106" s="40"/>
      <c r="AF1106" s="41"/>
      <c r="AG1106" s="41"/>
      <c r="AH1106" s="42"/>
      <c r="AI1106" s="35"/>
      <c r="AJ1106" s="43"/>
      <c r="AK1106" s="31"/>
      <c r="AL1106" s="44"/>
      <c r="AM1106" s="39"/>
      <c r="AN1106" s="28"/>
      <c r="AO1106" s="39"/>
    </row>
    <row r="1107" spans="1:41">
      <c r="A1107" s="45" t="s">
        <v>42</v>
      </c>
      <c r="B1107" s="46"/>
      <c r="C1107" s="46" t="s">
        <v>42</v>
      </c>
      <c r="D1107" s="46" t="s">
        <v>42</v>
      </c>
      <c r="E1107" s="47" t="s">
        <v>42</v>
      </c>
      <c r="F1107" s="47" t="s">
        <v>42</v>
      </c>
      <c r="G1107" s="47"/>
      <c r="H1107" s="48"/>
      <c r="I1107" s="24">
        <v>1101</v>
      </c>
      <c r="J1107" s="25" t="s">
        <v>2908</v>
      </c>
      <c r="K1107" s="26" t="s">
        <v>2567</v>
      </c>
      <c r="L1107" s="27">
        <v>10515.6</v>
      </c>
      <c r="M1107" s="27">
        <v>-8686.7999999999993</v>
      </c>
      <c r="N1107" s="86" t="s">
        <v>2568</v>
      </c>
      <c r="O1107" s="42" t="s">
        <v>36</v>
      </c>
      <c r="P1107" s="36"/>
      <c r="Q1107" s="31"/>
      <c r="R1107" s="32"/>
      <c r="S1107" s="78"/>
      <c r="T1107" s="34"/>
      <c r="U1107" s="35"/>
      <c r="V1107" s="36"/>
      <c r="W1107" s="37"/>
      <c r="X1107" s="38"/>
      <c r="Y1107" s="38"/>
      <c r="Z1107" s="38"/>
      <c r="AA1107" s="39"/>
      <c r="AB1107" s="39"/>
      <c r="AC1107" s="39"/>
      <c r="AD1107" s="40"/>
      <c r="AE1107" s="40"/>
      <c r="AF1107" s="41"/>
      <c r="AG1107" s="41"/>
      <c r="AH1107" s="42"/>
      <c r="AI1107" s="35"/>
      <c r="AJ1107" s="43"/>
      <c r="AK1107" s="31"/>
      <c r="AL1107" s="44"/>
      <c r="AM1107" s="39"/>
      <c r="AN1107" s="28"/>
      <c r="AO1107" s="39"/>
    </row>
    <row r="1108" spans="1:41">
      <c r="A1108" s="45" t="s">
        <v>42</v>
      </c>
      <c r="B1108" s="46"/>
      <c r="C1108" s="46" t="s">
        <v>42</v>
      </c>
      <c r="D1108" s="46" t="s">
        <v>42</v>
      </c>
      <c r="E1108" s="47" t="s">
        <v>42</v>
      </c>
      <c r="F1108" s="47" t="s">
        <v>42</v>
      </c>
      <c r="G1108" s="47"/>
      <c r="H1108" s="48"/>
      <c r="I1108" s="24">
        <v>1102</v>
      </c>
      <c r="J1108" s="25" t="s">
        <v>2909</v>
      </c>
      <c r="K1108" s="26" t="s">
        <v>2567</v>
      </c>
      <c r="L1108" s="27">
        <v>17830.8</v>
      </c>
      <c r="M1108" s="27">
        <v>-7772.4</v>
      </c>
      <c r="N1108" s="86" t="s">
        <v>2568</v>
      </c>
      <c r="O1108" s="42" t="s">
        <v>36</v>
      </c>
      <c r="P1108" s="36"/>
      <c r="Q1108" s="31"/>
      <c r="R1108" s="32"/>
      <c r="S1108" s="78"/>
      <c r="T1108" s="34"/>
      <c r="U1108" s="35"/>
      <c r="V1108" s="36"/>
      <c r="W1108" s="37"/>
      <c r="X1108" s="38"/>
      <c r="Y1108" s="38"/>
      <c r="Z1108" s="38"/>
      <c r="AA1108" s="39"/>
      <c r="AB1108" s="39"/>
      <c r="AC1108" s="39"/>
      <c r="AD1108" s="40"/>
      <c r="AE1108" s="40"/>
      <c r="AF1108" s="41"/>
      <c r="AG1108" s="41"/>
      <c r="AH1108" s="42"/>
      <c r="AI1108" s="35"/>
      <c r="AJ1108" s="43"/>
      <c r="AK1108" s="31"/>
      <c r="AL1108" s="44"/>
      <c r="AM1108" s="39"/>
      <c r="AN1108" s="28"/>
      <c r="AO1108" s="39"/>
    </row>
    <row r="1109" spans="1:41">
      <c r="A1109" s="45" t="s">
        <v>42</v>
      </c>
      <c r="B1109" s="46"/>
      <c r="C1109" s="46" t="s">
        <v>42</v>
      </c>
      <c r="D1109" s="46" t="s">
        <v>42</v>
      </c>
      <c r="E1109" s="47" t="s">
        <v>42</v>
      </c>
      <c r="F1109" s="47" t="s">
        <v>42</v>
      </c>
      <c r="G1109" s="47"/>
      <c r="H1109" s="48"/>
      <c r="I1109" s="24">
        <v>1103</v>
      </c>
      <c r="J1109" s="25" t="s">
        <v>1802</v>
      </c>
      <c r="K1109" s="26" t="s">
        <v>2567</v>
      </c>
      <c r="L1109" s="27">
        <v>9601.2000000000007</v>
      </c>
      <c r="M1109" s="27">
        <v>-7772.4</v>
      </c>
      <c r="N1109" s="86" t="s">
        <v>2568</v>
      </c>
      <c r="O1109" s="42" t="s">
        <v>36</v>
      </c>
      <c r="P1109" s="36"/>
      <c r="Q1109" s="31"/>
      <c r="R1109" s="32"/>
      <c r="S1109" s="78"/>
      <c r="T1109" s="34"/>
      <c r="U1109" s="35"/>
      <c r="V1109" s="36"/>
      <c r="W1109" s="37"/>
      <c r="X1109" s="38"/>
      <c r="Y1109" s="38"/>
      <c r="Z1109" s="38"/>
      <c r="AA1109" s="39"/>
      <c r="AB1109" s="39"/>
      <c r="AC1109" s="39"/>
      <c r="AD1109" s="40"/>
      <c r="AE1109" s="40"/>
      <c r="AF1109" s="41"/>
      <c r="AG1109" s="41"/>
      <c r="AH1109" s="42"/>
      <c r="AI1109" s="35"/>
      <c r="AJ1109" s="43"/>
      <c r="AK1109" s="31"/>
      <c r="AL1109" s="44"/>
      <c r="AM1109" s="39"/>
      <c r="AN1109" s="28"/>
      <c r="AO1109" s="39"/>
    </row>
    <row r="1110" spans="1:41">
      <c r="A1110" s="45" t="s">
        <v>42</v>
      </c>
      <c r="B1110" s="46"/>
      <c r="C1110" s="46" t="s">
        <v>42</v>
      </c>
      <c r="D1110" s="46" t="s">
        <v>42</v>
      </c>
      <c r="E1110" s="47" t="s">
        <v>42</v>
      </c>
      <c r="F1110" s="47" t="s">
        <v>42</v>
      </c>
      <c r="G1110" s="47"/>
      <c r="H1110" s="48"/>
      <c r="I1110" s="24">
        <v>1104</v>
      </c>
      <c r="J1110" s="25" t="s">
        <v>2910</v>
      </c>
      <c r="K1110" s="26" t="s">
        <v>2567</v>
      </c>
      <c r="L1110" s="27">
        <v>7772.4</v>
      </c>
      <c r="M1110" s="27">
        <v>-7772.4</v>
      </c>
      <c r="N1110" s="86" t="s">
        <v>2568</v>
      </c>
      <c r="O1110" s="42" t="s">
        <v>36</v>
      </c>
      <c r="P1110" s="36"/>
      <c r="Q1110" s="31"/>
      <c r="R1110" s="32"/>
      <c r="S1110" s="78"/>
      <c r="T1110" s="34"/>
      <c r="U1110" s="35"/>
      <c r="V1110" s="36"/>
      <c r="W1110" s="37"/>
      <c r="X1110" s="38"/>
      <c r="Y1110" s="38"/>
      <c r="Z1110" s="38"/>
      <c r="AA1110" s="39"/>
      <c r="AB1110" s="39"/>
      <c r="AC1110" s="39"/>
      <c r="AD1110" s="40"/>
      <c r="AE1110" s="40"/>
      <c r="AF1110" s="41"/>
      <c r="AG1110" s="41"/>
      <c r="AH1110" s="42"/>
      <c r="AI1110" s="35"/>
      <c r="AJ1110" s="43"/>
      <c r="AK1110" s="31"/>
      <c r="AL1110" s="44"/>
      <c r="AM1110" s="39"/>
      <c r="AN1110" s="28"/>
      <c r="AO1110" s="39"/>
    </row>
    <row r="1111" spans="1:41">
      <c r="A1111" s="45" t="s">
        <v>42</v>
      </c>
      <c r="B1111" s="46"/>
      <c r="C1111" s="46" t="s">
        <v>42</v>
      </c>
      <c r="D1111" s="46" t="s">
        <v>42</v>
      </c>
      <c r="E1111" s="47" t="s">
        <v>42</v>
      </c>
      <c r="F1111" s="47" t="s">
        <v>42</v>
      </c>
      <c r="G1111" s="47"/>
      <c r="H1111" s="48"/>
      <c r="I1111" s="24">
        <v>1105</v>
      </c>
      <c r="J1111" s="25" t="s">
        <v>2911</v>
      </c>
      <c r="K1111" s="26" t="s">
        <v>2567</v>
      </c>
      <c r="L1111" s="27">
        <v>5029.2</v>
      </c>
      <c r="M1111" s="27">
        <v>-7772.4</v>
      </c>
      <c r="N1111" s="86" t="s">
        <v>2568</v>
      </c>
      <c r="O1111" s="42" t="s">
        <v>36</v>
      </c>
      <c r="P1111" s="36"/>
      <c r="Q1111" s="31"/>
      <c r="R1111" s="32"/>
      <c r="S1111" s="78"/>
      <c r="T1111" s="34"/>
      <c r="U1111" s="35"/>
      <c r="V1111" s="36"/>
      <c r="W1111" s="37"/>
      <c r="X1111" s="38"/>
      <c r="Y1111" s="38"/>
      <c r="Z1111" s="38"/>
      <c r="AA1111" s="39"/>
      <c r="AB1111" s="39"/>
      <c r="AC1111" s="39"/>
      <c r="AD1111" s="40"/>
      <c r="AE1111" s="40"/>
      <c r="AF1111" s="41"/>
      <c r="AG1111" s="41"/>
      <c r="AH1111" s="42"/>
      <c r="AI1111" s="35"/>
      <c r="AJ1111" s="43"/>
      <c r="AK1111" s="31"/>
      <c r="AL1111" s="44"/>
      <c r="AM1111" s="39"/>
      <c r="AN1111" s="28"/>
      <c r="AO1111" s="39"/>
    </row>
    <row r="1112" spans="1:41">
      <c r="A1112" s="45" t="s">
        <v>42</v>
      </c>
      <c r="B1112" s="46"/>
      <c r="C1112" s="46" t="s">
        <v>42</v>
      </c>
      <c r="D1112" s="46" t="s">
        <v>42</v>
      </c>
      <c r="E1112" s="47" t="s">
        <v>42</v>
      </c>
      <c r="F1112" s="47" t="s">
        <v>42</v>
      </c>
      <c r="G1112" s="47"/>
      <c r="H1112" s="48"/>
      <c r="I1112" s="24">
        <v>1106</v>
      </c>
      <c r="J1112" s="25" t="s">
        <v>575</v>
      </c>
      <c r="K1112" s="26" t="s">
        <v>2567</v>
      </c>
      <c r="L1112" s="27">
        <v>3200.4</v>
      </c>
      <c r="M1112" s="27">
        <v>-7772.4</v>
      </c>
      <c r="N1112" s="86" t="s">
        <v>2568</v>
      </c>
      <c r="O1112" s="42" t="s">
        <v>36</v>
      </c>
      <c r="P1112" s="36"/>
      <c r="Q1112" s="31"/>
      <c r="R1112" s="32"/>
      <c r="S1112" s="78"/>
      <c r="T1112" s="34"/>
      <c r="U1112" s="35"/>
      <c r="V1112" s="36"/>
      <c r="W1112" s="37"/>
      <c r="X1112" s="38"/>
      <c r="Y1112" s="38"/>
      <c r="Z1112" s="38"/>
      <c r="AA1112" s="39"/>
      <c r="AB1112" s="39"/>
      <c r="AC1112" s="39"/>
      <c r="AD1112" s="40"/>
      <c r="AE1112" s="40"/>
      <c r="AF1112" s="41"/>
      <c r="AG1112" s="41"/>
      <c r="AH1112" s="42"/>
      <c r="AI1112" s="35"/>
      <c r="AJ1112" s="43"/>
      <c r="AK1112" s="31"/>
      <c r="AL1112" s="44"/>
      <c r="AM1112" s="39"/>
      <c r="AN1112" s="28"/>
      <c r="AO1112" s="39"/>
    </row>
    <row r="1113" spans="1:41">
      <c r="A1113" s="45" t="s">
        <v>42</v>
      </c>
      <c r="B1113" s="46"/>
      <c r="C1113" s="46" t="s">
        <v>42</v>
      </c>
      <c r="D1113" s="46" t="s">
        <v>42</v>
      </c>
      <c r="E1113" s="47" t="s">
        <v>42</v>
      </c>
      <c r="F1113" s="47" t="s">
        <v>42</v>
      </c>
      <c r="G1113" s="47"/>
      <c r="H1113" s="48"/>
      <c r="I1113" s="24">
        <v>1107</v>
      </c>
      <c r="J1113" s="25" t="s">
        <v>2912</v>
      </c>
      <c r="K1113" s="26" t="s">
        <v>2567</v>
      </c>
      <c r="L1113" s="27">
        <v>1371.6</v>
      </c>
      <c r="M1113" s="27">
        <v>-7772.4</v>
      </c>
      <c r="N1113" s="86" t="s">
        <v>2568</v>
      </c>
      <c r="O1113" s="42" t="s">
        <v>36</v>
      </c>
      <c r="P1113" s="36"/>
      <c r="Q1113" s="31"/>
      <c r="R1113" s="32"/>
      <c r="S1113" s="78"/>
      <c r="T1113" s="34"/>
      <c r="U1113" s="35"/>
      <c r="V1113" s="36"/>
      <c r="W1113" s="37"/>
      <c r="X1113" s="38"/>
      <c r="Y1113" s="38"/>
      <c r="Z1113" s="38"/>
      <c r="AA1113" s="39"/>
      <c r="AB1113" s="39"/>
      <c r="AC1113" s="39"/>
      <c r="AD1113" s="40"/>
      <c r="AE1113" s="40"/>
      <c r="AF1113" s="41"/>
      <c r="AG1113" s="41"/>
      <c r="AH1113" s="42"/>
      <c r="AI1113" s="35"/>
      <c r="AJ1113" s="43"/>
      <c r="AK1113" s="31"/>
      <c r="AL1113" s="44"/>
      <c r="AM1113" s="39"/>
      <c r="AN1113" s="28"/>
      <c r="AO1113" s="39"/>
    </row>
    <row r="1114" spans="1:41">
      <c r="A1114" s="45" t="s">
        <v>42</v>
      </c>
      <c r="B1114" s="46"/>
      <c r="C1114" s="46" t="s">
        <v>42</v>
      </c>
      <c r="D1114" s="46" t="s">
        <v>42</v>
      </c>
      <c r="E1114" s="47" t="s">
        <v>42</v>
      </c>
      <c r="F1114" s="47" t="s">
        <v>42</v>
      </c>
      <c r="G1114" s="47"/>
      <c r="H1114" s="48"/>
      <c r="I1114" s="24">
        <v>1108</v>
      </c>
      <c r="J1114" s="25" t="s">
        <v>799</v>
      </c>
      <c r="K1114" s="26" t="s">
        <v>2567</v>
      </c>
      <c r="L1114" s="27">
        <v>-457.2</v>
      </c>
      <c r="M1114" s="27">
        <v>-7772.4</v>
      </c>
      <c r="N1114" s="86" t="s">
        <v>2568</v>
      </c>
      <c r="O1114" s="42" t="s">
        <v>36</v>
      </c>
      <c r="P1114" s="36"/>
      <c r="Q1114" s="31"/>
      <c r="R1114" s="32"/>
      <c r="S1114" s="78"/>
      <c r="T1114" s="34"/>
      <c r="U1114" s="35"/>
      <c r="V1114" s="36"/>
      <c r="W1114" s="37"/>
      <c r="X1114" s="38"/>
      <c r="Y1114" s="38"/>
      <c r="Z1114" s="38"/>
      <c r="AA1114" s="39"/>
      <c r="AB1114" s="39"/>
      <c r="AC1114" s="39"/>
      <c r="AD1114" s="40"/>
      <c r="AE1114" s="40"/>
      <c r="AF1114" s="41"/>
      <c r="AG1114" s="41"/>
      <c r="AH1114" s="42"/>
      <c r="AI1114" s="35"/>
      <c r="AJ1114" s="43"/>
      <c r="AK1114" s="31"/>
      <c r="AL1114" s="44"/>
      <c r="AM1114" s="39"/>
      <c r="AN1114" s="28"/>
      <c r="AO1114" s="39"/>
    </row>
    <row r="1115" spans="1:41">
      <c r="A1115" s="45" t="s">
        <v>42</v>
      </c>
      <c r="B1115" s="46"/>
      <c r="C1115" s="46" t="s">
        <v>42</v>
      </c>
      <c r="D1115" s="46" t="s">
        <v>42</v>
      </c>
      <c r="E1115" s="47" t="s">
        <v>42</v>
      </c>
      <c r="F1115" s="47" t="s">
        <v>42</v>
      </c>
      <c r="G1115" s="47"/>
      <c r="H1115" s="48"/>
      <c r="I1115" s="24">
        <v>1109</v>
      </c>
      <c r="J1115" s="25" t="s">
        <v>865</v>
      </c>
      <c r="K1115" s="26" t="s">
        <v>2567</v>
      </c>
      <c r="L1115" s="27">
        <v>-2286</v>
      </c>
      <c r="M1115" s="27">
        <v>-7772.4</v>
      </c>
      <c r="N1115" s="86" t="s">
        <v>2568</v>
      </c>
      <c r="O1115" s="42" t="s">
        <v>36</v>
      </c>
      <c r="P1115" s="36"/>
      <c r="Q1115" s="31"/>
      <c r="R1115" s="32"/>
      <c r="S1115" s="78"/>
      <c r="T1115" s="34"/>
      <c r="U1115" s="35"/>
      <c r="V1115" s="36"/>
      <c r="W1115" s="37"/>
      <c r="X1115" s="38"/>
      <c r="Y1115" s="38"/>
      <c r="Z1115" s="38"/>
      <c r="AA1115" s="39"/>
      <c r="AB1115" s="39"/>
      <c r="AC1115" s="39"/>
      <c r="AD1115" s="40"/>
      <c r="AE1115" s="40"/>
      <c r="AF1115" s="41"/>
      <c r="AG1115" s="41"/>
      <c r="AH1115" s="42"/>
      <c r="AI1115" s="35"/>
      <c r="AJ1115" s="43"/>
      <c r="AK1115" s="31"/>
      <c r="AL1115" s="44"/>
      <c r="AM1115" s="39"/>
      <c r="AN1115" s="28"/>
      <c r="AO1115" s="39"/>
    </row>
    <row r="1116" spans="1:41">
      <c r="A1116" s="45" t="s">
        <v>42</v>
      </c>
      <c r="B1116" s="46"/>
      <c r="C1116" s="46" t="s">
        <v>42</v>
      </c>
      <c r="D1116" s="46" t="s">
        <v>42</v>
      </c>
      <c r="E1116" s="47" t="s">
        <v>42</v>
      </c>
      <c r="F1116" s="47" t="s">
        <v>42</v>
      </c>
      <c r="G1116" s="47"/>
      <c r="H1116" s="48"/>
      <c r="I1116" s="24">
        <v>1110</v>
      </c>
      <c r="J1116" s="25" t="s">
        <v>931</v>
      </c>
      <c r="K1116" s="26" t="s">
        <v>2567</v>
      </c>
      <c r="L1116" s="27">
        <v>-4114.8</v>
      </c>
      <c r="M1116" s="27">
        <v>-7772.4</v>
      </c>
      <c r="N1116" s="86" t="s">
        <v>2568</v>
      </c>
      <c r="O1116" s="42" t="s">
        <v>36</v>
      </c>
      <c r="P1116" s="36"/>
      <c r="Q1116" s="31"/>
      <c r="R1116" s="32"/>
      <c r="S1116" s="78"/>
      <c r="T1116" s="34"/>
      <c r="U1116" s="35"/>
      <c r="V1116" s="36"/>
      <c r="W1116" s="37"/>
      <c r="X1116" s="38"/>
      <c r="Y1116" s="38"/>
      <c r="Z1116" s="38"/>
      <c r="AA1116" s="39"/>
      <c r="AB1116" s="39"/>
      <c r="AC1116" s="39"/>
      <c r="AD1116" s="40"/>
      <c r="AE1116" s="40"/>
      <c r="AF1116" s="41"/>
      <c r="AG1116" s="41"/>
      <c r="AH1116" s="42"/>
      <c r="AI1116" s="35"/>
      <c r="AJ1116" s="43"/>
      <c r="AK1116" s="31"/>
      <c r="AL1116" s="44"/>
      <c r="AM1116" s="39"/>
      <c r="AN1116" s="28"/>
      <c r="AO1116" s="39"/>
    </row>
    <row r="1117" spans="1:41">
      <c r="A1117" s="45" t="s">
        <v>42</v>
      </c>
      <c r="B1117" s="46"/>
      <c r="C1117" s="46" t="s">
        <v>42</v>
      </c>
      <c r="D1117" s="46" t="s">
        <v>42</v>
      </c>
      <c r="E1117" s="47" t="s">
        <v>42</v>
      </c>
      <c r="F1117" s="47" t="s">
        <v>42</v>
      </c>
      <c r="G1117" s="47"/>
      <c r="H1117" s="48"/>
      <c r="I1117" s="24">
        <v>1111</v>
      </c>
      <c r="J1117" s="25" t="s">
        <v>997</v>
      </c>
      <c r="K1117" s="26" t="s">
        <v>2567</v>
      </c>
      <c r="L1117" s="27">
        <v>-5943.6</v>
      </c>
      <c r="M1117" s="27">
        <v>-7772.4</v>
      </c>
      <c r="N1117" s="86" t="s">
        <v>2568</v>
      </c>
      <c r="O1117" s="42" t="s">
        <v>36</v>
      </c>
      <c r="P1117" s="36"/>
      <c r="Q1117" s="31"/>
      <c r="R1117" s="32"/>
      <c r="S1117" s="78"/>
      <c r="T1117" s="34"/>
      <c r="U1117" s="35"/>
      <c r="V1117" s="36"/>
      <c r="W1117" s="37"/>
      <c r="X1117" s="38"/>
      <c r="Y1117" s="38"/>
      <c r="Z1117" s="38"/>
      <c r="AA1117" s="39"/>
      <c r="AB1117" s="39"/>
      <c r="AC1117" s="39"/>
      <c r="AD1117" s="40"/>
      <c r="AE1117" s="40"/>
      <c r="AF1117" s="41"/>
      <c r="AG1117" s="41"/>
      <c r="AH1117" s="42"/>
      <c r="AI1117" s="35"/>
      <c r="AJ1117" s="43"/>
      <c r="AK1117" s="31"/>
      <c r="AL1117" s="44"/>
      <c r="AM1117" s="39"/>
      <c r="AN1117" s="28"/>
      <c r="AO1117" s="39"/>
    </row>
    <row r="1118" spans="1:41">
      <c r="A1118" s="45" t="s">
        <v>42</v>
      </c>
      <c r="B1118" s="46"/>
      <c r="C1118" s="46" t="s">
        <v>42</v>
      </c>
      <c r="D1118" s="46" t="s">
        <v>42</v>
      </c>
      <c r="E1118" s="47" t="s">
        <v>42</v>
      </c>
      <c r="F1118" s="47" t="s">
        <v>42</v>
      </c>
      <c r="G1118" s="47"/>
      <c r="H1118" s="48"/>
      <c r="I1118" s="24">
        <v>1112</v>
      </c>
      <c r="J1118" s="25" t="s">
        <v>1063</v>
      </c>
      <c r="K1118" s="26" t="s">
        <v>2567</v>
      </c>
      <c r="L1118" s="27">
        <v>-7772.4</v>
      </c>
      <c r="M1118" s="27">
        <v>-7772.4</v>
      </c>
      <c r="N1118" s="86" t="s">
        <v>2568</v>
      </c>
      <c r="O1118" s="42" t="s">
        <v>36</v>
      </c>
      <c r="P1118" s="36"/>
      <c r="Q1118" s="31"/>
      <c r="R1118" s="32"/>
      <c r="S1118" s="78"/>
      <c r="T1118" s="34"/>
      <c r="U1118" s="35"/>
      <c r="V1118" s="36"/>
      <c r="W1118" s="37"/>
      <c r="X1118" s="38"/>
      <c r="Y1118" s="38"/>
      <c r="Z1118" s="38"/>
      <c r="AA1118" s="39"/>
      <c r="AB1118" s="39"/>
      <c r="AC1118" s="39"/>
      <c r="AD1118" s="40"/>
      <c r="AE1118" s="40"/>
      <c r="AF1118" s="41"/>
      <c r="AG1118" s="41"/>
      <c r="AH1118" s="42"/>
      <c r="AI1118" s="35"/>
      <c r="AJ1118" s="43"/>
      <c r="AK1118" s="31"/>
      <c r="AL1118" s="44"/>
      <c r="AM1118" s="39"/>
      <c r="AN1118" s="28"/>
      <c r="AO1118" s="39"/>
    </row>
    <row r="1119" spans="1:41">
      <c r="A1119" s="45" t="s">
        <v>42</v>
      </c>
      <c r="B1119" s="46"/>
      <c r="C1119" s="46" t="s">
        <v>42</v>
      </c>
      <c r="D1119" s="46" t="s">
        <v>42</v>
      </c>
      <c r="E1119" s="47" t="s">
        <v>42</v>
      </c>
      <c r="F1119" s="47" t="s">
        <v>42</v>
      </c>
      <c r="G1119" s="47"/>
      <c r="H1119" s="48"/>
      <c r="I1119" s="24">
        <v>1113</v>
      </c>
      <c r="J1119" s="25" t="s">
        <v>1261</v>
      </c>
      <c r="K1119" s="26" t="s">
        <v>2567</v>
      </c>
      <c r="L1119" s="27">
        <v>-13258.8</v>
      </c>
      <c r="M1119" s="27">
        <v>-7772.4</v>
      </c>
      <c r="N1119" s="86" t="s">
        <v>2568</v>
      </c>
      <c r="O1119" s="42" t="s">
        <v>36</v>
      </c>
      <c r="P1119" s="36"/>
      <c r="Q1119" s="31"/>
      <c r="R1119" s="32"/>
      <c r="S1119" s="78"/>
      <c r="T1119" s="34"/>
      <c r="U1119" s="35"/>
      <c r="V1119" s="36"/>
      <c r="W1119" s="37"/>
      <c r="X1119" s="38"/>
      <c r="Y1119" s="38"/>
      <c r="Z1119" s="38"/>
      <c r="AA1119" s="39"/>
      <c r="AB1119" s="39"/>
      <c r="AC1119" s="39"/>
      <c r="AD1119" s="40"/>
      <c r="AE1119" s="40"/>
      <c r="AF1119" s="41"/>
      <c r="AG1119" s="41"/>
      <c r="AH1119" s="42"/>
      <c r="AI1119" s="35"/>
      <c r="AJ1119" s="43"/>
      <c r="AK1119" s="31"/>
      <c r="AL1119" s="44"/>
      <c r="AM1119" s="39"/>
      <c r="AN1119" s="28"/>
      <c r="AO1119" s="39"/>
    </row>
    <row r="1120" spans="1:41">
      <c r="A1120" s="45" t="s">
        <v>42</v>
      </c>
      <c r="B1120" s="46"/>
      <c r="C1120" s="46" t="s">
        <v>42</v>
      </c>
      <c r="D1120" s="46" t="s">
        <v>42</v>
      </c>
      <c r="E1120" s="47" t="s">
        <v>42</v>
      </c>
      <c r="F1120" s="47" t="s">
        <v>42</v>
      </c>
      <c r="G1120" s="47"/>
      <c r="H1120" s="48"/>
      <c r="I1120" s="24">
        <v>1114</v>
      </c>
      <c r="J1120" s="25" t="s">
        <v>1577</v>
      </c>
      <c r="K1120" s="26" t="s">
        <v>2567</v>
      </c>
      <c r="L1120" s="27">
        <v>-15087.6</v>
      </c>
      <c r="M1120" s="27">
        <v>-7772.4</v>
      </c>
      <c r="N1120" s="86" t="s">
        <v>2568</v>
      </c>
      <c r="O1120" s="42" t="s">
        <v>36</v>
      </c>
      <c r="P1120" s="36"/>
      <c r="Q1120" s="31"/>
      <c r="R1120" s="32"/>
      <c r="S1120" s="78"/>
      <c r="T1120" s="34"/>
      <c r="U1120" s="35"/>
      <c r="V1120" s="36"/>
      <c r="W1120" s="37"/>
      <c r="X1120" s="38"/>
      <c r="Y1120" s="38"/>
      <c r="Z1120" s="38"/>
      <c r="AA1120" s="39"/>
      <c r="AB1120" s="39"/>
      <c r="AC1120" s="39"/>
      <c r="AD1120" s="40"/>
      <c r="AE1120" s="40"/>
      <c r="AF1120" s="41"/>
      <c r="AG1120" s="41"/>
      <c r="AH1120" s="42"/>
      <c r="AI1120" s="35"/>
      <c r="AJ1120" s="43"/>
      <c r="AK1120" s="31"/>
      <c r="AL1120" s="44"/>
      <c r="AM1120" s="39"/>
      <c r="AN1120" s="28"/>
      <c r="AO1120" s="39"/>
    </row>
    <row r="1121" spans="1:41">
      <c r="A1121" s="45" t="s">
        <v>42</v>
      </c>
      <c r="B1121" s="46"/>
      <c r="C1121" s="46" t="s">
        <v>42</v>
      </c>
      <c r="D1121" s="46" t="s">
        <v>42</v>
      </c>
      <c r="E1121" s="47" t="s">
        <v>42</v>
      </c>
      <c r="F1121" s="47" t="s">
        <v>42</v>
      </c>
      <c r="G1121" s="47"/>
      <c r="H1121" s="48"/>
      <c r="I1121" s="24">
        <v>1115</v>
      </c>
      <c r="J1121" s="25" t="s">
        <v>321</v>
      </c>
      <c r="K1121" s="26" t="s">
        <v>2567</v>
      </c>
      <c r="L1121" s="27">
        <v>-16916.400000000001</v>
      </c>
      <c r="M1121" s="27">
        <v>-7772.4</v>
      </c>
      <c r="N1121" s="86" t="s">
        <v>2568</v>
      </c>
      <c r="O1121" s="42" t="s">
        <v>36</v>
      </c>
      <c r="P1121" s="36"/>
      <c r="Q1121" s="31"/>
      <c r="R1121" s="32"/>
      <c r="S1121" s="78"/>
      <c r="T1121" s="34"/>
      <c r="U1121" s="35"/>
      <c r="V1121" s="36"/>
      <c r="W1121" s="37"/>
      <c r="X1121" s="38"/>
      <c r="Y1121" s="38"/>
      <c r="Z1121" s="38"/>
      <c r="AA1121" s="39"/>
      <c r="AB1121" s="39"/>
      <c r="AC1121" s="39"/>
      <c r="AD1121" s="40"/>
      <c r="AE1121" s="40"/>
      <c r="AF1121" s="41"/>
      <c r="AG1121" s="41"/>
      <c r="AH1121" s="42"/>
      <c r="AI1121" s="35"/>
      <c r="AJ1121" s="43"/>
      <c r="AK1121" s="31"/>
      <c r="AL1121" s="44"/>
      <c r="AM1121" s="39"/>
      <c r="AN1121" s="28"/>
      <c r="AO1121" s="39"/>
    </row>
    <row r="1122" spans="1:41">
      <c r="A1122" s="45" t="s">
        <v>42</v>
      </c>
      <c r="B1122" s="46"/>
      <c r="C1122" s="46" t="s">
        <v>42</v>
      </c>
      <c r="D1122" s="46" t="s">
        <v>42</v>
      </c>
      <c r="E1122" s="47" t="s">
        <v>42</v>
      </c>
      <c r="F1122" s="47" t="s">
        <v>42</v>
      </c>
      <c r="G1122" s="47"/>
      <c r="H1122" s="48"/>
      <c r="I1122" s="24">
        <v>1116</v>
      </c>
      <c r="J1122" s="25" t="s">
        <v>2913</v>
      </c>
      <c r="K1122" s="26" t="s">
        <v>2567</v>
      </c>
      <c r="L1122" s="27">
        <v>15087.6</v>
      </c>
      <c r="M1122" s="27">
        <v>-7772.4</v>
      </c>
      <c r="N1122" s="86" t="s">
        <v>2568</v>
      </c>
      <c r="O1122" s="42" t="s">
        <v>36</v>
      </c>
      <c r="P1122" s="36"/>
      <c r="Q1122" s="31"/>
      <c r="R1122" s="32"/>
      <c r="S1122" s="78"/>
      <c r="T1122" s="34"/>
      <c r="U1122" s="35"/>
      <c r="V1122" s="36"/>
      <c r="W1122" s="37"/>
      <c r="X1122" s="38"/>
      <c r="Y1122" s="38"/>
      <c r="Z1122" s="38"/>
      <c r="AA1122" s="39"/>
      <c r="AB1122" s="39"/>
      <c r="AC1122" s="39"/>
      <c r="AD1122" s="40"/>
      <c r="AE1122" s="40"/>
      <c r="AF1122" s="41"/>
      <c r="AG1122" s="41"/>
      <c r="AH1122" s="42"/>
      <c r="AI1122" s="35"/>
      <c r="AJ1122" s="43"/>
      <c r="AK1122" s="31"/>
      <c r="AL1122" s="44"/>
      <c r="AM1122" s="39"/>
      <c r="AN1122" s="28"/>
      <c r="AO1122" s="39"/>
    </row>
    <row r="1123" spans="1:41">
      <c r="A1123" s="45" t="s">
        <v>42</v>
      </c>
      <c r="B1123" s="46"/>
      <c r="C1123" s="46" t="s">
        <v>42</v>
      </c>
      <c r="D1123" s="46" t="s">
        <v>42</v>
      </c>
      <c r="E1123" s="47" t="s">
        <v>42</v>
      </c>
      <c r="F1123" s="47" t="s">
        <v>42</v>
      </c>
      <c r="G1123" s="47"/>
      <c r="H1123" s="48"/>
      <c r="I1123" s="24">
        <v>1117</v>
      </c>
      <c r="J1123" s="25" t="s">
        <v>2914</v>
      </c>
      <c r="K1123" s="26" t="s">
        <v>2567</v>
      </c>
      <c r="L1123" s="27">
        <v>12344.4</v>
      </c>
      <c r="M1123" s="27">
        <v>-7772.4</v>
      </c>
      <c r="N1123" s="86" t="s">
        <v>2568</v>
      </c>
      <c r="O1123" s="42" t="s">
        <v>36</v>
      </c>
      <c r="P1123" s="36"/>
      <c r="Q1123" s="31"/>
      <c r="R1123" s="32"/>
      <c r="S1123" s="78"/>
      <c r="T1123" s="34"/>
      <c r="U1123" s="35"/>
      <c r="V1123" s="36"/>
      <c r="W1123" s="37"/>
      <c r="X1123" s="38"/>
      <c r="Y1123" s="38"/>
      <c r="Z1123" s="38"/>
      <c r="AA1123" s="39"/>
      <c r="AB1123" s="39"/>
      <c r="AC1123" s="39"/>
      <c r="AD1123" s="40"/>
      <c r="AE1123" s="40"/>
      <c r="AF1123" s="41"/>
      <c r="AG1123" s="41"/>
      <c r="AH1123" s="42"/>
      <c r="AI1123" s="35"/>
      <c r="AJ1123" s="43"/>
      <c r="AK1123" s="31"/>
      <c r="AL1123" s="44"/>
      <c r="AM1123" s="39"/>
      <c r="AN1123" s="28"/>
      <c r="AO1123" s="39"/>
    </row>
    <row r="1124" spans="1:41">
      <c r="A1124" s="45" t="s">
        <v>42</v>
      </c>
      <c r="B1124" s="46"/>
      <c r="C1124" s="46" t="s">
        <v>42</v>
      </c>
      <c r="D1124" s="46" t="s">
        <v>42</v>
      </c>
      <c r="E1124" s="47" t="s">
        <v>42</v>
      </c>
      <c r="F1124" s="47" t="s">
        <v>42</v>
      </c>
      <c r="G1124" s="47"/>
      <c r="H1124" s="48"/>
      <c r="I1124" s="24">
        <v>1118</v>
      </c>
      <c r="J1124" s="25" t="s">
        <v>2915</v>
      </c>
      <c r="K1124" s="26" t="s">
        <v>2567</v>
      </c>
      <c r="L1124" s="27">
        <v>16002</v>
      </c>
      <c r="M1124" s="27">
        <v>-6858</v>
      </c>
      <c r="N1124" s="86" t="s">
        <v>2568</v>
      </c>
      <c r="O1124" s="42" t="s">
        <v>36</v>
      </c>
      <c r="P1124" s="36"/>
      <c r="Q1124" s="31"/>
      <c r="R1124" s="32"/>
      <c r="S1124" s="78"/>
      <c r="T1124" s="34"/>
      <c r="U1124" s="35"/>
      <c r="V1124" s="36"/>
      <c r="W1124" s="37"/>
      <c r="X1124" s="38"/>
      <c r="Y1124" s="38"/>
      <c r="Z1124" s="38"/>
      <c r="AA1124" s="39"/>
      <c r="AB1124" s="39"/>
      <c r="AC1124" s="39"/>
      <c r="AD1124" s="40"/>
      <c r="AE1124" s="40"/>
      <c r="AF1124" s="41"/>
      <c r="AG1124" s="41"/>
      <c r="AH1124" s="42"/>
      <c r="AI1124" s="35"/>
      <c r="AJ1124" s="43"/>
      <c r="AK1124" s="31"/>
      <c r="AL1124" s="44"/>
      <c r="AM1124" s="39"/>
      <c r="AN1124" s="28"/>
      <c r="AO1124" s="39"/>
    </row>
    <row r="1125" spans="1:41">
      <c r="A1125" s="45" t="s">
        <v>42</v>
      </c>
      <c r="B1125" s="46"/>
      <c r="C1125" s="46" t="s">
        <v>42</v>
      </c>
      <c r="D1125" s="46" t="s">
        <v>42</v>
      </c>
      <c r="E1125" s="47" t="s">
        <v>42</v>
      </c>
      <c r="F1125" s="47" t="s">
        <v>42</v>
      </c>
      <c r="G1125" s="47"/>
      <c r="H1125" s="48"/>
      <c r="I1125" s="24">
        <v>1119</v>
      </c>
      <c r="J1125" s="25" t="s">
        <v>2916</v>
      </c>
      <c r="K1125" s="26" t="s">
        <v>2567</v>
      </c>
      <c r="L1125" s="27">
        <v>-11430</v>
      </c>
      <c r="M1125" s="27">
        <v>-6858</v>
      </c>
      <c r="N1125" s="86" t="s">
        <v>2568</v>
      </c>
      <c r="O1125" s="42" t="s">
        <v>36</v>
      </c>
      <c r="P1125" s="36"/>
      <c r="Q1125" s="31"/>
      <c r="R1125" s="32"/>
      <c r="S1125" s="78"/>
      <c r="T1125" s="34"/>
      <c r="U1125" s="35"/>
      <c r="V1125" s="36"/>
      <c r="W1125" s="37"/>
      <c r="X1125" s="38"/>
      <c r="Y1125" s="38"/>
      <c r="Z1125" s="38"/>
      <c r="AA1125" s="39"/>
      <c r="AB1125" s="39"/>
      <c r="AC1125" s="39"/>
      <c r="AD1125" s="40"/>
      <c r="AE1125" s="40"/>
      <c r="AF1125" s="41"/>
      <c r="AG1125" s="41"/>
      <c r="AH1125" s="42"/>
      <c r="AI1125" s="35"/>
      <c r="AJ1125" s="43"/>
      <c r="AK1125" s="31"/>
      <c r="AL1125" s="44"/>
      <c r="AM1125" s="39"/>
      <c r="AN1125" s="28"/>
      <c r="AO1125" s="39"/>
    </row>
    <row r="1126" spans="1:41">
      <c r="A1126" s="45" t="s">
        <v>42</v>
      </c>
      <c r="B1126" s="46"/>
      <c r="C1126" s="46" t="s">
        <v>42</v>
      </c>
      <c r="D1126" s="46" t="s">
        <v>42</v>
      </c>
      <c r="E1126" s="47" t="s">
        <v>42</v>
      </c>
      <c r="F1126" s="47" t="s">
        <v>42</v>
      </c>
      <c r="G1126" s="47"/>
      <c r="H1126" s="48"/>
      <c r="I1126" s="24">
        <v>1120</v>
      </c>
      <c r="J1126" s="25" t="s">
        <v>2917</v>
      </c>
      <c r="K1126" s="26" t="s">
        <v>2567</v>
      </c>
      <c r="L1126" s="27">
        <v>13258.8</v>
      </c>
      <c r="M1126" s="27">
        <v>-6858</v>
      </c>
      <c r="N1126" s="86" t="s">
        <v>2568</v>
      </c>
      <c r="O1126" s="42" t="s">
        <v>36</v>
      </c>
      <c r="P1126" s="36"/>
      <c r="Q1126" s="31"/>
      <c r="R1126" s="32"/>
      <c r="S1126" s="78"/>
      <c r="T1126" s="34"/>
      <c r="U1126" s="35"/>
      <c r="V1126" s="36"/>
      <c r="W1126" s="37"/>
      <c r="X1126" s="38"/>
      <c r="Y1126" s="38"/>
      <c r="Z1126" s="38"/>
      <c r="AA1126" s="39"/>
      <c r="AB1126" s="39"/>
      <c r="AC1126" s="39"/>
      <c r="AD1126" s="40"/>
      <c r="AE1126" s="40"/>
      <c r="AF1126" s="41"/>
      <c r="AG1126" s="41"/>
      <c r="AH1126" s="42"/>
      <c r="AI1126" s="35"/>
      <c r="AJ1126" s="43"/>
      <c r="AK1126" s="31"/>
      <c r="AL1126" s="44"/>
      <c r="AM1126" s="39"/>
      <c r="AN1126" s="28"/>
      <c r="AO1126" s="39"/>
    </row>
    <row r="1127" spans="1:41">
      <c r="A1127" s="45" t="s">
        <v>42</v>
      </c>
      <c r="B1127" s="46"/>
      <c r="C1127" s="46" t="s">
        <v>42</v>
      </c>
      <c r="D1127" s="46" t="s">
        <v>42</v>
      </c>
      <c r="E1127" s="47" t="s">
        <v>42</v>
      </c>
      <c r="F1127" s="47" t="s">
        <v>42</v>
      </c>
      <c r="G1127" s="47"/>
      <c r="H1127" s="48"/>
      <c r="I1127" s="24">
        <v>1121</v>
      </c>
      <c r="J1127" s="25" t="s">
        <v>2918</v>
      </c>
      <c r="K1127" s="26" t="s">
        <v>2567</v>
      </c>
      <c r="L1127" s="27">
        <v>11430</v>
      </c>
      <c r="M1127" s="27">
        <v>-6858</v>
      </c>
      <c r="N1127" s="86" t="s">
        <v>2568</v>
      </c>
      <c r="O1127" s="42" t="s">
        <v>36</v>
      </c>
      <c r="P1127" s="36"/>
      <c r="Q1127" s="31"/>
      <c r="R1127" s="32"/>
      <c r="S1127" s="78"/>
      <c r="T1127" s="34"/>
      <c r="U1127" s="35"/>
      <c r="V1127" s="36"/>
      <c r="W1127" s="37"/>
      <c r="X1127" s="38"/>
      <c r="Y1127" s="38"/>
      <c r="Z1127" s="38"/>
      <c r="AA1127" s="39"/>
      <c r="AB1127" s="39"/>
      <c r="AC1127" s="39"/>
      <c r="AD1127" s="40"/>
      <c r="AE1127" s="40"/>
      <c r="AF1127" s="41"/>
      <c r="AG1127" s="41"/>
      <c r="AH1127" s="42"/>
      <c r="AI1127" s="35"/>
      <c r="AJ1127" s="43"/>
      <c r="AK1127" s="31"/>
      <c r="AL1127" s="44"/>
      <c r="AM1127" s="39"/>
      <c r="AN1127" s="28"/>
      <c r="AO1127" s="39"/>
    </row>
    <row r="1128" spans="1:41">
      <c r="A1128" s="45" t="s">
        <v>42</v>
      </c>
      <c r="B1128" s="46"/>
      <c r="C1128" s="46" t="s">
        <v>42</v>
      </c>
      <c r="D1128" s="46" t="s">
        <v>42</v>
      </c>
      <c r="E1128" s="47" t="s">
        <v>42</v>
      </c>
      <c r="F1128" s="47" t="s">
        <v>42</v>
      </c>
      <c r="G1128" s="47"/>
      <c r="H1128" s="48"/>
      <c r="I1128" s="24">
        <v>1122</v>
      </c>
      <c r="J1128" s="25" t="s">
        <v>2919</v>
      </c>
      <c r="K1128" s="26" t="s">
        <v>2567</v>
      </c>
      <c r="L1128" s="27">
        <v>17830.8</v>
      </c>
      <c r="M1128" s="27">
        <v>-5943.6</v>
      </c>
      <c r="N1128" s="86" t="s">
        <v>2568</v>
      </c>
      <c r="O1128" s="42" t="s">
        <v>36</v>
      </c>
      <c r="P1128" s="36"/>
      <c r="Q1128" s="31"/>
      <c r="R1128" s="32"/>
      <c r="S1128" s="78"/>
      <c r="T1128" s="34"/>
      <c r="U1128" s="35"/>
      <c r="V1128" s="36"/>
      <c r="W1128" s="37"/>
      <c r="X1128" s="38"/>
      <c r="Y1128" s="38"/>
      <c r="Z1128" s="38"/>
      <c r="AA1128" s="39"/>
      <c r="AB1128" s="39"/>
      <c r="AC1128" s="39"/>
      <c r="AD1128" s="40"/>
      <c r="AE1128" s="40"/>
      <c r="AF1128" s="41"/>
      <c r="AG1128" s="41"/>
      <c r="AH1128" s="42"/>
      <c r="AI1128" s="35"/>
      <c r="AJ1128" s="43"/>
      <c r="AK1128" s="31"/>
      <c r="AL1128" s="44"/>
      <c r="AM1128" s="39"/>
      <c r="AN1128" s="28"/>
      <c r="AO1128" s="39"/>
    </row>
    <row r="1129" spans="1:41">
      <c r="A1129" s="45" t="s">
        <v>42</v>
      </c>
      <c r="B1129" s="46"/>
      <c r="C1129" s="46" t="s">
        <v>42</v>
      </c>
      <c r="D1129" s="46" t="s">
        <v>42</v>
      </c>
      <c r="E1129" s="47" t="s">
        <v>42</v>
      </c>
      <c r="F1129" s="47" t="s">
        <v>42</v>
      </c>
      <c r="G1129" s="47"/>
      <c r="H1129" s="48"/>
      <c r="I1129" s="24">
        <v>1123</v>
      </c>
      <c r="J1129" s="25" t="s">
        <v>2920</v>
      </c>
      <c r="K1129" s="26" t="s">
        <v>2567</v>
      </c>
      <c r="L1129" s="27">
        <v>-13258.8</v>
      </c>
      <c r="M1129" s="27">
        <v>-5943.6</v>
      </c>
      <c r="N1129" s="86" t="s">
        <v>2568</v>
      </c>
      <c r="O1129" s="42" t="s">
        <v>36</v>
      </c>
      <c r="P1129" s="36"/>
      <c r="Q1129" s="31"/>
      <c r="R1129" s="32"/>
      <c r="S1129" s="78"/>
      <c r="T1129" s="34"/>
      <c r="U1129" s="35"/>
      <c r="V1129" s="36"/>
      <c r="W1129" s="37"/>
      <c r="X1129" s="38"/>
      <c r="Y1129" s="38"/>
      <c r="Z1129" s="38"/>
      <c r="AA1129" s="39"/>
      <c r="AB1129" s="39"/>
      <c r="AC1129" s="39"/>
      <c r="AD1129" s="40"/>
      <c r="AE1129" s="40"/>
      <c r="AF1129" s="41"/>
      <c r="AG1129" s="41"/>
      <c r="AH1129" s="42"/>
      <c r="AI1129" s="35"/>
      <c r="AJ1129" s="43"/>
      <c r="AK1129" s="31"/>
      <c r="AL1129" s="44"/>
      <c r="AM1129" s="39"/>
      <c r="AN1129" s="28"/>
      <c r="AO1129" s="39"/>
    </row>
    <row r="1130" spans="1:41">
      <c r="A1130" s="45" t="s">
        <v>42</v>
      </c>
      <c r="B1130" s="46"/>
      <c r="C1130" s="46" t="s">
        <v>42</v>
      </c>
      <c r="D1130" s="46" t="s">
        <v>42</v>
      </c>
      <c r="E1130" s="47" t="s">
        <v>42</v>
      </c>
      <c r="F1130" s="47" t="s">
        <v>42</v>
      </c>
      <c r="G1130" s="47"/>
      <c r="H1130" s="48"/>
      <c r="I1130" s="24">
        <v>1124</v>
      </c>
      <c r="J1130" s="25" t="s">
        <v>2921</v>
      </c>
      <c r="K1130" s="26" t="s">
        <v>2567</v>
      </c>
      <c r="L1130" s="27">
        <v>-15087.6</v>
      </c>
      <c r="M1130" s="27">
        <v>-5943.6</v>
      </c>
      <c r="N1130" s="86" t="s">
        <v>2568</v>
      </c>
      <c r="O1130" s="42" t="s">
        <v>36</v>
      </c>
      <c r="P1130" s="36"/>
      <c r="Q1130" s="31"/>
      <c r="R1130" s="32"/>
      <c r="S1130" s="78"/>
      <c r="T1130" s="34"/>
      <c r="U1130" s="35"/>
      <c r="V1130" s="36"/>
      <c r="W1130" s="37"/>
      <c r="X1130" s="38"/>
      <c r="Y1130" s="38"/>
      <c r="Z1130" s="38"/>
      <c r="AA1130" s="39"/>
      <c r="AB1130" s="39"/>
      <c r="AC1130" s="39"/>
      <c r="AD1130" s="40"/>
      <c r="AE1130" s="40"/>
      <c r="AF1130" s="41"/>
      <c r="AG1130" s="41"/>
      <c r="AH1130" s="42"/>
      <c r="AI1130" s="35"/>
      <c r="AJ1130" s="43"/>
      <c r="AK1130" s="31"/>
      <c r="AL1130" s="44"/>
      <c r="AM1130" s="39"/>
      <c r="AN1130" s="28"/>
      <c r="AO1130" s="39"/>
    </row>
    <row r="1131" spans="1:41">
      <c r="A1131" s="45" t="s">
        <v>42</v>
      </c>
      <c r="B1131" s="46"/>
      <c r="C1131" s="46" t="s">
        <v>42</v>
      </c>
      <c r="D1131" s="46" t="s">
        <v>42</v>
      </c>
      <c r="E1131" s="47" t="s">
        <v>42</v>
      </c>
      <c r="F1131" s="47" t="s">
        <v>42</v>
      </c>
      <c r="G1131" s="47"/>
      <c r="H1131" s="48"/>
      <c r="I1131" s="24">
        <v>1125</v>
      </c>
      <c r="J1131" s="25" t="s">
        <v>2922</v>
      </c>
      <c r="K1131" s="26" t="s">
        <v>2567</v>
      </c>
      <c r="L1131" s="27">
        <v>-16916.400000000001</v>
      </c>
      <c r="M1131" s="27">
        <v>-5943.6</v>
      </c>
      <c r="N1131" s="86" t="s">
        <v>2568</v>
      </c>
      <c r="O1131" s="42" t="s">
        <v>36</v>
      </c>
      <c r="P1131" s="36"/>
      <c r="Q1131" s="31"/>
      <c r="R1131" s="32"/>
      <c r="S1131" s="78"/>
      <c r="T1131" s="34"/>
      <c r="U1131" s="35"/>
      <c r="V1131" s="36"/>
      <c r="W1131" s="37"/>
      <c r="X1131" s="38"/>
      <c r="Y1131" s="38"/>
      <c r="Z1131" s="38"/>
      <c r="AA1131" s="39"/>
      <c r="AB1131" s="39"/>
      <c r="AC1131" s="39"/>
      <c r="AD1131" s="40"/>
      <c r="AE1131" s="40"/>
      <c r="AF1131" s="41"/>
      <c r="AG1131" s="41"/>
      <c r="AH1131" s="42"/>
      <c r="AI1131" s="35"/>
      <c r="AJ1131" s="43"/>
      <c r="AK1131" s="31"/>
      <c r="AL1131" s="44"/>
      <c r="AM1131" s="39"/>
      <c r="AN1131" s="28"/>
      <c r="AO1131" s="39"/>
    </row>
    <row r="1132" spans="1:41">
      <c r="A1132" s="45" t="s">
        <v>42</v>
      </c>
      <c r="B1132" s="46"/>
      <c r="C1132" s="46" t="s">
        <v>42</v>
      </c>
      <c r="D1132" s="46" t="s">
        <v>42</v>
      </c>
      <c r="E1132" s="47" t="s">
        <v>42</v>
      </c>
      <c r="F1132" s="47" t="s">
        <v>42</v>
      </c>
      <c r="G1132" s="47"/>
      <c r="H1132" s="48"/>
      <c r="I1132" s="24">
        <v>1126</v>
      </c>
      <c r="J1132" s="25" t="s">
        <v>2923</v>
      </c>
      <c r="K1132" s="26" t="s">
        <v>2567</v>
      </c>
      <c r="L1132" s="27">
        <v>15087.6</v>
      </c>
      <c r="M1132" s="27">
        <v>-5943.6</v>
      </c>
      <c r="N1132" s="86" t="s">
        <v>2568</v>
      </c>
      <c r="O1132" s="42" t="s">
        <v>36</v>
      </c>
      <c r="P1132" s="36"/>
      <c r="Q1132" s="31"/>
      <c r="R1132" s="32"/>
      <c r="S1132" s="78"/>
      <c r="T1132" s="34"/>
      <c r="U1132" s="35"/>
      <c r="V1132" s="36"/>
      <c r="W1132" s="37"/>
      <c r="X1132" s="38"/>
      <c r="Y1132" s="38"/>
      <c r="Z1132" s="38"/>
      <c r="AA1132" s="39"/>
      <c r="AB1132" s="39"/>
      <c r="AC1132" s="39"/>
      <c r="AD1132" s="40"/>
      <c r="AE1132" s="40"/>
      <c r="AF1132" s="41"/>
      <c r="AG1132" s="41"/>
      <c r="AH1132" s="42"/>
      <c r="AI1132" s="35"/>
      <c r="AJ1132" s="43"/>
      <c r="AK1132" s="31"/>
      <c r="AL1132" s="44"/>
      <c r="AM1132" s="39"/>
      <c r="AN1132" s="28"/>
      <c r="AO1132" s="39"/>
    </row>
    <row r="1133" spans="1:41">
      <c r="A1133" s="45" t="s">
        <v>42</v>
      </c>
      <c r="B1133" s="46"/>
      <c r="C1133" s="46" t="s">
        <v>42</v>
      </c>
      <c r="D1133" s="46" t="s">
        <v>42</v>
      </c>
      <c r="E1133" s="47" t="s">
        <v>42</v>
      </c>
      <c r="F1133" s="47" t="s">
        <v>42</v>
      </c>
      <c r="G1133" s="47"/>
      <c r="H1133" s="48"/>
      <c r="I1133" s="24">
        <v>1127</v>
      </c>
      <c r="J1133" s="25" t="s">
        <v>2924</v>
      </c>
      <c r="K1133" s="26" t="s">
        <v>2567</v>
      </c>
      <c r="L1133" s="27">
        <v>16002</v>
      </c>
      <c r="M1133" s="27">
        <v>-5029.2</v>
      </c>
      <c r="N1133" s="86" t="s">
        <v>2568</v>
      </c>
      <c r="O1133" s="42" t="s">
        <v>36</v>
      </c>
      <c r="P1133" s="36"/>
      <c r="Q1133" s="31"/>
      <c r="R1133" s="32"/>
      <c r="S1133" s="78"/>
      <c r="T1133" s="34"/>
      <c r="U1133" s="35"/>
      <c r="V1133" s="36"/>
      <c r="W1133" s="37"/>
      <c r="X1133" s="38"/>
      <c r="Y1133" s="38"/>
      <c r="Z1133" s="38"/>
      <c r="AA1133" s="39"/>
      <c r="AB1133" s="39"/>
      <c r="AC1133" s="39"/>
      <c r="AD1133" s="40"/>
      <c r="AE1133" s="40"/>
      <c r="AF1133" s="41"/>
      <c r="AG1133" s="41"/>
      <c r="AH1133" s="42"/>
      <c r="AI1133" s="35"/>
      <c r="AJ1133" s="43"/>
      <c r="AK1133" s="31"/>
      <c r="AL1133" s="44"/>
      <c r="AM1133" s="39"/>
      <c r="AN1133" s="28"/>
      <c r="AO1133" s="39"/>
    </row>
    <row r="1134" spans="1:41">
      <c r="A1134" s="45" t="s">
        <v>42</v>
      </c>
      <c r="B1134" s="46"/>
      <c r="C1134" s="46" t="s">
        <v>42</v>
      </c>
      <c r="D1134" s="46" t="s">
        <v>42</v>
      </c>
      <c r="E1134" s="47" t="s">
        <v>42</v>
      </c>
      <c r="F1134" s="47" t="s">
        <v>42</v>
      </c>
      <c r="G1134" s="47"/>
      <c r="H1134" s="48"/>
      <c r="I1134" s="24">
        <v>1128</v>
      </c>
      <c r="J1134" s="25" t="s">
        <v>2925</v>
      </c>
      <c r="K1134" s="26" t="s">
        <v>2567</v>
      </c>
      <c r="L1134" s="27">
        <v>-11430</v>
      </c>
      <c r="M1134" s="27">
        <v>-5029.2</v>
      </c>
      <c r="N1134" s="86" t="s">
        <v>2568</v>
      </c>
      <c r="O1134" s="42" t="s">
        <v>36</v>
      </c>
      <c r="P1134" s="36"/>
      <c r="Q1134" s="31"/>
      <c r="R1134" s="32"/>
      <c r="S1134" s="78"/>
      <c r="T1134" s="34"/>
      <c r="U1134" s="35"/>
      <c r="V1134" s="36"/>
      <c r="W1134" s="37"/>
      <c r="X1134" s="38"/>
      <c r="Y1134" s="38"/>
      <c r="Z1134" s="38"/>
      <c r="AA1134" s="39"/>
      <c r="AB1134" s="39"/>
      <c r="AC1134" s="39"/>
      <c r="AD1134" s="40"/>
      <c r="AE1134" s="40"/>
      <c r="AF1134" s="41"/>
      <c r="AG1134" s="41"/>
      <c r="AH1134" s="42"/>
      <c r="AI1134" s="35"/>
      <c r="AJ1134" s="43"/>
      <c r="AK1134" s="31"/>
      <c r="AL1134" s="44"/>
      <c r="AM1134" s="39"/>
      <c r="AN1134" s="28"/>
      <c r="AO1134" s="39"/>
    </row>
    <row r="1135" spans="1:41">
      <c r="A1135" s="45" t="s">
        <v>42</v>
      </c>
      <c r="B1135" s="46"/>
      <c r="C1135" s="46" t="s">
        <v>42</v>
      </c>
      <c r="D1135" s="46" t="s">
        <v>42</v>
      </c>
      <c r="E1135" s="47" t="s">
        <v>42</v>
      </c>
      <c r="F1135" s="47" t="s">
        <v>42</v>
      </c>
      <c r="G1135" s="47"/>
      <c r="H1135" s="48"/>
      <c r="I1135" s="24">
        <v>1129</v>
      </c>
      <c r="J1135" s="25" t="s">
        <v>2926</v>
      </c>
      <c r="K1135" s="26" t="s">
        <v>2567</v>
      </c>
      <c r="L1135" s="27">
        <v>13258.8</v>
      </c>
      <c r="M1135" s="27">
        <v>-5029.2</v>
      </c>
      <c r="N1135" s="86" t="s">
        <v>2568</v>
      </c>
      <c r="O1135" s="42" t="s">
        <v>36</v>
      </c>
      <c r="P1135" s="36"/>
      <c r="Q1135" s="31"/>
      <c r="R1135" s="32"/>
      <c r="S1135" s="78"/>
      <c r="T1135" s="34"/>
      <c r="U1135" s="35"/>
      <c r="V1135" s="36"/>
      <c r="W1135" s="37"/>
      <c r="X1135" s="38"/>
      <c r="Y1135" s="38"/>
      <c r="Z1135" s="38"/>
      <c r="AA1135" s="39"/>
      <c r="AB1135" s="39"/>
      <c r="AC1135" s="39"/>
      <c r="AD1135" s="40"/>
      <c r="AE1135" s="40"/>
      <c r="AF1135" s="41"/>
      <c r="AG1135" s="41"/>
      <c r="AH1135" s="42"/>
      <c r="AI1135" s="35"/>
      <c r="AJ1135" s="43"/>
      <c r="AK1135" s="31"/>
      <c r="AL1135" s="44"/>
      <c r="AM1135" s="39"/>
      <c r="AN1135" s="28"/>
      <c r="AO1135" s="39"/>
    </row>
    <row r="1136" spans="1:41">
      <c r="A1136" s="45" t="s">
        <v>42</v>
      </c>
      <c r="B1136" s="46"/>
      <c r="C1136" s="46" t="s">
        <v>42</v>
      </c>
      <c r="D1136" s="46" t="s">
        <v>42</v>
      </c>
      <c r="E1136" s="47" t="s">
        <v>42</v>
      </c>
      <c r="F1136" s="47" t="s">
        <v>42</v>
      </c>
      <c r="G1136" s="47"/>
      <c r="H1136" s="48"/>
      <c r="I1136" s="24">
        <v>1130</v>
      </c>
      <c r="J1136" s="25" t="s">
        <v>2927</v>
      </c>
      <c r="K1136" s="26" t="s">
        <v>2567</v>
      </c>
      <c r="L1136" s="27">
        <v>11430</v>
      </c>
      <c r="M1136" s="27">
        <v>-5029.2</v>
      </c>
      <c r="N1136" s="86" t="s">
        <v>2568</v>
      </c>
      <c r="O1136" s="42" t="s">
        <v>36</v>
      </c>
      <c r="P1136" s="36"/>
      <c r="Q1136" s="31"/>
      <c r="R1136" s="32"/>
      <c r="S1136" s="78"/>
      <c r="T1136" s="34"/>
      <c r="U1136" s="35"/>
      <c r="V1136" s="36"/>
      <c r="W1136" s="37"/>
      <c r="X1136" s="38"/>
      <c r="Y1136" s="38"/>
      <c r="Z1136" s="38"/>
      <c r="AA1136" s="39"/>
      <c r="AB1136" s="39"/>
      <c r="AC1136" s="39"/>
      <c r="AD1136" s="40"/>
      <c r="AE1136" s="40"/>
      <c r="AF1136" s="41"/>
      <c r="AG1136" s="41"/>
      <c r="AH1136" s="42"/>
      <c r="AI1136" s="35"/>
      <c r="AJ1136" s="43"/>
      <c r="AK1136" s="31"/>
      <c r="AL1136" s="44"/>
      <c r="AM1136" s="39"/>
      <c r="AN1136" s="28"/>
      <c r="AO1136" s="39"/>
    </row>
    <row r="1137" spans="1:41">
      <c r="A1137" s="45" t="s">
        <v>42</v>
      </c>
      <c r="B1137" s="46"/>
      <c r="C1137" s="46" t="s">
        <v>42</v>
      </c>
      <c r="D1137" s="46" t="s">
        <v>42</v>
      </c>
      <c r="E1137" s="47" t="s">
        <v>42</v>
      </c>
      <c r="F1137" s="47" t="s">
        <v>42</v>
      </c>
      <c r="G1137" s="47"/>
      <c r="H1137" s="48"/>
      <c r="I1137" s="24">
        <v>1131</v>
      </c>
      <c r="J1137" s="25" t="s">
        <v>2928</v>
      </c>
      <c r="K1137" s="26" t="s">
        <v>2567</v>
      </c>
      <c r="L1137" s="27">
        <v>17830.8</v>
      </c>
      <c r="M1137" s="27">
        <v>-4114.8</v>
      </c>
      <c r="N1137" s="86" t="s">
        <v>2568</v>
      </c>
      <c r="O1137" s="42" t="s">
        <v>36</v>
      </c>
      <c r="P1137" s="36"/>
      <c r="Q1137" s="31"/>
      <c r="R1137" s="32"/>
      <c r="S1137" s="78"/>
      <c r="T1137" s="34"/>
      <c r="U1137" s="35"/>
      <c r="V1137" s="36"/>
      <c r="W1137" s="37"/>
      <c r="X1137" s="38"/>
      <c r="Y1137" s="38"/>
      <c r="Z1137" s="38"/>
      <c r="AA1137" s="39"/>
      <c r="AB1137" s="39"/>
      <c r="AC1137" s="39"/>
      <c r="AD1137" s="40"/>
      <c r="AE1137" s="40"/>
      <c r="AF1137" s="41"/>
      <c r="AG1137" s="41"/>
      <c r="AH1137" s="42"/>
      <c r="AI1137" s="35"/>
      <c r="AJ1137" s="43"/>
      <c r="AK1137" s="31"/>
      <c r="AL1137" s="44"/>
      <c r="AM1137" s="39"/>
      <c r="AN1137" s="28"/>
      <c r="AO1137" s="39"/>
    </row>
    <row r="1138" spans="1:41">
      <c r="A1138" s="45" t="s">
        <v>42</v>
      </c>
      <c r="B1138" s="46"/>
      <c r="C1138" s="46" t="s">
        <v>42</v>
      </c>
      <c r="D1138" s="46" t="s">
        <v>42</v>
      </c>
      <c r="E1138" s="47" t="s">
        <v>42</v>
      </c>
      <c r="F1138" s="47" t="s">
        <v>42</v>
      </c>
      <c r="G1138" s="47"/>
      <c r="H1138" s="48"/>
      <c r="I1138" s="24">
        <v>1132</v>
      </c>
      <c r="J1138" s="25" t="s">
        <v>2929</v>
      </c>
      <c r="K1138" s="26" t="s">
        <v>2567</v>
      </c>
      <c r="L1138" s="27">
        <v>-13258.8</v>
      </c>
      <c r="M1138" s="27">
        <v>-4114.8</v>
      </c>
      <c r="N1138" s="86" t="s">
        <v>2568</v>
      </c>
      <c r="O1138" s="42" t="s">
        <v>36</v>
      </c>
      <c r="P1138" s="36"/>
      <c r="Q1138" s="31"/>
      <c r="R1138" s="32"/>
      <c r="S1138" s="78"/>
      <c r="T1138" s="34"/>
      <c r="U1138" s="35"/>
      <c r="V1138" s="36"/>
      <c r="W1138" s="37"/>
      <c r="X1138" s="38"/>
      <c r="Y1138" s="38"/>
      <c r="Z1138" s="38"/>
      <c r="AA1138" s="39"/>
      <c r="AB1138" s="39"/>
      <c r="AC1138" s="39"/>
      <c r="AD1138" s="40"/>
      <c r="AE1138" s="40"/>
      <c r="AF1138" s="41"/>
      <c r="AG1138" s="41"/>
      <c r="AH1138" s="42"/>
      <c r="AI1138" s="35"/>
      <c r="AJ1138" s="43"/>
      <c r="AK1138" s="31"/>
      <c r="AL1138" s="44"/>
      <c r="AM1138" s="39"/>
      <c r="AN1138" s="28"/>
      <c r="AO1138" s="39"/>
    </row>
    <row r="1139" spans="1:41">
      <c r="A1139" s="45" t="s">
        <v>42</v>
      </c>
      <c r="B1139" s="46"/>
      <c r="C1139" s="46" t="s">
        <v>42</v>
      </c>
      <c r="D1139" s="46" t="s">
        <v>42</v>
      </c>
      <c r="E1139" s="47" t="s">
        <v>42</v>
      </c>
      <c r="F1139" s="47" t="s">
        <v>42</v>
      </c>
      <c r="G1139" s="47"/>
      <c r="H1139" s="48"/>
      <c r="I1139" s="24">
        <v>1133</v>
      </c>
      <c r="J1139" s="25" t="s">
        <v>2930</v>
      </c>
      <c r="K1139" s="26" t="s">
        <v>2567</v>
      </c>
      <c r="L1139" s="27">
        <v>-15087.6</v>
      </c>
      <c r="M1139" s="27">
        <v>-4114.8</v>
      </c>
      <c r="N1139" s="86" t="s">
        <v>2568</v>
      </c>
      <c r="O1139" s="42" t="s">
        <v>36</v>
      </c>
      <c r="P1139" s="36"/>
      <c r="Q1139" s="31"/>
      <c r="R1139" s="32"/>
      <c r="S1139" s="78"/>
      <c r="T1139" s="34"/>
      <c r="U1139" s="35"/>
      <c r="V1139" s="36"/>
      <c r="W1139" s="37"/>
      <c r="X1139" s="38"/>
      <c r="Y1139" s="38"/>
      <c r="Z1139" s="38"/>
      <c r="AA1139" s="39"/>
      <c r="AB1139" s="39"/>
      <c r="AC1139" s="39"/>
      <c r="AD1139" s="40"/>
      <c r="AE1139" s="40"/>
      <c r="AF1139" s="41"/>
      <c r="AG1139" s="41"/>
      <c r="AH1139" s="42"/>
      <c r="AI1139" s="35"/>
      <c r="AJ1139" s="43"/>
      <c r="AK1139" s="31"/>
      <c r="AL1139" s="44"/>
      <c r="AM1139" s="39"/>
      <c r="AN1139" s="28"/>
      <c r="AO1139" s="39"/>
    </row>
    <row r="1140" spans="1:41">
      <c r="A1140" s="45" t="s">
        <v>42</v>
      </c>
      <c r="B1140" s="46"/>
      <c r="C1140" s="46" t="s">
        <v>42</v>
      </c>
      <c r="D1140" s="46" t="s">
        <v>42</v>
      </c>
      <c r="E1140" s="47" t="s">
        <v>42</v>
      </c>
      <c r="F1140" s="47" t="s">
        <v>42</v>
      </c>
      <c r="G1140" s="47"/>
      <c r="H1140" s="48"/>
      <c r="I1140" s="24">
        <v>1134</v>
      </c>
      <c r="J1140" s="25" t="s">
        <v>2931</v>
      </c>
      <c r="K1140" s="26" t="s">
        <v>2567</v>
      </c>
      <c r="L1140" s="27">
        <v>-16916.400000000001</v>
      </c>
      <c r="M1140" s="27">
        <v>-4114.8</v>
      </c>
      <c r="N1140" s="86" t="s">
        <v>2568</v>
      </c>
      <c r="O1140" s="42" t="s">
        <v>36</v>
      </c>
      <c r="P1140" s="36"/>
      <c r="Q1140" s="31"/>
      <c r="R1140" s="32"/>
      <c r="S1140" s="78"/>
      <c r="T1140" s="34"/>
      <c r="U1140" s="35"/>
      <c r="V1140" s="36"/>
      <c r="W1140" s="37"/>
      <c r="X1140" s="38"/>
      <c r="Y1140" s="38"/>
      <c r="Z1140" s="38"/>
      <c r="AA1140" s="39"/>
      <c r="AB1140" s="39"/>
      <c r="AC1140" s="39"/>
      <c r="AD1140" s="40"/>
      <c r="AE1140" s="40"/>
      <c r="AF1140" s="41"/>
      <c r="AG1140" s="41"/>
      <c r="AH1140" s="42"/>
      <c r="AI1140" s="35"/>
      <c r="AJ1140" s="43"/>
      <c r="AK1140" s="31"/>
      <c r="AL1140" s="44"/>
      <c r="AM1140" s="39"/>
      <c r="AN1140" s="28"/>
      <c r="AO1140" s="39"/>
    </row>
    <row r="1141" spans="1:41">
      <c r="A1141" s="45" t="s">
        <v>42</v>
      </c>
      <c r="B1141" s="46"/>
      <c r="C1141" s="46" t="s">
        <v>42</v>
      </c>
      <c r="D1141" s="46" t="s">
        <v>42</v>
      </c>
      <c r="E1141" s="47" t="s">
        <v>42</v>
      </c>
      <c r="F1141" s="47" t="s">
        <v>42</v>
      </c>
      <c r="G1141" s="47"/>
      <c r="H1141" s="48"/>
      <c r="I1141" s="24">
        <v>1135</v>
      </c>
      <c r="J1141" s="25" t="s">
        <v>2932</v>
      </c>
      <c r="K1141" s="26" t="s">
        <v>2567</v>
      </c>
      <c r="L1141" s="27">
        <v>15087.6</v>
      </c>
      <c r="M1141" s="27">
        <v>-4114.8</v>
      </c>
      <c r="N1141" s="86" t="s">
        <v>2568</v>
      </c>
      <c r="O1141" s="42" t="s">
        <v>36</v>
      </c>
      <c r="P1141" s="36"/>
      <c r="Q1141" s="31"/>
      <c r="R1141" s="32"/>
      <c r="S1141" s="78"/>
      <c r="T1141" s="34"/>
      <c r="U1141" s="35"/>
      <c r="V1141" s="36"/>
      <c r="W1141" s="37"/>
      <c r="X1141" s="38"/>
      <c r="Y1141" s="38"/>
      <c r="Z1141" s="38"/>
      <c r="AA1141" s="39"/>
      <c r="AB1141" s="39"/>
      <c r="AC1141" s="39"/>
      <c r="AD1141" s="40"/>
      <c r="AE1141" s="40"/>
      <c r="AF1141" s="41"/>
      <c r="AG1141" s="41"/>
      <c r="AH1141" s="42"/>
      <c r="AI1141" s="35"/>
      <c r="AJ1141" s="43"/>
      <c r="AK1141" s="31"/>
      <c r="AL1141" s="44"/>
      <c r="AM1141" s="39"/>
      <c r="AN1141" s="28"/>
      <c r="AO1141" s="39"/>
    </row>
    <row r="1142" spans="1:41">
      <c r="A1142" s="45" t="s">
        <v>42</v>
      </c>
      <c r="B1142" s="46"/>
      <c r="C1142" s="46" t="s">
        <v>42</v>
      </c>
      <c r="D1142" s="46" t="s">
        <v>42</v>
      </c>
      <c r="E1142" s="47" t="s">
        <v>42</v>
      </c>
      <c r="F1142" s="47" t="s">
        <v>42</v>
      </c>
      <c r="G1142" s="47"/>
      <c r="H1142" s="48"/>
      <c r="I1142" s="24">
        <v>1136</v>
      </c>
      <c r="J1142" s="25" t="s">
        <v>2933</v>
      </c>
      <c r="K1142" s="26" t="s">
        <v>2567</v>
      </c>
      <c r="L1142" s="27">
        <v>16002</v>
      </c>
      <c r="M1142" s="27">
        <v>-3200.4</v>
      </c>
      <c r="N1142" s="86" t="s">
        <v>2568</v>
      </c>
      <c r="O1142" s="42" t="s">
        <v>36</v>
      </c>
      <c r="P1142" s="36"/>
      <c r="Q1142" s="31"/>
      <c r="R1142" s="32"/>
      <c r="S1142" s="78"/>
      <c r="T1142" s="34"/>
      <c r="U1142" s="35"/>
      <c r="V1142" s="36"/>
      <c r="W1142" s="37"/>
      <c r="X1142" s="38"/>
      <c r="Y1142" s="38"/>
      <c r="Z1142" s="38"/>
      <c r="AA1142" s="39"/>
      <c r="AB1142" s="39"/>
      <c r="AC1142" s="39"/>
      <c r="AD1142" s="40"/>
      <c r="AE1142" s="40"/>
      <c r="AF1142" s="41"/>
      <c r="AG1142" s="41"/>
      <c r="AH1142" s="42"/>
      <c r="AI1142" s="35"/>
      <c r="AJ1142" s="43"/>
      <c r="AK1142" s="31"/>
      <c r="AL1142" s="44"/>
      <c r="AM1142" s="39"/>
      <c r="AN1142" s="28"/>
      <c r="AO1142" s="39"/>
    </row>
    <row r="1143" spans="1:41">
      <c r="A1143" s="45" t="s">
        <v>42</v>
      </c>
      <c r="B1143" s="46"/>
      <c r="C1143" s="46" t="s">
        <v>42</v>
      </c>
      <c r="D1143" s="46" t="s">
        <v>42</v>
      </c>
      <c r="E1143" s="47" t="s">
        <v>42</v>
      </c>
      <c r="F1143" s="47" t="s">
        <v>42</v>
      </c>
      <c r="G1143" s="47"/>
      <c r="H1143" s="48"/>
      <c r="I1143" s="24">
        <v>1137</v>
      </c>
      <c r="J1143" s="25" t="s">
        <v>2934</v>
      </c>
      <c r="K1143" s="26" t="s">
        <v>2567</v>
      </c>
      <c r="L1143" s="27">
        <v>-11430</v>
      </c>
      <c r="M1143" s="27">
        <v>-3200.4</v>
      </c>
      <c r="N1143" s="86" t="s">
        <v>2568</v>
      </c>
      <c r="O1143" s="42" t="s">
        <v>36</v>
      </c>
      <c r="P1143" s="36"/>
      <c r="Q1143" s="31"/>
      <c r="R1143" s="32"/>
      <c r="S1143" s="78"/>
      <c r="T1143" s="34"/>
      <c r="U1143" s="35"/>
      <c r="V1143" s="36"/>
      <c r="W1143" s="37"/>
      <c r="X1143" s="38"/>
      <c r="Y1143" s="38"/>
      <c r="Z1143" s="38"/>
      <c r="AA1143" s="39"/>
      <c r="AB1143" s="39"/>
      <c r="AC1143" s="39"/>
      <c r="AD1143" s="40"/>
      <c r="AE1143" s="40"/>
      <c r="AF1143" s="41"/>
      <c r="AG1143" s="41"/>
      <c r="AH1143" s="42"/>
      <c r="AI1143" s="35"/>
      <c r="AJ1143" s="43"/>
      <c r="AK1143" s="31"/>
      <c r="AL1143" s="44"/>
      <c r="AM1143" s="39"/>
      <c r="AN1143" s="28"/>
      <c r="AO1143" s="39"/>
    </row>
    <row r="1144" spans="1:41">
      <c r="A1144" s="45" t="s">
        <v>42</v>
      </c>
      <c r="B1144" s="46"/>
      <c r="C1144" s="46" t="s">
        <v>42</v>
      </c>
      <c r="D1144" s="46" t="s">
        <v>42</v>
      </c>
      <c r="E1144" s="47" t="s">
        <v>42</v>
      </c>
      <c r="F1144" s="47" t="s">
        <v>42</v>
      </c>
      <c r="G1144" s="47"/>
      <c r="H1144" s="48"/>
      <c r="I1144" s="24">
        <v>1138</v>
      </c>
      <c r="J1144" s="25" t="s">
        <v>2935</v>
      </c>
      <c r="K1144" s="26" t="s">
        <v>2567</v>
      </c>
      <c r="L1144" s="27">
        <v>13258.8</v>
      </c>
      <c r="M1144" s="27">
        <v>-3200.4</v>
      </c>
      <c r="N1144" s="86" t="s">
        <v>2568</v>
      </c>
      <c r="O1144" s="42" t="s">
        <v>36</v>
      </c>
      <c r="P1144" s="36"/>
      <c r="Q1144" s="31"/>
      <c r="R1144" s="32"/>
      <c r="S1144" s="78"/>
      <c r="T1144" s="34"/>
      <c r="U1144" s="35"/>
      <c r="V1144" s="36"/>
      <c r="W1144" s="37"/>
      <c r="X1144" s="38"/>
      <c r="Y1144" s="38"/>
      <c r="Z1144" s="38"/>
      <c r="AA1144" s="39"/>
      <c r="AB1144" s="39"/>
      <c r="AC1144" s="39"/>
      <c r="AD1144" s="40"/>
      <c r="AE1144" s="40"/>
      <c r="AF1144" s="41"/>
      <c r="AG1144" s="41"/>
      <c r="AH1144" s="42"/>
      <c r="AI1144" s="35"/>
      <c r="AJ1144" s="43"/>
      <c r="AK1144" s="31"/>
      <c r="AL1144" s="44"/>
      <c r="AM1144" s="39"/>
      <c r="AN1144" s="28"/>
      <c r="AO1144" s="39"/>
    </row>
    <row r="1145" spans="1:41">
      <c r="A1145" s="45" t="s">
        <v>42</v>
      </c>
      <c r="B1145" s="46"/>
      <c r="C1145" s="46" t="s">
        <v>42</v>
      </c>
      <c r="D1145" s="46" t="s">
        <v>42</v>
      </c>
      <c r="E1145" s="47" t="s">
        <v>42</v>
      </c>
      <c r="F1145" s="47" t="s">
        <v>42</v>
      </c>
      <c r="G1145" s="47"/>
      <c r="H1145" s="48"/>
      <c r="I1145" s="24">
        <v>1139</v>
      </c>
      <c r="J1145" s="25" t="s">
        <v>2936</v>
      </c>
      <c r="K1145" s="26" t="s">
        <v>2567</v>
      </c>
      <c r="L1145" s="27">
        <v>17830.8</v>
      </c>
      <c r="M1145" s="27">
        <v>-2286</v>
      </c>
      <c r="N1145" s="86" t="s">
        <v>2568</v>
      </c>
      <c r="O1145" s="42" t="s">
        <v>36</v>
      </c>
      <c r="P1145" s="36"/>
      <c r="Q1145" s="31"/>
      <c r="R1145" s="32"/>
      <c r="S1145" s="78"/>
      <c r="T1145" s="34"/>
      <c r="U1145" s="35"/>
      <c r="V1145" s="36"/>
      <c r="W1145" s="37"/>
      <c r="X1145" s="38"/>
      <c r="Y1145" s="38"/>
      <c r="Z1145" s="38"/>
      <c r="AA1145" s="39"/>
      <c r="AB1145" s="39"/>
      <c r="AC1145" s="39"/>
      <c r="AD1145" s="40"/>
      <c r="AE1145" s="40"/>
      <c r="AF1145" s="41"/>
      <c r="AG1145" s="41"/>
      <c r="AH1145" s="42"/>
      <c r="AI1145" s="35"/>
      <c r="AJ1145" s="43"/>
      <c r="AK1145" s="31"/>
      <c r="AL1145" s="44"/>
      <c r="AM1145" s="39"/>
      <c r="AN1145" s="28"/>
      <c r="AO1145" s="39"/>
    </row>
    <row r="1146" spans="1:41">
      <c r="A1146" s="45" t="s">
        <v>42</v>
      </c>
      <c r="B1146" s="46"/>
      <c r="C1146" s="46" t="s">
        <v>42</v>
      </c>
      <c r="D1146" s="46" t="s">
        <v>42</v>
      </c>
      <c r="E1146" s="47" t="s">
        <v>42</v>
      </c>
      <c r="F1146" s="47" t="s">
        <v>42</v>
      </c>
      <c r="G1146" s="47"/>
      <c r="H1146" s="48"/>
      <c r="I1146" s="24">
        <v>1140</v>
      </c>
      <c r="J1146" s="25" t="s">
        <v>2937</v>
      </c>
      <c r="K1146" s="26" t="s">
        <v>2567</v>
      </c>
      <c r="L1146" s="27">
        <v>-13258.8</v>
      </c>
      <c r="M1146" s="27">
        <v>-2286</v>
      </c>
      <c r="N1146" s="86" t="s">
        <v>2568</v>
      </c>
      <c r="O1146" s="42" t="s">
        <v>36</v>
      </c>
      <c r="P1146" s="36"/>
      <c r="Q1146" s="31"/>
      <c r="R1146" s="32"/>
      <c r="S1146" s="78"/>
      <c r="T1146" s="34"/>
      <c r="U1146" s="35"/>
      <c r="V1146" s="36"/>
      <c r="W1146" s="37"/>
      <c r="X1146" s="38"/>
      <c r="Y1146" s="38"/>
      <c r="Z1146" s="38"/>
      <c r="AA1146" s="39"/>
      <c r="AB1146" s="39"/>
      <c r="AC1146" s="39"/>
      <c r="AD1146" s="40"/>
      <c r="AE1146" s="40"/>
      <c r="AF1146" s="41"/>
      <c r="AG1146" s="41"/>
      <c r="AH1146" s="42"/>
      <c r="AI1146" s="35"/>
      <c r="AJ1146" s="43"/>
      <c r="AK1146" s="31"/>
      <c r="AL1146" s="44"/>
      <c r="AM1146" s="39"/>
      <c r="AN1146" s="28"/>
      <c r="AO1146" s="39"/>
    </row>
    <row r="1147" spans="1:41">
      <c r="A1147" s="45" t="s">
        <v>42</v>
      </c>
      <c r="B1147" s="46"/>
      <c r="C1147" s="46" t="s">
        <v>42</v>
      </c>
      <c r="D1147" s="46" t="s">
        <v>42</v>
      </c>
      <c r="E1147" s="47" t="s">
        <v>42</v>
      </c>
      <c r="F1147" s="47" t="s">
        <v>42</v>
      </c>
      <c r="G1147" s="47"/>
      <c r="H1147" s="48"/>
      <c r="I1147" s="24">
        <v>1141</v>
      </c>
      <c r="J1147" s="25" t="s">
        <v>2938</v>
      </c>
      <c r="K1147" s="26" t="s">
        <v>2567</v>
      </c>
      <c r="L1147" s="27">
        <v>-15087.6</v>
      </c>
      <c r="M1147" s="27">
        <v>-2286</v>
      </c>
      <c r="N1147" s="86" t="s">
        <v>2568</v>
      </c>
      <c r="O1147" s="42" t="s">
        <v>36</v>
      </c>
      <c r="P1147" s="36"/>
      <c r="Q1147" s="31"/>
      <c r="R1147" s="32"/>
      <c r="S1147" s="78"/>
      <c r="T1147" s="34"/>
      <c r="U1147" s="35"/>
      <c r="V1147" s="36"/>
      <c r="W1147" s="37"/>
      <c r="X1147" s="38"/>
      <c r="Y1147" s="38"/>
      <c r="Z1147" s="38"/>
      <c r="AA1147" s="39"/>
      <c r="AB1147" s="39"/>
      <c r="AC1147" s="39"/>
      <c r="AD1147" s="40"/>
      <c r="AE1147" s="40"/>
      <c r="AF1147" s="41"/>
      <c r="AG1147" s="41"/>
      <c r="AH1147" s="42"/>
      <c r="AI1147" s="35"/>
      <c r="AJ1147" s="43"/>
      <c r="AK1147" s="31"/>
      <c r="AL1147" s="44"/>
      <c r="AM1147" s="39"/>
      <c r="AN1147" s="28"/>
      <c r="AO1147" s="39"/>
    </row>
    <row r="1148" spans="1:41">
      <c r="A1148" s="45" t="s">
        <v>42</v>
      </c>
      <c r="B1148" s="46"/>
      <c r="C1148" s="46" t="s">
        <v>42</v>
      </c>
      <c r="D1148" s="46" t="s">
        <v>42</v>
      </c>
      <c r="E1148" s="47" t="s">
        <v>42</v>
      </c>
      <c r="F1148" s="47" t="s">
        <v>42</v>
      </c>
      <c r="G1148" s="47"/>
      <c r="H1148" s="48"/>
      <c r="I1148" s="24">
        <v>1142</v>
      </c>
      <c r="J1148" s="25" t="s">
        <v>2939</v>
      </c>
      <c r="K1148" s="26" t="s">
        <v>2567</v>
      </c>
      <c r="L1148" s="27">
        <v>-16916.400000000001</v>
      </c>
      <c r="M1148" s="27">
        <v>-2286</v>
      </c>
      <c r="N1148" s="86" t="s">
        <v>2568</v>
      </c>
      <c r="O1148" s="42" t="s">
        <v>36</v>
      </c>
      <c r="P1148" s="36"/>
      <c r="Q1148" s="31"/>
      <c r="R1148" s="32"/>
      <c r="S1148" s="78"/>
      <c r="T1148" s="34"/>
      <c r="U1148" s="35"/>
      <c r="V1148" s="36"/>
      <c r="W1148" s="37"/>
      <c r="X1148" s="38"/>
      <c r="Y1148" s="38"/>
      <c r="Z1148" s="38"/>
      <c r="AA1148" s="39"/>
      <c r="AB1148" s="39"/>
      <c r="AC1148" s="39"/>
      <c r="AD1148" s="40"/>
      <c r="AE1148" s="40"/>
      <c r="AF1148" s="41"/>
      <c r="AG1148" s="41"/>
      <c r="AH1148" s="42"/>
      <c r="AI1148" s="35"/>
      <c r="AJ1148" s="43"/>
      <c r="AK1148" s="31"/>
      <c r="AL1148" s="44"/>
      <c r="AM1148" s="39"/>
      <c r="AN1148" s="28"/>
      <c r="AO1148" s="39"/>
    </row>
    <row r="1149" spans="1:41">
      <c r="A1149" s="45" t="s">
        <v>42</v>
      </c>
      <c r="B1149" s="46"/>
      <c r="C1149" s="46" t="s">
        <v>42</v>
      </c>
      <c r="D1149" s="46" t="s">
        <v>42</v>
      </c>
      <c r="E1149" s="47" t="s">
        <v>42</v>
      </c>
      <c r="F1149" s="47" t="s">
        <v>42</v>
      </c>
      <c r="G1149" s="47"/>
      <c r="H1149" s="48"/>
      <c r="I1149" s="24">
        <v>1143</v>
      </c>
      <c r="J1149" s="25" t="s">
        <v>2940</v>
      </c>
      <c r="K1149" s="26" t="s">
        <v>2567</v>
      </c>
      <c r="L1149" s="27">
        <v>11430</v>
      </c>
      <c r="M1149" s="27">
        <v>-2286</v>
      </c>
      <c r="N1149" s="86" t="s">
        <v>2568</v>
      </c>
      <c r="O1149" s="42" t="s">
        <v>36</v>
      </c>
      <c r="P1149" s="36"/>
      <c r="Q1149" s="31"/>
      <c r="R1149" s="32"/>
      <c r="S1149" s="78"/>
      <c r="T1149" s="34"/>
      <c r="U1149" s="35"/>
      <c r="V1149" s="36"/>
      <c r="W1149" s="37"/>
      <c r="X1149" s="38"/>
      <c r="Y1149" s="38"/>
      <c r="Z1149" s="38"/>
      <c r="AA1149" s="39"/>
      <c r="AB1149" s="39"/>
      <c r="AC1149" s="39"/>
      <c r="AD1149" s="40"/>
      <c r="AE1149" s="40"/>
      <c r="AF1149" s="41"/>
      <c r="AG1149" s="41"/>
      <c r="AH1149" s="42"/>
      <c r="AI1149" s="35"/>
      <c r="AJ1149" s="43"/>
      <c r="AK1149" s="31"/>
      <c r="AL1149" s="44"/>
      <c r="AM1149" s="39"/>
      <c r="AN1149" s="28"/>
      <c r="AO1149" s="39"/>
    </row>
    <row r="1150" spans="1:41">
      <c r="A1150" s="45" t="s">
        <v>42</v>
      </c>
      <c r="B1150" s="46"/>
      <c r="C1150" s="46" t="s">
        <v>42</v>
      </c>
      <c r="D1150" s="46" t="s">
        <v>42</v>
      </c>
      <c r="E1150" s="47" t="s">
        <v>42</v>
      </c>
      <c r="F1150" s="47" t="s">
        <v>42</v>
      </c>
      <c r="G1150" s="47"/>
      <c r="H1150" s="48"/>
      <c r="I1150" s="24">
        <v>1144</v>
      </c>
      <c r="J1150" s="25" t="s">
        <v>2941</v>
      </c>
      <c r="K1150" s="26" t="s">
        <v>2567</v>
      </c>
      <c r="L1150" s="27">
        <v>16002</v>
      </c>
      <c r="M1150" s="27">
        <v>-1371.6</v>
      </c>
      <c r="N1150" s="86" t="s">
        <v>2568</v>
      </c>
      <c r="O1150" s="42" t="s">
        <v>36</v>
      </c>
      <c r="P1150" s="36"/>
      <c r="Q1150" s="31"/>
      <c r="R1150" s="32"/>
      <c r="S1150" s="78"/>
      <c r="T1150" s="34"/>
      <c r="U1150" s="35"/>
      <c r="V1150" s="36"/>
      <c r="W1150" s="37"/>
      <c r="X1150" s="38"/>
      <c r="Y1150" s="38"/>
      <c r="Z1150" s="38"/>
      <c r="AA1150" s="39"/>
      <c r="AB1150" s="39"/>
      <c r="AC1150" s="39"/>
      <c r="AD1150" s="40"/>
      <c r="AE1150" s="40"/>
      <c r="AF1150" s="41"/>
      <c r="AG1150" s="41"/>
      <c r="AH1150" s="42"/>
      <c r="AI1150" s="35"/>
      <c r="AJ1150" s="43"/>
      <c r="AK1150" s="31"/>
      <c r="AL1150" s="44"/>
      <c r="AM1150" s="39"/>
      <c r="AN1150" s="28"/>
      <c r="AO1150" s="39"/>
    </row>
    <row r="1151" spans="1:41">
      <c r="A1151" s="45" t="s">
        <v>42</v>
      </c>
      <c r="B1151" s="46"/>
      <c r="C1151" s="46" t="s">
        <v>42</v>
      </c>
      <c r="D1151" s="46" t="s">
        <v>42</v>
      </c>
      <c r="E1151" s="47" t="s">
        <v>42</v>
      </c>
      <c r="F1151" s="47" t="s">
        <v>42</v>
      </c>
      <c r="G1151" s="47"/>
      <c r="H1151" s="48"/>
      <c r="I1151" s="24">
        <v>1145</v>
      </c>
      <c r="J1151" s="25" t="s">
        <v>2942</v>
      </c>
      <c r="K1151" s="26" t="s">
        <v>2567</v>
      </c>
      <c r="L1151" s="27">
        <v>-11430</v>
      </c>
      <c r="M1151" s="27">
        <v>-1371.6</v>
      </c>
      <c r="N1151" s="86" t="s">
        <v>2568</v>
      </c>
      <c r="O1151" s="42" t="s">
        <v>36</v>
      </c>
      <c r="P1151" s="36"/>
      <c r="Q1151" s="31"/>
      <c r="R1151" s="32"/>
      <c r="S1151" s="78"/>
      <c r="T1151" s="34"/>
      <c r="U1151" s="35"/>
      <c r="V1151" s="36"/>
      <c r="W1151" s="37"/>
      <c r="X1151" s="38"/>
      <c r="Y1151" s="38"/>
      <c r="Z1151" s="38"/>
      <c r="AA1151" s="39"/>
      <c r="AB1151" s="39"/>
      <c r="AC1151" s="39"/>
      <c r="AD1151" s="40"/>
      <c r="AE1151" s="40"/>
      <c r="AF1151" s="41"/>
      <c r="AG1151" s="41"/>
      <c r="AH1151" s="42"/>
      <c r="AI1151" s="35"/>
      <c r="AJ1151" s="43"/>
      <c r="AK1151" s="31"/>
      <c r="AL1151" s="44"/>
      <c r="AM1151" s="39"/>
      <c r="AN1151" s="28"/>
      <c r="AO1151" s="39"/>
    </row>
    <row r="1152" spans="1:41">
      <c r="A1152" s="45" t="s">
        <v>42</v>
      </c>
      <c r="B1152" s="46"/>
      <c r="C1152" s="46" t="s">
        <v>42</v>
      </c>
      <c r="D1152" s="46" t="s">
        <v>42</v>
      </c>
      <c r="E1152" s="47" t="s">
        <v>42</v>
      </c>
      <c r="F1152" s="47" t="s">
        <v>42</v>
      </c>
      <c r="G1152" s="47"/>
      <c r="H1152" s="48"/>
      <c r="I1152" s="24">
        <v>1146</v>
      </c>
      <c r="J1152" s="25" t="s">
        <v>2943</v>
      </c>
      <c r="K1152" s="26" t="s">
        <v>2567</v>
      </c>
      <c r="L1152" s="27">
        <v>13258.8</v>
      </c>
      <c r="M1152" s="27">
        <v>-1371.6</v>
      </c>
      <c r="N1152" s="86" t="s">
        <v>2568</v>
      </c>
      <c r="O1152" s="42" t="s">
        <v>36</v>
      </c>
      <c r="P1152" s="36"/>
      <c r="Q1152" s="31"/>
      <c r="R1152" s="32"/>
      <c r="S1152" s="78"/>
      <c r="T1152" s="34"/>
      <c r="U1152" s="35"/>
      <c r="V1152" s="36"/>
      <c r="W1152" s="37"/>
      <c r="X1152" s="38"/>
      <c r="Y1152" s="38"/>
      <c r="Z1152" s="38"/>
      <c r="AA1152" s="39"/>
      <c r="AB1152" s="39"/>
      <c r="AC1152" s="39"/>
      <c r="AD1152" s="40"/>
      <c r="AE1152" s="40"/>
      <c r="AF1152" s="41"/>
      <c r="AG1152" s="41"/>
      <c r="AH1152" s="42"/>
      <c r="AI1152" s="35"/>
      <c r="AJ1152" s="43"/>
      <c r="AK1152" s="31"/>
      <c r="AL1152" s="44"/>
      <c r="AM1152" s="39"/>
      <c r="AN1152" s="28"/>
      <c r="AO1152" s="39"/>
    </row>
    <row r="1153" spans="1:41">
      <c r="A1153" s="45" t="s">
        <v>42</v>
      </c>
      <c r="B1153" s="46"/>
      <c r="C1153" s="46" t="s">
        <v>42</v>
      </c>
      <c r="D1153" s="46" t="s">
        <v>42</v>
      </c>
      <c r="E1153" s="47" t="s">
        <v>42</v>
      </c>
      <c r="F1153" s="47" t="s">
        <v>42</v>
      </c>
      <c r="G1153" s="47"/>
      <c r="H1153" s="48"/>
      <c r="I1153" s="24">
        <v>1147</v>
      </c>
      <c r="J1153" s="25" t="s">
        <v>2944</v>
      </c>
      <c r="K1153" s="26" t="s">
        <v>2567</v>
      </c>
      <c r="L1153" s="27">
        <v>-13258.8</v>
      </c>
      <c r="M1153" s="27">
        <v>-457.2</v>
      </c>
      <c r="N1153" s="86" t="s">
        <v>2568</v>
      </c>
      <c r="O1153" s="42" t="s">
        <v>36</v>
      </c>
      <c r="P1153" s="36"/>
      <c r="Q1153" s="31"/>
      <c r="R1153" s="32"/>
      <c r="S1153" s="78"/>
      <c r="T1153" s="34"/>
      <c r="U1153" s="35"/>
      <c r="V1153" s="36"/>
      <c r="W1153" s="37"/>
      <c r="X1153" s="38"/>
      <c r="Y1153" s="38"/>
      <c r="Z1153" s="38"/>
      <c r="AA1153" s="39"/>
      <c r="AB1153" s="39"/>
      <c r="AC1153" s="39"/>
      <c r="AD1153" s="40"/>
      <c r="AE1153" s="40"/>
      <c r="AF1153" s="41"/>
      <c r="AG1153" s="41"/>
      <c r="AH1153" s="42"/>
      <c r="AI1153" s="35"/>
      <c r="AJ1153" s="43"/>
      <c r="AK1153" s="31"/>
      <c r="AL1153" s="44"/>
      <c r="AM1153" s="39"/>
      <c r="AN1153" s="28"/>
      <c r="AO1153" s="39"/>
    </row>
    <row r="1154" spans="1:41">
      <c r="A1154" s="45" t="s">
        <v>42</v>
      </c>
      <c r="B1154" s="46"/>
      <c r="C1154" s="46" t="s">
        <v>42</v>
      </c>
      <c r="D1154" s="46" t="s">
        <v>42</v>
      </c>
      <c r="E1154" s="47" t="s">
        <v>42</v>
      </c>
      <c r="F1154" s="47" t="s">
        <v>42</v>
      </c>
      <c r="G1154" s="47"/>
      <c r="H1154" s="48"/>
      <c r="I1154" s="24">
        <v>1148</v>
      </c>
      <c r="J1154" s="25" t="s">
        <v>2945</v>
      </c>
      <c r="K1154" s="26" t="s">
        <v>2567</v>
      </c>
      <c r="L1154" s="27">
        <v>-15087.6</v>
      </c>
      <c r="M1154" s="27">
        <v>-457.2</v>
      </c>
      <c r="N1154" s="86" t="s">
        <v>2568</v>
      </c>
      <c r="O1154" s="42" t="s">
        <v>36</v>
      </c>
      <c r="P1154" s="36"/>
      <c r="Q1154" s="31"/>
      <c r="R1154" s="32"/>
      <c r="S1154" s="78"/>
      <c r="T1154" s="34"/>
      <c r="U1154" s="35"/>
      <c r="V1154" s="36"/>
      <c r="W1154" s="37"/>
      <c r="X1154" s="38"/>
      <c r="Y1154" s="38"/>
      <c r="Z1154" s="38"/>
      <c r="AA1154" s="39"/>
      <c r="AB1154" s="39"/>
      <c r="AC1154" s="39"/>
      <c r="AD1154" s="40"/>
      <c r="AE1154" s="40"/>
      <c r="AF1154" s="41"/>
      <c r="AG1154" s="41"/>
      <c r="AH1154" s="42"/>
      <c r="AI1154" s="35"/>
      <c r="AJ1154" s="43"/>
      <c r="AK1154" s="31"/>
      <c r="AL1154" s="44"/>
      <c r="AM1154" s="39"/>
      <c r="AN1154" s="28"/>
      <c r="AO1154" s="39"/>
    </row>
    <row r="1155" spans="1:41">
      <c r="A1155" s="45" t="s">
        <v>42</v>
      </c>
      <c r="B1155" s="46"/>
      <c r="C1155" s="46" t="s">
        <v>42</v>
      </c>
      <c r="D1155" s="46" t="s">
        <v>42</v>
      </c>
      <c r="E1155" s="47" t="s">
        <v>42</v>
      </c>
      <c r="F1155" s="47" t="s">
        <v>42</v>
      </c>
      <c r="G1155" s="47"/>
      <c r="H1155" s="48"/>
      <c r="I1155" s="24">
        <v>1149</v>
      </c>
      <c r="J1155" s="25" t="s">
        <v>2946</v>
      </c>
      <c r="K1155" s="26" t="s">
        <v>2567</v>
      </c>
      <c r="L1155" s="27">
        <v>14173.2</v>
      </c>
      <c r="M1155" s="27">
        <v>-457.2</v>
      </c>
      <c r="N1155" s="86" t="s">
        <v>2568</v>
      </c>
      <c r="O1155" s="42" t="s">
        <v>36</v>
      </c>
      <c r="P1155" s="36"/>
      <c r="Q1155" s="31"/>
      <c r="R1155" s="32"/>
      <c r="S1155" s="78"/>
      <c r="T1155" s="34"/>
      <c r="U1155" s="35"/>
      <c r="V1155" s="36"/>
      <c r="W1155" s="37"/>
      <c r="X1155" s="38"/>
      <c r="Y1155" s="38"/>
      <c r="Z1155" s="38"/>
      <c r="AA1155" s="39"/>
      <c r="AB1155" s="39"/>
      <c r="AC1155" s="39"/>
      <c r="AD1155" s="40"/>
      <c r="AE1155" s="40"/>
      <c r="AF1155" s="41"/>
      <c r="AG1155" s="41"/>
      <c r="AH1155" s="42"/>
      <c r="AI1155" s="35"/>
      <c r="AJ1155" s="43"/>
      <c r="AK1155" s="31"/>
      <c r="AL1155" s="44"/>
      <c r="AM1155" s="39"/>
      <c r="AN1155" s="28"/>
      <c r="AO1155" s="39"/>
    </row>
    <row r="1156" spans="1:41">
      <c r="A1156" s="45" t="s">
        <v>42</v>
      </c>
      <c r="B1156" s="46"/>
      <c r="C1156" s="46" t="s">
        <v>42</v>
      </c>
      <c r="D1156" s="46" t="s">
        <v>42</v>
      </c>
      <c r="E1156" s="47" t="s">
        <v>42</v>
      </c>
      <c r="F1156" s="47" t="s">
        <v>42</v>
      </c>
      <c r="G1156" s="47"/>
      <c r="H1156" s="48"/>
      <c r="I1156" s="24">
        <v>1150</v>
      </c>
      <c r="J1156" s="25" t="s">
        <v>2947</v>
      </c>
      <c r="K1156" s="26" t="s">
        <v>2948</v>
      </c>
      <c r="L1156" s="27">
        <v>15087.6</v>
      </c>
      <c r="M1156" s="27">
        <v>4114.8</v>
      </c>
      <c r="N1156" s="28" t="s">
        <v>35</v>
      </c>
      <c r="O1156" s="42" t="s">
        <v>36</v>
      </c>
      <c r="P1156" s="36" t="s">
        <v>2402</v>
      </c>
      <c r="Q1156" s="31"/>
      <c r="R1156" s="32"/>
      <c r="S1156" s="78"/>
      <c r="T1156" s="34"/>
      <c r="U1156" s="35"/>
      <c r="V1156" s="36"/>
      <c r="W1156" s="37"/>
      <c r="X1156" s="38"/>
      <c r="Y1156" s="38"/>
      <c r="Z1156" s="38"/>
      <c r="AA1156" s="81" t="s">
        <v>2399</v>
      </c>
      <c r="AB1156" s="82">
        <v>2.54</v>
      </c>
      <c r="AC1156" s="39"/>
      <c r="AD1156" s="40"/>
      <c r="AE1156" s="40"/>
      <c r="AF1156" s="41"/>
      <c r="AG1156" s="41"/>
      <c r="AH1156" s="42"/>
      <c r="AI1156" s="35"/>
      <c r="AJ1156" s="43"/>
      <c r="AK1156" s="31"/>
      <c r="AL1156" s="44"/>
      <c r="AM1156" s="39"/>
      <c r="AN1156" s="28"/>
      <c r="AO1156" s="39" t="s">
        <v>2403</v>
      </c>
    </row>
    <row r="1157" spans="1:41">
      <c r="A1157" s="45" t="s">
        <v>42</v>
      </c>
      <c r="B1157" s="46"/>
      <c r="C1157" s="46" t="s">
        <v>42</v>
      </c>
      <c r="D1157" s="46" t="s">
        <v>42</v>
      </c>
      <c r="E1157" s="47" t="s">
        <v>42</v>
      </c>
      <c r="F1157" s="47" t="s">
        <v>42</v>
      </c>
      <c r="G1157" s="47"/>
      <c r="H1157" s="48"/>
      <c r="I1157" s="24">
        <v>1151</v>
      </c>
      <c r="J1157" s="25" t="s">
        <v>2949</v>
      </c>
      <c r="K1157" s="26" t="s">
        <v>2950</v>
      </c>
      <c r="L1157" s="27">
        <v>-16002</v>
      </c>
      <c r="M1157" s="27">
        <v>-15087.6</v>
      </c>
      <c r="N1157" s="28" t="s">
        <v>35</v>
      </c>
      <c r="O1157" s="42" t="s">
        <v>36</v>
      </c>
      <c r="P1157" s="36" t="s">
        <v>2402</v>
      </c>
      <c r="Q1157" s="31"/>
      <c r="R1157" s="32"/>
      <c r="S1157" s="78"/>
      <c r="T1157" s="34"/>
      <c r="U1157" s="35"/>
      <c r="V1157" s="36"/>
      <c r="W1157" s="37"/>
      <c r="X1157" s="38"/>
      <c r="Y1157" s="38"/>
      <c r="Z1157" s="38"/>
      <c r="AA1157" s="82" t="s">
        <v>1764</v>
      </c>
      <c r="AB1157" s="83">
        <v>2.54</v>
      </c>
      <c r="AC1157" s="39"/>
      <c r="AD1157" s="40"/>
      <c r="AE1157" s="40"/>
      <c r="AF1157" s="41"/>
      <c r="AG1157" s="41"/>
      <c r="AH1157" s="42"/>
      <c r="AI1157" s="35"/>
      <c r="AJ1157" s="43"/>
      <c r="AK1157" s="31"/>
      <c r="AL1157" s="44"/>
      <c r="AM1157" s="39"/>
      <c r="AN1157" s="28"/>
      <c r="AO1157" s="39" t="s">
        <v>2403</v>
      </c>
    </row>
    <row r="1158" spans="1:41">
      <c r="A1158" s="45" t="s">
        <v>42</v>
      </c>
      <c r="B1158" s="46"/>
      <c r="C1158" s="46" t="s">
        <v>42</v>
      </c>
      <c r="D1158" s="46" t="s">
        <v>42</v>
      </c>
      <c r="E1158" s="47" t="s">
        <v>42</v>
      </c>
      <c r="F1158" s="47" t="s">
        <v>42</v>
      </c>
      <c r="G1158" s="47"/>
      <c r="H1158" s="48"/>
      <c r="I1158" s="24">
        <v>1152</v>
      </c>
      <c r="J1158" s="25" t="s">
        <v>2951</v>
      </c>
      <c r="K1158" s="26" t="s">
        <v>2952</v>
      </c>
      <c r="L1158" s="27">
        <v>-16002</v>
      </c>
      <c r="M1158" s="27">
        <v>-13258.8</v>
      </c>
      <c r="N1158" s="28" t="s">
        <v>35</v>
      </c>
      <c r="O1158" s="42" t="s">
        <v>36</v>
      </c>
      <c r="P1158" s="36" t="s">
        <v>2402</v>
      </c>
      <c r="Q1158" s="31"/>
      <c r="R1158" s="32"/>
      <c r="S1158" s="78"/>
      <c r="T1158" s="34"/>
      <c r="U1158" s="35"/>
      <c r="V1158" s="36"/>
      <c r="W1158" s="37"/>
      <c r="X1158" s="38"/>
      <c r="Y1158" s="38"/>
      <c r="Z1158" s="38"/>
      <c r="AA1158" s="83" t="s">
        <v>2398</v>
      </c>
      <c r="AB1158" s="83">
        <v>2.54</v>
      </c>
      <c r="AC1158" s="39"/>
      <c r="AD1158" s="40"/>
      <c r="AE1158" s="40"/>
      <c r="AF1158" s="41"/>
      <c r="AG1158" s="41"/>
      <c r="AH1158" s="42"/>
      <c r="AI1158" s="35"/>
      <c r="AJ1158" s="43"/>
      <c r="AK1158" s="31"/>
      <c r="AL1158" s="44"/>
      <c r="AM1158" s="39"/>
      <c r="AN1158" s="28"/>
      <c r="AO1158" s="39" t="s">
        <v>2403</v>
      </c>
    </row>
    <row r="1159" spans="1:41">
      <c r="A1159" s="45" t="s">
        <v>42</v>
      </c>
      <c r="B1159" s="46"/>
      <c r="C1159" s="46" t="s">
        <v>42</v>
      </c>
      <c r="D1159" s="46" t="s">
        <v>42</v>
      </c>
      <c r="E1159" s="47" t="s">
        <v>42</v>
      </c>
      <c r="F1159" s="47" t="s">
        <v>42</v>
      </c>
      <c r="G1159" s="47"/>
      <c r="H1159" s="48"/>
      <c r="I1159" s="24"/>
      <c r="J1159" s="24"/>
      <c r="K1159" s="342" t="s">
        <v>4355</v>
      </c>
      <c r="L1159" s="24"/>
      <c r="M1159" s="24"/>
      <c r="N1159" s="24"/>
      <c r="O1159" s="24"/>
      <c r="P1159" s="24"/>
      <c r="Q1159" s="24"/>
      <c r="R1159" s="343"/>
      <c r="S1159" s="343" t="s">
        <v>67</v>
      </c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</row>
    <row r="1160" spans="1:41">
      <c r="A1160" s="45" t="s">
        <v>42</v>
      </c>
      <c r="B1160" s="46"/>
      <c r="C1160" s="46" t="s">
        <v>42</v>
      </c>
      <c r="D1160" s="46" t="s">
        <v>42</v>
      </c>
      <c r="E1160" s="47" t="s">
        <v>42</v>
      </c>
      <c r="F1160" s="47" t="s">
        <v>42</v>
      </c>
      <c r="G1160" s="47"/>
      <c r="H1160" s="48"/>
      <c r="I1160" s="24"/>
      <c r="J1160" s="24"/>
      <c r="K1160" s="342" t="s">
        <v>4356</v>
      </c>
      <c r="L1160" s="24"/>
      <c r="M1160" s="24"/>
      <c r="N1160" s="24"/>
      <c r="O1160" s="24"/>
      <c r="P1160" s="24"/>
      <c r="Q1160" s="24"/>
      <c r="R1160" s="343">
        <v>1</v>
      </c>
      <c r="S1160" s="343" t="s">
        <v>38</v>
      </c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</row>
  </sheetData>
  <autoFilter ref="A1:P1160" xr:uid="{F3F51D93-D573-46A2-8117-685B882CB136}"/>
  <phoneticPr fontId="1"/>
  <conditionalFormatting sqref="P8:P1158">
    <cfRule type="expression" dxfId="290" priority="5" stopIfTrue="1">
      <formula>AND($P8="",$N8= "IO")</formula>
    </cfRule>
  </conditionalFormatting>
  <conditionalFormatting sqref="Q8:Q1158">
    <cfRule type="expression" dxfId="289" priority="6" stopIfTrue="1">
      <formula>NOT(OR($P8="DM250",$P8= "DM800"))</formula>
    </cfRule>
  </conditionalFormatting>
  <conditionalFormatting sqref="Y8:Y1158">
    <cfRule type="expression" dxfId="288" priority="1" stopIfTrue="1">
      <formula>AND(X8&lt;&gt;"",Y8="")</formula>
    </cfRule>
  </conditionalFormatting>
  <conditionalFormatting sqref="Z8:Z1158">
    <cfRule type="expression" dxfId="287" priority="2" stopIfTrue="1">
      <formula>AND(X8&lt;&gt;"",Z8="")</formula>
    </cfRule>
  </conditionalFormatting>
  <conditionalFormatting sqref="AB8:AB483 AB485:AB881 AB886:AB1158">
    <cfRule type="expression" dxfId="286" priority="7" stopIfTrue="1">
      <formula>AND(AA8&lt;&gt;"",AB8="")</formula>
    </cfRule>
  </conditionalFormatting>
  <conditionalFormatting sqref="AB484">
    <cfRule type="expression" dxfId="285" priority="3" stopIfTrue="1">
      <formula>AND(AA485&lt;&gt;"",AB484="")</formula>
    </cfRule>
  </conditionalFormatting>
  <conditionalFormatting sqref="AB882:AB883 AB885">
    <cfRule type="expression" dxfId="284" priority="16" stopIfTrue="1">
      <formula>AND(AA883&lt;&gt;"",AB882="")</formula>
    </cfRule>
  </conditionalFormatting>
  <conditionalFormatting sqref="AB884">
    <cfRule type="expression" dxfId="283" priority="4" stopIfTrue="1">
      <formula>AND(AA884&lt;&gt;"",AB884="")</formula>
    </cfRule>
  </conditionalFormatting>
  <conditionalFormatting sqref="AD8:AD1158">
    <cfRule type="expression" dxfId="282" priority="9" stopIfTrue="1">
      <formula>AND(AD8&lt;&gt;"",AF8&lt;&gt;"")</formula>
    </cfRule>
    <cfRule type="expression" dxfId="281" priority="10" stopIfTrue="1">
      <formula>AF8&lt;&gt;""</formula>
    </cfRule>
  </conditionalFormatting>
  <conditionalFormatting sqref="AE8:AE1158">
    <cfRule type="expression" dxfId="280" priority="11" stopIfTrue="1">
      <formula>AND(AD8&lt;&gt;"",AE8="")</formula>
    </cfRule>
    <cfRule type="expression" dxfId="279" priority="12" stopIfTrue="1">
      <formula>AF8&lt;&gt;""</formula>
    </cfRule>
  </conditionalFormatting>
  <conditionalFormatting sqref="AF8:AF1158">
    <cfRule type="expression" dxfId="278" priority="13" stopIfTrue="1">
      <formula>AND(AD8&lt;&gt;"",AF8&lt;&gt;"")</formula>
    </cfRule>
    <cfRule type="expression" dxfId="277" priority="14" stopIfTrue="1">
      <formula>AD8&lt;&gt;""</formula>
    </cfRule>
  </conditionalFormatting>
  <conditionalFormatting sqref="AG8:AG1158">
    <cfRule type="expression" dxfId="276" priority="15" stopIfTrue="1">
      <formula>OR(AND(AD8&lt;&gt;"",AG8=""),AND(AF8&lt;&gt;"",AG8=""))</formula>
    </cfRule>
  </conditionalFormatting>
  <dataValidations count="12">
    <dataValidation type="decimal" operator="greaterThan" allowBlank="1" showInputMessage="1" showErrorMessage="1" sqref="W7:W1160" xr:uid="{72FE1460-7A87-4F40-8832-C4F0AE919AC2}">
      <formula1>0</formula1>
    </dataValidation>
    <dataValidation type="list" allowBlank="1" showInputMessage="1" showErrorMessage="1" sqref="AN8:AN1158" xr:uid="{CE0B7E08-A73B-432E-AC70-EE5094857C8B}">
      <formula1>"NC"</formula1>
    </dataValidation>
    <dataValidation type="list" allowBlank="1" showInputMessage="1" showErrorMessage="1" sqref="AK8:AK1158" xr:uid="{0C24E43A-F3EA-4789-9BF1-9A156E5AB19E}">
      <formula1>"Yes"</formula1>
    </dataValidation>
    <dataValidation type="list" allowBlank="1" showInputMessage="1" showErrorMessage="1" sqref="AJ8:AJ1158" xr:uid="{C16D21FF-59A4-4E47-8E28-70C7BFAE7C61}">
      <formula1>"PU, PD, PUD"</formula1>
    </dataValidation>
    <dataValidation type="list" allowBlank="1" showInputMessage="1" showErrorMessage="1" sqref="AI8:AI1158" xr:uid="{762AFE60-F4CE-43FF-83E3-8DE8DE188DAD}">
      <formula1>"H08, H10, H12.8, H25"</formula1>
    </dataValidation>
    <dataValidation type="list" allowBlank="1" showInputMessage="1" showErrorMessage="1" sqref="AG8:AG1158" xr:uid="{67AAD766-73CC-4F31-BAA9-E9F9D73AF160}">
      <formula1>"case1,case2,case3"</formula1>
    </dataValidation>
    <dataValidation type="list" allowBlank="1" showInputMessage="1" showErrorMessage="1" sqref="V8:V1158" xr:uid="{660DC91D-B4CF-4093-825D-5EED6500F3DD}">
      <formula1>"2x,4x,5x,6x"</formula1>
    </dataValidation>
    <dataValidation type="whole" operator="greaterThan" allowBlank="1" showInputMessage="1" showErrorMessage="1" sqref="AE8:AE1158 U8:U1158 AB8:AB1158 Y8:Z1158" xr:uid="{8E07F937-2C04-466D-BA5E-5AFBB553F509}">
      <formula1>0</formula1>
    </dataValidation>
    <dataValidation type="list" allowBlank="1" showInputMessage="1" showErrorMessage="1" sqref="R8:R1158" xr:uid="{078015AC-CCF2-45A1-9956-6DB32C466A04}">
      <formula1>"0,1,2"</formula1>
    </dataValidation>
    <dataValidation type="list" allowBlank="1" showInputMessage="1" showErrorMessage="1" sqref="Q8:Q1158" xr:uid="{AD6892A8-C620-4928-BCA0-93EC89116377}">
      <formula1>"SC2,SC4,SC8,SC16,SC2_SC4"</formula1>
    </dataValidation>
    <dataValidation type="list" allowBlank="1" showInputMessage="1" showErrorMessage="1" sqref="P8:P1158" xr:uid="{B3F4F1DD-4FB5-4B6D-896C-25502718A6EA}">
      <formula1>"DM250,DM800,Float/Loopback,PLL/sense/PU/PD"</formula1>
    </dataValidation>
    <dataValidation type="list" allowBlank="1" showInputMessage="1" showErrorMessage="1" sqref="O8:O1158" xr:uid="{2999A98B-176D-4CE1-A2CF-E882E9690A9D}">
      <formula1>"Top,Bottom"</formula1>
    </dataValidation>
  </dataValidations>
  <pageMargins left="0.7" right="0.7" top="0.75" bottom="0.75" header="0.3" footer="0.3"/>
  <pageSetup paperSize="9" scale="40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7A57-F90A-4D2F-A776-A736F10E3958}">
  <dimension ref="A1:AO1178"/>
  <sheetViews>
    <sheetView topLeftCell="A320" zoomScale="70" zoomScaleNormal="70" workbookViewId="0">
      <selection activeCell="C341" sqref="C341"/>
    </sheetView>
  </sheetViews>
  <sheetFormatPr defaultRowHeight="15"/>
  <cols>
    <col min="1" max="1" width="18.42578125" style="2" customWidth="1"/>
    <col min="2" max="2" width="11.42578125" bestFit="1" customWidth="1"/>
    <col min="3" max="4" width="11.85546875" bestFit="1" customWidth="1"/>
    <col min="5" max="5" width="12.28515625" style="3" bestFit="1" customWidth="1"/>
    <col min="6" max="7" width="12.140625" style="3" bestFit="1" customWidth="1"/>
    <col min="8" max="8" width="35.5703125" customWidth="1"/>
    <col min="11" max="11" width="27.5703125" bestFit="1" customWidth="1"/>
    <col min="12" max="13" width="0" hidden="1" customWidth="1"/>
    <col min="15" max="15" width="0" hidden="1" customWidth="1"/>
    <col min="20" max="22" width="0" hidden="1" customWidth="1"/>
    <col min="29" max="33" width="0" hidden="1" customWidth="1"/>
    <col min="36" max="36" width="0" hidden="1" customWidth="1"/>
    <col min="38" max="40" width="0" hidden="1" customWidth="1"/>
    <col min="41" max="41" width="26.7109375" bestFit="1" customWidth="1"/>
  </cols>
  <sheetData>
    <row r="1" spans="1:41" ht="18.75">
      <c r="I1" s="1" t="s">
        <v>4205</v>
      </c>
    </row>
    <row r="6" spans="1:41" ht="23.25">
      <c r="A6" s="4" t="s">
        <v>4069</v>
      </c>
      <c r="G6" s="3" t="s">
        <v>1</v>
      </c>
      <c r="H6" s="5">
        <v>43077</v>
      </c>
    </row>
    <row r="7" spans="1:41" ht="89.25">
      <c r="A7" s="20" t="s">
        <v>4357</v>
      </c>
      <c r="B7" s="21"/>
      <c r="C7" s="21" t="s">
        <v>4358</v>
      </c>
      <c r="D7" s="21" t="s">
        <v>4358</v>
      </c>
      <c r="E7" s="22" t="s">
        <v>4359</v>
      </c>
      <c r="F7" s="22" t="s">
        <v>4360</v>
      </c>
      <c r="G7" s="22" t="s">
        <v>4361</v>
      </c>
      <c r="H7" s="23" t="s">
        <v>4362</v>
      </c>
      <c r="I7" s="340">
        <v>1</v>
      </c>
      <c r="J7" s="6" t="s">
        <v>2</v>
      </c>
      <c r="K7" s="6" t="s">
        <v>3</v>
      </c>
      <c r="L7" s="7" t="s">
        <v>4</v>
      </c>
      <c r="M7" s="7" t="s">
        <v>5</v>
      </c>
      <c r="N7" s="8" t="s">
        <v>6</v>
      </c>
      <c r="O7" s="9" t="s">
        <v>7</v>
      </c>
      <c r="P7" s="10" t="s">
        <v>8</v>
      </c>
      <c r="Q7" s="11" t="s">
        <v>9</v>
      </c>
      <c r="R7" s="6" t="s">
        <v>10</v>
      </c>
      <c r="S7" s="12" t="s">
        <v>11</v>
      </c>
      <c r="T7" s="13" t="s">
        <v>12</v>
      </c>
      <c r="U7" s="14" t="s">
        <v>13</v>
      </c>
      <c r="V7" s="10" t="s">
        <v>14</v>
      </c>
      <c r="W7" s="15" t="s">
        <v>15</v>
      </c>
      <c r="X7" s="8" t="s">
        <v>16</v>
      </c>
      <c r="Y7" s="8" t="s">
        <v>17</v>
      </c>
      <c r="Z7" s="8" t="s">
        <v>18</v>
      </c>
      <c r="AA7" s="16" t="s">
        <v>19</v>
      </c>
      <c r="AB7" s="16" t="s">
        <v>20</v>
      </c>
      <c r="AC7" s="16" t="s">
        <v>21</v>
      </c>
      <c r="AD7" s="13" t="s">
        <v>22</v>
      </c>
      <c r="AE7" s="13" t="s">
        <v>23</v>
      </c>
      <c r="AF7" s="12" t="s">
        <v>24</v>
      </c>
      <c r="AG7" s="12" t="s">
        <v>25</v>
      </c>
      <c r="AH7" s="6" t="s">
        <v>26</v>
      </c>
      <c r="AI7" s="14" t="s">
        <v>27</v>
      </c>
      <c r="AJ7" s="9" t="s">
        <v>28</v>
      </c>
      <c r="AK7" s="17" t="s">
        <v>29</v>
      </c>
      <c r="AL7" s="6" t="s">
        <v>30</v>
      </c>
      <c r="AM7" s="10" t="s">
        <v>31</v>
      </c>
      <c r="AN7" s="18" t="s">
        <v>32</v>
      </c>
      <c r="AO7" s="19" t="s">
        <v>33</v>
      </c>
    </row>
    <row r="8" spans="1:41">
      <c r="A8" s="45" t="s">
        <v>2954</v>
      </c>
      <c r="B8" s="46" t="s">
        <v>2955</v>
      </c>
      <c r="C8" s="46" t="s">
        <v>42</v>
      </c>
      <c r="D8" s="46" t="s">
        <v>42</v>
      </c>
      <c r="E8" s="47" t="s">
        <v>42</v>
      </c>
      <c r="F8" s="47">
        <v>6943.9724409448827</v>
      </c>
      <c r="G8" s="47">
        <f>SUM(E8:F8)</f>
        <v>6943.9724409448827</v>
      </c>
      <c r="H8" s="48" t="s">
        <v>43</v>
      </c>
      <c r="I8" s="24">
        <v>2</v>
      </c>
      <c r="J8" s="25" t="s">
        <v>34</v>
      </c>
      <c r="K8" s="26" t="s">
        <v>4268</v>
      </c>
      <c r="L8" s="27">
        <v>6858</v>
      </c>
      <c r="M8" s="27">
        <v>-15087.6</v>
      </c>
      <c r="N8" s="28" t="s">
        <v>35</v>
      </c>
      <c r="O8" s="29" t="s">
        <v>36</v>
      </c>
      <c r="P8" s="30" t="s">
        <v>37</v>
      </c>
      <c r="Q8" s="31"/>
      <c r="R8" s="32">
        <v>1</v>
      </c>
      <c r="S8" s="33" t="s">
        <v>38</v>
      </c>
      <c r="T8" s="34"/>
      <c r="U8" s="35"/>
      <c r="V8" s="36"/>
      <c r="W8" s="37"/>
      <c r="X8" s="38"/>
      <c r="Y8" s="38"/>
      <c r="Z8" s="38"/>
      <c r="AA8" s="39"/>
      <c r="AB8" s="39"/>
      <c r="AC8" s="39"/>
      <c r="AD8" s="40"/>
      <c r="AE8" s="40"/>
      <c r="AF8" s="41"/>
      <c r="AG8" s="41"/>
      <c r="AH8" s="42"/>
      <c r="AI8" s="35"/>
      <c r="AJ8" s="43"/>
      <c r="AK8" s="31"/>
      <c r="AL8" s="44"/>
      <c r="AM8" s="39"/>
      <c r="AN8" s="28"/>
      <c r="AO8" s="39" t="s">
        <v>39</v>
      </c>
    </row>
    <row r="9" spans="1:41">
      <c r="A9" s="45" t="s">
        <v>2956</v>
      </c>
      <c r="B9" s="46" t="s">
        <v>2957</v>
      </c>
      <c r="C9" s="46" t="s">
        <v>42</v>
      </c>
      <c r="D9" s="46" t="s">
        <v>42</v>
      </c>
      <c r="E9" s="47" t="s">
        <v>42</v>
      </c>
      <c r="F9" s="47">
        <v>4986.1929133858266</v>
      </c>
      <c r="G9" s="47">
        <f t="shared" ref="G9:G72" si="0">SUM(E9:F9)</f>
        <v>4986.1929133858266</v>
      </c>
      <c r="H9" s="48" t="s">
        <v>43</v>
      </c>
      <c r="I9" s="24">
        <v>3</v>
      </c>
      <c r="J9" s="25" t="s">
        <v>44</v>
      </c>
      <c r="K9" s="26" t="s">
        <v>4269</v>
      </c>
      <c r="L9" s="27">
        <v>15087.6</v>
      </c>
      <c r="M9" s="27">
        <v>-1371.6</v>
      </c>
      <c r="N9" s="28" t="s">
        <v>35</v>
      </c>
      <c r="O9" s="42" t="s">
        <v>36</v>
      </c>
      <c r="P9" s="30" t="s">
        <v>37</v>
      </c>
      <c r="Q9" s="31"/>
      <c r="R9" s="32">
        <v>1</v>
      </c>
      <c r="S9" s="33" t="s">
        <v>38</v>
      </c>
      <c r="T9" s="34"/>
      <c r="U9" s="35"/>
      <c r="V9" s="36"/>
      <c r="W9" s="37"/>
      <c r="X9" s="49" t="s">
        <v>46</v>
      </c>
      <c r="Y9" s="50">
        <v>5.0799999999999998E-2</v>
      </c>
      <c r="Z9" s="51">
        <v>100</v>
      </c>
      <c r="AA9" s="39"/>
      <c r="AB9" s="39"/>
      <c r="AC9" s="39"/>
      <c r="AD9" s="40"/>
      <c r="AE9" s="40"/>
      <c r="AF9" s="41"/>
      <c r="AG9" s="41"/>
      <c r="AH9" s="42"/>
      <c r="AI9" s="35"/>
      <c r="AJ9" s="43"/>
      <c r="AK9" s="52" t="s">
        <v>47</v>
      </c>
      <c r="AL9" s="44"/>
      <c r="AM9" s="39"/>
      <c r="AN9" s="28"/>
      <c r="AO9" s="39" t="s">
        <v>48</v>
      </c>
    </row>
    <row r="10" spans="1:41">
      <c r="A10" s="45" t="s">
        <v>2958</v>
      </c>
      <c r="B10" s="46" t="s">
        <v>2959</v>
      </c>
      <c r="C10" s="46" t="s">
        <v>42</v>
      </c>
      <c r="D10" s="46" t="s">
        <v>42</v>
      </c>
      <c r="E10" s="47" t="s">
        <v>42</v>
      </c>
      <c r="F10" s="47">
        <v>4985.6692913385823</v>
      </c>
      <c r="G10" s="47">
        <f t="shared" si="0"/>
        <v>4985.6692913385823</v>
      </c>
      <c r="H10" s="48" t="s">
        <v>43</v>
      </c>
      <c r="I10" s="24">
        <v>4</v>
      </c>
      <c r="J10" s="25" t="s">
        <v>51</v>
      </c>
      <c r="K10" s="26" t="s">
        <v>4270</v>
      </c>
      <c r="L10" s="27">
        <v>14173.2</v>
      </c>
      <c r="M10" s="27">
        <v>-1371.6</v>
      </c>
      <c r="N10" s="28" t="s">
        <v>35</v>
      </c>
      <c r="O10" s="42" t="s">
        <v>36</v>
      </c>
      <c r="P10" s="30" t="s">
        <v>37</v>
      </c>
      <c r="Q10" s="31"/>
      <c r="R10" s="32">
        <v>1</v>
      </c>
      <c r="S10" s="33" t="s">
        <v>38</v>
      </c>
      <c r="T10" s="34"/>
      <c r="U10" s="35"/>
      <c r="V10" s="36"/>
      <c r="W10" s="37"/>
      <c r="X10" s="49" t="s">
        <v>46</v>
      </c>
      <c r="Y10" s="50">
        <v>5.0799999999999998E-2</v>
      </c>
      <c r="Z10" s="51">
        <v>100</v>
      </c>
      <c r="AA10" s="39"/>
      <c r="AB10" s="39"/>
      <c r="AC10" s="39"/>
      <c r="AD10" s="40"/>
      <c r="AE10" s="40"/>
      <c r="AF10" s="41"/>
      <c r="AG10" s="41"/>
      <c r="AH10" s="42"/>
      <c r="AI10" s="35"/>
      <c r="AJ10" s="43"/>
      <c r="AK10" s="31" t="s">
        <v>47</v>
      </c>
      <c r="AL10" s="44"/>
      <c r="AM10" s="39"/>
      <c r="AN10" s="28"/>
      <c r="AO10" s="39" t="s">
        <v>48</v>
      </c>
    </row>
    <row r="11" spans="1:41">
      <c r="A11" s="45" t="s">
        <v>2960</v>
      </c>
      <c r="B11" s="46" t="s">
        <v>2961</v>
      </c>
      <c r="C11" s="46" t="s">
        <v>42</v>
      </c>
      <c r="D11" s="46" t="s">
        <v>42</v>
      </c>
      <c r="E11" s="47" t="s">
        <v>42</v>
      </c>
      <c r="F11" s="47">
        <v>5956.9448818897636</v>
      </c>
      <c r="G11" s="47">
        <f t="shared" si="0"/>
        <v>5956.9448818897636</v>
      </c>
      <c r="H11" s="48" t="s">
        <v>60</v>
      </c>
      <c r="I11" s="24">
        <v>5</v>
      </c>
      <c r="J11" s="25" t="s">
        <v>55</v>
      </c>
      <c r="K11" s="26" t="s">
        <v>4271</v>
      </c>
      <c r="L11" s="27">
        <v>10515.6</v>
      </c>
      <c r="M11" s="27">
        <v>-10515.6</v>
      </c>
      <c r="N11" s="28" t="s">
        <v>35</v>
      </c>
      <c r="O11" s="42" t="s">
        <v>36</v>
      </c>
      <c r="P11" s="30" t="s">
        <v>37</v>
      </c>
      <c r="Q11" s="31"/>
      <c r="R11" s="32">
        <v>1</v>
      </c>
      <c r="S11" s="33" t="s">
        <v>38</v>
      </c>
      <c r="T11" s="34"/>
      <c r="U11" s="35"/>
      <c r="V11" s="36"/>
      <c r="W11" s="37"/>
      <c r="X11" s="49" t="s">
        <v>57</v>
      </c>
      <c r="Y11" s="50">
        <v>5.0799999999999998E-2</v>
      </c>
      <c r="Z11" s="51">
        <v>100</v>
      </c>
      <c r="AA11" s="39"/>
      <c r="AB11" s="39"/>
      <c r="AC11" s="39"/>
      <c r="AD11" s="40"/>
      <c r="AE11" s="40"/>
      <c r="AF11" s="41"/>
      <c r="AG11" s="41"/>
      <c r="AH11" s="42"/>
      <c r="AI11" s="35"/>
      <c r="AJ11" s="43"/>
      <c r="AK11" s="52" t="s">
        <v>47</v>
      </c>
      <c r="AL11" s="44"/>
      <c r="AM11" s="39"/>
      <c r="AN11" s="28"/>
      <c r="AO11" s="39" t="s">
        <v>48</v>
      </c>
    </row>
    <row r="12" spans="1:41">
      <c r="A12" s="45" t="s">
        <v>2962</v>
      </c>
      <c r="B12" s="46" t="s">
        <v>2963</v>
      </c>
      <c r="C12" s="46" t="s">
        <v>42</v>
      </c>
      <c r="D12" s="46" t="s">
        <v>42</v>
      </c>
      <c r="E12" s="47" t="s">
        <v>42</v>
      </c>
      <c r="F12" s="47">
        <v>5956.8464566929133</v>
      </c>
      <c r="G12" s="47">
        <f t="shared" si="0"/>
        <v>5956.8464566929133</v>
      </c>
      <c r="H12" s="48" t="s">
        <v>60</v>
      </c>
      <c r="I12" s="24">
        <v>6</v>
      </c>
      <c r="J12" s="25" t="s">
        <v>61</v>
      </c>
      <c r="K12" s="26" t="s">
        <v>4272</v>
      </c>
      <c r="L12" s="27">
        <v>10515.6</v>
      </c>
      <c r="M12" s="27">
        <v>-9601.2000000000007</v>
      </c>
      <c r="N12" s="28" t="s">
        <v>35</v>
      </c>
      <c r="O12" s="42" t="s">
        <v>36</v>
      </c>
      <c r="P12" s="30" t="s">
        <v>37</v>
      </c>
      <c r="Q12" s="31"/>
      <c r="R12" s="32">
        <v>1</v>
      </c>
      <c r="S12" s="33" t="s">
        <v>38</v>
      </c>
      <c r="T12" s="34"/>
      <c r="U12" s="35"/>
      <c r="V12" s="36"/>
      <c r="W12" s="37"/>
      <c r="X12" s="49" t="s">
        <v>57</v>
      </c>
      <c r="Y12" s="50">
        <v>5.0799999999999998E-2</v>
      </c>
      <c r="Z12" s="51">
        <v>100</v>
      </c>
      <c r="AA12" s="39"/>
      <c r="AB12" s="39"/>
      <c r="AC12" s="39"/>
      <c r="AD12" s="40"/>
      <c r="AE12" s="40"/>
      <c r="AF12" s="41"/>
      <c r="AG12" s="41"/>
      <c r="AH12" s="42"/>
      <c r="AI12" s="35"/>
      <c r="AJ12" s="43"/>
      <c r="AK12" s="31" t="s">
        <v>47</v>
      </c>
      <c r="AL12" s="44"/>
      <c r="AM12" s="39"/>
      <c r="AN12" s="28"/>
      <c r="AO12" s="39" t="s">
        <v>48</v>
      </c>
    </row>
    <row r="13" spans="1:41">
      <c r="A13" s="45" t="s">
        <v>2964</v>
      </c>
      <c r="B13" s="46" t="s">
        <v>2965</v>
      </c>
      <c r="C13" s="46" t="s">
        <v>42</v>
      </c>
      <c r="D13" s="46" t="s">
        <v>42</v>
      </c>
      <c r="E13" s="47" t="s">
        <v>42</v>
      </c>
      <c r="F13" s="47">
        <v>8198.0118110236217</v>
      </c>
      <c r="G13" s="47">
        <f t="shared" si="0"/>
        <v>8198.0118110236217</v>
      </c>
      <c r="H13" s="48" t="s">
        <v>71</v>
      </c>
      <c r="I13" s="24">
        <v>7</v>
      </c>
      <c r="J13" s="25" t="s">
        <v>65</v>
      </c>
      <c r="K13" s="26" t="s">
        <v>4273</v>
      </c>
      <c r="L13" s="27">
        <v>16002</v>
      </c>
      <c r="M13" s="27">
        <v>-2286</v>
      </c>
      <c r="N13" s="28" t="s">
        <v>35</v>
      </c>
      <c r="O13" s="42" t="s">
        <v>36</v>
      </c>
      <c r="P13" s="30" t="s">
        <v>37</v>
      </c>
      <c r="Q13" s="31"/>
      <c r="R13" s="32">
        <v>1</v>
      </c>
      <c r="S13" s="33" t="s">
        <v>67</v>
      </c>
      <c r="T13" s="34"/>
      <c r="U13" s="35"/>
      <c r="V13" s="36"/>
      <c r="W13" s="37"/>
      <c r="X13" s="38"/>
      <c r="Y13" s="38"/>
      <c r="Z13" s="38"/>
      <c r="AA13" s="39"/>
      <c r="AB13" s="39"/>
      <c r="AC13" s="39"/>
      <c r="AD13" s="40"/>
      <c r="AE13" s="40"/>
      <c r="AF13" s="41"/>
      <c r="AG13" s="41"/>
      <c r="AH13" s="42"/>
      <c r="AI13" s="35"/>
      <c r="AJ13" s="43"/>
      <c r="AK13" s="31"/>
      <c r="AL13" s="44"/>
      <c r="AM13" s="39"/>
      <c r="AN13" s="28"/>
      <c r="AO13" s="39" t="s">
        <v>68</v>
      </c>
    </row>
    <row r="14" spans="1:41">
      <c r="A14" s="45" t="s">
        <v>2966</v>
      </c>
      <c r="B14" s="46" t="s">
        <v>2967</v>
      </c>
      <c r="C14" s="46" t="s">
        <v>42</v>
      </c>
      <c r="D14" s="46" t="s">
        <v>42</v>
      </c>
      <c r="E14" s="47" t="s">
        <v>42</v>
      </c>
      <c r="F14" s="47">
        <v>8206.0866141732276</v>
      </c>
      <c r="G14" s="47">
        <f t="shared" si="0"/>
        <v>8206.0866141732276</v>
      </c>
      <c r="H14" s="48" t="s">
        <v>71</v>
      </c>
      <c r="I14" s="24">
        <v>8</v>
      </c>
      <c r="J14" s="25" t="s">
        <v>72</v>
      </c>
      <c r="K14" s="26" t="s">
        <v>4274</v>
      </c>
      <c r="L14" s="27">
        <v>16916.400000000001</v>
      </c>
      <c r="M14" s="27">
        <v>-2286</v>
      </c>
      <c r="N14" s="28" t="s">
        <v>35</v>
      </c>
      <c r="O14" s="42" t="s">
        <v>36</v>
      </c>
      <c r="P14" s="30" t="s">
        <v>37</v>
      </c>
      <c r="Q14" s="31"/>
      <c r="R14" s="32">
        <v>1</v>
      </c>
      <c r="S14" s="33" t="s">
        <v>67</v>
      </c>
      <c r="T14" s="34"/>
      <c r="U14" s="35"/>
      <c r="V14" s="36"/>
      <c r="W14" s="37"/>
      <c r="X14" s="38"/>
      <c r="Y14" s="38"/>
      <c r="Z14" s="38"/>
      <c r="AA14" s="39"/>
      <c r="AB14" s="39"/>
      <c r="AC14" s="39"/>
      <c r="AD14" s="40"/>
      <c r="AE14" s="40"/>
      <c r="AF14" s="41"/>
      <c r="AG14" s="41"/>
      <c r="AH14" s="42"/>
      <c r="AI14" s="35"/>
      <c r="AJ14" s="43"/>
      <c r="AK14" s="31"/>
      <c r="AL14" s="44"/>
      <c r="AM14" s="39"/>
      <c r="AN14" s="28"/>
      <c r="AO14" s="39" t="s">
        <v>68</v>
      </c>
    </row>
    <row r="15" spans="1:41">
      <c r="A15" s="45" t="s">
        <v>2968</v>
      </c>
      <c r="B15" s="46" t="s">
        <v>2969</v>
      </c>
      <c r="C15" s="46" t="s">
        <v>42</v>
      </c>
      <c r="D15" s="46" t="s">
        <v>42</v>
      </c>
      <c r="E15" s="47" t="s">
        <v>42</v>
      </c>
      <c r="F15" s="47">
        <v>8200.9606299212592</v>
      </c>
      <c r="G15" s="47">
        <f t="shared" si="0"/>
        <v>8200.9606299212592</v>
      </c>
      <c r="H15" s="48" t="s">
        <v>71</v>
      </c>
      <c r="I15" s="24">
        <v>9</v>
      </c>
      <c r="J15" s="25" t="s">
        <v>76</v>
      </c>
      <c r="K15" s="26" t="s">
        <v>4275</v>
      </c>
      <c r="L15" s="27">
        <v>17830.8</v>
      </c>
      <c r="M15" s="27">
        <v>-3200.4</v>
      </c>
      <c r="N15" s="28" t="s">
        <v>35</v>
      </c>
      <c r="O15" s="42" t="s">
        <v>36</v>
      </c>
      <c r="P15" s="30" t="s">
        <v>37</v>
      </c>
      <c r="Q15" s="31"/>
      <c r="R15" s="32">
        <v>1</v>
      </c>
      <c r="S15" s="33" t="s">
        <v>67</v>
      </c>
      <c r="T15" s="34"/>
      <c r="U15" s="35"/>
      <c r="V15" s="36"/>
      <c r="W15" s="37"/>
      <c r="X15" s="38"/>
      <c r="Y15" s="38"/>
      <c r="Z15" s="38"/>
      <c r="AA15" s="39"/>
      <c r="AB15" s="39"/>
      <c r="AC15" s="39"/>
      <c r="AD15" s="40"/>
      <c r="AE15" s="40"/>
      <c r="AF15" s="41"/>
      <c r="AG15" s="41"/>
      <c r="AH15" s="42"/>
      <c r="AI15" s="35"/>
      <c r="AJ15" s="43"/>
      <c r="AK15" s="31"/>
      <c r="AL15" s="44"/>
      <c r="AM15" s="39"/>
      <c r="AN15" s="28"/>
      <c r="AO15" s="39" t="s">
        <v>68</v>
      </c>
    </row>
    <row r="16" spans="1:41">
      <c r="A16" s="45" t="s">
        <v>2970</v>
      </c>
      <c r="B16" s="46" t="s">
        <v>2971</v>
      </c>
      <c r="C16" s="46" t="s">
        <v>42</v>
      </c>
      <c r="D16" s="46" t="s">
        <v>42</v>
      </c>
      <c r="E16" s="47" t="s">
        <v>42</v>
      </c>
      <c r="F16" s="47">
        <v>6153.677165354331</v>
      </c>
      <c r="G16" s="47">
        <f t="shared" si="0"/>
        <v>6153.677165354331</v>
      </c>
      <c r="H16" s="48" t="s">
        <v>43</v>
      </c>
      <c r="I16" s="24">
        <v>10</v>
      </c>
      <c r="J16" s="25" t="s">
        <v>80</v>
      </c>
      <c r="K16" s="26" t="s">
        <v>81</v>
      </c>
      <c r="L16" s="27">
        <v>11430</v>
      </c>
      <c r="M16" s="27">
        <v>-12344.4</v>
      </c>
      <c r="N16" s="28" t="s">
        <v>35</v>
      </c>
      <c r="O16" s="42" t="s">
        <v>36</v>
      </c>
      <c r="P16" s="30" t="s">
        <v>37</v>
      </c>
      <c r="Q16" s="31"/>
      <c r="R16" s="32">
        <v>1</v>
      </c>
      <c r="S16" s="33" t="s">
        <v>38</v>
      </c>
      <c r="T16" s="34"/>
      <c r="U16" s="35"/>
      <c r="V16" s="36"/>
      <c r="W16" s="37"/>
      <c r="X16" s="38"/>
      <c r="Y16" s="38"/>
      <c r="Z16" s="38"/>
      <c r="AA16" s="39"/>
      <c r="AB16" s="39"/>
      <c r="AC16" s="39"/>
      <c r="AD16" s="40"/>
      <c r="AE16" s="40"/>
      <c r="AF16" s="41"/>
      <c r="AG16" s="41"/>
      <c r="AH16" s="42"/>
      <c r="AI16" s="35"/>
      <c r="AJ16" s="43"/>
      <c r="AK16" s="31"/>
      <c r="AL16" s="44"/>
      <c r="AM16" s="39"/>
      <c r="AN16" s="28"/>
      <c r="AO16" s="39" t="s">
        <v>39</v>
      </c>
    </row>
    <row r="17" spans="1:41">
      <c r="A17" s="45" t="s">
        <v>2972</v>
      </c>
      <c r="B17" s="46" t="s">
        <v>2973</v>
      </c>
      <c r="C17" s="46" t="s">
        <v>42</v>
      </c>
      <c r="D17" s="46" t="s">
        <v>42</v>
      </c>
      <c r="E17" s="47" t="s">
        <v>42</v>
      </c>
      <c r="F17" s="47">
        <v>5508.141732283465</v>
      </c>
      <c r="G17" s="47">
        <f t="shared" si="0"/>
        <v>5508.141732283465</v>
      </c>
      <c r="H17" s="48" t="s">
        <v>88</v>
      </c>
      <c r="I17" s="24">
        <v>11</v>
      </c>
      <c r="J17" s="25" t="s">
        <v>84</v>
      </c>
      <c r="K17" s="26" t="s">
        <v>85</v>
      </c>
      <c r="L17" s="27">
        <v>16002</v>
      </c>
      <c r="M17" s="27">
        <v>17830.8</v>
      </c>
      <c r="N17" s="28" t="s">
        <v>35</v>
      </c>
      <c r="O17" s="42" t="s">
        <v>36</v>
      </c>
      <c r="P17" s="30" t="s">
        <v>37</v>
      </c>
      <c r="Q17" s="31"/>
      <c r="R17" s="32">
        <v>1</v>
      </c>
      <c r="S17" s="33" t="s">
        <v>38</v>
      </c>
      <c r="T17" s="34"/>
      <c r="U17" s="35"/>
      <c r="V17" s="36"/>
      <c r="W17" s="37"/>
      <c r="X17" s="38"/>
      <c r="Y17" s="38"/>
      <c r="Z17" s="38"/>
      <c r="AA17" s="39"/>
      <c r="AB17" s="39"/>
      <c r="AC17" s="39"/>
      <c r="AD17" s="40"/>
      <c r="AE17" s="40"/>
      <c r="AF17" s="41"/>
      <c r="AG17" s="41"/>
      <c r="AH17" s="42"/>
      <c r="AI17" s="35"/>
      <c r="AJ17" s="43"/>
      <c r="AK17" s="31"/>
      <c r="AL17" s="44"/>
      <c r="AM17" s="39"/>
      <c r="AN17" s="28"/>
      <c r="AO17" s="39" t="s">
        <v>39</v>
      </c>
    </row>
    <row r="18" spans="1:41">
      <c r="A18" s="45" t="s">
        <v>2974</v>
      </c>
      <c r="B18" s="46" t="s">
        <v>2975</v>
      </c>
      <c r="C18" s="46" t="s">
        <v>2976</v>
      </c>
      <c r="D18" s="46" t="s">
        <v>2977</v>
      </c>
      <c r="E18" s="47">
        <v>6528.6417322834641</v>
      </c>
      <c r="F18" s="47">
        <v>10942.255905511811</v>
      </c>
      <c r="G18" s="47">
        <f t="shared" si="0"/>
        <v>17470.897637795275</v>
      </c>
      <c r="H18" s="48" t="s">
        <v>3865</v>
      </c>
      <c r="I18" s="24">
        <v>12</v>
      </c>
      <c r="J18" s="25" t="s">
        <v>89</v>
      </c>
      <c r="K18" s="26" t="s">
        <v>90</v>
      </c>
      <c r="L18" s="27">
        <v>8686.7999999999993</v>
      </c>
      <c r="M18" s="27">
        <v>-13258.8</v>
      </c>
      <c r="N18" s="28" t="s">
        <v>35</v>
      </c>
      <c r="O18" s="42" t="s">
        <v>36</v>
      </c>
      <c r="P18" s="30" t="s">
        <v>37</v>
      </c>
      <c r="Q18" s="31"/>
      <c r="R18" s="32">
        <v>1</v>
      </c>
      <c r="S18" s="33" t="s">
        <v>38</v>
      </c>
      <c r="T18" s="34"/>
      <c r="U18" s="35"/>
      <c r="V18" s="36"/>
      <c r="W18" s="37"/>
      <c r="X18" s="38"/>
      <c r="Y18" s="38"/>
      <c r="Z18" s="38"/>
      <c r="AA18" s="53" t="s">
        <v>91</v>
      </c>
      <c r="AB18" s="53">
        <v>0.50800000000000001</v>
      </c>
      <c r="AC18" s="39"/>
      <c r="AD18" s="40"/>
      <c r="AE18" s="40"/>
      <c r="AF18" s="41"/>
      <c r="AG18" s="41"/>
      <c r="AH18" s="42"/>
      <c r="AI18" s="35"/>
      <c r="AJ18" s="43"/>
      <c r="AK18" s="52" t="s">
        <v>47</v>
      </c>
      <c r="AL18" s="44"/>
      <c r="AM18" s="39"/>
      <c r="AN18" s="28"/>
      <c r="AO18" s="39" t="s">
        <v>92</v>
      </c>
    </row>
    <row r="19" spans="1:41">
      <c r="A19" s="45" t="s">
        <v>2978</v>
      </c>
      <c r="B19" s="46" t="s">
        <v>2979</v>
      </c>
      <c r="C19" s="46" t="s">
        <v>2980</v>
      </c>
      <c r="D19" s="46" t="s">
        <v>2981</v>
      </c>
      <c r="E19" s="47">
        <v>6528.0472440944886</v>
      </c>
      <c r="F19" s="47">
        <v>10942.090551181103</v>
      </c>
      <c r="G19" s="47">
        <f t="shared" si="0"/>
        <v>17470.137795275594</v>
      </c>
      <c r="H19" s="48" t="s">
        <v>3865</v>
      </c>
      <c r="I19" s="24">
        <v>13</v>
      </c>
      <c r="J19" s="25" t="s">
        <v>97</v>
      </c>
      <c r="K19" s="26" t="s">
        <v>98</v>
      </c>
      <c r="L19" s="27">
        <v>7772.4</v>
      </c>
      <c r="M19" s="27">
        <v>-12344.4</v>
      </c>
      <c r="N19" s="28" t="s">
        <v>35</v>
      </c>
      <c r="O19" s="42" t="s">
        <v>36</v>
      </c>
      <c r="P19" s="30" t="s">
        <v>37</v>
      </c>
      <c r="Q19" s="31"/>
      <c r="R19" s="32">
        <v>1</v>
      </c>
      <c r="S19" s="33" t="s">
        <v>38</v>
      </c>
      <c r="T19" s="34"/>
      <c r="U19" s="35"/>
      <c r="V19" s="36"/>
      <c r="W19" s="37"/>
      <c r="X19" s="38"/>
      <c r="Y19" s="38"/>
      <c r="Z19" s="38"/>
      <c r="AA19" s="53" t="s">
        <v>91</v>
      </c>
      <c r="AB19" s="53">
        <v>0.50800000000000001</v>
      </c>
      <c r="AC19" s="39"/>
      <c r="AD19" s="40"/>
      <c r="AE19" s="40"/>
      <c r="AF19" s="41"/>
      <c r="AG19" s="41"/>
      <c r="AH19" s="42"/>
      <c r="AI19" s="35"/>
      <c r="AJ19" s="43"/>
      <c r="AK19" s="31" t="s">
        <v>47</v>
      </c>
      <c r="AL19" s="44"/>
      <c r="AM19" s="39"/>
      <c r="AN19" s="28"/>
      <c r="AO19" s="39" t="s">
        <v>92</v>
      </c>
    </row>
    <row r="20" spans="1:41">
      <c r="A20" s="45" t="s">
        <v>2982</v>
      </c>
      <c r="B20" s="46" t="s">
        <v>2983</v>
      </c>
      <c r="C20" s="46" t="s">
        <v>2984</v>
      </c>
      <c r="D20" s="46" t="s">
        <v>2985</v>
      </c>
      <c r="E20" s="47">
        <v>6528.3385826771655</v>
      </c>
      <c r="F20" s="47">
        <v>10942.63779527559</v>
      </c>
      <c r="G20" s="47">
        <f t="shared" si="0"/>
        <v>17470.976377952757</v>
      </c>
      <c r="H20" s="48" t="s">
        <v>3865</v>
      </c>
      <c r="I20" s="24">
        <v>14</v>
      </c>
      <c r="J20" s="25" t="s">
        <v>103</v>
      </c>
      <c r="K20" s="26" t="s">
        <v>104</v>
      </c>
      <c r="L20" s="27">
        <v>6858</v>
      </c>
      <c r="M20" s="27">
        <v>-11430</v>
      </c>
      <c r="N20" s="28" t="s">
        <v>35</v>
      </c>
      <c r="O20" s="42" t="s">
        <v>36</v>
      </c>
      <c r="P20" s="30" t="s">
        <v>37</v>
      </c>
      <c r="Q20" s="31"/>
      <c r="R20" s="32">
        <v>1</v>
      </c>
      <c r="S20" s="33" t="s">
        <v>38</v>
      </c>
      <c r="T20" s="34"/>
      <c r="U20" s="35"/>
      <c r="V20" s="36"/>
      <c r="W20" s="37"/>
      <c r="X20" s="38"/>
      <c r="Y20" s="38"/>
      <c r="Z20" s="38"/>
      <c r="AA20" s="53" t="s">
        <v>91</v>
      </c>
      <c r="AB20" s="53">
        <v>0.50800000000000001</v>
      </c>
      <c r="AC20" s="39"/>
      <c r="AD20" s="40"/>
      <c r="AE20" s="40"/>
      <c r="AF20" s="41"/>
      <c r="AG20" s="41"/>
      <c r="AH20" s="42"/>
      <c r="AI20" s="35"/>
      <c r="AJ20" s="43"/>
      <c r="AK20" s="52" t="s">
        <v>47</v>
      </c>
      <c r="AL20" s="44"/>
      <c r="AM20" s="39"/>
      <c r="AN20" s="28"/>
      <c r="AO20" s="39" t="s">
        <v>92</v>
      </c>
    </row>
    <row r="21" spans="1:41">
      <c r="A21" s="45" t="s">
        <v>2986</v>
      </c>
      <c r="B21" s="46" t="s">
        <v>2987</v>
      </c>
      <c r="C21" s="46" t="s">
        <v>2988</v>
      </c>
      <c r="D21" s="46" t="s">
        <v>2989</v>
      </c>
      <c r="E21" s="47">
        <v>6528.3110236220473</v>
      </c>
      <c r="F21" s="47">
        <v>10942.63779527559</v>
      </c>
      <c r="G21" s="47">
        <f t="shared" si="0"/>
        <v>17470.948818897639</v>
      </c>
      <c r="H21" s="48" t="s">
        <v>3865</v>
      </c>
      <c r="I21" s="24">
        <v>15</v>
      </c>
      <c r="J21" s="25" t="s">
        <v>109</v>
      </c>
      <c r="K21" s="26" t="s">
        <v>110</v>
      </c>
      <c r="L21" s="27">
        <v>6858</v>
      </c>
      <c r="M21" s="27">
        <v>-13258.8</v>
      </c>
      <c r="N21" s="28" t="s">
        <v>35</v>
      </c>
      <c r="O21" s="42" t="s">
        <v>36</v>
      </c>
      <c r="P21" s="30" t="s">
        <v>37</v>
      </c>
      <c r="Q21" s="31"/>
      <c r="R21" s="32">
        <v>1</v>
      </c>
      <c r="S21" s="33" t="s">
        <v>38</v>
      </c>
      <c r="T21" s="34"/>
      <c r="U21" s="35"/>
      <c r="V21" s="36"/>
      <c r="W21" s="37"/>
      <c r="X21" s="38"/>
      <c r="Y21" s="38"/>
      <c r="Z21" s="38"/>
      <c r="AA21" s="53" t="s">
        <v>91</v>
      </c>
      <c r="AB21" s="53">
        <v>0.50800000000000001</v>
      </c>
      <c r="AC21" s="39"/>
      <c r="AD21" s="40"/>
      <c r="AE21" s="40"/>
      <c r="AF21" s="41"/>
      <c r="AG21" s="41"/>
      <c r="AH21" s="42"/>
      <c r="AI21" s="35"/>
      <c r="AJ21" s="43"/>
      <c r="AK21" s="31" t="s">
        <v>47</v>
      </c>
      <c r="AL21" s="44"/>
      <c r="AM21" s="39"/>
      <c r="AN21" s="28"/>
      <c r="AO21" s="39" t="s">
        <v>92</v>
      </c>
    </row>
    <row r="22" spans="1:41">
      <c r="A22" s="45" t="s">
        <v>2990</v>
      </c>
      <c r="B22" s="46" t="s">
        <v>2991</v>
      </c>
      <c r="C22" s="46" t="s">
        <v>2992</v>
      </c>
      <c r="D22" s="46" t="s">
        <v>2993</v>
      </c>
      <c r="E22" s="47">
        <v>6527.9409448818897</v>
      </c>
      <c r="F22" s="47">
        <v>10941.63779527559</v>
      </c>
      <c r="G22" s="47">
        <f t="shared" si="0"/>
        <v>17469.578740157478</v>
      </c>
      <c r="H22" s="48" t="s">
        <v>3865</v>
      </c>
      <c r="I22" s="24">
        <v>16</v>
      </c>
      <c r="J22" s="25" t="s">
        <v>115</v>
      </c>
      <c r="K22" s="26" t="s">
        <v>116</v>
      </c>
      <c r="L22" s="27">
        <v>7772.4</v>
      </c>
      <c r="M22" s="27">
        <v>-13258.8</v>
      </c>
      <c r="N22" s="28" t="s">
        <v>35</v>
      </c>
      <c r="O22" s="42" t="s">
        <v>36</v>
      </c>
      <c r="P22" s="30" t="s">
        <v>37</v>
      </c>
      <c r="Q22" s="31"/>
      <c r="R22" s="32">
        <v>1</v>
      </c>
      <c r="S22" s="33" t="s">
        <v>38</v>
      </c>
      <c r="T22" s="34"/>
      <c r="U22" s="35"/>
      <c r="V22" s="36"/>
      <c r="W22" s="37"/>
      <c r="X22" s="38"/>
      <c r="Y22" s="38"/>
      <c r="Z22" s="38"/>
      <c r="AA22" s="53" t="s">
        <v>91</v>
      </c>
      <c r="AB22" s="53">
        <v>0.50800000000000001</v>
      </c>
      <c r="AC22" s="39"/>
      <c r="AD22" s="40"/>
      <c r="AE22" s="40"/>
      <c r="AF22" s="41"/>
      <c r="AG22" s="41"/>
      <c r="AH22" s="42"/>
      <c r="AI22" s="35"/>
      <c r="AJ22" s="43"/>
      <c r="AK22" s="31" t="s">
        <v>47</v>
      </c>
      <c r="AL22" s="44"/>
      <c r="AM22" s="39"/>
      <c r="AN22" s="28"/>
      <c r="AO22" s="39" t="s">
        <v>92</v>
      </c>
    </row>
    <row r="23" spans="1:41">
      <c r="A23" s="45" t="s">
        <v>2994</v>
      </c>
      <c r="B23" s="46" t="s">
        <v>2995</v>
      </c>
      <c r="C23" s="46" t="s">
        <v>42</v>
      </c>
      <c r="D23" s="46" t="s">
        <v>42</v>
      </c>
      <c r="E23" s="47" t="s">
        <v>42</v>
      </c>
      <c r="F23" s="47">
        <v>6172.0944881889764</v>
      </c>
      <c r="G23" s="47">
        <f t="shared" si="0"/>
        <v>6172.0944881889764</v>
      </c>
      <c r="H23" s="48" t="s">
        <v>43</v>
      </c>
      <c r="I23" s="24">
        <v>17</v>
      </c>
      <c r="J23" s="25" t="s">
        <v>121</v>
      </c>
      <c r="K23" s="26" t="s">
        <v>122</v>
      </c>
      <c r="L23" s="27">
        <v>11430</v>
      </c>
      <c r="M23" s="27">
        <v>-13258.8</v>
      </c>
      <c r="N23" s="28" t="s">
        <v>35</v>
      </c>
      <c r="O23" s="42" t="s">
        <v>36</v>
      </c>
      <c r="P23" s="30" t="s">
        <v>37</v>
      </c>
      <c r="Q23" s="31"/>
      <c r="R23" s="32">
        <v>1</v>
      </c>
      <c r="S23" s="33" t="s">
        <v>38</v>
      </c>
      <c r="T23" s="34"/>
      <c r="U23" s="35"/>
      <c r="V23" s="36"/>
      <c r="W23" s="37"/>
      <c r="X23" s="38"/>
      <c r="Y23" s="38"/>
      <c r="Z23" s="38"/>
      <c r="AA23" s="39"/>
      <c r="AB23" s="39"/>
      <c r="AC23" s="39"/>
      <c r="AD23" s="40"/>
      <c r="AE23" s="40"/>
      <c r="AF23" s="41"/>
      <c r="AG23" s="41"/>
      <c r="AH23" s="42"/>
      <c r="AI23" s="35"/>
      <c r="AJ23" s="43"/>
      <c r="AK23" s="31"/>
      <c r="AL23" s="44"/>
      <c r="AM23" s="39"/>
      <c r="AN23" s="28"/>
      <c r="AO23" s="39" t="s">
        <v>39</v>
      </c>
    </row>
    <row r="24" spans="1:41">
      <c r="A24" s="45" t="s">
        <v>2996</v>
      </c>
      <c r="B24" s="46" t="s">
        <v>2997</v>
      </c>
      <c r="C24" s="46" t="s">
        <v>42</v>
      </c>
      <c r="D24" s="46" t="s">
        <v>42</v>
      </c>
      <c r="E24" s="47" t="s">
        <v>42</v>
      </c>
      <c r="F24" s="47">
        <v>10543.255905511811</v>
      </c>
      <c r="G24" s="47">
        <f t="shared" si="0"/>
        <v>10543.255905511811</v>
      </c>
      <c r="H24" s="48" t="s">
        <v>132</v>
      </c>
      <c r="I24" s="24">
        <v>18</v>
      </c>
      <c r="J24" s="25" t="s">
        <v>125</v>
      </c>
      <c r="K24" s="26" t="s">
        <v>126</v>
      </c>
      <c r="L24" s="27">
        <v>6858</v>
      </c>
      <c r="M24" s="27">
        <v>-16002</v>
      </c>
      <c r="N24" s="28" t="s">
        <v>35</v>
      </c>
      <c r="O24" s="42" t="s">
        <v>36</v>
      </c>
      <c r="P24" s="30" t="s">
        <v>37</v>
      </c>
      <c r="Q24" s="31"/>
      <c r="R24" s="32">
        <v>1</v>
      </c>
      <c r="S24" s="33" t="s">
        <v>38</v>
      </c>
      <c r="T24" s="34"/>
      <c r="U24" s="35"/>
      <c r="V24" s="36"/>
      <c r="W24" s="37">
        <v>50.8</v>
      </c>
      <c r="X24" s="49" t="s">
        <v>127</v>
      </c>
      <c r="Y24" s="50">
        <v>5.0799999999999998E-2</v>
      </c>
      <c r="Z24" s="54">
        <v>100</v>
      </c>
      <c r="AA24" s="55" t="s">
        <v>128</v>
      </c>
      <c r="AB24" s="55">
        <v>0.254</v>
      </c>
      <c r="AC24" s="39"/>
      <c r="AD24" s="40"/>
      <c r="AE24" s="40"/>
      <c r="AF24" s="41"/>
      <c r="AG24" s="41"/>
      <c r="AH24" s="42"/>
      <c r="AI24" s="35"/>
      <c r="AJ24" s="43"/>
      <c r="AK24" s="31"/>
      <c r="AL24" s="44"/>
      <c r="AM24" s="39"/>
      <c r="AN24" s="28"/>
      <c r="AO24" s="39" t="s">
        <v>129</v>
      </c>
    </row>
    <row r="25" spans="1:41">
      <c r="A25" s="45" t="s">
        <v>2998</v>
      </c>
      <c r="B25" s="46" t="s">
        <v>2999</v>
      </c>
      <c r="C25" s="46" t="s">
        <v>42</v>
      </c>
      <c r="D25" s="46" t="s">
        <v>42</v>
      </c>
      <c r="E25" s="47" t="s">
        <v>42</v>
      </c>
      <c r="F25" s="47">
        <v>10543.129921259842</v>
      </c>
      <c r="G25" s="47">
        <f t="shared" si="0"/>
        <v>10543.129921259842</v>
      </c>
      <c r="H25" s="48" t="s">
        <v>132</v>
      </c>
      <c r="I25" s="24">
        <v>19</v>
      </c>
      <c r="J25" s="25" t="s">
        <v>133</v>
      </c>
      <c r="K25" s="26" t="s">
        <v>134</v>
      </c>
      <c r="L25" s="27">
        <v>6858</v>
      </c>
      <c r="M25" s="27">
        <v>-16916.400000000001</v>
      </c>
      <c r="N25" s="28" t="s">
        <v>35</v>
      </c>
      <c r="O25" s="42" t="s">
        <v>36</v>
      </c>
      <c r="P25" s="30" t="s">
        <v>37</v>
      </c>
      <c r="Q25" s="31"/>
      <c r="R25" s="32">
        <v>1</v>
      </c>
      <c r="S25" s="33" t="s">
        <v>38</v>
      </c>
      <c r="T25" s="34"/>
      <c r="U25" s="35"/>
      <c r="V25" s="36"/>
      <c r="W25" s="37">
        <v>50.8</v>
      </c>
      <c r="X25" s="49" t="s">
        <v>127</v>
      </c>
      <c r="Y25" s="50">
        <v>5.0799999999999998E-2</v>
      </c>
      <c r="Z25" s="54">
        <v>100</v>
      </c>
      <c r="AA25" s="55" t="s">
        <v>128</v>
      </c>
      <c r="AB25" s="55">
        <v>0.254</v>
      </c>
      <c r="AC25" s="39"/>
      <c r="AD25" s="40"/>
      <c r="AE25" s="40"/>
      <c r="AF25" s="41"/>
      <c r="AG25" s="41"/>
      <c r="AH25" s="42"/>
      <c r="AI25" s="35"/>
      <c r="AJ25" s="43"/>
      <c r="AK25" s="31"/>
      <c r="AL25" s="44"/>
      <c r="AM25" s="39"/>
      <c r="AN25" s="28"/>
      <c r="AO25" s="39" t="s">
        <v>129</v>
      </c>
    </row>
    <row r="26" spans="1:41">
      <c r="A26" s="45" t="s">
        <v>3000</v>
      </c>
      <c r="B26" s="46" t="s">
        <v>3001</v>
      </c>
      <c r="C26" s="46" t="s">
        <v>3002</v>
      </c>
      <c r="D26" s="46" t="s">
        <v>3003</v>
      </c>
      <c r="E26" s="47">
        <v>1363.98031496063</v>
      </c>
      <c r="F26" s="47">
        <v>9178.031496062993</v>
      </c>
      <c r="G26" s="47">
        <f t="shared" si="0"/>
        <v>10542.011811023624</v>
      </c>
      <c r="H26" s="48" t="s">
        <v>287</v>
      </c>
      <c r="I26" s="24">
        <v>20</v>
      </c>
      <c r="J26" s="25" t="s">
        <v>137</v>
      </c>
      <c r="K26" s="26" t="s">
        <v>138</v>
      </c>
      <c r="L26" s="27">
        <v>-457.2</v>
      </c>
      <c r="M26" s="27">
        <v>-15087.6</v>
      </c>
      <c r="N26" s="28" t="s">
        <v>35</v>
      </c>
      <c r="O26" s="42" t="s">
        <v>36</v>
      </c>
      <c r="P26" s="30" t="s">
        <v>37</v>
      </c>
      <c r="Q26" s="31"/>
      <c r="R26" s="32">
        <v>1</v>
      </c>
      <c r="S26" s="33" t="s">
        <v>38</v>
      </c>
      <c r="T26" s="34"/>
      <c r="U26" s="35"/>
      <c r="V26" s="36"/>
      <c r="W26" s="37">
        <v>50.8</v>
      </c>
      <c r="X26" s="49" t="s">
        <v>139</v>
      </c>
      <c r="Y26" s="50">
        <v>5.0799999999999998E-2</v>
      </c>
      <c r="Z26" s="54">
        <v>100</v>
      </c>
      <c r="AA26" s="55" t="s">
        <v>128</v>
      </c>
      <c r="AB26" s="55">
        <v>0.254</v>
      </c>
      <c r="AC26" s="39"/>
      <c r="AD26" s="40"/>
      <c r="AE26" s="40"/>
      <c r="AF26" s="41"/>
      <c r="AG26" s="41"/>
      <c r="AH26" s="42"/>
      <c r="AI26" s="35"/>
      <c r="AJ26" s="43"/>
      <c r="AK26" s="31"/>
      <c r="AL26" s="44"/>
      <c r="AM26" s="39"/>
      <c r="AN26" s="28"/>
      <c r="AO26" s="39" t="s">
        <v>129</v>
      </c>
    </row>
    <row r="27" spans="1:41">
      <c r="A27" s="45" t="s">
        <v>3004</v>
      </c>
      <c r="B27" s="46" t="s">
        <v>3005</v>
      </c>
      <c r="C27" s="46" t="s">
        <v>3006</v>
      </c>
      <c r="D27" s="46" t="s">
        <v>3007</v>
      </c>
      <c r="E27" s="47">
        <v>945.87401574803164</v>
      </c>
      <c r="F27" s="47">
        <v>9602.7913385826778</v>
      </c>
      <c r="G27" s="47">
        <f t="shared" si="0"/>
        <v>10548.665354330709</v>
      </c>
      <c r="H27" s="48" t="s">
        <v>152</v>
      </c>
      <c r="I27" s="24">
        <v>21</v>
      </c>
      <c r="J27" s="25" t="s">
        <v>145</v>
      </c>
      <c r="K27" s="26" t="s">
        <v>146</v>
      </c>
      <c r="L27" s="27">
        <v>-1371.6</v>
      </c>
      <c r="M27" s="27">
        <v>-14173.2</v>
      </c>
      <c r="N27" s="28" t="s">
        <v>35</v>
      </c>
      <c r="O27" s="42" t="s">
        <v>36</v>
      </c>
      <c r="P27" s="30" t="s">
        <v>37</v>
      </c>
      <c r="Q27" s="31"/>
      <c r="R27" s="32">
        <v>1</v>
      </c>
      <c r="S27" s="33" t="s">
        <v>38</v>
      </c>
      <c r="T27" s="34"/>
      <c r="U27" s="35"/>
      <c r="V27" s="36"/>
      <c r="W27" s="37">
        <v>50.8</v>
      </c>
      <c r="X27" s="49" t="s">
        <v>147</v>
      </c>
      <c r="Y27" s="50">
        <v>5.0799999999999998E-2</v>
      </c>
      <c r="Z27" s="54">
        <v>100</v>
      </c>
      <c r="AA27" s="55" t="s">
        <v>128</v>
      </c>
      <c r="AB27" s="55">
        <v>0.254</v>
      </c>
      <c r="AC27" s="39"/>
      <c r="AD27" s="40"/>
      <c r="AE27" s="40"/>
      <c r="AF27" s="41"/>
      <c r="AG27" s="41"/>
      <c r="AH27" s="42"/>
      <c r="AI27" s="35"/>
      <c r="AJ27" s="43"/>
      <c r="AK27" s="31"/>
      <c r="AL27" s="44"/>
      <c r="AM27" s="39"/>
      <c r="AN27" s="28"/>
      <c r="AO27" s="39" t="s">
        <v>129</v>
      </c>
    </row>
    <row r="28" spans="1:41">
      <c r="A28" s="45" t="s">
        <v>3008</v>
      </c>
      <c r="B28" s="46" t="s">
        <v>3009</v>
      </c>
      <c r="C28" s="46" t="s">
        <v>3010</v>
      </c>
      <c r="D28" s="46" t="s">
        <v>3011</v>
      </c>
      <c r="E28" s="47">
        <v>1362.8582677165355</v>
      </c>
      <c r="F28" s="47">
        <v>9177.9055118110246</v>
      </c>
      <c r="G28" s="47">
        <f t="shared" si="0"/>
        <v>10540.76377952756</v>
      </c>
      <c r="H28" s="48" t="s">
        <v>1595</v>
      </c>
      <c r="I28" s="24">
        <v>22</v>
      </c>
      <c r="J28" s="25" t="s">
        <v>153</v>
      </c>
      <c r="K28" s="26" t="s">
        <v>154</v>
      </c>
      <c r="L28" s="27">
        <v>-2286</v>
      </c>
      <c r="M28" s="27">
        <v>-17830.8</v>
      </c>
      <c r="N28" s="28" t="s">
        <v>35</v>
      </c>
      <c r="O28" s="42" t="s">
        <v>36</v>
      </c>
      <c r="P28" s="30" t="s">
        <v>37</v>
      </c>
      <c r="Q28" s="31"/>
      <c r="R28" s="32">
        <v>1</v>
      </c>
      <c r="S28" s="33" t="s">
        <v>38</v>
      </c>
      <c r="T28" s="34"/>
      <c r="U28" s="35"/>
      <c r="V28" s="36"/>
      <c r="W28" s="37">
        <v>50.8</v>
      </c>
      <c r="X28" s="49" t="s">
        <v>155</v>
      </c>
      <c r="Y28" s="50">
        <v>5.0799999999999998E-2</v>
      </c>
      <c r="Z28" s="54">
        <v>100</v>
      </c>
      <c r="AA28" s="55" t="s">
        <v>128</v>
      </c>
      <c r="AB28" s="55">
        <v>0.254</v>
      </c>
      <c r="AC28" s="39"/>
      <c r="AD28" s="40"/>
      <c r="AE28" s="40"/>
      <c r="AF28" s="41"/>
      <c r="AG28" s="41"/>
      <c r="AH28" s="42"/>
      <c r="AI28" s="35"/>
      <c r="AJ28" s="43"/>
      <c r="AK28" s="31"/>
      <c r="AL28" s="44"/>
      <c r="AM28" s="39"/>
      <c r="AN28" s="28"/>
      <c r="AO28" s="39" t="s">
        <v>129</v>
      </c>
    </row>
    <row r="29" spans="1:41">
      <c r="A29" s="45" t="s">
        <v>3012</v>
      </c>
      <c r="B29" s="46" t="s">
        <v>3013</v>
      </c>
      <c r="C29" s="46" t="s">
        <v>3014</v>
      </c>
      <c r="D29" s="46" t="s">
        <v>3015</v>
      </c>
      <c r="E29" s="47">
        <v>947.05118110236219</v>
      </c>
      <c r="F29" s="47">
        <v>9603.2244094488196</v>
      </c>
      <c r="G29" s="47">
        <f t="shared" si="0"/>
        <v>10550.275590551182</v>
      </c>
      <c r="H29" s="48" t="s">
        <v>168</v>
      </c>
      <c r="I29" s="24">
        <v>23</v>
      </c>
      <c r="J29" s="25" t="s">
        <v>161</v>
      </c>
      <c r="K29" s="26" t="s">
        <v>162</v>
      </c>
      <c r="L29" s="27">
        <v>-2286</v>
      </c>
      <c r="M29" s="27">
        <v>-15087.6</v>
      </c>
      <c r="N29" s="28" t="s">
        <v>35</v>
      </c>
      <c r="O29" s="42" t="s">
        <v>36</v>
      </c>
      <c r="P29" s="30" t="s">
        <v>37</v>
      </c>
      <c r="Q29" s="31"/>
      <c r="R29" s="32">
        <v>1</v>
      </c>
      <c r="S29" s="33" t="s">
        <v>38</v>
      </c>
      <c r="T29" s="34"/>
      <c r="U29" s="35"/>
      <c r="V29" s="36"/>
      <c r="W29" s="37">
        <v>50.8</v>
      </c>
      <c r="X29" s="49" t="s">
        <v>163</v>
      </c>
      <c r="Y29" s="50">
        <v>5.0799999999999998E-2</v>
      </c>
      <c r="Z29" s="54">
        <v>100</v>
      </c>
      <c r="AA29" s="55" t="s">
        <v>128</v>
      </c>
      <c r="AB29" s="55">
        <v>0.254</v>
      </c>
      <c r="AC29" s="39"/>
      <c r="AD29" s="40"/>
      <c r="AE29" s="40"/>
      <c r="AF29" s="41"/>
      <c r="AG29" s="41"/>
      <c r="AH29" s="42"/>
      <c r="AI29" s="35"/>
      <c r="AJ29" s="43"/>
      <c r="AK29" s="31"/>
      <c r="AL29" s="44"/>
      <c r="AM29" s="39"/>
      <c r="AN29" s="28"/>
      <c r="AO29" s="39" t="s">
        <v>129</v>
      </c>
    </row>
    <row r="30" spans="1:41">
      <c r="A30" s="45" t="s">
        <v>3016</v>
      </c>
      <c r="B30" s="46" t="s">
        <v>3017</v>
      </c>
      <c r="C30" s="46" t="s">
        <v>3018</v>
      </c>
      <c r="D30" s="46" t="s">
        <v>3019</v>
      </c>
      <c r="E30" s="47">
        <v>1363.9842519685042</v>
      </c>
      <c r="F30" s="47">
        <v>9178.0944881889773</v>
      </c>
      <c r="G30" s="47">
        <f t="shared" si="0"/>
        <v>10542.078740157482</v>
      </c>
      <c r="H30" s="48" t="s">
        <v>287</v>
      </c>
      <c r="I30" s="24">
        <v>24</v>
      </c>
      <c r="J30" s="25" t="s">
        <v>169</v>
      </c>
      <c r="K30" s="26" t="s">
        <v>170</v>
      </c>
      <c r="L30" s="27">
        <v>-457.2</v>
      </c>
      <c r="M30" s="27">
        <v>-16002</v>
      </c>
      <c r="N30" s="28" t="s">
        <v>35</v>
      </c>
      <c r="O30" s="42" t="s">
        <v>36</v>
      </c>
      <c r="P30" s="30" t="s">
        <v>37</v>
      </c>
      <c r="Q30" s="31"/>
      <c r="R30" s="32">
        <v>1</v>
      </c>
      <c r="S30" s="33" t="s">
        <v>38</v>
      </c>
      <c r="T30" s="34"/>
      <c r="U30" s="35"/>
      <c r="V30" s="36"/>
      <c r="W30" s="37">
        <v>50.8</v>
      </c>
      <c r="X30" s="49" t="s">
        <v>139</v>
      </c>
      <c r="Y30" s="50">
        <v>5.0799999999999998E-2</v>
      </c>
      <c r="Z30" s="54">
        <v>100</v>
      </c>
      <c r="AA30" s="55" t="s">
        <v>128</v>
      </c>
      <c r="AB30" s="55">
        <v>0.254</v>
      </c>
      <c r="AC30" s="39"/>
      <c r="AD30" s="40"/>
      <c r="AE30" s="40"/>
      <c r="AF30" s="41"/>
      <c r="AG30" s="41"/>
      <c r="AH30" s="42"/>
      <c r="AI30" s="35"/>
      <c r="AJ30" s="43"/>
      <c r="AK30" s="31"/>
      <c r="AL30" s="44"/>
      <c r="AM30" s="39"/>
      <c r="AN30" s="28"/>
      <c r="AO30" s="39" t="s">
        <v>129</v>
      </c>
    </row>
    <row r="31" spans="1:41">
      <c r="A31" s="45" t="s">
        <v>3020</v>
      </c>
      <c r="B31" s="46" t="s">
        <v>3021</v>
      </c>
      <c r="C31" s="46" t="s">
        <v>3022</v>
      </c>
      <c r="D31" s="46" t="s">
        <v>3023</v>
      </c>
      <c r="E31" s="47">
        <v>946.32677165354335</v>
      </c>
      <c r="F31" s="47">
        <v>9602.4094488188985</v>
      </c>
      <c r="G31" s="47">
        <f t="shared" si="0"/>
        <v>10548.736220472441</v>
      </c>
      <c r="H31" s="48" t="s">
        <v>152</v>
      </c>
      <c r="I31" s="24">
        <v>25</v>
      </c>
      <c r="J31" s="25" t="s">
        <v>175</v>
      </c>
      <c r="K31" s="26" t="s">
        <v>176</v>
      </c>
      <c r="L31" s="27">
        <v>-1371.6</v>
      </c>
      <c r="M31" s="27">
        <v>-15087.6</v>
      </c>
      <c r="N31" s="28" t="s">
        <v>35</v>
      </c>
      <c r="O31" s="42" t="s">
        <v>36</v>
      </c>
      <c r="P31" s="30" t="s">
        <v>37</v>
      </c>
      <c r="Q31" s="31"/>
      <c r="R31" s="32">
        <v>1</v>
      </c>
      <c r="S31" s="33" t="s">
        <v>38</v>
      </c>
      <c r="T31" s="34"/>
      <c r="U31" s="35"/>
      <c r="V31" s="36"/>
      <c r="W31" s="37">
        <v>50.8</v>
      </c>
      <c r="X31" s="49" t="s">
        <v>147</v>
      </c>
      <c r="Y31" s="50">
        <v>5.0799999999999998E-2</v>
      </c>
      <c r="Z31" s="54">
        <v>100</v>
      </c>
      <c r="AA31" s="55" t="s">
        <v>128</v>
      </c>
      <c r="AB31" s="55">
        <v>0.254</v>
      </c>
      <c r="AC31" s="39"/>
      <c r="AD31" s="40"/>
      <c r="AE31" s="40"/>
      <c r="AF31" s="41"/>
      <c r="AG31" s="41"/>
      <c r="AH31" s="42"/>
      <c r="AI31" s="35"/>
      <c r="AJ31" s="43"/>
      <c r="AK31" s="31"/>
      <c r="AL31" s="44"/>
      <c r="AM31" s="39"/>
      <c r="AN31" s="28"/>
      <c r="AO31" s="39" t="s">
        <v>129</v>
      </c>
    </row>
    <row r="32" spans="1:41">
      <c r="A32" s="45" t="s">
        <v>3024</v>
      </c>
      <c r="B32" s="46" t="s">
        <v>3025</v>
      </c>
      <c r="C32" s="46" t="s">
        <v>3026</v>
      </c>
      <c r="D32" s="46" t="s">
        <v>3027</v>
      </c>
      <c r="E32" s="47">
        <v>1362.9488188976377</v>
      </c>
      <c r="F32" s="47">
        <v>9177.8976377952749</v>
      </c>
      <c r="G32" s="47">
        <f t="shared" si="0"/>
        <v>10540.846456692912</v>
      </c>
      <c r="H32" s="48" t="s">
        <v>1595</v>
      </c>
      <c r="I32" s="24">
        <v>26</v>
      </c>
      <c r="J32" s="25" t="s">
        <v>181</v>
      </c>
      <c r="K32" s="26" t="s">
        <v>182</v>
      </c>
      <c r="L32" s="27">
        <v>-2286</v>
      </c>
      <c r="M32" s="27">
        <v>-16916.400000000001</v>
      </c>
      <c r="N32" s="28" t="s">
        <v>35</v>
      </c>
      <c r="O32" s="42" t="s">
        <v>36</v>
      </c>
      <c r="P32" s="30" t="s">
        <v>37</v>
      </c>
      <c r="Q32" s="31"/>
      <c r="R32" s="32">
        <v>1</v>
      </c>
      <c r="S32" s="33" t="s">
        <v>38</v>
      </c>
      <c r="T32" s="34"/>
      <c r="U32" s="35"/>
      <c r="V32" s="36"/>
      <c r="W32" s="37">
        <v>50.8</v>
      </c>
      <c r="X32" s="49" t="s">
        <v>155</v>
      </c>
      <c r="Y32" s="50">
        <v>5.0799999999999998E-2</v>
      </c>
      <c r="Z32" s="54">
        <v>100</v>
      </c>
      <c r="AA32" s="55" t="s">
        <v>128</v>
      </c>
      <c r="AB32" s="55">
        <v>0.254</v>
      </c>
      <c r="AC32" s="39"/>
      <c r="AD32" s="40"/>
      <c r="AE32" s="40"/>
      <c r="AF32" s="41"/>
      <c r="AG32" s="41"/>
      <c r="AH32" s="42"/>
      <c r="AI32" s="35"/>
      <c r="AJ32" s="43"/>
      <c r="AK32" s="31"/>
      <c r="AL32" s="44"/>
      <c r="AM32" s="39"/>
      <c r="AN32" s="28"/>
      <c r="AO32" s="39" t="s">
        <v>129</v>
      </c>
    </row>
    <row r="33" spans="1:41">
      <c r="A33" s="45" t="s">
        <v>3028</v>
      </c>
      <c r="B33" s="46" t="s">
        <v>3029</v>
      </c>
      <c r="C33" s="46" t="s">
        <v>3030</v>
      </c>
      <c r="D33" s="46" t="s">
        <v>3031</v>
      </c>
      <c r="E33" s="47">
        <v>947.18897637795271</v>
      </c>
      <c r="F33" s="47">
        <v>9602.6574803149615</v>
      </c>
      <c r="G33" s="47">
        <f t="shared" si="0"/>
        <v>10549.846456692914</v>
      </c>
      <c r="H33" s="48" t="s">
        <v>168</v>
      </c>
      <c r="I33" s="24">
        <v>27</v>
      </c>
      <c r="J33" s="25" t="s">
        <v>187</v>
      </c>
      <c r="K33" s="26" t="s">
        <v>188</v>
      </c>
      <c r="L33" s="27">
        <v>-2286</v>
      </c>
      <c r="M33" s="27">
        <v>-16002</v>
      </c>
      <c r="N33" s="28" t="s">
        <v>35</v>
      </c>
      <c r="O33" s="42" t="s">
        <v>36</v>
      </c>
      <c r="P33" s="30" t="s">
        <v>37</v>
      </c>
      <c r="Q33" s="31"/>
      <c r="R33" s="32">
        <v>1</v>
      </c>
      <c r="S33" s="33" t="s">
        <v>38</v>
      </c>
      <c r="T33" s="34"/>
      <c r="U33" s="35"/>
      <c r="V33" s="36"/>
      <c r="W33" s="37">
        <v>50.8</v>
      </c>
      <c r="X33" s="49" t="s">
        <v>163</v>
      </c>
      <c r="Y33" s="50">
        <v>5.0799999999999998E-2</v>
      </c>
      <c r="Z33" s="54">
        <v>100</v>
      </c>
      <c r="AA33" s="55" t="s">
        <v>128</v>
      </c>
      <c r="AB33" s="55">
        <v>0.254</v>
      </c>
      <c r="AC33" s="39"/>
      <c r="AD33" s="40"/>
      <c r="AE33" s="40"/>
      <c r="AF33" s="41"/>
      <c r="AG33" s="41"/>
      <c r="AH33" s="42"/>
      <c r="AI33" s="35"/>
      <c r="AJ33" s="43"/>
      <c r="AK33" s="31"/>
      <c r="AL33" s="44"/>
      <c r="AM33" s="39"/>
      <c r="AN33" s="28"/>
      <c r="AO33" s="39" t="s">
        <v>129</v>
      </c>
    </row>
    <row r="34" spans="1:41">
      <c r="A34" s="45" t="s">
        <v>3032</v>
      </c>
      <c r="B34" s="46" t="s">
        <v>3033</v>
      </c>
      <c r="C34" s="46" t="s">
        <v>42</v>
      </c>
      <c r="D34" s="46" t="s">
        <v>42</v>
      </c>
      <c r="E34" s="47" t="s">
        <v>42</v>
      </c>
      <c r="F34" s="47">
        <v>10546.062992125984</v>
      </c>
      <c r="G34" s="47">
        <f t="shared" si="0"/>
        <v>10546.062992125984</v>
      </c>
      <c r="H34" s="48" t="s">
        <v>71</v>
      </c>
      <c r="I34" s="24">
        <v>28</v>
      </c>
      <c r="J34" s="25" t="s">
        <v>193</v>
      </c>
      <c r="K34" s="26" t="s">
        <v>194</v>
      </c>
      <c r="L34" s="27">
        <v>7772.4</v>
      </c>
      <c r="M34" s="27">
        <v>-16916.400000000001</v>
      </c>
      <c r="N34" s="28" t="s">
        <v>35</v>
      </c>
      <c r="O34" s="42" t="s">
        <v>36</v>
      </c>
      <c r="P34" s="30" t="s">
        <v>37</v>
      </c>
      <c r="Q34" s="31"/>
      <c r="R34" s="32">
        <v>1</v>
      </c>
      <c r="S34" s="33" t="s">
        <v>38</v>
      </c>
      <c r="T34" s="34"/>
      <c r="U34" s="35"/>
      <c r="V34" s="36"/>
      <c r="W34" s="37">
        <v>50.8</v>
      </c>
      <c r="X34" s="49" t="s">
        <v>195</v>
      </c>
      <c r="Y34" s="50">
        <v>5.0799999999999998E-2</v>
      </c>
      <c r="Z34" s="54">
        <v>100</v>
      </c>
      <c r="AA34" s="55" t="s">
        <v>196</v>
      </c>
      <c r="AB34" s="55">
        <v>0.254</v>
      </c>
      <c r="AC34" s="39"/>
      <c r="AD34" s="40"/>
      <c r="AE34" s="40"/>
      <c r="AF34" s="41"/>
      <c r="AG34" s="41"/>
      <c r="AH34" s="42"/>
      <c r="AI34" s="35"/>
      <c r="AJ34" s="43"/>
      <c r="AK34" s="31"/>
      <c r="AL34" s="44"/>
      <c r="AM34" s="39"/>
      <c r="AN34" s="28"/>
      <c r="AO34" s="39" t="s">
        <v>129</v>
      </c>
    </row>
    <row r="35" spans="1:41">
      <c r="A35" s="45" t="s">
        <v>3034</v>
      </c>
      <c r="B35" s="46" t="s">
        <v>3035</v>
      </c>
      <c r="C35" s="46" t="s">
        <v>42</v>
      </c>
      <c r="D35" s="46" t="s">
        <v>42</v>
      </c>
      <c r="E35" s="47" t="s">
        <v>42</v>
      </c>
      <c r="F35" s="47">
        <v>10545.996062992126</v>
      </c>
      <c r="G35" s="47">
        <f t="shared" si="0"/>
        <v>10545.996062992126</v>
      </c>
      <c r="H35" s="48" t="s">
        <v>71</v>
      </c>
      <c r="I35" s="24">
        <v>29</v>
      </c>
      <c r="J35" s="25" t="s">
        <v>199</v>
      </c>
      <c r="K35" s="26" t="s">
        <v>200</v>
      </c>
      <c r="L35" s="27">
        <v>7772.4</v>
      </c>
      <c r="M35" s="27">
        <v>-17830.8</v>
      </c>
      <c r="N35" s="28" t="s">
        <v>35</v>
      </c>
      <c r="O35" s="42" t="s">
        <v>36</v>
      </c>
      <c r="P35" s="30" t="s">
        <v>37</v>
      </c>
      <c r="Q35" s="31"/>
      <c r="R35" s="32">
        <v>1</v>
      </c>
      <c r="S35" s="33" t="s">
        <v>38</v>
      </c>
      <c r="T35" s="34"/>
      <c r="U35" s="35"/>
      <c r="V35" s="36"/>
      <c r="W35" s="37">
        <v>50.8</v>
      </c>
      <c r="X35" s="49" t="s">
        <v>195</v>
      </c>
      <c r="Y35" s="50">
        <v>5.0799999999999998E-2</v>
      </c>
      <c r="Z35" s="54">
        <v>100</v>
      </c>
      <c r="AA35" s="55" t="s">
        <v>196</v>
      </c>
      <c r="AB35" s="55">
        <v>0.254</v>
      </c>
      <c r="AC35" s="39"/>
      <c r="AD35" s="40"/>
      <c r="AE35" s="40"/>
      <c r="AF35" s="41"/>
      <c r="AG35" s="41"/>
      <c r="AH35" s="42"/>
      <c r="AI35" s="35"/>
      <c r="AJ35" s="43"/>
      <c r="AK35" s="31"/>
      <c r="AL35" s="44"/>
      <c r="AM35" s="39"/>
      <c r="AN35" s="28"/>
      <c r="AO35" s="39" t="s">
        <v>129</v>
      </c>
    </row>
    <row r="36" spans="1:41">
      <c r="A36" s="45" t="s">
        <v>3036</v>
      </c>
      <c r="B36" s="46" t="s">
        <v>3037</v>
      </c>
      <c r="C36" s="46" t="s">
        <v>3038</v>
      </c>
      <c r="D36" s="46" t="s">
        <v>3039</v>
      </c>
      <c r="E36" s="47">
        <v>1362.9055118110239</v>
      </c>
      <c r="F36" s="47">
        <v>9180.4960629921261</v>
      </c>
      <c r="G36" s="47">
        <f t="shared" si="0"/>
        <v>10543.401574803151</v>
      </c>
      <c r="H36" s="48" t="s">
        <v>160</v>
      </c>
      <c r="I36" s="24">
        <v>30</v>
      </c>
      <c r="J36" s="25" t="s">
        <v>203</v>
      </c>
      <c r="K36" s="26" t="s">
        <v>204</v>
      </c>
      <c r="L36" s="27">
        <v>2286</v>
      </c>
      <c r="M36" s="27">
        <v>-17830.8</v>
      </c>
      <c r="N36" s="28" t="s">
        <v>35</v>
      </c>
      <c r="O36" s="42" t="s">
        <v>36</v>
      </c>
      <c r="P36" s="30" t="s">
        <v>37</v>
      </c>
      <c r="Q36" s="31"/>
      <c r="R36" s="32">
        <v>1</v>
      </c>
      <c r="S36" s="33" t="s">
        <v>38</v>
      </c>
      <c r="T36" s="34"/>
      <c r="U36" s="35"/>
      <c r="V36" s="36"/>
      <c r="W36" s="37">
        <v>50.8</v>
      </c>
      <c r="X36" s="49" t="s">
        <v>205</v>
      </c>
      <c r="Y36" s="50">
        <v>5.0799999999999998E-2</v>
      </c>
      <c r="Z36" s="54">
        <v>100</v>
      </c>
      <c r="AA36" s="55" t="s">
        <v>196</v>
      </c>
      <c r="AB36" s="55">
        <v>0.254</v>
      </c>
      <c r="AC36" s="39"/>
      <c r="AD36" s="40"/>
      <c r="AE36" s="40"/>
      <c r="AF36" s="41"/>
      <c r="AG36" s="41"/>
      <c r="AH36" s="42"/>
      <c r="AI36" s="35"/>
      <c r="AJ36" s="43"/>
      <c r="AK36" s="31"/>
      <c r="AL36" s="44"/>
      <c r="AM36" s="39"/>
      <c r="AN36" s="28"/>
      <c r="AO36" s="39" t="s">
        <v>129</v>
      </c>
    </row>
    <row r="37" spans="1:41">
      <c r="A37" s="45" t="s">
        <v>3040</v>
      </c>
      <c r="B37" s="46" t="s">
        <v>3041</v>
      </c>
      <c r="C37" s="46" t="s">
        <v>3042</v>
      </c>
      <c r="D37" s="46" t="s">
        <v>3043</v>
      </c>
      <c r="E37" s="47">
        <v>946.53149606299212</v>
      </c>
      <c r="F37" s="47">
        <v>9603.0157480314956</v>
      </c>
      <c r="G37" s="47">
        <f t="shared" si="0"/>
        <v>10549.547244094487</v>
      </c>
      <c r="H37" s="48" t="s">
        <v>1850</v>
      </c>
      <c r="I37" s="24">
        <v>31</v>
      </c>
      <c r="J37" s="25" t="s">
        <v>210</v>
      </c>
      <c r="K37" s="26" t="s">
        <v>211</v>
      </c>
      <c r="L37" s="27">
        <v>2286</v>
      </c>
      <c r="M37" s="27">
        <v>-14173.2</v>
      </c>
      <c r="N37" s="28" t="s">
        <v>35</v>
      </c>
      <c r="O37" s="42" t="s">
        <v>36</v>
      </c>
      <c r="P37" s="30" t="s">
        <v>37</v>
      </c>
      <c r="Q37" s="31"/>
      <c r="R37" s="32">
        <v>1</v>
      </c>
      <c r="S37" s="33" t="s">
        <v>38</v>
      </c>
      <c r="T37" s="34"/>
      <c r="U37" s="35"/>
      <c r="V37" s="36"/>
      <c r="W37" s="37">
        <v>50.8</v>
      </c>
      <c r="X37" s="49" t="s">
        <v>212</v>
      </c>
      <c r="Y37" s="50">
        <v>5.0799999999999998E-2</v>
      </c>
      <c r="Z37" s="54">
        <v>100</v>
      </c>
      <c r="AA37" s="55" t="s">
        <v>196</v>
      </c>
      <c r="AB37" s="55">
        <v>0.254</v>
      </c>
      <c r="AC37" s="39"/>
      <c r="AD37" s="40"/>
      <c r="AE37" s="40"/>
      <c r="AF37" s="41"/>
      <c r="AG37" s="41"/>
      <c r="AH37" s="42"/>
      <c r="AI37" s="35"/>
      <c r="AJ37" s="43"/>
      <c r="AK37" s="31"/>
      <c r="AL37" s="44"/>
      <c r="AM37" s="39"/>
      <c r="AN37" s="28"/>
      <c r="AO37" s="39" t="s">
        <v>129</v>
      </c>
    </row>
    <row r="38" spans="1:41">
      <c r="A38" s="45" t="s">
        <v>3044</v>
      </c>
      <c r="B38" s="46" t="s">
        <v>3045</v>
      </c>
      <c r="C38" s="46" t="s">
        <v>3046</v>
      </c>
      <c r="D38" s="46" t="s">
        <v>3047</v>
      </c>
      <c r="E38" s="47">
        <v>1363.429133858268</v>
      </c>
      <c r="F38" s="47">
        <v>9179.5905511811015</v>
      </c>
      <c r="G38" s="47">
        <f t="shared" si="0"/>
        <v>10543.01968503937</v>
      </c>
      <c r="H38" s="48" t="s">
        <v>1610</v>
      </c>
      <c r="I38" s="24">
        <v>32</v>
      </c>
      <c r="J38" s="25" t="s">
        <v>218</v>
      </c>
      <c r="K38" s="26" t="s">
        <v>219</v>
      </c>
      <c r="L38" s="27">
        <v>1371.6</v>
      </c>
      <c r="M38" s="27">
        <v>-15087.6</v>
      </c>
      <c r="N38" s="28" t="s">
        <v>35</v>
      </c>
      <c r="O38" s="42" t="s">
        <v>36</v>
      </c>
      <c r="P38" s="30" t="s">
        <v>37</v>
      </c>
      <c r="Q38" s="31"/>
      <c r="R38" s="32">
        <v>1</v>
      </c>
      <c r="S38" s="33" t="s">
        <v>38</v>
      </c>
      <c r="T38" s="34"/>
      <c r="U38" s="35"/>
      <c r="V38" s="36"/>
      <c r="W38" s="37">
        <v>50.8</v>
      </c>
      <c r="X38" s="49" t="s">
        <v>220</v>
      </c>
      <c r="Y38" s="50">
        <v>5.0799999999999998E-2</v>
      </c>
      <c r="Z38" s="54">
        <v>100</v>
      </c>
      <c r="AA38" s="55" t="s">
        <v>196</v>
      </c>
      <c r="AB38" s="55">
        <v>0.254</v>
      </c>
      <c r="AC38" s="39"/>
      <c r="AD38" s="40"/>
      <c r="AE38" s="40"/>
      <c r="AF38" s="41"/>
      <c r="AG38" s="41"/>
      <c r="AH38" s="42"/>
      <c r="AI38" s="35"/>
      <c r="AJ38" s="43"/>
      <c r="AK38" s="31"/>
      <c r="AL38" s="44"/>
      <c r="AM38" s="39"/>
      <c r="AN38" s="28"/>
      <c r="AO38" s="39" t="s">
        <v>129</v>
      </c>
    </row>
    <row r="39" spans="1:41">
      <c r="A39" s="45" t="s">
        <v>3048</v>
      </c>
      <c r="B39" s="46" t="s">
        <v>3049</v>
      </c>
      <c r="C39" s="46" t="s">
        <v>3050</v>
      </c>
      <c r="D39" s="46" t="s">
        <v>3051</v>
      </c>
      <c r="E39" s="47">
        <v>946.67322834645677</v>
      </c>
      <c r="F39" s="47">
        <v>9603.2913385826778</v>
      </c>
      <c r="G39" s="47">
        <f t="shared" si="0"/>
        <v>10549.964566929135</v>
      </c>
      <c r="H39" s="48" t="s">
        <v>144</v>
      </c>
      <c r="I39" s="24">
        <v>33</v>
      </c>
      <c r="J39" s="25" t="s">
        <v>225</v>
      </c>
      <c r="K39" s="26" t="s">
        <v>226</v>
      </c>
      <c r="L39" s="27">
        <v>457.2</v>
      </c>
      <c r="M39" s="27">
        <v>-14173.2</v>
      </c>
      <c r="N39" s="28" t="s">
        <v>35</v>
      </c>
      <c r="O39" s="42" t="s">
        <v>36</v>
      </c>
      <c r="P39" s="30" t="s">
        <v>37</v>
      </c>
      <c r="Q39" s="31"/>
      <c r="R39" s="32">
        <v>1</v>
      </c>
      <c r="S39" s="33" t="s">
        <v>38</v>
      </c>
      <c r="T39" s="34"/>
      <c r="U39" s="35"/>
      <c r="V39" s="36"/>
      <c r="W39" s="37">
        <v>50.8</v>
      </c>
      <c r="X39" s="49" t="s">
        <v>227</v>
      </c>
      <c r="Y39" s="50">
        <v>5.0799999999999998E-2</v>
      </c>
      <c r="Z39" s="54">
        <v>100</v>
      </c>
      <c r="AA39" s="55" t="s">
        <v>196</v>
      </c>
      <c r="AB39" s="55">
        <v>0.254</v>
      </c>
      <c r="AC39" s="39"/>
      <c r="AD39" s="40"/>
      <c r="AE39" s="40"/>
      <c r="AF39" s="41"/>
      <c r="AG39" s="41"/>
      <c r="AH39" s="42"/>
      <c r="AI39" s="35"/>
      <c r="AJ39" s="43"/>
      <c r="AK39" s="31"/>
      <c r="AL39" s="44"/>
      <c r="AM39" s="39"/>
      <c r="AN39" s="28"/>
      <c r="AO39" s="39" t="s">
        <v>129</v>
      </c>
    </row>
    <row r="40" spans="1:41">
      <c r="A40" s="45" t="s">
        <v>3052</v>
      </c>
      <c r="B40" s="46" t="s">
        <v>3053</v>
      </c>
      <c r="C40" s="46" t="s">
        <v>3054</v>
      </c>
      <c r="D40" s="46" t="s">
        <v>3055</v>
      </c>
      <c r="E40" s="47">
        <v>1363.0393700787404</v>
      </c>
      <c r="F40" s="47">
        <v>9180.4842519685044</v>
      </c>
      <c r="G40" s="47">
        <f t="shared" si="0"/>
        <v>10543.523622047245</v>
      </c>
      <c r="H40" s="48" t="s">
        <v>160</v>
      </c>
      <c r="I40" s="24">
        <v>34</v>
      </c>
      <c r="J40" s="25" t="s">
        <v>232</v>
      </c>
      <c r="K40" s="26" t="s">
        <v>233</v>
      </c>
      <c r="L40" s="27">
        <v>2286</v>
      </c>
      <c r="M40" s="27">
        <v>-16916.400000000001</v>
      </c>
      <c r="N40" s="28" t="s">
        <v>35</v>
      </c>
      <c r="O40" s="42" t="s">
        <v>36</v>
      </c>
      <c r="P40" s="30" t="s">
        <v>37</v>
      </c>
      <c r="Q40" s="31"/>
      <c r="R40" s="32">
        <v>1</v>
      </c>
      <c r="S40" s="33" t="s">
        <v>38</v>
      </c>
      <c r="T40" s="34"/>
      <c r="U40" s="35"/>
      <c r="V40" s="36"/>
      <c r="W40" s="37">
        <v>50.8</v>
      </c>
      <c r="X40" s="49" t="s">
        <v>205</v>
      </c>
      <c r="Y40" s="50">
        <v>5.0799999999999998E-2</v>
      </c>
      <c r="Z40" s="54">
        <v>100</v>
      </c>
      <c r="AA40" s="55" t="s">
        <v>196</v>
      </c>
      <c r="AB40" s="55">
        <v>0.254</v>
      </c>
      <c r="AC40" s="39"/>
      <c r="AD40" s="40"/>
      <c r="AE40" s="40"/>
      <c r="AF40" s="41"/>
      <c r="AG40" s="41"/>
      <c r="AH40" s="42"/>
      <c r="AI40" s="35"/>
      <c r="AJ40" s="43"/>
      <c r="AK40" s="31"/>
      <c r="AL40" s="44"/>
      <c r="AM40" s="39"/>
      <c r="AN40" s="28"/>
      <c r="AO40" s="39" t="s">
        <v>129</v>
      </c>
    </row>
    <row r="41" spans="1:41">
      <c r="A41" s="45" t="s">
        <v>3056</v>
      </c>
      <c r="B41" s="46" t="s">
        <v>3057</v>
      </c>
      <c r="C41" s="46" t="s">
        <v>3058</v>
      </c>
      <c r="D41" s="46" t="s">
        <v>3059</v>
      </c>
      <c r="E41" s="47">
        <v>946.87401574803152</v>
      </c>
      <c r="F41" s="47">
        <v>9602.5669291338581</v>
      </c>
      <c r="G41" s="47">
        <f t="shared" si="0"/>
        <v>10549.44094488189</v>
      </c>
      <c r="H41" s="48" t="s">
        <v>1850</v>
      </c>
      <c r="I41" s="24">
        <v>35</v>
      </c>
      <c r="J41" s="25" t="s">
        <v>238</v>
      </c>
      <c r="K41" s="26" t="s">
        <v>239</v>
      </c>
      <c r="L41" s="27">
        <v>2286</v>
      </c>
      <c r="M41" s="27">
        <v>-15087.6</v>
      </c>
      <c r="N41" s="28" t="s">
        <v>35</v>
      </c>
      <c r="O41" s="42" t="s">
        <v>36</v>
      </c>
      <c r="P41" s="30" t="s">
        <v>37</v>
      </c>
      <c r="Q41" s="31"/>
      <c r="R41" s="32">
        <v>1</v>
      </c>
      <c r="S41" s="33" t="s">
        <v>38</v>
      </c>
      <c r="T41" s="34"/>
      <c r="U41" s="35"/>
      <c r="V41" s="36"/>
      <c r="W41" s="37">
        <v>50.8</v>
      </c>
      <c r="X41" s="49" t="s">
        <v>212</v>
      </c>
      <c r="Y41" s="50">
        <v>5.0799999999999998E-2</v>
      </c>
      <c r="Z41" s="54">
        <v>100</v>
      </c>
      <c r="AA41" s="55" t="s">
        <v>196</v>
      </c>
      <c r="AB41" s="55">
        <v>0.254</v>
      </c>
      <c r="AC41" s="39"/>
      <c r="AD41" s="40"/>
      <c r="AE41" s="40"/>
      <c r="AF41" s="41"/>
      <c r="AG41" s="41"/>
      <c r="AH41" s="42"/>
      <c r="AI41" s="35"/>
      <c r="AJ41" s="43"/>
      <c r="AK41" s="31"/>
      <c r="AL41" s="44"/>
      <c r="AM41" s="39"/>
      <c r="AN41" s="28"/>
      <c r="AO41" s="39" t="s">
        <v>129</v>
      </c>
    </row>
    <row r="42" spans="1:41">
      <c r="A42" s="45" t="s">
        <v>3060</v>
      </c>
      <c r="B42" s="46" t="s">
        <v>3061</v>
      </c>
      <c r="C42" s="46" t="s">
        <v>3062</v>
      </c>
      <c r="D42" s="46" t="s">
        <v>3063</v>
      </c>
      <c r="E42" s="47">
        <v>1363.6574803149606</v>
      </c>
      <c r="F42" s="47">
        <v>9179.4409448818897</v>
      </c>
      <c r="G42" s="47">
        <f t="shared" si="0"/>
        <v>10543.098425196851</v>
      </c>
      <c r="H42" s="48" t="s">
        <v>1610</v>
      </c>
      <c r="I42" s="24">
        <v>36</v>
      </c>
      <c r="J42" s="25" t="s">
        <v>244</v>
      </c>
      <c r="K42" s="26" t="s">
        <v>245</v>
      </c>
      <c r="L42" s="27">
        <v>1371.6</v>
      </c>
      <c r="M42" s="27">
        <v>-16002</v>
      </c>
      <c r="N42" s="28" t="s">
        <v>35</v>
      </c>
      <c r="O42" s="42" t="s">
        <v>36</v>
      </c>
      <c r="P42" s="30" t="s">
        <v>37</v>
      </c>
      <c r="Q42" s="31"/>
      <c r="R42" s="32">
        <v>1</v>
      </c>
      <c r="S42" s="33" t="s">
        <v>38</v>
      </c>
      <c r="T42" s="34"/>
      <c r="U42" s="35"/>
      <c r="V42" s="36"/>
      <c r="W42" s="37">
        <v>50.8</v>
      </c>
      <c r="X42" s="49" t="s">
        <v>220</v>
      </c>
      <c r="Y42" s="50">
        <v>5.0799999999999998E-2</v>
      </c>
      <c r="Z42" s="54">
        <v>100</v>
      </c>
      <c r="AA42" s="55" t="s">
        <v>196</v>
      </c>
      <c r="AB42" s="55">
        <v>0.254</v>
      </c>
      <c r="AC42" s="39"/>
      <c r="AD42" s="40"/>
      <c r="AE42" s="40"/>
      <c r="AF42" s="41"/>
      <c r="AG42" s="41"/>
      <c r="AH42" s="42"/>
      <c r="AI42" s="35"/>
      <c r="AJ42" s="43"/>
      <c r="AK42" s="31"/>
      <c r="AL42" s="44"/>
      <c r="AM42" s="39"/>
      <c r="AN42" s="28"/>
      <c r="AO42" s="39" t="s">
        <v>129</v>
      </c>
    </row>
    <row r="43" spans="1:41">
      <c r="A43" s="45" t="s">
        <v>3064</v>
      </c>
      <c r="B43" s="46" t="s">
        <v>3065</v>
      </c>
      <c r="C43" s="46" t="s">
        <v>3066</v>
      </c>
      <c r="D43" s="46" t="s">
        <v>3067</v>
      </c>
      <c r="E43" s="47">
        <v>946.55511811023632</v>
      </c>
      <c r="F43" s="47">
        <v>9602.4409448818897</v>
      </c>
      <c r="G43" s="47">
        <f t="shared" si="0"/>
        <v>10548.996062992126</v>
      </c>
      <c r="H43" s="48" t="s">
        <v>144</v>
      </c>
      <c r="I43" s="24">
        <v>37</v>
      </c>
      <c r="J43" s="25" t="s">
        <v>250</v>
      </c>
      <c r="K43" s="26" t="s">
        <v>251</v>
      </c>
      <c r="L43" s="27">
        <v>457.2</v>
      </c>
      <c r="M43" s="27">
        <v>-15087.6</v>
      </c>
      <c r="N43" s="28" t="s">
        <v>35</v>
      </c>
      <c r="O43" s="42" t="s">
        <v>36</v>
      </c>
      <c r="P43" s="30" t="s">
        <v>37</v>
      </c>
      <c r="Q43" s="31"/>
      <c r="R43" s="32">
        <v>1</v>
      </c>
      <c r="S43" s="33" t="s">
        <v>38</v>
      </c>
      <c r="T43" s="34"/>
      <c r="U43" s="35"/>
      <c r="V43" s="36"/>
      <c r="W43" s="37">
        <v>50.8</v>
      </c>
      <c r="X43" s="49" t="s">
        <v>227</v>
      </c>
      <c r="Y43" s="50">
        <v>5.0799999999999998E-2</v>
      </c>
      <c r="Z43" s="54">
        <v>100</v>
      </c>
      <c r="AA43" s="55" t="s">
        <v>196</v>
      </c>
      <c r="AB43" s="55">
        <v>0.254</v>
      </c>
      <c r="AC43" s="39"/>
      <c r="AD43" s="40"/>
      <c r="AE43" s="40"/>
      <c r="AF43" s="41"/>
      <c r="AG43" s="41"/>
      <c r="AH43" s="42"/>
      <c r="AI43" s="35"/>
      <c r="AJ43" s="43"/>
      <c r="AK43" s="31"/>
      <c r="AL43" s="44"/>
      <c r="AM43" s="39"/>
      <c r="AN43" s="28"/>
      <c r="AO43" s="39" t="s">
        <v>129</v>
      </c>
    </row>
    <row r="44" spans="1:41">
      <c r="A44" s="45" t="s">
        <v>3068</v>
      </c>
      <c r="B44" s="46" t="s">
        <v>3069</v>
      </c>
      <c r="C44" s="46" t="s">
        <v>42</v>
      </c>
      <c r="D44" s="46" t="s">
        <v>42</v>
      </c>
      <c r="E44" s="47" t="s">
        <v>42</v>
      </c>
      <c r="F44" s="47">
        <v>10547.700787401576</v>
      </c>
      <c r="G44" s="47">
        <f t="shared" si="0"/>
        <v>10547.700787401576</v>
      </c>
      <c r="H44" s="48" t="s">
        <v>43</v>
      </c>
      <c r="I44" s="24">
        <v>38</v>
      </c>
      <c r="J44" s="25" t="s">
        <v>256</v>
      </c>
      <c r="K44" s="26" t="s">
        <v>257</v>
      </c>
      <c r="L44" s="27">
        <v>8686.7999999999993</v>
      </c>
      <c r="M44" s="27">
        <v>-16002</v>
      </c>
      <c r="N44" s="28" t="s">
        <v>35</v>
      </c>
      <c r="O44" s="42" t="s">
        <v>36</v>
      </c>
      <c r="P44" s="30" t="s">
        <v>37</v>
      </c>
      <c r="Q44" s="31"/>
      <c r="R44" s="32">
        <v>1</v>
      </c>
      <c r="S44" s="33" t="s">
        <v>38</v>
      </c>
      <c r="T44" s="34"/>
      <c r="U44" s="35"/>
      <c r="V44" s="36"/>
      <c r="W44" s="37">
        <v>50.8</v>
      </c>
      <c r="X44" s="49" t="s">
        <v>258</v>
      </c>
      <c r="Y44" s="50">
        <v>5.0799999999999998E-2</v>
      </c>
      <c r="Z44" s="54">
        <v>100</v>
      </c>
      <c r="AA44" s="55" t="s">
        <v>259</v>
      </c>
      <c r="AB44" s="55">
        <v>0.254</v>
      </c>
      <c r="AC44" s="39"/>
      <c r="AD44" s="40"/>
      <c r="AE44" s="40"/>
      <c r="AF44" s="41"/>
      <c r="AG44" s="41"/>
      <c r="AH44" s="42"/>
      <c r="AI44" s="35"/>
      <c r="AJ44" s="43"/>
      <c r="AK44" s="31"/>
      <c r="AL44" s="44"/>
      <c r="AM44" s="39"/>
      <c r="AN44" s="28"/>
      <c r="AO44" s="39" t="s">
        <v>129</v>
      </c>
    </row>
    <row r="45" spans="1:41">
      <c r="A45" s="45" t="s">
        <v>3070</v>
      </c>
      <c r="B45" s="46" t="s">
        <v>3071</v>
      </c>
      <c r="C45" s="46" t="s">
        <v>42</v>
      </c>
      <c r="D45" s="46" t="s">
        <v>42</v>
      </c>
      <c r="E45" s="47" t="s">
        <v>42</v>
      </c>
      <c r="F45" s="47">
        <v>10548.015748031497</v>
      </c>
      <c r="G45" s="47">
        <f t="shared" si="0"/>
        <v>10548.015748031497</v>
      </c>
      <c r="H45" s="48" t="s">
        <v>43</v>
      </c>
      <c r="I45" s="24">
        <v>39</v>
      </c>
      <c r="J45" s="25" t="s">
        <v>262</v>
      </c>
      <c r="K45" s="26" t="s">
        <v>263</v>
      </c>
      <c r="L45" s="27">
        <v>8686.7999999999993</v>
      </c>
      <c r="M45" s="27">
        <v>-16916.400000000001</v>
      </c>
      <c r="N45" s="28" t="s">
        <v>35</v>
      </c>
      <c r="O45" s="42" t="s">
        <v>36</v>
      </c>
      <c r="P45" s="30" t="s">
        <v>37</v>
      </c>
      <c r="Q45" s="31"/>
      <c r="R45" s="32">
        <v>1</v>
      </c>
      <c r="S45" s="33" t="s">
        <v>38</v>
      </c>
      <c r="T45" s="34"/>
      <c r="U45" s="35"/>
      <c r="V45" s="36"/>
      <c r="W45" s="37">
        <v>50.8</v>
      </c>
      <c r="X45" s="49" t="s">
        <v>258</v>
      </c>
      <c r="Y45" s="50">
        <v>5.0799999999999998E-2</v>
      </c>
      <c r="Z45" s="54">
        <v>100</v>
      </c>
      <c r="AA45" s="55" t="s">
        <v>259</v>
      </c>
      <c r="AB45" s="55">
        <v>0.254</v>
      </c>
      <c r="AC45" s="39"/>
      <c r="AD45" s="40"/>
      <c r="AE45" s="40"/>
      <c r="AF45" s="41"/>
      <c r="AG45" s="41"/>
      <c r="AH45" s="42"/>
      <c r="AI45" s="35"/>
      <c r="AJ45" s="43"/>
      <c r="AK45" s="31"/>
      <c r="AL45" s="44"/>
      <c r="AM45" s="39"/>
      <c r="AN45" s="28"/>
      <c r="AO45" s="39" t="s">
        <v>129</v>
      </c>
    </row>
    <row r="46" spans="1:41">
      <c r="A46" s="45" t="s">
        <v>3072</v>
      </c>
      <c r="B46" s="46" t="s">
        <v>3073</v>
      </c>
      <c r="C46" s="46" t="s">
        <v>3074</v>
      </c>
      <c r="D46" s="46" t="s">
        <v>3075</v>
      </c>
      <c r="E46" s="47">
        <v>1363.9842519685042</v>
      </c>
      <c r="F46" s="47">
        <v>9180.7125984251979</v>
      </c>
      <c r="G46" s="47">
        <f t="shared" si="0"/>
        <v>10544.696850393702</v>
      </c>
      <c r="H46" s="48" t="s">
        <v>160</v>
      </c>
      <c r="I46" s="24">
        <v>40</v>
      </c>
      <c r="J46" s="25" t="s">
        <v>266</v>
      </c>
      <c r="K46" s="26" t="s">
        <v>267</v>
      </c>
      <c r="L46" s="27">
        <v>5943.6</v>
      </c>
      <c r="M46" s="27">
        <v>-17830.8</v>
      </c>
      <c r="N46" s="28" t="s">
        <v>35</v>
      </c>
      <c r="O46" s="42" t="s">
        <v>36</v>
      </c>
      <c r="P46" s="30" t="s">
        <v>37</v>
      </c>
      <c r="Q46" s="31"/>
      <c r="R46" s="32">
        <v>1</v>
      </c>
      <c r="S46" s="33" t="s">
        <v>38</v>
      </c>
      <c r="T46" s="34"/>
      <c r="U46" s="35"/>
      <c r="V46" s="36"/>
      <c r="W46" s="37">
        <v>50.8</v>
      </c>
      <c r="X46" s="49" t="s">
        <v>268</v>
      </c>
      <c r="Y46" s="50">
        <v>5.0799999999999998E-2</v>
      </c>
      <c r="Z46" s="54">
        <v>100</v>
      </c>
      <c r="AA46" s="55" t="s">
        <v>259</v>
      </c>
      <c r="AB46" s="55">
        <v>0.254</v>
      </c>
      <c r="AC46" s="39"/>
      <c r="AD46" s="40"/>
      <c r="AE46" s="40"/>
      <c r="AF46" s="41"/>
      <c r="AG46" s="41"/>
      <c r="AH46" s="42"/>
      <c r="AI46" s="35"/>
      <c r="AJ46" s="43"/>
      <c r="AK46" s="31"/>
      <c r="AL46" s="44"/>
      <c r="AM46" s="39"/>
      <c r="AN46" s="28"/>
      <c r="AO46" s="39" t="s">
        <v>129</v>
      </c>
    </row>
    <row r="47" spans="1:41">
      <c r="A47" s="45" t="s">
        <v>3076</v>
      </c>
      <c r="B47" s="46" t="s">
        <v>3077</v>
      </c>
      <c r="C47" s="46" t="s">
        <v>3078</v>
      </c>
      <c r="D47" s="46" t="s">
        <v>3079</v>
      </c>
      <c r="E47" s="47">
        <v>946.87007874015751</v>
      </c>
      <c r="F47" s="47">
        <v>9603.1220472440946</v>
      </c>
      <c r="G47" s="47">
        <f t="shared" si="0"/>
        <v>10549.992125984252</v>
      </c>
      <c r="H47" s="48" t="s">
        <v>1850</v>
      </c>
      <c r="I47" s="24">
        <v>41</v>
      </c>
      <c r="J47" s="25" t="s">
        <v>273</v>
      </c>
      <c r="K47" s="26" t="s">
        <v>274</v>
      </c>
      <c r="L47" s="27">
        <v>5029.2</v>
      </c>
      <c r="M47" s="27">
        <v>-16916.400000000001</v>
      </c>
      <c r="N47" s="28" t="s">
        <v>35</v>
      </c>
      <c r="O47" s="42" t="s">
        <v>36</v>
      </c>
      <c r="P47" s="30" t="s">
        <v>37</v>
      </c>
      <c r="Q47" s="31"/>
      <c r="R47" s="32">
        <v>1</v>
      </c>
      <c r="S47" s="33" t="s">
        <v>38</v>
      </c>
      <c r="T47" s="34"/>
      <c r="U47" s="35"/>
      <c r="V47" s="36"/>
      <c r="W47" s="37">
        <v>50.8</v>
      </c>
      <c r="X47" s="49" t="s">
        <v>275</v>
      </c>
      <c r="Y47" s="50">
        <v>5.0799999999999998E-2</v>
      </c>
      <c r="Z47" s="54">
        <v>100</v>
      </c>
      <c r="AA47" s="55" t="s">
        <v>259</v>
      </c>
      <c r="AB47" s="55">
        <v>0.254</v>
      </c>
      <c r="AC47" s="39"/>
      <c r="AD47" s="40"/>
      <c r="AE47" s="40"/>
      <c r="AF47" s="41"/>
      <c r="AG47" s="41"/>
      <c r="AH47" s="42"/>
      <c r="AI47" s="35"/>
      <c r="AJ47" s="43"/>
      <c r="AK47" s="31"/>
      <c r="AL47" s="44"/>
      <c r="AM47" s="39"/>
      <c r="AN47" s="28"/>
      <c r="AO47" s="39" t="s">
        <v>129</v>
      </c>
    </row>
    <row r="48" spans="1:41">
      <c r="A48" s="45" t="s">
        <v>3080</v>
      </c>
      <c r="B48" s="46" t="s">
        <v>3081</v>
      </c>
      <c r="C48" s="46" t="s">
        <v>3082</v>
      </c>
      <c r="D48" s="46" t="s">
        <v>3083</v>
      </c>
      <c r="E48" s="47">
        <v>1362.6850393700788</v>
      </c>
      <c r="F48" s="47">
        <v>9183.7244094488196</v>
      </c>
      <c r="G48" s="47">
        <f t="shared" si="0"/>
        <v>10546.409448818898</v>
      </c>
      <c r="H48" s="48" t="s">
        <v>1610</v>
      </c>
      <c r="I48" s="24">
        <v>42</v>
      </c>
      <c r="J48" s="25" t="s">
        <v>280</v>
      </c>
      <c r="K48" s="26" t="s">
        <v>281</v>
      </c>
      <c r="L48" s="27">
        <v>4114.8</v>
      </c>
      <c r="M48" s="27">
        <v>-17830.8</v>
      </c>
      <c r="N48" s="28" t="s">
        <v>35</v>
      </c>
      <c r="O48" s="42" t="s">
        <v>36</v>
      </c>
      <c r="P48" s="30" t="s">
        <v>37</v>
      </c>
      <c r="Q48" s="31"/>
      <c r="R48" s="32">
        <v>1</v>
      </c>
      <c r="S48" s="33" t="s">
        <v>38</v>
      </c>
      <c r="T48" s="34"/>
      <c r="U48" s="35"/>
      <c r="V48" s="36"/>
      <c r="W48" s="37">
        <v>50.8</v>
      </c>
      <c r="X48" s="49" t="s">
        <v>282</v>
      </c>
      <c r="Y48" s="50">
        <v>5.0799999999999998E-2</v>
      </c>
      <c r="Z48" s="54">
        <v>100</v>
      </c>
      <c r="AA48" s="55" t="s">
        <v>259</v>
      </c>
      <c r="AB48" s="55">
        <v>0.254</v>
      </c>
      <c r="AC48" s="39"/>
      <c r="AD48" s="40"/>
      <c r="AE48" s="40"/>
      <c r="AF48" s="41"/>
      <c r="AG48" s="41"/>
      <c r="AH48" s="42"/>
      <c r="AI48" s="35"/>
      <c r="AJ48" s="43"/>
      <c r="AK48" s="31"/>
      <c r="AL48" s="44"/>
      <c r="AM48" s="39"/>
      <c r="AN48" s="28"/>
      <c r="AO48" s="39" t="s">
        <v>129</v>
      </c>
    </row>
    <row r="49" spans="1:41">
      <c r="A49" s="45" t="s">
        <v>3084</v>
      </c>
      <c r="B49" s="46" t="s">
        <v>3085</v>
      </c>
      <c r="C49" s="46" t="s">
        <v>3086</v>
      </c>
      <c r="D49" s="46" t="s">
        <v>3087</v>
      </c>
      <c r="E49" s="47">
        <v>945.55905511811022</v>
      </c>
      <c r="F49" s="47">
        <v>9602.7637795275605</v>
      </c>
      <c r="G49" s="47">
        <f t="shared" si="0"/>
        <v>10548.322834645671</v>
      </c>
      <c r="H49" s="48" t="s">
        <v>1841</v>
      </c>
      <c r="I49" s="24">
        <v>43</v>
      </c>
      <c r="J49" s="25" t="s">
        <v>288</v>
      </c>
      <c r="K49" s="26" t="s">
        <v>289</v>
      </c>
      <c r="L49" s="27">
        <v>3200.4</v>
      </c>
      <c r="M49" s="27">
        <v>-16916.400000000001</v>
      </c>
      <c r="N49" s="28" t="s">
        <v>35</v>
      </c>
      <c r="O49" s="42" t="s">
        <v>36</v>
      </c>
      <c r="P49" s="30" t="s">
        <v>37</v>
      </c>
      <c r="Q49" s="31"/>
      <c r="R49" s="32">
        <v>1</v>
      </c>
      <c r="S49" s="33" t="s">
        <v>38</v>
      </c>
      <c r="T49" s="34"/>
      <c r="U49" s="35"/>
      <c r="V49" s="36"/>
      <c r="W49" s="37">
        <v>50.8</v>
      </c>
      <c r="X49" s="49" t="s">
        <v>290</v>
      </c>
      <c r="Y49" s="50">
        <v>5.0799999999999998E-2</v>
      </c>
      <c r="Z49" s="54">
        <v>100</v>
      </c>
      <c r="AA49" s="55" t="s">
        <v>259</v>
      </c>
      <c r="AB49" s="55">
        <v>0.254</v>
      </c>
      <c r="AC49" s="39"/>
      <c r="AD49" s="40"/>
      <c r="AE49" s="40"/>
      <c r="AF49" s="41"/>
      <c r="AG49" s="41"/>
      <c r="AH49" s="42"/>
      <c r="AI49" s="35"/>
      <c r="AJ49" s="43"/>
      <c r="AK49" s="31"/>
      <c r="AL49" s="44"/>
      <c r="AM49" s="39"/>
      <c r="AN49" s="28"/>
      <c r="AO49" s="39" t="s">
        <v>129</v>
      </c>
    </row>
    <row r="50" spans="1:41">
      <c r="A50" s="45" t="s">
        <v>3088</v>
      </c>
      <c r="B50" s="46" t="s">
        <v>3089</v>
      </c>
      <c r="C50" s="46" t="s">
        <v>3090</v>
      </c>
      <c r="D50" s="46" t="s">
        <v>3091</v>
      </c>
      <c r="E50" s="47">
        <v>1364.1456692913384</v>
      </c>
      <c r="F50" s="47">
        <v>9180.5433070866147</v>
      </c>
      <c r="G50" s="47">
        <f t="shared" si="0"/>
        <v>10544.688976377953</v>
      </c>
      <c r="H50" s="48" t="s">
        <v>160</v>
      </c>
      <c r="I50" s="24">
        <v>44</v>
      </c>
      <c r="J50" s="25" t="s">
        <v>295</v>
      </c>
      <c r="K50" s="26" t="s">
        <v>296</v>
      </c>
      <c r="L50" s="27">
        <v>5943.6</v>
      </c>
      <c r="M50" s="27">
        <v>-16916.400000000001</v>
      </c>
      <c r="N50" s="28" t="s">
        <v>35</v>
      </c>
      <c r="O50" s="42" t="s">
        <v>36</v>
      </c>
      <c r="P50" s="30" t="s">
        <v>37</v>
      </c>
      <c r="Q50" s="31"/>
      <c r="R50" s="32">
        <v>1</v>
      </c>
      <c r="S50" s="33" t="s">
        <v>38</v>
      </c>
      <c r="T50" s="34"/>
      <c r="U50" s="35"/>
      <c r="V50" s="36"/>
      <c r="W50" s="37">
        <v>50.8</v>
      </c>
      <c r="X50" s="49" t="s">
        <v>268</v>
      </c>
      <c r="Y50" s="50">
        <v>5.0799999999999998E-2</v>
      </c>
      <c r="Z50" s="54">
        <v>100</v>
      </c>
      <c r="AA50" s="55" t="s">
        <v>259</v>
      </c>
      <c r="AB50" s="55">
        <v>0.254</v>
      </c>
      <c r="AC50" s="39"/>
      <c r="AD50" s="40"/>
      <c r="AE50" s="40"/>
      <c r="AF50" s="41"/>
      <c r="AG50" s="41"/>
      <c r="AH50" s="42"/>
      <c r="AI50" s="35"/>
      <c r="AJ50" s="43"/>
      <c r="AK50" s="31"/>
      <c r="AL50" s="44"/>
      <c r="AM50" s="39"/>
      <c r="AN50" s="28"/>
      <c r="AO50" s="39" t="s">
        <v>129</v>
      </c>
    </row>
    <row r="51" spans="1:41">
      <c r="A51" s="45" t="s">
        <v>3092</v>
      </c>
      <c r="B51" s="46" t="s">
        <v>3093</v>
      </c>
      <c r="C51" s="46" t="s">
        <v>3094</v>
      </c>
      <c r="D51" s="46" t="s">
        <v>3095</v>
      </c>
      <c r="E51" s="47">
        <v>946.47244094488201</v>
      </c>
      <c r="F51" s="47">
        <v>9602.7755905511822</v>
      </c>
      <c r="G51" s="47">
        <f t="shared" si="0"/>
        <v>10549.248031496065</v>
      </c>
      <c r="H51" s="48" t="s">
        <v>1850</v>
      </c>
      <c r="I51" s="24">
        <v>45</v>
      </c>
      <c r="J51" s="25" t="s">
        <v>301</v>
      </c>
      <c r="K51" s="26" t="s">
        <v>302</v>
      </c>
      <c r="L51" s="27">
        <v>5029.2</v>
      </c>
      <c r="M51" s="27">
        <v>-16002</v>
      </c>
      <c r="N51" s="28" t="s">
        <v>35</v>
      </c>
      <c r="O51" s="42" t="s">
        <v>36</v>
      </c>
      <c r="P51" s="30" t="s">
        <v>37</v>
      </c>
      <c r="Q51" s="31"/>
      <c r="R51" s="32">
        <v>1</v>
      </c>
      <c r="S51" s="33" t="s">
        <v>38</v>
      </c>
      <c r="T51" s="34"/>
      <c r="U51" s="35"/>
      <c r="V51" s="36"/>
      <c r="W51" s="37">
        <v>50.8</v>
      </c>
      <c r="X51" s="49" t="s">
        <v>275</v>
      </c>
      <c r="Y51" s="50">
        <v>5.0799999999999998E-2</v>
      </c>
      <c r="Z51" s="54">
        <v>100</v>
      </c>
      <c r="AA51" s="55" t="s">
        <v>259</v>
      </c>
      <c r="AB51" s="55">
        <v>0.254</v>
      </c>
      <c r="AC51" s="39"/>
      <c r="AD51" s="40"/>
      <c r="AE51" s="40"/>
      <c r="AF51" s="41"/>
      <c r="AG51" s="41"/>
      <c r="AH51" s="42"/>
      <c r="AI51" s="35"/>
      <c r="AJ51" s="43"/>
      <c r="AK51" s="31"/>
      <c r="AL51" s="44"/>
      <c r="AM51" s="39"/>
      <c r="AN51" s="28"/>
      <c r="AO51" s="39" t="s">
        <v>129</v>
      </c>
    </row>
    <row r="52" spans="1:41">
      <c r="A52" s="45" t="s">
        <v>3096</v>
      </c>
      <c r="B52" s="46" t="s">
        <v>3097</v>
      </c>
      <c r="C52" s="46" t="s">
        <v>3098</v>
      </c>
      <c r="D52" s="46" t="s">
        <v>3099</v>
      </c>
      <c r="E52" s="47">
        <v>1362.6732283464567</v>
      </c>
      <c r="F52" s="47">
        <v>9184.0590551181103</v>
      </c>
      <c r="G52" s="47">
        <f t="shared" si="0"/>
        <v>10546.732283464567</v>
      </c>
      <c r="H52" s="48" t="s">
        <v>1610</v>
      </c>
      <c r="I52" s="24">
        <v>46</v>
      </c>
      <c r="J52" s="25" t="s">
        <v>307</v>
      </c>
      <c r="K52" s="26" t="s">
        <v>308</v>
      </c>
      <c r="L52" s="27">
        <v>4114.8</v>
      </c>
      <c r="M52" s="27">
        <v>-16916.400000000001</v>
      </c>
      <c r="N52" s="28" t="s">
        <v>35</v>
      </c>
      <c r="O52" s="42" t="s">
        <v>36</v>
      </c>
      <c r="P52" s="30" t="s">
        <v>37</v>
      </c>
      <c r="Q52" s="31"/>
      <c r="R52" s="32">
        <v>1</v>
      </c>
      <c r="S52" s="33" t="s">
        <v>38</v>
      </c>
      <c r="T52" s="34"/>
      <c r="U52" s="35"/>
      <c r="V52" s="36"/>
      <c r="W52" s="37">
        <v>50.8</v>
      </c>
      <c r="X52" s="49" t="s">
        <v>282</v>
      </c>
      <c r="Y52" s="50">
        <v>5.0799999999999998E-2</v>
      </c>
      <c r="Z52" s="54">
        <v>100</v>
      </c>
      <c r="AA52" s="55" t="s">
        <v>259</v>
      </c>
      <c r="AB52" s="55">
        <v>0.254</v>
      </c>
      <c r="AC52" s="39"/>
      <c r="AD52" s="40"/>
      <c r="AE52" s="40"/>
      <c r="AF52" s="41"/>
      <c r="AG52" s="41"/>
      <c r="AH52" s="42"/>
      <c r="AI52" s="35"/>
      <c r="AJ52" s="43"/>
      <c r="AK52" s="31"/>
      <c r="AL52" s="44"/>
      <c r="AM52" s="39"/>
      <c r="AN52" s="28"/>
      <c r="AO52" s="39" t="s">
        <v>129</v>
      </c>
    </row>
    <row r="53" spans="1:41">
      <c r="A53" s="45" t="s">
        <v>3100</v>
      </c>
      <c r="B53" s="46" t="s">
        <v>3101</v>
      </c>
      <c r="C53" s="46" t="s">
        <v>3102</v>
      </c>
      <c r="D53" s="46" t="s">
        <v>3103</v>
      </c>
      <c r="E53" s="47">
        <v>945.62598425196848</v>
      </c>
      <c r="F53" s="47">
        <v>9602.708661417324</v>
      </c>
      <c r="G53" s="47">
        <f t="shared" si="0"/>
        <v>10548.334645669293</v>
      </c>
      <c r="H53" s="48" t="s">
        <v>1841</v>
      </c>
      <c r="I53" s="24">
        <v>47</v>
      </c>
      <c r="J53" s="25" t="s">
        <v>313</v>
      </c>
      <c r="K53" s="26" t="s">
        <v>314</v>
      </c>
      <c r="L53" s="27">
        <v>3200.4</v>
      </c>
      <c r="M53" s="27">
        <v>-16002</v>
      </c>
      <c r="N53" s="28" t="s">
        <v>35</v>
      </c>
      <c r="O53" s="42" t="s">
        <v>36</v>
      </c>
      <c r="P53" s="30" t="s">
        <v>37</v>
      </c>
      <c r="Q53" s="31"/>
      <c r="R53" s="32">
        <v>1</v>
      </c>
      <c r="S53" s="33" t="s">
        <v>38</v>
      </c>
      <c r="T53" s="34"/>
      <c r="U53" s="35"/>
      <c r="V53" s="36"/>
      <c r="W53" s="37">
        <v>50.8</v>
      </c>
      <c r="X53" s="49" t="s">
        <v>290</v>
      </c>
      <c r="Y53" s="50">
        <v>5.0799999999999998E-2</v>
      </c>
      <c r="Z53" s="54">
        <v>100</v>
      </c>
      <c r="AA53" s="55" t="s">
        <v>259</v>
      </c>
      <c r="AB53" s="55">
        <v>0.254</v>
      </c>
      <c r="AC53" s="39"/>
      <c r="AD53" s="40"/>
      <c r="AE53" s="40"/>
      <c r="AF53" s="41"/>
      <c r="AG53" s="41"/>
      <c r="AH53" s="42"/>
      <c r="AI53" s="35"/>
      <c r="AJ53" s="43"/>
      <c r="AK53" s="31"/>
      <c r="AL53" s="44"/>
      <c r="AM53" s="39"/>
      <c r="AN53" s="28"/>
      <c r="AO53" s="39" t="s">
        <v>129</v>
      </c>
    </row>
    <row r="54" spans="1:41">
      <c r="A54" s="45" t="s">
        <v>3104</v>
      </c>
      <c r="B54" s="46" t="s">
        <v>3105</v>
      </c>
      <c r="C54" s="46" t="s">
        <v>42</v>
      </c>
      <c r="D54" s="46" t="s">
        <v>42</v>
      </c>
      <c r="E54" s="47" t="s">
        <v>42</v>
      </c>
      <c r="F54" s="47">
        <v>11085.244094488189</v>
      </c>
      <c r="G54" s="47">
        <f t="shared" si="0"/>
        <v>11085.244094488189</v>
      </c>
      <c r="H54" s="48" t="s">
        <v>88</v>
      </c>
      <c r="I54" s="24">
        <v>48</v>
      </c>
      <c r="J54" s="25" t="s">
        <v>319</v>
      </c>
      <c r="K54" s="26" t="s">
        <v>320</v>
      </c>
      <c r="L54" s="27">
        <v>17830.8</v>
      </c>
      <c r="M54" s="27">
        <v>16002</v>
      </c>
      <c r="N54" s="28" t="s">
        <v>35</v>
      </c>
      <c r="O54" s="42" t="s">
        <v>36</v>
      </c>
      <c r="P54" s="30" t="s">
        <v>37</v>
      </c>
      <c r="Q54" s="31"/>
      <c r="R54" s="32">
        <v>1</v>
      </c>
      <c r="S54" s="33" t="s">
        <v>38</v>
      </c>
      <c r="T54" s="34"/>
      <c r="U54" s="35"/>
      <c r="V54" s="36"/>
      <c r="W54" s="37"/>
      <c r="X54" s="38"/>
      <c r="Y54" s="38"/>
      <c r="Z54" s="38"/>
      <c r="AA54" s="56" t="s">
        <v>321</v>
      </c>
      <c r="AB54" s="56">
        <v>2.54</v>
      </c>
      <c r="AC54" s="39"/>
      <c r="AD54" s="40"/>
      <c r="AE54" s="40"/>
      <c r="AF54" s="41"/>
      <c r="AG54" s="41"/>
      <c r="AH54" s="42"/>
      <c r="AI54" s="35"/>
      <c r="AJ54" s="43"/>
      <c r="AK54" s="31" t="s">
        <v>47</v>
      </c>
      <c r="AL54" s="44"/>
      <c r="AM54" s="39"/>
      <c r="AN54" s="28"/>
      <c r="AO54" s="39" t="s">
        <v>322</v>
      </c>
    </row>
    <row r="55" spans="1:41">
      <c r="A55" s="45" t="s">
        <v>3106</v>
      </c>
      <c r="B55" s="46" t="s">
        <v>3107</v>
      </c>
      <c r="C55" s="46" t="s">
        <v>42</v>
      </c>
      <c r="D55" s="46" t="s">
        <v>42</v>
      </c>
      <c r="E55" s="47" t="s">
        <v>42</v>
      </c>
      <c r="F55" s="47">
        <v>11091.287401574804</v>
      </c>
      <c r="G55" s="47">
        <f t="shared" si="0"/>
        <v>11091.287401574804</v>
      </c>
      <c r="H55" s="48" t="s">
        <v>88</v>
      </c>
      <c r="I55" s="24">
        <v>49</v>
      </c>
      <c r="J55" s="25" t="s">
        <v>325</v>
      </c>
      <c r="K55" s="26" t="s">
        <v>326</v>
      </c>
      <c r="L55" s="27">
        <v>16916.400000000001</v>
      </c>
      <c r="M55" s="27">
        <v>16916.400000000001</v>
      </c>
      <c r="N55" s="28" t="s">
        <v>35</v>
      </c>
      <c r="O55" s="42" t="s">
        <v>36</v>
      </c>
      <c r="P55" s="30" t="s">
        <v>37</v>
      </c>
      <c r="Q55" s="31"/>
      <c r="R55" s="32">
        <v>1</v>
      </c>
      <c r="S55" s="33" t="s">
        <v>38</v>
      </c>
      <c r="T55" s="34"/>
      <c r="U55" s="35"/>
      <c r="V55" s="36"/>
      <c r="W55" s="37"/>
      <c r="X55" s="38"/>
      <c r="Y55" s="38"/>
      <c r="Z55" s="38"/>
      <c r="AA55" s="56" t="s">
        <v>321</v>
      </c>
      <c r="AB55" s="56">
        <v>2.54</v>
      </c>
      <c r="AC55" s="39"/>
      <c r="AD55" s="40"/>
      <c r="AE55" s="40"/>
      <c r="AF55" s="41"/>
      <c r="AG55" s="41"/>
      <c r="AH55" s="42"/>
      <c r="AI55" s="35"/>
      <c r="AJ55" s="43"/>
      <c r="AK55" s="31" t="s">
        <v>47</v>
      </c>
      <c r="AL55" s="44"/>
      <c r="AM55" s="39"/>
      <c r="AN55" s="28"/>
      <c r="AO55" s="39" t="s">
        <v>322</v>
      </c>
    </row>
    <row r="56" spans="1:41">
      <c r="A56" s="45" t="s">
        <v>3108</v>
      </c>
      <c r="B56" s="46" t="s">
        <v>3109</v>
      </c>
      <c r="C56" s="46" t="s">
        <v>42</v>
      </c>
      <c r="D56" s="46" t="s">
        <v>42</v>
      </c>
      <c r="E56" s="47" t="s">
        <v>42</v>
      </c>
      <c r="F56" s="47">
        <v>5952.9212598425192</v>
      </c>
      <c r="G56" s="47">
        <f t="shared" si="0"/>
        <v>5952.9212598425192</v>
      </c>
      <c r="H56" s="48" t="s">
        <v>88</v>
      </c>
      <c r="I56" s="24">
        <v>50</v>
      </c>
      <c r="J56" s="25" t="s">
        <v>329</v>
      </c>
      <c r="K56" s="26" t="s">
        <v>330</v>
      </c>
      <c r="L56" s="27">
        <v>-17830.8</v>
      </c>
      <c r="M56" s="27">
        <v>1371.6</v>
      </c>
      <c r="N56" s="28" t="s">
        <v>35</v>
      </c>
      <c r="O56" s="42" t="s">
        <v>36</v>
      </c>
      <c r="P56" s="30" t="s">
        <v>37</v>
      </c>
      <c r="Q56" s="31"/>
      <c r="R56" s="32">
        <v>1</v>
      </c>
      <c r="S56" s="33" t="s">
        <v>38</v>
      </c>
      <c r="T56" s="34"/>
      <c r="U56" s="35"/>
      <c r="V56" s="36"/>
      <c r="W56" s="37"/>
      <c r="X56" s="38"/>
      <c r="Y56" s="38"/>
      <c r="Z56" s="38"/>
      <c r="AA56" s="39"/>
      <c r="AB56" s="39"/>
      <c r="AC56" s="39"/>
      <c r="AD56" s="40"/>
      <c r="AE56" s="40"/>
      <c r="AF56" s="41"/>
      <c r="AG56" s="41"/>
      <c r="AH56" s="42"/>
      <c r="AI56" s="35"/>
      <c r="AJ56" s="43"/>
      <c r="AK56" s="31"/>
      <c r="AL56" s="44"/>
      <c r="AM56" s="39"/>
      <c r="AN56" s="28"/>
      <c r="AO56" s="39" t="s">
        <v>39</v>
      </c>
    </row>
    <row r="57" spans="1:41">
      <c r="A57" s="45" t="s">
        <v>3110</v>
      </c>
      <c r="B57" s="46" t="s">
        <v>3111</v>
      </c>
      <c r="C57" s="46" t="s">
        <v>42</v>
      </c>
      <c r="D57" s="46" t="s">
        <v>42</v>
      </c>
      <c r="E57" s="47" t="s">
        <v>42</v>
      </c>
      <c r="F57" s="47">
        <v>5752.9173228346463</v>
      </c>
      <c r="G57" s="47">
        <f t="shared" si="0"/>
        <v>5752.9173228346463</v>
      </c>
      <c r="H57" s="48" t="s">
        <v>88</v>
      </c>
      <c r="I57" s="24">
        <v>51</v>
      </c>
      <c r="J57" s="25" t="s">
        <v>333</v>
      </c>
      <c r="K57" s="26" t="s">
        <v>334</v>
      </c>
      <c r="L57" s="27">
        <v>-17830.8</v>
      </c>
      <c r="M57" s="27">
        <v>2286</v>
      </c>
      <c r="N57" s="28" t="s">
        <v>35</v>
      </c>
      <c r="O57" s="42" t="s">
        <v>36</v>
      </c>
      <c r="P57" s="30" t="s">
        <v>37</v>
      </c>
      <c r="Q57" s="31"/>
      <c r="R57" s="32">
        <v>1</v>
      </c>
      <c r="S57" s="33" t="s">
        <v>38</v>
      </c>
      <c r="T57" s="34"/>
      <c r="U57" s="35"/>
      <c r="V57" s="36"/>
      <c r="W57" s="37"/>
      <c r="X57" s="38"/>
      <c r="Y57" s="38"/>
      <c r="Z57" s="38"/>
      <c r="AA57" s="39"/>
      <c r="AB57" s="39"/>
      <c r="AC57" s="39"/>
      <c r="AD57" s="40"/>
      <c r="AE57" s="40"/>
      <c r="AF57" s="41"/>
      <c r="AG57" s="41"/>
      <c r="AH57" s="42"/>
      <c r="AI57" s="35"/>
      <c r="AJ57" s="43"/>
      <c r="AK57" s="31"/>
      <c r="AL57" s="44"/>
      <c r="AM57" s="39"/>
      <c r="AN57" s="28"/>
      <c r="AO57" s="39" t="s">
        <v>39</v>
      </c>
    </row>
    <row r="58" spans="1:41">
      <c r="A58" s="45" t="s">
        <v>3112</v>
      </c>
      <c r="B58" s="46" t="s">
        <v>3113</v>
      </c>
      <c r="C58" s="46" t="s">
        <v>42</v>
      </c>
      <c r="D58" s="46" t="s">
        <v>42</v>
      </c>
      <c r="E58" s="47" t="s">
        <v>42</v>
      </c>
      <c r="F58" s="47">
        <v>5999.1259842519694</v>
      </c>
      <c r="G58" s="47">
        <f t="shared" si="0"/>
        <v>5999.1259842519694</v>
      </c>
      <c r="H58" s="48" t="s">
        <v>88</v>
      </c>
      <c r="I58" s="24">
        <v>52</v>
      </c>
      <c r="J58" s="25" t="s">
        <v>337</v>
      </c>
      <c r="K58" s="26" t="s">
        <v>338</v>
      </c>
      <c r="L58" s="27">
        <v>-16916.400000000001</v>
      </c>
      <c r="M58" s="27">
        <v>2286</v>
      </c>
      <c r="N58" s="28" t="s">
        <v>35</v>
      </c>
      <c r="O58" s="42" t="s">
        <v>36</v>
      </c>
      <c r="P58" s="30" t="s">
        <v>37</v>
      </c>
      <c r="Q58" s="31"/>
      <c r="R58" s="32">
        <v>1</v>
      </c>
      <c r="S58" s="33" t="s">
        <v>38</v>
      </c>
      <c r="T58" s="34"/>
      <c r="U58" s="35"/>
      <c r="V58" s="36"/>
      <c r="W58" s="37"/>
      <c r="X58" s="38"/>
      <c r="Y58" s="38"/>
      <c r="Z58" s="38"/>
      <c r="AA58" s="39"/>
      <c r="AB58" s="39"/>
      <c r="AC58" s="39"/>
      <c r="AD58" s="40"/>
      <c r="AE58" s="40"/>
      <c r="AF58" s="41"/>
      <c r="AG58" s="41"/>
      <c r="AH58" s="42"/>
      <c r="AI58" s="35"/>
      <c r="AJ58" s="43"/>
      <c r="AK58" s="31"/>
      <c r="AL58" s="44"/>
      <c r="AM58" s="39"/>
      <c r="AN58" s="28"/>
      <c r="AO58" s="39" t="s">
        <v>39</v>
      </c>
    </row>
    <row r="59" spans="1:41">
      <c r="A59" s="45" t="s">
        <v>3114</v>
      </c>
      <c r="B59" s="46" t="s">
        <v>3115</v>
      </c>
      <c r="C59" s="46" t="s">
        <v>42</v>
      </c>
      <c r="D59" s="46" t="s">
        <v>42</v>
      </c>
      <c r="E59" s="47" t="s">
        <v>42</v>
      </c>
      <c r="F59" s="47">
        <v>3887.2992125984251</v>
      </c>
      <c r="G59" s="47">
        <f t="shared" si="0"/>
        <v>3887.2992125984251</v>
      </c>
      <c r="H59" s="48" t="s">
        <v>344</v>
      </c>
      <c r="I59" s="24">
        <v>53</v>
      </c>
      <c r="J59" s="25" t="s">
        <v>341</v>
      </c>
      <c r="K59" s="26" t="s">
        <v>4276</v>
      </c>
      <c r="L59" s="27">
        <v>-14173.2</v>
      </c>
      <c r="M59" s="27">
        <v>2286</v>
      </c>
      <c r="N59" s="28" t="s">
        <v>35</v>
      </c>
      <c r="O59" s="42" t="s">
        <v>36</v>
      </c>
      <c r="P59" s="30" t="s">
        <v>37</v>
      </c>
      <c r="Q59" s="31"/>
      <c r="R59" s="32">
        <v>1</v>
      </c>
      <c r="S59" s="33" t="s">
        <v>67</v>
      </c>
      <c r="T59" s="34"/>
      <c r="U59" s="35"/>
      <c r="V59" s="36"/>
      <c r="W59" s="37"/>
      <c r="X59" s="38"/>
      <c r="Y59" s="38"/>
      <c r="Z59" s="38"/>
      <c r="AA59" s="39"/>
      <c r="AB59" s="39"/>
      <c r="AC59" s="39"/>
      <c r="AD59" s="40"/>
      <c r="AE59" s="40"/>
      <c r="AF59" s="41"/>
      <c r="AG59" s="41"/>
      <c r="AH59" s="42"/>
      <c r="AI59" s="35"/>
      <c r="AJ59" s="43"/>
      <c r="AK59" s="31"/>
      <c r="AL59" s="44"/>
      <c r="AM59" s="39"/>
      <c r="AN59" s="28"/>
      <c r="AO59" s="39" t="s">
        <v>39</v>
      </c>
    </row>
    <row r="60" spans="1:41">
      <c r="A60" s="45" t="s">
        <v>3116</v>
      </c>
      <c r="B60" s="46" t="s">
        <v>3117</v>
      </c>
      <c r="C60" s="46" t="s">
        <v>42</v>
      </c>
      <c r="D60" s="46" t="s">
        <v>42</v>
      </c>
      <c r="E60" s="47" t="s">
        <v>42</v>
      </c>
      <c r="F60" s="47">
        <v>5539.3070866141734</v>
      </c>
      <c r="G60" s="47">
        <f t="shared" si="0"/>
        <v>5539.3070866141734</v>
      </c>
      <c r="H60" s="48" t="s">
        <v>60</v>
      </c>
      <c r="I60" s="24">
        <v>54</v>
      </c>
      <c r="J60" s="25" t="s">
        <v>345</v>
      </c>
      <c r="K60" s="26" t="s">
        <v>346</v>
      </c>
      <c r="L60" s="27">
        <v>-2286</v>
      </c>
      <c r="M60" s="27">
        <v>14173.2</v>
      </c>
      <c r="N60" s="28" t="s">
        <v>35</v>
      </c>
      <c r="O60" s="42" t="s">
        <v>36</v>
      </c>
      <c r="P60" s="30" t="s">
        <v>37</v>
      </c>
      <c r="Q60" s="31"/>
      <c r="R60" s="32">
        <v>1</v>
      </c>
      <c r="S60" s="33" t="s">
        <v>67</v>
      </c>
      <c r="T60" s="34"/>
      <c r="U60" s="35"/>
      <c r="V60" s="36"/>
      <c r="W60" s="37"/>
      <c r="X60" s="38"/>
      <c r="Y60" s="38"/>
      <c r="Z60" s="38"/>
      <c r="AA60" s="57" t="s">
        <v>347</v>
      </c>
      <c r="AB60" s="57">
        <v>2.54</v>
      </c>
      <c r="AC60" s="39"/>
      <c r="AD60" s="40"/>
      <c r="AE60" s="40"/>
      <c r="AF60" s="41"/>
      <c r="AG60" s="41"/>
      <c r="AH60" s="42"/>
      <c r="AI60" s="35"/>
      <c r="AJ60" s="43"/>
      <c r="AK60" s="31"/>
      <c r="AL60" s="44"/>
      <c r="AM60" s="39"/>
      <c r="AN60" s="28"/>
      <c r="AO60" s="39" t="s">
        <v>39</v>
      </c>
    </row>
    <row r="61" spans="1:41">
      <c r="A61" s="45" t="s">
        <v>3118</v>
      </c>
      <c r="B61" s="46" t="s">
        <v>3119</v>
      </c>
      <c r="C61" s="46" t="s">
        <v>42</v>
      </c>
      <c r="D61" s="46" t="s">
        <v>42</v>
      </c>
      <c r="E61" s="47" t="s">
        <v>42</v>
      </c>
      <c r="F61" s="47">
        <v>5518.5039370078739</v>
      </c>
      <c r="G61" s="47">
        <f t="shared" si="0"/>
        <v>5518.5039370078739</v>
      </c>
      <c r="H61" s="48" t="s">
        <v>355</v>
      </c>
      <c r="I61" s="24">
        <v>55</v>
      </c>
      <c r="J61" s="25" t="s">
        <v>350</v>
      </c>
      <c r="K61" s="26" t="s">
        <v>351</v>
      </c>
      <c r="L61" s="27">
        <v>6858</v>
      </c>
      <c r="M61" s="27">
        <v>17830.8</v>
      </c>
      <c r="N61" s="28" t="s">
        <v>35</v>
      </c>
      <c r="O61" s="42" t="s">
        <v>36</v>
      </c>
      <c r="P61" s="30" t="s">
        <v>37</v>
      </c>
      <c r="Q61" s="31"/>
      <c r="R61" s="32">
        <v>1</v>
      </c>
      <c r="S61" s="33" t="s">
        <v>67</v>
      </c>
      <c r="T61" s="34"/>
      <c r="U61" s="35"/>
      <c r="V61" s="36"/>
      <c r="W61" s="37"/>
      <c r="X61" s="38"/>
      <c r="Y61" s="38"/>
      <c r="Z61" s="38"/>
      <c r="AA61" s="57" t="s">
        <v>347</v>
      </c>
      <c r="AB61" s="57">
        <v>2.54</v>
      </c>
      <c r="AC61" s="39"/>
      <c r="AD61" s="40"/>
      <c r="AE61" s="40"/>
      <c r="AF61" s="41"/>
      <c r="AG61" s="41"/>
      <c r="AH61" s="42"/>
      <c r="AI61" s="35"/>
      <c r="AJ61" s="43"/>
      <c r="AK61" s="31"/>
      <c r="AL61" s="44"/>
      <c r="AM61" s="39"/>
      <c r="AN61" s="28"/>
      <c r="AO61" s="39" t="s">
        <v>352</v>
      </c>
    </row>
    <row r="62" spans="1:41">
      <c r="A62" s="45" t="s">
        <v>3120</v>
      </c>
      <c r="B62" s="46" t="s">
        <v>3121</v>
      </c>
      <c r="C62" s="46" t="s">
        <v>42</v>
      </c>
      <c r="D62" s="46" t="s">
        <v>42</v>
      </c>
      <c r="E62" s="47" t="s">
        <v>42</v>
      </c>
      <c r="F62" s="47">
        <v>5501.4448818897645</v>
      </c>
      <c r="G62" s="47">
        <f t="shared" si="0"/>
        <v>5501.4448818897645</v>
      </c>
      <c r="H62" s="48" t="s">
        <v>344</v>
      </c>
      <c r="I62" s="24">
        <v>56</v>
      </c>
      <c r="J62" s="25" t="s">
        <v>356</v>
      </c>
      <c r="K62" s="26" t="s">
        <v>357</v>
      </c>
      <c r="L62" s="27">
        <v>5029.2</v>
      </c>
      <c r="M62" s="27">
        <v>16002</v>
      </c>
      <c r="N62" s="28" t="s">
        <v>35</v>
      </c>
      <c r="O62" s="42" t="s">
        <v>36</v>
      </c>
      <c r="P62" s="30" t="s">
        <v>37</v>
      </c>
      <c r="Q62" s="31"/>
      <c r="R62" s="32">
        <v>1</v>
      </c>
      <c r="S62" s="33" t="s">
        <v>67</v>
      </c>
      <c r="T62" s="34"/>
      <c r="U62" s="35"/>
      <c r="V62" s="36"/>
      <c r="W62" s="37"/>
      <c r="X62" s="38"/>
      <c r="Y62" s="38"/>
      <c r="Z62" s="38"/>
      <c r="AA62" s="57" t="s">
        <v>347</v>
      </c>
      <c r="AB62" s="57">
        <v>2.54</v>
      </c>
      <c r="AC62" s="39"/>
      <c r="AD62" s="40"/>
      <c r="AE62" s="40"/>
      <c r="AF62" s="41"/>
      <c r="AG62" s="41"/>
      <c r="AH62" s="42"/>
      <c r="AI62" s="35"/>
      <c r="AJ62" s="43"/>
      <c r="AK62" s="31"/>
      <c r="AL62" s="44"/>
      <c r="AM62" s="39"/>
      <c r="AN62" s="28"/>
      <c r="AO62" s="39" t="s">
        <v>352</v>
      </c>
    </row>
    <row r="63" spans="1:41">
      <c r="A63" s="45" t="s">
        <v>3122</v>
      </c>
      <c r="B63" s="46" t="s">
        <v>3123</v>
      </c>
      <c r="C63" s="46" t="s">
        <v>42</v>
      </c>
      <c r="D63" s="46" t="s">
        <v>42</v>
      </c>
      <c r="E63" s="47" t="s">
        <v>42</v>
      </c>
      <c r="F63" s="47">
        <v>5507.1614173228345</v>
      </c>
      <c r="G63" s="47">
        <f t="shared" si="0"/>
        <v>5507.1614173228345</v>
      </c>
      <c r="H63" s="48" t="s">
        <v>364</v>
      </c>
      <c r="I63" s="24">
        <v>57</v>
      </c>
      <c r="J63" s="25" t="s">
        <v>360</v>
      </c>
      <c r="K63" s="26" t="s">
        <v>361</v>
      </c>
      <c r="L63" s="27">
        <v>-2286</v>
      </c>
      <c r="M63" s="27">
        <v>16916.400000000001</v>
      </c>
      <c r="N63" s="28" t="s">
        <v>35</v>
      </c>
      <c r="O63" s="42" t="s">
        <v>36</v>
      </c>
      <c r="P63" s="30" t="s">
        <v>37</v>
      </c>
      <c r="Q63" s="31"/>
      <c r="R63" s="32">
        <v>1</v>
      </c>
      <c r="S63" s="33" t="s">
        <v>67</v>
      </c>
      <c r="T63" s="34"/>
      <c r="U63" s="35"/>
      <c r="V63" s="36"/>
      <c r="W63" s="37"/>
      <c r="X63" s="38"/>
      <c r="Y63" s="38"/>
      <c r="Z63" s="38"/>
      <c r="AA63" s="57" t="s">
        <v>347</v>
      </c>
      <c r="AB63" s="57">
        <v>2.54</v>
      </c>
      <c r="AC63" s="39"/>
      <c r="AD63" s="40"/>
      <c r="AE63" s="40"/>
      <c r="AF63" s="41"/>
      <c r="AG63" s="41"/>
      <c r="AH63" s="42"/>
      <c r="AI63" s="35"/>
      <c r="AJ63" s="43"/>
      <c r="AK63" s="31"/>
      <c r="AL63" s="44"/>
      <c r="AM63" s="39"/>
      <c r="AN63" s="28"/>
      <c r="AO63" s="39" t="s">
        <v>352</v>
      </c>
    </row>
    <row r="64" spans="1:41">
      <c r="A64" s="45" t="s">
        <v>3124</v>
      </c>
      <c r="B64" s="46" t="s">
        <v>3125</v>
      </c>
      <c r="C64" s="46" t="s">
        <v>42</v>
      </c>
      <c r="D64" s="46" t="s">
        <v>42</v>
      </c>
      <c r="E64" s="47" t="s">
        <v>42</v>
      </c>
      <c r="F64" s="47">
        <v>5565.6220472440955</v>
      </c>
      <c r="G64" s="47">
        <f t="shared" si="0"/>
        <v>5565.6220472440955</v>
      </c>
      <c r="H64" s="48" t="s">
        <v>355</v>
      </c>
      <c r="I64" s="24">
        <v>58</v>
      </c>
      <c r="J64" s="25" t="s">
        <v>365</v>
      </c>
      <c r="K64" s="26" t="s">
        <v>366</v>
      </c>
      <c r="L64" s="27">
        <v>8686.7999999999993</v>
      </c>
      <c r="M64" s="27">
        <v>17830.8</v>
      </c>
      <c r="N64" s="28" t="s">
        <v>35</v>
      </c>
      <c r="O64" s="42" t="s">
        <v>36</v>
      </c>
      <c r="P64" s="30" t="s">
        <v>37</v>
      </c>
      <c r="Q64" s="31"/>
      <c r="R64" s="32">
        <v>1</v>
      </c>
      <c r="S64" s="33" t="s">
        <v>67</v>
      </c>
      <c r="T64" s="34"/>
      <c r="U64" s="35"/>
      <c r="V64" s="36"/>
      <c r="W64" s="37"/>
      <c r="X64" s="38"/>
      <c r="Y64" s="38"/>
      <c r="Z64" s="38"/>
      <c r="AA64" s="57" t="s">
        <v>347</v>
      </c>
      <c r="AB64" s="57">
        <v>2.54</v>
      </c>
      <c r="AC64" s="39"/>
      <c r="AD64" s="40"/>
      <c r="AE64" s="40"/>
      <c r="AF64" s="41"/>
      <c r="AG64" s="41"/>
      <c r="AH64" s="42"/>
      <c r="AI64" s="35"/>
      <c r="AJ64" s="43"/>
      <c r="AK64" s="31"/>
      <c r="AL64" s="44"/>
      <c r="AM64" s="39"/>
      <c r="AN64" s="28"/>
      <c r="AO64" s="39" t="s">
        <v>352</v>
      </c>
    </row>
    <row r="65" spans="1:41">
      <c r="A65" s="45" t="s">
        <v>3126</v>
      </c>
      <c r="B65" s="46" t="s">
        <v>3127</v>
      </c>
      <c r="C65" s="46" t="s">
        <v>42</v>
      </c>
      <c r="D65" s="46" t="s">
        <v>42</v>
      </c>
      <c r="E65" s="47" t="s">
        <v>42</v>
      </c>
      <c r="F65" s="47">
        <v>5526.7952755905508</v>
      </c>
      <c r="G65" s="47">
        <f t="shared" si="0"/>
        <v>5526.7952755905508</v>
      </c>
      <c r="H65" s="48" t="s">
        <v>364</v>
      </c>
      <c r="I65" s="24">
        <v>59</v>
      </c>
      <c r="J65" s="25" t="s">
        <v>369</v>
      </c>
      <c r="K65" s="26" t="s">
        <v>370</v>
      </c>
      <c r="L65" s="27">
        <v>-3200.4</v>
      </c>
      <c r="M65" s="27">
        <v>17830.8</v>
      </c>
      <c r="N65" s="28" t="s">
        <v>35</v>
      </c>
      <c r="O65" s="42" t="s">
        <v>36</v>
      </c>
      <c r="P65" s="30" t="s">
        <v>37</v>
      </c>
      <c r="Q65" s="31"/>
      <c r="R65" s="32">
        <v>1</v>
      </c>
      <c r="S65" s="33" t="s">
        <v>67</v>
      </c>
      <c r="T65" s="34"/>
      <c r="U65" s="35"/>
      <c r="V65" s="36"/>
      <c r="W65" s="37"/>
      <c r="X65" s="38"/>
      <c r="Y65" s="38"/>
      <c r="Z65" s="38"/>
      <c r="AA65" s="57" t="s">
        <v>347</v>
      </c>
      <c r="AB65" s="57">
        <v>2.54</v>
      </c>
      <c r="AC65" s="39"/>
      <c r="AD65" s="40"/>
      <c r="AE65" s="40"/>
      <c r="AF65" s="41"/>
      <c r="AG65" s="41"/>
      <c r="AH65" s="42"/>
      <c r="AI65" s="35"/>
      <c r="AJ65" s="43"/>
      <c r="AK65" s="31"/>
      <c r="AL65" s="44"/>
      <c r="AM65" s="39"/>
      <c r="AN65" s="28"/>
      <c r="AO65" s="39" t="s">
        <v>352</v>
      </c>
    </row>
    <row r="66" spans="1:41">
      <c r="A66" s="45" t="s">
        <v>3128</v>
      </c>
      <c r="B66" s="46" t="s">
        <v>3129</v>
      </c>
      <c r="C66" s="46" t="s">
        <v>42</v>
      </c>
      <c r="D66" s="46" t="s">
        <v>42</v>
      </c>
      <c r="E66" s="47" t="s">
        <v>42</v>
      </c>
      <c r="F66" s="47">
        <v>5523.1456692913389</v>
      </c>
      <c r="G66" s="47">
        <f t="shared" si="0"/>
        <v>5523.1456692913389</v>
      </c>
      <c r="H66" s="48" t="s">
        <v>364</v>
      </c>
      <c r="I66" s="24">
        <v>60</v>
      </c>
      <c r="J66" s="25" t="s">
        <v>373</v>
      </c>
      <c r="K66" s="26" t="s">
        <v>374</v>
      </c>
      <c r="L66" s="27">
        <v>-3200.4</v>
      </c>
      <c r="M66" s="27">
        <v>16916.400000000001</v>
      </c>
      <c r="N66" s="28" t="s">
        <v>35</v>
      </c>
      <c r="O66" s="42" t="s">
        <v>36</v>
      </c>
      <c r="P66" s="30" t="s">
        <v>37</v>
      </c>
      <c r="Q66" s="31"/>
      <c r="R66" s="32">
        <v>1</v>
      </c>
      <c r="S66" s="33" t="s">
        <v>67</v>
      </c>
      <c r="T66" s="34"/>
      <c r="U66" s="35"/>
      <c r="V66" s="36"/>
      <c r="W66" s="37"/>
      <c r="X66" s="38"/>
      <c r="Y66" s="38"/>
      <c r="Z66" s="38"/>
      <c r="AA66" s="57" t="s">
        <v>347</v>
      </c>
      <c r="AB66" s="57">
        <v>2.54</v>
      </c>
      <c r="AC66" s="39"/>
      <c r="AD66" s="40"/>
      <c r="AE66" s="40"/>
      <c r="AF66" s="41"/>
      <c r="AG66" s="41"/>
      <c r="AH66" s="42"/>
      <c r="AI66" s="35"/>
      <c r="AJ66" s="43"/>
      <c r="AK66" s="31"/>
      <c r="AL66" s="44"/>
      <c r="AM66" s="39"/>
      <c r="AN66" s="28"/>
      <c r="AO66" s="39" t="s">
        <v>352</v>
      </c>
    </row>
    <row r="67" spans="1:41">
      <c r="A67" s="45" t="s">
        <v>3130</v>
      </c>
      <c r="B67" s="46" t="s">
        <v>3131</v>
      </c>
      <c r="C67" s="46" t="s">
        <v>42</v>
      </c>
      <c r="D67" s="46" t="s">
        <v>42</v>
      </c>
      <c r="E67" s="47" t="s">
        <v>42</v>
      </c>
      <c r="F67" s="47">
        <v>5549.929133858268</v>
      </c>
      <c r="G67" s="47">
        <f t="shared" si="0"/>
        <v>5549.929133858268</v>
      </c>
      <c r="H67" s="48" t="s">
        <v>381</v>
      </c>
      <c r="I67" s="24">
        <v>61</v>
      </c>
      <c r="J67" s="25" t="s">
        <v>377</v>
      </c>
      <c r="K67" s="26" t="s">
        <v>378</v>
      </c>
      <c r="L67" s="27">
        <v>-3200.4</v>
      </c>
      <c r="M67" s="27">
        <v>16002</v>
      </c>
      <c r="N67" s="28" t="s">
        <v>35</v>
      </c>
      <c r="O67" s="42" t="s">
        <v>36</v>
      </c>
      <c r="P67" s="30" t="s">
        <v>37</v>
      </c>
      <c r="Q67" s="31"/>
      <c r="R67" s="32">
        <v>1</v>
      </c>
      <c r="S67" s="33" t="s">
        <v>67</v>
      </c>
      <c r="T67" s="34"/>
      <c r="U67" s="35"/>
      <c r="V67" s="36"/>
      <c r="W67" s="37"/>
      <c r="X67" s="38"/>
      <c r="Y67" s="38"/>
      <c r="Z67" s="38"/>
      <c r="AA67" s="57" t="s">
        <v>347</v>
      </c>
      <c r="AB67" s="57">
        <v>2.54</v>
      </c>
      <c r="AC67" s="39"/>
      <c r="AD67" s="40"/>
      <c r="AE67" s="40"/>
      <c r="AF67" s="41"/>
      <c r="AG67" s="41"/>
      <c r="AH67" s="42"/>
      <c r="AI67" s="35"/>
      <c r="AJ67" s="43"/>
      <c r="AK67" s="31"/>
      <c r="AL67" s="44"/>
      <c r="AM67" s="39"/>
      <c r="AN67" s="28"/>
      <c r="AO67" s="39" t="s">
        <v>352</v>
      </c>
    </row>
    <row r="68" spans="1:41">
      <c r="A68" s="45" t="s">
        <v>3132</v>
      </c>
      <c r="B68" s="46" t="s">
        <v>3133</v>
      </c>
      <c r="C68" s="46" t="s">
        <v>42</v>
      </c>
      <c r="D68" s="46" t="s">
        <v>42</v>
      </c>
      <c r="E68" s="47" t="s">
        <v>42</v>
      </c>
      <c r="F68" s="47">
        <v>5537.8779527559063</v>
      </c>
      <c r="G68" s="47">
        <f t="shared" si="0"/>
        <v>5537.8779527559063</v>
      </c>
      <c r="H68" s="48" t="s">
        <v>381</v>
      </c>
      <c r="I68" s="24">
        <v>62</v>
      </c>
      <c r="J68" s="25" t="s">
        <v>382</v>
      </c>
      <c r="K68" s="26" t="s">
        <v>383</v>
      </c>
      <c r="L68" s="27">
        <v>-4114.8</v>
      </c>
      <c r="M68" s="27">
        <v>16002</v>
      </c>
      <c r="N68" s="28" t="s">
        <v>35</v>
      </c>
      <c r="O68" s="42" t="s">
        <v>36</v>
      </c>
      <c r="P68" s="30" t="s">
        <v>37</v>
      </c>
      <c r="Q68" s="31"/>
      <c r="R68" s="32">
        <v>1</v>
      </c>
      <c r="S68" s="33" t="s">
        <v>67</v>
      </c>
      <c r="T68" s="34"/>
      <c r="U68" s="35"/>
      <c r="V68" s="36"/>
      <c r="W68" s="37"/>
      <c r="X68" s="38"/>
      <c r="Y68" s="38"/>
      <c r="Z68" s="38"/>
      <c r="AA68" s="57" t="s">
        <v>347</v>
      </c>
      <c r="AB68" s="57">
        <v>2.54</v>
      </c>
      <c r="AC68" s="39"/>
      <c r="AD68" s="40"/>
      <c r="AE68" s="40"/>
      <c r="AF68" s="41"/>
      <c r="AG68" s="41"/>
      <c r="AH68" s="42"/>
      <c r="AI68" s="35"/>
      <c r="AJ68" s="43"/>
      <c r="AK68" s="31"/>
      <c r="AL68" s="44"/>
      <c r="AM68" s="39"/>
      <c r="AN68" s="28"/>
      <c r="AO68" s="39" t="s">
        <v>352</v>
      </c>
    </row>
    <row r="69" spans="1:41">
      <c r="A69" s="45" t="s">
        <v>3134</v>
      </c>
      <c r="B69" s="46" t="s">
        <v>3135</v>
      </c>
      <c r="C69" s="46" t="s">
        <v>42</v>
      </c>
      <c r="D69" s="46" t="s">
        <v>42</v>
      </c>
      <c r="E69" s="47" t="s">
        <v>42</v>
      </c>
      <c r="F69" s="47">
        <v>5511.7165354330709</v>
      </c>
      <c r="G69" s="47">
        <f t="shared" si="0"/>
        <v>5511.7165354330709</v>
      </c>
      <c r="H69" s="48" t="s">
        <v>344</v>
      </c>
      <c r="I69" s="24">
        <v>63</v>
      </c>
      <c r="J69" s="25" t="s">
        <v>386</v>
      </c>
      <c r="K69" s="26" t="s">
        <v>387</v>
      </c>
      <c r="L69" s="27">
        <v>2286</v>
      </c>
      <c r="M69" s="27">
        <v>16002</v>
      </c>
      <c r="N69" s="28" t="s">
        <v>35</v>
      </c>
      <c r="O69" s="42" t="s">
        <v>36</v>
      </c>
      <c r="P69" s="30" t="s">
        <v>37</v>
      </c>
      <c r="Q69" s="31"/>
      <c r="R69" s="32">
        <v>1</v>
      </c>
      <c r="S69" s="33" t="s">
        <v>67</v>
      </c>
      <c r="T69" s="34"/>
      <c r="U69" s="35"/>
      <c r="V69" s="36"/>
      <c r="W69" s="37"/>
      <c r="X69" s="49" t="s">
        <v>388</v>
      </c>
      <c r="Y69" s="50">
        <v>5.0799999999999998E-2</v>
      </c>
      <c r="Z69" s="58">
        <v>100</v>
      </c>
      <c r="AA69" s="57" t="s">
        <v>347</v>
      </c>
      <c r="AB69" s="57">
        <v>2.54</v>
      </c>
      <c r="AC69" s="39"/>
      <c r="AD69" s="40"/>
      <c r="AE69" s="40"/>
      <c r="AF69" s="41"/>
      <c r="AG69" s="41"/>
      <c r="AH69" s="42"/>
      <c r="AI69" s="35"/>
      <c r="AJ69" s="43"/>
      <c r="AK69" s="31"/>
      <c r="AL69" s="44"/>
      <c r="AM69" s="39"/>
      <c r="AN69" s="28"/>
      <c r="AO69" s="39" t="s">
        <v>48</v>
      </c>
    </row>
    <row r="70" spans="1:41">
      <c r="A70" s="45" t="s">
        <v>3136</v>
      </c>
      <c r="B70" s="46" t="s">
        <v>3137</v>
      </c>
      <c r="C70" s="46" t="s">
        <v>42</v>
      </c>
      <c r="D70" s="46" t="s">
        <v>42</v>
      </c>
      <c r="E70" s="47" t="s">
        <v>42</v>
      </c>
      <c r="F70" s="47">
        <v>5516.7047244094492</v>
      </c>
      <c r="G70" s="47">
        <f t="shared" si="0"/>
        <v>5516.7047244094492</v>
      </c>
      <c r="H70" s="48" t="s">
        <v>396</v>
      </c>
      <c r="I70" s="24">
        <v>64</v>
      </c>
      <c r="J70" s="25" t="s">
        <v>391</v>
      </c>
      <c r="K70" s="26" t="s">
        <v>392</v>
      </c>
      <c r="L70" s="27">
        <v>3200.4</v>
      </c>
      <c r="M70" s="27">
        <v>17830.8</v>
      </c>
      <c r="N70" s="28" t="s">
        <v>35</v>
      </c>
      <c r="O70" s="42" t="s">
        <v>36</v>
      </c>
      <c r="P70" s="30" t="s">
        <v>37</v>
      </c>
      <c r="Q70" s="31"/>
      <c r="R70" s="32">
        <v>1</v>
      </c>
      <c r="S70" s="33" t="s">
        <v>67</v>
      </c>
      <c r="T70" s="34"/>
      <c r="U70" s="35"/>
      <c r="V70" s="36"/>
      <c r="W70" s="37"/>
      <c r="X70" s="49" t="s">
        <v>393</v>
      </c>
      <c r="Y70" s="50">
        <v>5.0799999999999998E-2</v>
      </c>
      <c r="Z70" s="58">
        <v>100</v>
      </c>
      <c r="AA70" s="57" t="s">
        <v>347</v>
      </c>
      <c r="AB70" s="57">
        <v>2.54</v>
      </c>
      <c r="AC70" s="39"/>
      <c r="AD70" s="40"/>
      <c r="AE70" s="40"/>
      <c r="AF70" s="41"/>
      <c r="AG70" s="41"/>
      <c r="AH70" s="42"/>
      <c r="AI70" s="35"/>
      <c r="AJ70" s="43"/>
      <c r="AK70" s="31"/>
      <c r="AL70" s="44"/>
      <c r="AM70" s="39"/>
      <c r="AN70" s="28"/>
      <c r="AO70" s="39" t="s">
        <v>48</v>
      </c>
    </row>
    <row r="71" spans="1:41">
      <c r="A71" s="45" t="s">
        <v>3138</v>
      </c>
      <c r="B71" s="46" t="s">
        <v>3139</v>
      </c>
      <c r="C71" s="46" t="s">
        <v>42</v>
      </c>
      <c r="D71" s="46" t="s">
        <v>42</v>
      </c>
      <c r="E71" s="47" t="s">
        <v>42</v>
      </c>
      <c r="F71" s="47">
        <v>5535.7047244094492</v>
      </c>
      <c r="G71" s="47">
        <f t="shared" si="0"/>
        <v>5535.7047244094492</v>
      </c>
      <c r="H71" s="48" t="s">
        <v>344</v>
      </c>
      <c r="I71" s="24">
        <v>65</v>
      </c>
      <c r="J71" s="25" t="s">
        <v>397</v>
      </c>
      <c r="K71" s="26" t="s">
        <v>398</v>
      </c>
      <c r="L71" s="27">
        <v>4114.8</v>
      </c>
      <c r="M71" s="27">
        <v>16002</v>
      </c>
      <c r="N71" s="28" t="s">
        <v>35</v>
      </c>
      <c r="O71" s="42" t="s">
        <v>36</v>
      </c>
      <c r="P71" s="30" t="s">
        <v>37</v>
      </c>
      <c r="Q71" s="31"/>
      <c r="R71" s="32">
        <v>1</v>
      </c>
      <c r="S71" s="33" t="s">
        <v>67</v>
      </c>
      <c r="T71" s="34"/>
      <c r="U71" s="35"/>
      <c r="V71" s="36"/>
      <c r="W71" s="37"/>
      <c r="X71" s="49" t="s">
        <v>399</v>
      </c>
      <c r="Y71" s="50">
        <v>5.0799999999999998E-2</v>
      </c>
      <c r="Z71" s="58">
        <v>100</v>
      </c>
      <c r="AA71" s="57" t="s">
        <v>347</v>
      </c>
      <c r="AB71" s="57">
        <v>2.54</v>
      </c>
      <c r="AC71" s="39"/>
      <c r="AD71" s="40"/>
      <c r="AE71" s="40"/>
      <c r="AF71" s="41"/>
      <c r="AG71" s="41"/>
      <c r="AH71" s="42"/>
      <c r="AI71" s="35"/>
      <c r="AJ71" s="43"/>
      <c r="AK71" s="31"/>
      <c r="AL71" s="44"/>
      <c r="AM71" s="39"/>
      <c r="AN71" s="28"/>
      <c r="AO71" s="39" t="s">
        <v>48</v>
      </c>
    </row>
    <row r="72" spans="1:41">
      <c r="A72" s="45" t="s">
        <v>3140</v>
      </c>
      <c r="B72" s="46" t="s">
        <v>3141</v>
      </c>
      <c r="C72" s="46" t="s">
        <v>42</v>
      </c>
      <c r="D72" s="46" t="s">
        <v>42</v>
      </c>
      <c r="E72" s="47" t="s">
        <v>42</v>
      </c>
      <c r="F72" s="47">
        <v>5544.4409448818897</v>
      </c>
      <c r="G72" s="47">
        <f t="shared" si="0"/>
        <v>5544.4409448818897</v>
      </c>
      <c r="H72" s="48" t="s">
        <v>396</v>
      </c>
      <c r="I72" s="24">
        <v>66</v>
      </c>
      <c r="J72" s="25" t="s">
        <v>402</v>
      </c>
      <c r="K72" s="26" t="s">
        <v>403</v>
      </c>
      <c r="L72" s="27">
        <v>4114.8</v>
      </c>
      <c r="M72" s="27">
        <v>15087.6</v>
      </c>
      <c r="N72" s="28" t="s">
        <v>35</v>
      </c>
      <c r="O72" s="42" t="s">
        <v>36</v>
      </c>
      <c r="P72" s="30" t="s">
        <v>37</v>
      </c>
      <c r="Q72" s="31"/>
      <c r="R72" s="32">
        <v>1</v>
      </c>
      <c r="S72" s="33" t="s">
        <v>67</v>
      </c>
      <c r="T72" s="34"/>
      <c r="U72" s="35"/>
      <c r="V72" s="36"/>
      <c r="W72" s="37"/>
      <c r="X72" s="49" t="s">
        <v>404</v>
      </c>
      <c r="Y72" s="50">
        <v>5.0799999999999998E-2</v>
      </c>
      <c r="Z72" s="58">
        <v>100</v>
      </c>
      <c r="AA72" s="57" t="s">
        <v>347</v>
      </c>
      <c r="AB72" s="57">
        <v>2.54</v>
      </c>
      <c r="AC72" s="39"/>
      <c r="AD72" s="40"/>
      <c r="AE72" s="40"/>
      <c r="AF72" s="41"/>
      <c r="AG72" s="41"/>
      <c r="AH72" s="42"/>
      <c r="AI72" s="35"/>
      <c r="AJ72" s="43"/>
      <c r="AK72" s="31"/>
      <c r="AL72" s="44"/>
      <c r="AM72" s="39"/>
      <c r="AN72" s="28"/>
      <c r="AO72" s="39" t="s">
        <v>48</v>
      </c>
    </row>
    <row r="73" spans="1:41">
      <c r="A73" s="45" t="s">
        <v>3142</v>
      </c>
      <c r="B73" s="46" t="s">
        <v>3143</v>
      </c>
      <c r="C73" s="46" t="s">
        <v>42</v>
      </c>
      <c r="D73" s="46" t="s">
        <v>42</v>
      </c>
      <c r="E73" s="47" t="s">
        <v>42</v>
      </c>
      <c r="F73" s="47">
        <v>5512.4330708661428</v>
      </c>
      <c r="G73" s="47">
        <f t="shared" ref="G73:G136" si="1">SUM(E73:F73)</f>
        <v>5512.4330708661428</v>
      </c>
      <c r="H73" s="48" t="s">
        <v>344</v>
      </c>
      <c r="I73" s="24">
        <v>67</v>
      </c>
      <c r="J73" s="25" t="s">
        <v>407</v>
      </c>
      <c r="K73" s="26" t="s">
        <v>408</v>
      </c>
      <c r="L73" s="27">
        <v>2286</v>
      </c>
      <c r="M73" s="27">
        <v>16916.400000000001</v>
      </c>
      <c r="N73" s="28" t="s">
        <v>35</v>
      </c>
      <c r="O73" s="42" t="s">
        <v>36</v>
      </c>
      <c r="P73" s="30" t="s">
        <v>37</v>
      </c>
      <c r="Q73" s="31"/>
      <c r="R73" s="32">
        <v>1</v>
      </c>
      <c r="S73" s="33" t="s">
        <v>67</v>
      </c>
      <c r="T73" s="34"/>
      <c r="U73" s="35"/>
      <c r="V73" s="36"/>
      <c r="W73" s="37"/>
      <c r="X73" s="49" t="s">
        <v>388</v>
      </c>
      <c r="Y73" s="50">
        <v>5.0799999999999998E-2</v>
      </c>
      <c r="Z73" s="58">
        <v>100</v>
      </c>
      <c r="AA73" s="57" t="s">
        <v>347</v>
      </c>
      <c r="AB73" s="57">
        <v>2.54</v>
      </c>
      <c r="AC73" s="39"/>
      <c r="AD73" s="40"/>
      <c r="AE73" s="40"/>
      <c r="AF73" s="41"/>
      <c r="AG73" s="41"/>
      <c r="AH73" s="42"/>
      <c r="AI73" s="35"/>
      <c r="AJ73" s="43"/>
      <c r="AK73" s="31"/>
      <c r="AL73" s="44"/>
      <c r="AM73" s="39"/>
      <c r="AN73" s="28"/>
      <c r="AO73" s="39" t="s">
        <v>48</v>
      </c>
    </row>
    <row r="74" spans="1:41">
      <c r="A74" s="45" t="s">
        <v>3144</v>
      </c>
      <c r="B74" s="46" t="s">
        <v>3145</v>
      </c>
      <c r="C74" s="46" t="s">
        <v>42</v>
      </c>
      <c r="D74" s="46" t="s">
        <v>42</v>
      </c>
      <c r="E74" s="47" t="s">
        <v>42</v>
      </c>
      <c r="F74" s="47">
        <v>5517.3346456692916</v>
      </c>
      <c r="G74" s="47">
        <f t="shared" si="1"/>
        <v>5517.3346456692916</v>
      </c>
      <c r="H74" s="48" t="s">
        <v>396</v>
      </c>
      <c r="I74" s="24">
        <v>68</v>
      </c>
      <c r="J74" s="25" t="s">
        <v>411</v>
      </c>
      <c r="K74" s="26" t="s">
        <v>412</v>
      </c>
      <c r="L74" s="27">
        <v>3200.4</v>
      </c>
      <c r="M74" s="27">
        <v>16916.400000000001</v>
      </c>
      <c r="N74" s="28" t="s">
        <v>35</v>
      </c>
      <c r="O74" s="42" t="s">
        <v>36</v>
      </c>
      <c r="P74" s="30" t="s">
        <v>37</v>
      </c>
      <c r="Q74" s="31"/>
      <c r="R74" s="32">
        <v>1</v>
      </c>
      <c r="S74" s="33" t="s">
        <v>67</v>
      </c>
      <c r="T74" s="34"/>
      <c r="U74" s="35"/>
      <c r="V74" s="36"/>
      <c r="W74" s="37"/>
      <c r="X74" s="49" t="s">
        <v>393</v>
      </c>
      <c r="Y74" s="50">
        <v>5.0799999999999998E-2</v>
      </c>
      <c r="Z74" s="58">
        <v>100</v>
      </c>
      <c r="AA74" s="57" t="s">
        <v>347</v>
      </c>
      <c r="AB74" s="57">
        <v>2.54</v>
      </c>
      <c r="AC74" s="39"/>
      <c r="AD74" s="40"/>
      <c r="AE74" s="40"/>
      <c r="AF74" s="41"/>
      <c r="AG74" s="41"/>
      <c r="AH74" s="42"/>
      <c r="AI74" s="35"/>
      <c r="AJ74" s="43"/>
      <c r="AK74" s="31"/>
      <c r="AL74" s="44"/>
      <c r="AM74" s="39"/>
      <c r="AN74" s="28"/>
      <c r="AO74" s="39" t="s">
        <v>48</v>
      </c>
    </row>
    <row r="75" spans="1:41">
      <c r="A75" s="45" t="s">
        <v>3146</v>
      </c>
      <c r="B75" s="46" t="s">
        <v>3147</v>
      </c>
      <c r="C75" s="46" t="s">
        <v>42</v>
      </c>
      <c r="D75" s="46" t="s">
        <v>42</v>
      </c>
      <c r="E75" s="47" t="s">
        <v>42</v>
      </c>
      <c r="F75" s="47">
        <v>5536.3700787401576</v>
      </c>
      <c r="G75" s="47">
        <f t="shared" si="1"/>
        <v>5536.3700787401576</v>
      </c>
      <c r="H75" s="48" t="s">
        <v>344</v>
      </c>
      <c r="I75" s="24">
        <v>69</v>
      </c>
      <c r="J75" s="25" t="s">
        <v>415</v>
      </c>
      <c r="K75" s="26" t="s">
        <v>416</v>
      </c>
      <c r="L75" s="27">
        <v>4114.8</v>
      </c>
      <c r="M75" s="27">
        <v>16916.400000000001</v>
      </c>
      <c r="N75" s="28" t="s">
        <v>35</v>
      </c>
      <c r="O75" s="42" t="s">
        <v>36</v>
      </c>
      <c r="P75" s="30" t="s">
        <v>37</v>
      </c>
      <c r="Q75" s="31"/>
      <c r="R75" s="32">
        <v>1</v>
      </c>
      <c r="S75" s="33" t="s">
        <v>67</v>
      </c>
      <c r="T75" s="34"/>
      <c r="U75" s="35"/>
      <c r="V75" s="36"/>
      <c r="W75" s="37"/>
      <c r="X75" s="49" t="s">
        <v>399</v>
      </c>
      <c r="Y75" s="50">
        <v>5.0799999999999998E-2</v>
      </c>
      <c r="Z75" s="58">
        <v>100</v>
      </c>
      <c r="AA75" s="57" t="s">
        <v>347</v>
      </c>
      <c r="AB75" s="57">
        <v>2.54</v>
      </c>
      <c r="AC75" s="39"/>
      <c r="AD75" s="40"/>
      <c r="AE75" s="40"/>
      <c r="AF75" s="41"/>
      <c r="AG75" s="41"/>
      <c r="AH75" s="42"/>
      <c r="AI75" s="35"/>
      <c r="AJ75" s="43"/>
      <c r="AK75" s="31"/>
      <c r="AL75" s="44"/>
      <c r="AM75" s="39"/>
      <c r="AN75" s="28"/>
      <c r="AO75" s="39" t="s">
        <v>48</v>
      </c>
    </row>
    <row r="76" spans="1:41">
      <c r="A76" s="45" t="s">
        <v>3148</v>
      </c>
      <c r="B76" s="46" t="s">
        <v>3149</v>
      </c>
      <c r="C76" s="46" t="s">
        <v>42</v>
      </c>
      <c r="D76" s="46" t="s">
        <v>42</v>
      </c>
      <c r="E76" s="47" t="s">
        <v>42</v>
      </c>
      <c r="F76" s="47">
        <v>5544.7559055118118</v>
      </c>
      <c r="G76" s="47">
        <f t="shared" si="1"/>
        <v>5544.7559055118118</v>
      </c>
      <c r="H76" s="48" t="s">
        <v>396</v>
      </c>
      <c r="I76" s="24">
        <v>70</v>
      </c>
      <c r="J76" s="25" t="s">
        <v>419</v>
      </c>
      <c r="K76" s="26" t="s">
        <v>420</v>
      </c>
      <c r="L76" s="27">
        <v>4114.8</v>
      </c>
      <c r="M76" s="27">
        <v>14173.2</v>
      </c>
      <c r="N76" s="28" t="s">
        <v>35</v>
      </c>
      <c r="O76" s="42" t="s">
        <v>36</v>
      </c>
      <c r="P76" s="30" t="s">
        <v>37</v>
      </c>
      <c r="Q76" s="31"/>
      <c r="R76" s="32">
        <v>1</v>
      </c>
      <c r="S76" s="33" t="s">
        <v>67</v>
      </c>
      <c r="T76" s="34"/>
      <c r="U76" s="35"/>
      <c r="V76" s="36"/>
      <c r="W76" s="37"/>
      <c r="X76" s="49" t="s">
        <v>404</v>
      </c>
      <c r="Y76" s="50">
        <v>5.0799999999999998E-2</v>
      </c>
      <c r="Z76" s="58">
        <v>100</v>
      </c>
      <c r="AA76" s="57" t="s">
        <v>347</v>
      </c>
      <c r="AB76" s="57">
        <v>2.54</v>
      </c>
      <c r="AC76" s="39"/>
      <c r="AD76" s="40"/>
      <c r="AE76" s="40"/>
      <c r="AF76" s="41"/>
      <c r="AG76" s="41"/>
      <c r="AH76" s="42"/>
      <c r="AI76" s="35"/>
      <c r="AJ76" s="43"/>
      <c r="AK76" s="31"/>
      <c r="AL76" s="44"/>
      <c r="AM76" s="39"/>
      <c r="AN76" s="28"/>
      <c r="AO76" s="39" t="s">
        <v>48</v>
      </c>
    </row>
    <row r="77" spans="1:41">
      <c r="A77" s="45" t="s">
        <v>3150</v>
      </c>
      <c r="B77" s="46" t="s">
        <v>3151</v>
      </c>
      <c r="C77" s="46" t="s">
        <v>42</v>
      </c>
      <c r="D77" s="46" t="s">
        <v>42</v>
      </c>
      <c r="E77" s="47" t="s">
        <v>42</v>
      </c>
      <c r="F77" s="47">
        <v>5554.3031496062986</v>
      </c>
      <c r="G77" s="47">
        <f t="shared" si="1"/>
        <v>5554.3031496062986</v>
      </c>
      <c r="H77" s="48" t="s">
        <v>60</v>
      </c>
      <c r="I77" s="24">
        <v>71</v>
      </c>
      <c r="J77" s="25" t="s">
        <v>423</v>
      </c>
      <c r="K77" s="26" t="s">
        <v>424</v>
      </c>
      <c r="L77" s="27">
        <v>7772.4</v>
      </c>
      <c r="M77" s="27">
        <v>16916.400000000001</v>
      </c>
      <c r="N77" s="28" t="s">
        <v>35</v>
      </c>
      <c r="O77" s="42" t="s">
        <v>36</v>
      </c>
      <c r="P77" s="30" t="s">
        <v>37</v>
      </c>
      <c r="Q77" s="31"/>
      <c r="R77" s="32">
        <v>1</v>
      </c>
      <c r="S77" s="33" t="s">
        <v>67</v>
      </c>
      <c r="T77" s="34"/>
      <c r="U77" s="35"/>
      <c r="V77" s="36"/>
      <c r="W77" s="37"/>
      <c r="X77" s="49"/>
      <c r="Y77" s="50"/>
      <c r="Z77" s="58"/>
      <c r="AA77" s="57" t="s">
        <v>347</v>
      </c>
      <c r="AB77" s="57">
        <v>2.54</v>
      </c>
      <c r="AC77" s="39"/>
      <c r="AD77" s="40"/>
      <c r="AE77" s="40"/>
      <c r="AF77" s="41"/>
      <c r="AG77" s="41"/>
      <c r="AH77" s="42"/>
      <c r="AI77" s="35"/>
      <c r="AJ77" s="43"/>
      <c r="AK77" s="31"/>
      <c r="AL77" s="44"/>
      <c r="AM77" s="39"/>
      <c r="AN77" s="28"/>
      <c r="AO77" s="39" t="s">
        <v>352</v>
      </c>
    </row>
    <row r="78" spans="1:41">
      <c r="A78" s="45" t="s">
        <v>3152</v>
      </c>
      <c r="B78" s="46" t="s">
        <v>3153</v>
      </c>
      <c r="C78" s="46" t="s">
        <v>42</v>
      </c>
      <c r="D78" s="46" t="s">
        <v>42</v>
      </c>
      <c r="E78" s="47" t="s">
        <v>42</v>
      </c>
      <c r="F78" s="47">
        <v>5543.6614173228345</v>
      </c>
      <c r="G78" s="47">
        <f t="shared" si="1"/>
        <v>5543.6614173228345</v>
      </c>
      <c r="H78" s="48" t="s">
        <v>381</v>
      </c>
      <c r="I78" s="24">
        <v>72</v>
      </c>
      <c r="J78" s="25" t="s">
        <v>427</v>
      </c>
      <c r="K78" s="26" t="s">
        <v>428</v>
      </c>
      <c r="L78" s="27">
        <v>8686.7999999999993</v>
      </c>
      <c r="M78" s="27">
        <v>15087.6</v>
      </c>
      <c r="N78" s="28" t="s">
        <v>35</v>
      </c>
      <c r="O78" s="42" t="s">
        <v>36</v>
      </c>
      <c r="P78" s="30" t="s">
        <v>37</v>
      </c>
      <c r="Q78" s="31"/>
      <c r="R78" s="32">
        <v>1</v>
      </c>
      <c r="S78" s="33" t="s">
        <v>67</v>
      </c>
      <c r="T78" s="34"/>
      <c r="U78" s="35"/>
      <c r="V78" s="36"/>
      <c r="W78" s="37"/>
      <c r="X78" s="49"/>
      <c r="Y78" s="50"/>
      <c r="Z78" s="58"/>
      <c r="AA78" s="57" t="s">
        <v>347</v>
      </c>
      <c r="AB78" s="57">
        <v>2.54</v>
      </c>
      <c r="AC78" s="39"/>
      <c r="AD78" s="40"/>
      <c r="AE78" s="40"/>
      <c r="AF78" s="41"/>
      <c r="AG78" s="41"/>
      <c r="AH78" s="42"/>
      <c r="AI78" s="35"/>
      <c r="AJ78" s="43"/>
      <c r="AK78" s="31"/>
      <c r="AL78" s="44"/>
      <c r="AM78" s="39"/>
      <c r="AN78" s="28"/>
      <c r="AO78" s="39" t="s">
        <v>352</v>
      </c>
    </row>
    <row r="79" spans="1:41">
      <c r="A79" s="45" t="s">
        <v>3154</v>
      </c>
      <c r="B79" s="46" t="s">
        <v>3155</v>
      </c>
      <c r="C79" s="46" t="s">
        <v>42</v>
      </c>
      <c r="D79" s="46" t="s">
        <v>42</v>
      </c>
      <c r="E79" s="47" t="s">
        <v>42</v>
      </c>
      <c r="F79" s="47">
        <v>5504.751968503937</v>
      </c>
      <c r="G79" s="47">
        <f t="shared" si="1"/>
        <v>5504.751968503937</v>
      </c>
      <c r="H79" s="48" t="s">
        <v>344</v>
      </c>
      <c r="I79" s="24">
        <v>73</v>
      </c>
      <c r="J79" s="25" t="s">
        <v>431</v>
      </c>
      <c r="K79" s="26" t="s">
        <v>432</v>
      </c>
      <c r="L79" s="27">
        <v>6858</v>
      </c>
      <c r="M79" s="27">
        <v>16002</v>
      </c>
      <c r="N79" s="28" t="s">
        <v>35</v>
      </c>
      <c r="O79" s="42" t="s">
        <v>36</v>
      </c>
      <c r="P79" s="30" t="s">
        <v>37</v>
      </c>
      <c r="Q79" s="31"/>
      <c r="R79" s="32">
        <v>1</v>
      </c>
      <c r="S79" s="33" t="s">
        <v>67</v>
      </c>
      <c r="T79" s="34"/>
      <c r="U79" s="35"/>
      <c r="V79" s="36"/>
      <c r="W79" s="37"/>
      <c r="X79" s="49"/>
      <c r="Y79" s="50"/>
      <c r="Z79" s="58"/>
      <c r="AA79" s="57" t="s">
        <v>347</v>
      </c>
      <c r="AB79" s="57">
        <v>2.54</v>
      </c>
      <c r="AC79" s="39"/>
      <c r="AD79" s="40"/>
      <c r="AE79" s="40"/>
      <c r="AF79" s="41"/>
      <c r="AG79" s="41"/>
      <c r="AH79" s="42"/>
      <c r="AI79" s="35"/>
      <c r="AJ79" s="43"/>
      <c r="AK79" s="31"/>
      <c r="AL79" s="44"/>
      <c r="AM79" s="39"/>
      <c r="AN79" s="28"/>
      <c r="AO79" s="39" t="s">
        <v>352</v>
      </c>
    </row>
    <row r="80" spans="1:41">
      <c r="A80" s="45" t="s">
        <v>3156</v>
      </c>
      <c r="B80" s="46" t="s">
        <v>3157</v>
      </c>
      <c r="C80" s="46" t="s">
        <v>42</v>
      </c>
      <c r="D80" s="46" t="s">
        <v>42</v>
      </c>
      <c r="E80" s="47" t="s">
        <v>42</v>
      </c>
      <c r="F80" s="47">
        <v>5509.1929133858275</v>
      </c>
      <c r="G80" s="47">
        <f t="shared" si="1"/>
        <v>5509.1929133858275</v>
      </c>
      <c r="H80" s="48" t="s">
        <v>344</v>
      </c>
      <c r="I80" s="24">
        <v>74</v>
      </c>
      <c r="J80" s="25" t="s">
        <v>435</v>
      </c>
      <c r="K80" s="26" t="s">
        <v>436</v>
      </c>
      <c r="L80" s="27">
        <v>9601.2000000000007</v>
      </c>
      <c r="M80" s="27">
        <v>16002</v>
      </c>
      <c r="N80" s="28" t="s">
        <v>35</v>
      </c>
      <c r="O80" s="42" t="s">
        <v>36</v>
      </c>
      <c r="P80" s="30" t="s">
        <v>37</v>
      </c>
      <c r="Q80" s="31"/>
      <c r="R80" s="32">
        <v>1</v>
      </c>
      <c r="S80" s="33" t="s">
        <v>67</v>
      </c>
      <c r="T80" s="34"/>
      <c r="U80" s="35"/>
      <c r="V80" s="36"/>
      <c r="W80" s="37"/>
      <c r="X80" s="49"/>
      <c r="Y80" s="50"/>
      <c r="Z80" s="58"/>
      <c r="AA80" s="57" t="s">
        <v>347</v>
      </c>
      <c r="AB80" s="57">
        <v>2.54</v>
      </c>
      <c r="AC80" s="39"/>
      <c r="AD80" s="40"/>
      <c r="AE80" s="40"/>
      <c r="AF80" s="41"/>
      <c r="AG80" s="41"/>
      <c r="AH80" s="42"/>
      <c r="AI80" s="35"/>
      <c r="AJ80" s="43"/>
      <c r="AK80" s="31"/>
      <c r="AL80" s="44"/>
      <c r="AM80" s="39"/>
      <c r="AN80" s="28"/>
      <c r="AO80" s="39" t="s">
        <v>352</v>
      </c>
    </row>
    <row r="81" spans="1:41">
      <c r="A81" s="45" t="s">
        <v>3158</v>
      </c>
      <c r="B81" s="46" t="s">
        <v>3159</v>
      </c>
      <c r="C81" s="46" t="s">
        <v>42</v>
      </c>
      <c r="D81" s="46" t="s">
        <v>42</v>
      </c>
      <c r="E81" s="47" t="s">
        <v>42</v>
      </c>
      <c r="F81" s="47">
        <v>4711.8582677165359</v>
      </c>
      <c r="G81" s="47">
        <f t="shared" si="1"/>
        <v>4711.8582677165359</v>
      </c>
      <c r="H81" s="48" t="s">
        <v>132</v>
      </c>
      <c r="I81" s="24">
        <v>75</v>
      </c>
      <c r="J81" s="25" t="s">
        <v>439</v>
      </c>
      <c r="K81" s="26" t="s">
        <v>440</v>
      </c>
      <c r="L81" s="27">
        <v>-10515.6</v>
      </c>
      <c r="M81" s="27">
        <v>15087.6</v>
      </c>
      <c r="N81" s="28" t="s">
        <v>35</v>
      </c>
      <c r="O81" s="42" t="s">
        <v>36</v>
      </c>
      <c r="P81" s="30" t="s">
        <v>37</v>
      </c>
      <c r="Q81" s="31"/>
      <c r="R81" s="32">
        <v>1</v>
      </c>
      <c r="S81" s="33" t="s">
        <v>67</v>
      </c>
      <c r="T81" s="34"/>
      <c r="U81" s="35"/>
      <c r="V81" s="36"/>
      <c r="W81" s="37"/>
      <c r="X81" s="49" t="s">
        <v>441</v>
      </c>
      <c r="Y81" s="50">
        <v>5.0799999999999998E-2</v>
      </c>
      <c r="Z81" s="58">
        <v>100</v>
      </c>
      <c r="AA81" s="57" t="s">
        <v>442</v>
      </c>
      <c r="AB81" s="57">
        <v>0.127</v>
      </c>
      <c r="AC81" s="39"/>
      <c r="AD81" s="40"/>
      <c r="AE81" s="40"/>
      <c r="AF81" s="41"/>
      <c r="AG81" s="41"/>
      <c r="AH81" s="42"/>
      <c r="AI81" s="35"/>
      <c r="AJ81" s="43"/>
      <c r="AK81" s="31"/>
      <c r="AL81" s="44"/>
      <c r="AM81" s="39"/>
      <c r="AN81" s="28"/>
      <c r="AO81" s="39" t="s">
        <v>352</v>
      </c>
    </row>
    <row r="82" spans="1:41">
      <c r="A82" s="45" t="s">
        <v>3160</v>
      </c>
      <c r="B82" s="46" t="s">
        <v>3161</v>
      </c>
      <c r="C82" s="46" t="s">
        <v>42</v>
      </c>
      <c r="D82" s="46" t="s">
        <v>42</v>
      </c>
      <c r="E82" s="47" t="s">
        <v>42</v>
      </c>
      <c r="F82" s="47">
        <v>4711.5866141732286</v>
      </c>
      <c r="G82" s="47">
        <f t="shared" si="1"/>
        <v>4711.5866141732286</v>
      </c>
      <c r="H82" s="48" t="s">
        <v>132</v>
      </c>
      <c r="I82" s="24">
        <v>76</v>
      </c>
      <c r="J82" s="25" t="s">
        <v>445</v>
      </c>
      <c r="K82" s="26" t="s">
        <v>446</v>
      </c>
      <c r="L82" s="27">
        <v>-10515.6</v>
      </c>
      <c r="M82" s="27">
        <v>16002</v>
      </c>
      <c r="N82" s="28" t="s">
        <v>35</v>
      </c>
      <c r="O82" s="42" t="s">
        <v>36</v>
      </c>
      <c r="P82" s="30" t="s">
        <v>37</v>
      </c>
      <c r="Q82" s="31"/>
      <c r="R82" s="32">
        <v>1</v>
      </c>
      <c r="S82" s="33" t="s">
        <v>67</v>
      </c>
      <c r="T82" s="34"/>
      <c r="U82" s="35"/>
      <c r="V82" s="36"/>
      <c r="W82" s="37"/>
      <c r="X82" s="49" t="s">
        <v>441</v>
      </c>
      <c r="Y82" s="50">
        <v>5.0799999999999998E-2</v>
      </c>
      <c r="Z82" s="58">
        <v>100</v>
      </c>
      <c r="AA82" s="57" t="s">
        <v>442</v>
      </c>
      <c r="AB82" s="57">
        <v>0.127</v>
      </c>
      <c r="AC82" s="39"/>
      <c r="AD82" s="40"/>
      <c r="AE82" s="40"/>
      <c r="AF82" s="41"/>
      <c r="AG82" s="41"/>
      <c r="AH82" s="42"/>
      <c r="AI82" s="35"/>
      <c r="AJ82" s="43"/>
      <c r="AK82" s="31"/>
      <c r="AL82" s="44"/>
      <c r="AM82" s="39"/>
      <c r="AN82" s="28"/>
      <c r="AO82" s="39" t="s">
        <v>352</v>
      </c>
    </row>
    <row r="83" spans="1:41">
      <c r="A83" s="45" t="s">
        <v>3162</v>
      </c>
      <c r="B83" s="46" t="s">
        <v>3163</v>
      </c>
      <c r="C83" s="46" t="s">
        <v>42</v>
      </c>
      <c r="D83" s="46" t="s">
        <v>42</v>
      </c>
      <c r="E83" s="47" t="s">
        <v>42</v>
      </c>
      <c r="F83" s="47">
        <v>4711.0275590551182</v>
      </c>
      <c r="G83" s="47">
        <f t="shared" si="1"/>
        <v>4711.0275590551182</v>
      </c>
      <c r="H83" s="48" t="s">
        <v>132</v>
      </c>
      <c r="I83" s="24">
        <v>77</v>
      </c>
      <c r="J83" s="25" t="s">
        <v>449</v>
      </c>
      <c r="K83" s="26" t="s">
        <v>450</v>
      </c>
      <c r="L83" s="27">
        <v>-11430</v>
      </c>
      <c r="M83" s="27">
        <v>15087.6</v>
      </c>
      <c r="N83" s="28" t="s">
        <v>35</v>
      </c>
      <c r="O83" s="42" t="s">
        <v>36</v>
      </c>
      <c r="P83" s="30" t="s">
        <v>37</v>
      </c>
      <c r="Q83" s="31"/>
      <c r="R83" s="32">
        <v>1</v>
      </c>
      <c r="S83" s="33" t="s">
        <v>67</v>
      </c>
      <c r="T83" s="34"/>
      <c r="U83" s="35"/>
      <c r="V83" s="36"/>
      <c r="W83" s="37"/>
      <c r="X83" s="38"/>
      <c r="Y83" s="38"/>
      <c r="Z83" s="38"/>
      <c r="AA83" s="57" t="s">
        <v>442</v>
      </c>
      <c r="AB83" s="57">
        <v>0.127</v>
      </c>
      <c r="AC83" s="39"/>
      <c r="AD83" s="40"/>
      <c r="AE83" s="40"/>
      <c r="AF83" s="41"/>
      <c r="AG83" s="41"/>
      <c r="AH83" s="42"/>
      <c r="AI83" s="35"/>
      <c r="AJ83" s="43"/>
      <c r="AK83" s="31"/>
      <c r="AL83" s="44"/>
      <c r="AM83" s="39"/>
      <c r="AN83" s="28"/>
      <c r="AO83" s="39" t="s">
        <v>352</v>
      </c>
    </row>
    <row r="84" spans="1:41">
      <c r="A84" s="45" t="s">
        <v>3164</v>
      </c>
      <c r="B84" s="46" t="s">
        <v>3165</v>
      </c>
      <c r="C84" s="46" t="s">
        <v>42</v>
      </c>
      <c r="D84" s="46" t="s">
        <v>42</v>
      </c>
      <c r="E84" s="47" t="s">
        <v>42</v>
      </c>
      <c r="F84" s="47">
        <v>4711.4960629921261</v>
      </c>
      <c r="G84" s="47">
        <f t="shared" si="1"/>
        <v>4711.4960629921261</v>
      </c>
      <c r="H84" s="48" t="s">
        <v>132</v>
      </c>
      <c r="I84" s="24">
        <v>78</v>
      </c>
      <c r="J84" s="25" t="s">
        <v>453</v>
      </c>
      <c r="K84" s="26" t="s">
        <v>454</v>
      </c>
      <c r="L84" s="27">
        <v>-11430</v>
      </c>
      <c r="M84" s="27">
        <v>14173.2</v>
      </c>
      <c r="N84" s="28" t="s">
        <v>35</v>
      </c>
      <c r="O84" s="42" t="s">
        <v>36</v>
      </c>
      <c r="P84" s="30" t="s">
        <v>37</v>
      </c>
      <c r="Q84" s="31"/>
      <c r="R84" s="32">
        <v>1</v>
      </c>
      <c r="S84" s="33" t="s">
        <v>67</v>
      </c>
      <c r="T84" s="34"/>
      <c r="U84" s="35"/>
      <c r="V84" s="36"/>
      <c r="W84" s="37"/>
      <c r="X84" s="38"/>
      <c r="Y84" s="38"/>
      <c r="Z84" s="38"/>
      <c r="AA84" s="57" t="s">
        <v>442</v>
      </c>
      <c r="AB84" s="57">
        <v>0.127</v>
      </c>
      <c r="AC84" s="39"/>
      <c r="AD84" s="40"/>
      <c r="AE84" s="40"/>
      <c r="AF84" s="41"/>
      <c r="AG84" s="41"/>
      <c r="AH84" s="42"/>
      <c r="AI84" s="35"/>
      <c r="AJ84" s="43"/>
      <c r="AK84" s="31"/>
      <c r="AL84" s="44"/>
      <c r="AM84" s="39"/>
      <c r="AN84" s="28"/>
      <c r="AO84" s="39" t="s">
        <v>352</v>
      </c>
    </row>
    <row r="85" spans="1:41">
      <c r="A85" s="45" t="s">
        <v>3166</v>
      </c>
      <c r="B85" s="46" t="s">
        <v>3167</v>
      </c>
      <c r="C85" s="46" t="s">
        <v>42</v>
      </c>
      <c r="D85" s="46" t="s">
        <v>42</v>
      </c>
      <c r="E85" s="47" t="s">
        <v>42</v>
      </c>
      <c r="F85" s="47">
        <v>4708.9094488188985</v>
      </c>
      <c r="G85" s="47">
        <f t="shared" si="1"/>
        <v>4708.9094488188985</v>
      </c>
      <c r="H85" s="48" t="s">
        <v>132</v>
      </c>
      <c r="I85" s="24">
        <v>79</v>
      </c>
      <c r="J85" s="25" t="s">
        <v>457</v>
      </c>
      <c r="K85" s="26" t="s">
        <v>458</v>
      </c>
      <c r="L85" s="27">
        <v>-11430</v>
      </c>
      <c r="M85" s="27">
        <v>16916.400000000001</v>
      </c>
      <c r="N85" s="28" t="s">
        <v>35</v>
      </c>
      <c r="O85" s="42" t="s">
        <v>36</v>
      </c>
      <c r="P85" s="30" t="s">
        <v>37</v>
      </c>
      <c r="Q85" s="31"/>
      <c r="R85" s="32">
        <v>1</v>
      </c>
      <c r="S85" s="33" t="s">
        <v>67</v>
      </c>
      <c r="T85" s="34"/>
      <c r="U85" s="35"/>
      <c r="V85" s="36"/>
      <c r="W85" s="37"/>
      <c r="X85" s="38"/>
      <c r="Y85" s="38"/>
      <c r="Z85" s="38"/>
      <c r="AA85" s="57" t="s">
        <v>442</v>
      </c>
      <c r="AB85" s="57">
        <v>0.127</v>
      </c>
      <c r="AC85" s="39"/>
      <c r="AD85" s="40"/>
      <c r="AE85" s="40"/>
      <c r="AF85" s="41"/>
      <c r="AG85" s="41"/>
      <c r="AH85" s="42"/>
      <c r="AI85" s="35"/>
      <c r="AJ85" s="43"/>
      <c r="AK85" s="31"/>
      <c r="AL85" s="44"/>
      <c r="AM85" s="39"/>
      <c r="AN85" s="28"/>
      <c r="AO85" s="39" t="s">
        <v>352</v>
      </c>
    </row>
    <row r="86" spans="1:41">
      <c r="A86" s="45" t="s">
        <v>3168</v>
      </c>
      <c r="B86" s="46" t="s">
        <v>3169</v>
      </c>
      <c r="C86" s="46" t="s">
        <v>42</v>
      </c>
      <c r="D86" s="46" t="s">
        <v>42</v>
      </c>
      <c r="E86" s="47" t="s">
        <v>42</v>
      </c>
      <c r="F86" s="47">
        <v>4711.3425196850394</v>
      </c>
      <c r="G86" s="47">
        <f t="shared" si="1"/>
        <v>4711.3425196850394</v>
      </c>
      <c r="H86" s="48" t="s">
        <v>132</v>
      </c>
      <c r="I86" s="24">
        <v>80</v>
      </c>
      <c r="J86" s="25" t="s">
        <v>461</v>
      </c>
      <c r="K86" s="26" t="s">
        <v>462</v>
      </c>
      <c r="L86" s="27">
        <v>-9601.2000000000007</v>
      </c>
      <c r="M86" s="27">
        <v>16002</v>
      </c>
      <c r="N86" s="28" t="s">
        <v>35</v>
      </c>
      <c r="O86" s="42" t="s">
        <v>36</v>
      </c>
      <c r="P86" s="30" t="s">
        <v>37</v>
      </c>
      <c r="Q86" s="31"/>
      <c r="R86" s="32">
        <v>1</v>
      </c>
      <c r="S86" s="33" t="s">
        <v>67</v>
      </c>
      <c r="T86" s="34"/>
      <c r="U86" s="35"/>
      <c r="V86" s="36"/>
      <c r="W86" s="37"/>
      <c r="X86" s="38"/>
      <c r="Y86" s="38"/>
      <c r="Z86" s="38"/>
      <c r="AA86" s="57" t="s">
        <v>442</v>
      </c>
      <c r="AB86" s="57">
        <v>0.127</v>
      </c>
      <c r="AC86" s="39"/>
      <c r="AD86" s="40"/>
      <c r="AE86" s="40"/>
      <c r="AF86" s="41"/>
      <c r="AG86" s="41"/>
      <c r="AH86" s="42"/>
      <c r="AI86" s="35"/>
      <c r="AJ86" s="43"/>
      <c r="AK86" s="31"/>
      <c r="AL86" s="44"/>
      <c r="AM86" s="39"/>
      <c r="AN86" s="28"/>
      <c r="AO86" s="39" t="s">
        <v>352</v>
      </c>
    </row>
    <row r="87" spans="1:41">
      <c r="A87" s="45" t="s">
        <v>3170</v>
      </c>
      <c r="B87" s="46" t="s">
        <v>3171</v>
      </c>
      <c r="C87" s="46" t="s">
        <v>42</v>
      </c>
      <c r="D87" s="46" t="s">
        <v>42</v>
      </c>
      <c r="E87" s="47" t="s">
        <v>42</v>
      </c>
      <c r="F87" s="47">
        <v>4710.7913385826778</v>
      </c>
      <c r="G87" s="47">
        <f t="shared" si="1"/>
        <v>4710.7913385826778</v>
      </c>
      <c r="H87" s="48" t="s">
        <v>132</v>
      </c>
      <c r="I87" s="24">
        <v>81</v>
      </c>
      <c r="J87" s="25" t="s">
        <v>465</v>
      </c>
      <c r="K87" s="26" t="s">
        <v>466</v>
      </c>
      <c r="L87" s="27">
        <v>-9601.2000000000007</v>
      </c>
      <c r="M87" s="27">
        <v>15087.6</v>
      </c>
      <c r="N87" s="28" t="s">
        <v>35</v>
      </c>
      <c r="O87" s="42" t="s">
        <v>36</v>
      </c>
      <c r="P87" s="30" t="s">
        <v>37</v>
      </c>
      <c r="Q87" s="31"/>
      <c r="R87" s="32">
        <v>1</v>
      </c>
      <c r="S87" s="33" t="s">
        <v>67</v>
      </c>
      <c r="T87" s="34"/>
      <c r="U87" s="35"/>
      <c r="V87" s="36"/>
      <c r="W87" s="37"/>
      <c r="X87" s="38"/>
      <c r="Y87" s="38"/>
      <c r="Z87" s="38"/>
      <c r="AA87" s="57" t="s">
        <v>442</v>
      </c>
      <c r="AB87" s="57">
        <v>0.127</v>
      </c>
      <c r="AC87" s="39"/>
      <c r="AD87" s="40"/>
      <c r="AE87" s="40"/>
      <c r="AF87" s="41"/>
      <c r="AG87" s="41"/>
      <c r="AH87" s="42"/>
      <c r="AI87" s="35"/>
      <c r="AJ87" s="43"/>
      <c r="AK87" s="31"/>
      <c r="AL87" s="44"/>
      <c r="AM87" s="39"/>
      <c r="AN87" s="28"/>
      <c r="AO87" s="39" t="s">
        <v>352</v>
      </c>
    </row>
    <row r="88" spans="1:41">
      <c r="A88" s="45" t="s">
        <v>3172</v>
      </c>
      <c r="B88" s="46" t="s">
        <v>3173</v>
      </c>
      <c r="C88" s="46" t="s">
        <v>42</v>
      </c>
      <c r="D88" s="46" t="s">
        <v>42</v>
      </c>
      <c r="E88" s="47" t="s">
        <v>42</v>
      </c>
      <c r="F88" s="47">
        <v>4712.0866141732286</v>
      </c>
      <c r="G88" s="47">
        <f t="shared" si="1"/>
        <v>4712.0866141732286</v>
      </c>
      <c r="H88" s="48" t="s">
        <v>132</v>
      </c>
      <c r="I88" s="24">
        <v>82</v>
      </c>
      <c r="J88" s="25" t="s">
        <v>469</v>
      </c>
      <c r="K88" s="26" t="s">
        <v>470</v>
      </c>
      <c r="L88" s="27">
        <v>-11430</v>
      </c>
      <c r="M88" s="27">
        <v>16002</v>
      </c>
      <c r="N88" s="28" t="s">
        <v>35</v>
      </c>
      <c r="O88" s="42" t="s">
        <v>36</v>
      </c>
      <c r="P88" s="30" t="s">
        <v>37</v>
      </c>
      <c r="Q88" s="31"/>
      <c r="R88" s="32">
        <v>1</v>
      </c>
      <c r="S88" s="33" t="s">
        <v>67</v>
      </c>
      <c r="T88" s="34"/>
      <c r="U88" s="35"/>
      <c r="V88" s="36"/>
      <c r="W88" s="37"/>
      <c r="X88" s="38"/>
      <c r="Y88" s="38"/>
      <c r="Z88" s="38"/>
      <c r="AA88" s="57" t="s">
        <v>442</v>
      </c>
      <c r="AB88" s="57">
        <v>0.127</v>
      </c>
      <c r="AC88" s="39"/>
      <c r="AD88" s="40"/>
      <c r="AE88" s="40"/>
      <c r="AF88" s="41"/>
      <c r="AG88" s="41"/>
      <c r="AH88" s="42"/>
      <c r="AI88" s="35"/>
      <c r="AJ88" s="43"/>
      <c r="AK88" s="31"/>
      <c r="AL88" s="44"/>
      <c r="AM88" s="39"/>
      <c r="AN88" s="28"/>
      <c r="AO88" s="39" t="s">
        <v>352</v>
      </c>
    </row>
    <row r="89" spans="1:41">
      <c r="A89" s="45" t="s">
        <v>3174</v>
      </c>
      <c r="B89" s="46" t="s">
        <v>3175</v>
      </c>
      <c r="C89" s="46" t="s">
        <v>42</v>
      </c>
      <c r="D89" s="46" t="s">
        <v>42</v>
      </c>
      <c r="E89" s="47" t="s">
        <v>42</v>
      </c>
      <c r="F89" s="47">
        <v>4708.712598425197</v>
      </c>
      <c r="G89" s="47">
        <f t="shared" si="1"/>
        <v>4708.712598425197</v>
      </c>
      <c r="H89" s="48" t="s">
        <v>132</v>
      </c>
      <c r="I89" s="24">
        <v>83</v>
      </c>
      <c r="J89" s="25" t="s">
        <v>473</v>
      </c>
      <c r="K89" s="26" t="s">
        <v>474</v>
      </c>
      <c r="L89" s="27">
        <v>-9601.2000000000007</v>
      </c>
      <c r="M89" s="27">
        <v>16916.400000000001</v>
      </c>
      <c r="N89" s="28" t="s">
        <v>35</v>
      </c>
      <c r="O89" s="42" t="s">
        <v>36</v>
      </c>
      <c r="P89" s="30" t="s">
        <v>37</v>
      </c>
      <c r="Q89" s="31"/>
      <c r="R89" s="32">
        <v>1</v>
      </c>
      <c r="S89" s="33" t="s">
        <v>67</v>
      </c>
      <c r="T89" s="34"/>
      <c r="U89" s="35"/>
      <c r="V89" s="36"/>
      <c r="W89" s="37"/>
      <c r="X89" s="38"/>
      <c r="Y89" s="38"/>
      <c r="Z89" s="38"/>
      <c r="AA89" s="57" t="s">
        <v>442</v>
      </c>
      <c r="AB89" s="57">
        <v>0.127</v>
      </c>
      <c r="AC89" s="39"/>
      <c r="AD89" s="40"/>
      <c r="AE89" s="40"/>
      <c r="AF89" s="41"/>
      <c r="AG89" s="41"/>
      <c r="AH89" s="42"/>
      <c r="AI89" s="35"/>
      <c r="AJ89" s="43"/>
      <c r="AK89" s="31"/>
      <c r="AL89" s="44"/>
      <c r="AM89" s="39"/>
      <c r="AN89" s="28"/>
      <c r="AO89" s="39" t="s">
        <v>352</v>
      </c>
    </row>
    <row r="90" spans="1:41">
      <c r="A90" s="45" t="s">
        <v>3176</v>
      </c>
      <c r="B90" s="46" t="s">
        <v>3177</v>
      </c>
      <c r="C90" s="46" t="s">
        <v>42</v>
      </c>
      <c r="D90" s="46" t="s">
        <v>42</v>
      </c>
      <c r="E90" s="47" t="s">
        <v>42</v>
      </c>
      <c r="F90" s="47">
        <v>4710.0984251968503</v>
      </c>
      <c r="G90" s="47">
        <f t="shared" si="1"/>
        <v>4710.0984251968503</v>
      </c>
      <c r="H90" s="48" t="s">
        <v>132</v>
      </c>
      <c r="I90" s="24">
        <v>84</v>
      </c>
      <c r="J90" s="25" t="s">
        <v>477</v>
      </c>
      <c r="K90" s="26" t="s">
        <v>478</v>
      </c>
      <c r="L90" s="27">
        <v>-9601.2000000000007</v>
      </c>
      <c r="M90" s="27">
        <v>17830.8</v>
      </c>
      <c r="N90" s="28" t="s">
        <v>35</v>
      </c>
      <c r="O90" s="42" t="s">
        <v>36</v>
      </c>
      <c r="P90" s="30" t="s">
        <v>37</v>
      </c>
      <c r="Q90" s="31"/>
      <c r="R90" s="32">
        <v>1</v>
      </c>
      <c r="S90" s="33" t="s">
        <v>67</v>
      </c>
      <c r="T90" s="34"/>
      <c r="U90" s="35"/>
      <c r="V90" s="36"/>
      <c r="W90" s="37"/>
      <c r="X90" s="38"/>
      <c r="Y90" s="38"/>
      <c r="Z90" s="38"/>
      <c r="AA90" s="57" t="s">
        <v>442</v>
      </c>
      <c r="AB90" s="57">
        <v>0.127</v>
      </c>
      <c r="AC90" s="39"/>
      <c r="AD90" s="40"/>
      <c r="AE90" s="40"/>
      <c r="AF90" s="41"/>
      <c r="AG90" s="41"/>
      <c r="AH90" s="42"/>
      <c r="AI90" s="35"/>
      <c r="AJ90" s="43"/>
      <c r="AK90" s="31"/>
      <c r="AL90" s="44"/>
      <c r="AM90" s="39"/>
      <c r="AN90" s="28"/>
      <c r="AO90" s="39" t="s">
        <v>352</v>
      </c>
    </row>
    <row r="91" spans="1:41">
      <c r="A91" s="45" t="s">
        <v>3178</v>
      </c>
      <c r="B91" s="46" t="s">
        <v>3179</v>
      </c>
      <c r="C91" s="46" t="s">
        <v>42</v>
      </c>
      <c r="D91" s="46" t="s">
        <v>42</v>
      </c>
      <c r="E91" s="47" t="s">
        <v>42</v>
      </c>
      <c r="F91" s="47">
        <v>5545.2559055118118</v>
      </c>
      <c r="G91" s="47">
        <f t="shared" si="1"/>
        <v>5545.2559055118118</v>
      </c>
      <c r="H91" s="48" t="s">
        <v>60</v>
      </c>
      <c r="I91" s="24">
        <v>85</v>
      </c>
      <c r="J91" s="25" t="s">
        <v>481</v>
      </c>
      <c r="K91" s="26" t="s">
        <v>482</v>
      </c>
      <c r="L91" s="27">
        <v>5029.2</v>
      </c>
      <c r="M91" s="27">
        <v>16916.400000000001</v>
      </c>
      <c r="N91" s="28" t="s">
        <v>35</v>
      </c>
      <c r="O91" s="42" t="s">
        <v>36</v>
      </c>
      <c r="P91" s="30" t="s">
        <v>37</v>
      </c>
      <c r="Q91" s="31"/>
      <c r="R91" s="32">
        <v>1</v>
      </c>
      <c r="S91" s="33" t="s">
        <v>67</v>
      </c>
      <c r="T91" s="34"/>
      <c r="U91" s="35"/>
      <c r="V91" s="36"/>
      <c r="W91" s="37"/>
      <c r="X91" s="38"/>
      <c r="Y91" s="38"/>
      <c r="Z91" s="38"/>
      <c r="AA91" s="57" t="s">
        <v>347</v>
      </c>
      <c r="AB91" s="57">
        <v>2.54</v>
      </c>
      <c r="AC91" s="39"/>
      <c r="AD91" s="40"/>
      <c r="AE91" s="40"/>
      <c r="AF91" s="41"/>
      <c r="AG91" s="41"/>
      <c r="AH91" s="42"/>
      <c r="AI91" s="35"/>
      <c r="AJ91" s="43"/>
      <c r="AK91" s="31"/>
      <c r="AL91" s="44"/>
      <c r="AM91" s="39"/>
      <c r="AN91" s="28"/>
      <c r="AO91" s="39" t="s">
        <v>352</v>
      </c>
    </row>
    <row r="92" spans="1:41">
      <c r="A92" s="45" t="s">
        <v>3180</v>
      </c>
      <c r="B92" s="46" t="s">
        <v>3181</v>
      </c>
      <c r="C92" s="46" t="s">
        <v>42</v>
      </c>
      <c r="D92" s="46" t="s">
        <v>42</v>
      </c>
      <c r="E92" s="47" t="s">
        <v>42</v>
      </c>
      <c r="F92" s="47">
        <v>5516.3779527559063</v>
      </c>
      <c r="G92" s="47">
        <f t="shared" si="1"/>
        <v>5516.3779527559063</v>
      </c>
      <c r="H92" s="48" t="s">
        <v>396</v>
      </c>
      <c r="I92" s="24">
        <v>86</v>
      </c>
      <c r="J92" s="25" t="s">
        <v>485</v>
      </c>
      <c r="K92" s="26" t="s">
        <v>486</v>
      </c>
      <c r="L92" s="27">
        <v>2286</v>
      </c>
      <c r="M92" s="27">
        <v>15087.6</v>
      </c>
      <c r="N92" s="28" t="s">
        <v>35</v>
      </c>
      <c r="O92" s="42" t="s">
        <v>36</v>
      </c>
      <c r="P92" s="30" t="s">
        <v>37</v>
      </c>
      <c r="Q92" s="31"/>
      <c r="R92" s="32">
        <v>1</v>
      </c>
      <c r="S92" s="33" t="s">
        <v>67</v>
      </c>
      <c r="T92" s="34"/>
      <c r="U92" s="35"/>
      <c r="V92" s="36"/>
      <c r="W92" s="37"/>
      <c r="X92" s="38"/>
      <c r="Y92" s="38"/>
      <c r="Z92" s="38"/>
      <c r="AA92" s="57" t="s">
        <v>347</v>
      </c>
      <c r="AB92" s="57">
        <v>2.54</v>
      </c>
      <c r="AC92" s="39"/>
      <c r="AD92" s="40"/>
      <c r="AE92" s="40"/>
      <c r="AF92" s="41"/>
      <c r="AG92" s="41"/>
      <c r="AH92" s="42"/>
      <c r="AI92" s="35"/>
      <c r="AJ92" s="43"/>
      <c r="AK92" s="31"/>
      <c r="AL92" s="44"/>
      <c r="AM92" s="39"/>
      <c r="AN92" s="28"/>
      <c r="AO92" s="39" t="s">
        <v>352</v>
      </c>
    </row>
    <row r="93" spans="1:41">
      <c r="A93" s="45" t="s">
        <v>3182</v>
      </c>
      <c r="B93" s="46" t="s">
        <v>3183</v>
      </c>
      <c r="C93" s="46" t="s">
        <v>42</v>
      </c>
      <c r="D93" s="46" t="s">
        <v>42</v>
      </c>
      <c r="E93" s="47" t="s">
        <v>42</v>
      </c>
      <c r="F93" s="47">
        <v>5566.2362204724404</v>
      </c>
      <c r="G93" s="47">
        <f t="shared" si="1"/>
        <v>5566.2362204724404</v>
      </c>
      <c r="H93" s="48" t="s">
        <v>355</v>
      </c>
      <c r="I93" s="24">
        <v>87</v>
      </c>
      <c r="J93" s="25" t="s">
        <v>489</v>
      </c>
      <c r="K93" s="26" t="s">
        <v>490</v>
      </c>
      <c r="L93" s="27">
        <v>5943.6</v>
      </c>
      <c r="M93" s="27">
        <v>17830.8</v>
      </c>
      <c r="N93" s="28" t="s">
        <v>35</v>
      </c>
      <c r="O93" s="42" t="s">
        <v>36</v>
      </c>
      <c r="P93" s="30" t="s">
        <v>37</v>
      </c>
      <c r="Q93" s="31"/>
      <c r="R93" s="32">
        <v>1</v>
      </c>
      <c r="S93" s="33" t="s">
        <v>67</v>
      </c>
      <c r="T93" s="34"/>
      <c r="U93" s="35"/>
      <c r="V93" s="36"/>
      <c r="W93" s="37"/>
      <c r="X93" s="38"/>
      <c r="Y93" s="38"/>
      <c r="Z93" s="38"/>
      <c r="AA93" s="57" t="s">
        <v>347</v>
      </c>
      <c r="AB93" s="57">
        <v>2.54</v>
      </c>
      <c r="AC93" s="39"/>
      <c r="AD93" s="40"/>
      <c r="AE93" s="40"/>
      <c r="AF93" s="41"/>
      <c r="AG93" s="41"/>
      <c r="AH93" s="42"/>
      <c r="AI93" s="35"/>
      <c r="AJ93" s="43"/>
      <c r="AK93" s="31"/>
      <c r="AL93" s="44"/>
      <c r="AM93" s="39"/>
      <c r="AN93" s="28"/>
      <c r="AO93" s="39" t="s">
        <v>352</v>
      </c>
    </row>
    <row r="94" spans="1:41">
      <c r="A94" s="45" t="s">
        <v>3184</v>
      </c>
      <c r="B94" s="46" t="s">
        <v>3185</v>
      </c>
      <c r="C94" s="46" t="s">
        <v>42</v>
      </c>
      <c r="D94" s="46" t="s">
        <v>42</v>
      </c>
      <c r="E94" s="47" t="s">
        <v>42</v>
      </c>
      <c r="F94" s="47">
        <v>5503.4566929133862</v>
      </c>
      <c r="G94" s="47">
        <f t="shared" si="1"/>
        <v>5503.4566929133862</v>
      </c>
      <c r="H94" s="48" t="s">
        <v>396</v>
      </c>
      <c r="I94" s="24">
        <v>88</v>
      </c>
      <c r="J94" s="25" t="s">
        <v>493</v>
      </c>
      <c r="K94" s="26" t="s">
        <v>494</v>
      </c>
      <c r="L94" s="27">
        <v>-1371.6</v>
      </c>
      <c r="M94" s="27">
        <v>15087.6</v>
      </c>
      <c r="N94" s="28" t="s">
        <v>35</v>
      </c>
      <c r="O94" s="42" t="s">
        <v>36</v>
      </c>
      <c r="P94" s="30" t="s">
        <v>37</v>
      </c>
      <c r="Q94" s="31"/>
      <c r="R94" s="32">
        <v>1</v>
      </c>
      <c r="S94" s="33" t="s">
        <v>67</v>
      </c>
      <c r="T94" s="34"/>
      <c r="U94" s="35"/>
      <c r="V94" s="36"/>
      <c r="W94" s="37"/>
      <c r="X94" s="38"/>
      <c r="Y94" s="38"/>
      <c r="Z94" s="38"/>
      <c r="AA94" s="57" t="s">
        <v>347</v>
      </c>
      <c r="AB94" s="57">
        <v>2.54</v>
      </c>
      <c r="AC94" s="39"/>
      <c r="AD94" s="40"/>
      <c r="AE94" s="40"/>
      <c r="AF94" s="41"/>
      <c r="AG94" s="41"/>
      <c r="AH94" s="42"/>
      <c r="AI94" s="35"/>
      <c r="AJ94" s="43"/>
      <c r="AK94" s="31"/>
      <c r="AL94" s="44"/>
      <c r="AM94" s="39"/>
      <c r="AN94" s="28"/>
      <c r="AO94" s="39" t="s">
        <v>352</v>
      </c>
    </row>
    <row r="95" spans="1:41">
      <c r="A95" s="45" t="s">
        <v>3186</v>
      </c>
      <c r="B95" s="46" t="s">
        <v>3187</v>
      </c>
      <c r="C95" s="46" t="s">
        <v>42</v>
      </c>
      <c r="D95" s="46" t="s">
        <v>42</v>
      </c>
      <c r="E95" s="47" t="s">
        <v>42</v>
      </c>
      <c r="F95" s="47">
        <v>5546.9803149606305</v>
      </c>
      <c r="G95" s="47">
        <f t="shared" si="1"/>
        <v>5546.9803149606305</v>
      </c>
      <c r="H95" s="48" t="s">
        <v>381</v>
      </c>
      <c r="I95" s="24">
        <v>89</v>
      </c>
      <c r="J95" s="25" t="s">
        <v>497</v>
      </c>
      <c r="K95" s="26" t="s">
        <v>498</v>
      </c>
      <c r="L95" s="27">
        <v>-1371.6</v>
      </c>
      <c r="M95" s="27">
        <v>16002</v>
      </c>
      <c r="N95" s="28" t="s">
        <v>35</v>
      </c>
      <c r="O95" s="42" t="s">
        <v>36</v>
      </c>
      <c r="P95" s="30" t="s">
        <v>37</v>
      </c>
      <c r="Q95" s="31"/>
      <c r="R95" s="32">
        <v>1</v>
      </c>
      <c r="S95" s="33" t="s">
        <v>67</v>
      </c>
      <c r="T95" s="34"/>
      <c r="U95" s="35"/>
      <c r="V95" s="36"/>
      <c r="W95" s="37"/>
      <c r="X95" s="38"/>
      <c r="Y95" s="38"/>
      <c r="Z95" s="38"/>
      <c r="AA95" s="57" t="s">
        <v>347</v>
      </c>
      <c r="AB95" s="57">
        <v>2.54</v>
      </c>
      <c r="AC95" s="39"/>
      <c r="AD95" s="40"/>
      <c r="AE95" s="40"/>
      <c r="AF95" s="41"/>
      <c r="AG95" s="41"/>
      <c r="AH95" s="42"/>
      <c r="AI95" s="35"/>
      <c r="AJ95" s="43"/>
      <c r="AK95" s="31"/>
      <c r="AL95" s="44"/>
      <c r="AM95" s="39"/>
      <c r="AN95" s="28"/>
      <c r="AO95" s="39" t="s">
        <v>352</v>
      </c>
    </row>
    <row r="96" spans="1:41">
      <c r="A96" s="45" t="s">
        <v>3188</v>
      </c>
      <c r="B96" s="46" t="s">
        <v>3189</v>
      </c>
      <c r="C96" s="46" t="s">
        <v>42</v>
      </c>
      <c r="D96" s="46" t="s">
        <v>42</v>
      </c>
      <c r="E96" s="47" t="s">
        <v>42</v>
      </c>
      <c r="F96" s="47">
        <v>5520.818897637796</v>
      </c>
      <c r="G96" s="47">
        <f t="shared" si="1"/>
        <v>5520.818897637796</v>
      </c>
      <c r="H96" s="48" t="s">
        <v>344</v>
      </c>
      <c r="I96" s="24">
        <v>90</v>
      </c>
      <c r="J96" s="25" t="s">
        <v>501</v>
      </c>
      <c r="K96" s="26" t="s">
        <v>502</v>
      </c>
      <c r="L96" s="27">
        <v>7772.4</v>
      </c>
      <c r="M96" s="27">
        <v>16002</v>
      </c>
      <c r="N96" s="28" t="s">
        <v>35</v>
      </c>
      <c r="O96" s="42" t="s">
        <v>36</v>
      </c>
      <c r="P96" s="30" t="s">
        <v>37</v>
      </c>
      <c r="Q96" s="31"/>
      <c r="R96" s="32">
        <v>1</v>
      </c>
      <c r="S96" s="33" t="s">
        <v>67</v>
      </c>
      <c r="T96" s="34"/>
      <c r="U96" s="35"/>
      <c r="V96" s="36"/>
      <c r="W96" s="37"/>
      <c r="X96" s="38"/>
      <c r="Y96" s="38"/>
      <c r="Z96" s="38"/>
      <c r="AA96" s="57" t="s">
        <v>347</v>
      </c>
      <c r="AB96" s="57">
        <v>2.54</v>
      </c>
      <c r="AC96" s="39"/>
      <c r="AD96" s="40"/>
      <c r="AE96" s="40"/>
      <c r="AF96" s="41"/>
      <c r="AG96" s="41"/>
      <c r="AH96" s="42"/>
      <c r="AI96" s="35"/>
      <c r="AJ96" s="43"/>
      <c r="AK96" s="31"/>
      <c r="AL96" s="44"/>
      <c r="AM96" s="39"/>
      <c r="AN96" s="28"/>
      <c r="AO96" s="39" t="s">
        <v>352</v>
      </c>
    </row>
    <row r="97" spans="1:41">
      <c r="A97" s="45" t="s">
        <v>3190</v>
      </c>
      <c r="B97" s="46" t="s">
        <v>3191</v>
      </c>
      <c r="C97" s="46" t="s">
        <v>42</v>
      </c>
      <c r="D97" s="46" t="s">
        <v>42</v>
      </c>
      <c r="E97" s="47" t="s">
        <v>42</v>
      </c>
      <c r="F97" s="47">
        <v>5521.7322834645674</v>
      </c>
      <c r="G97" s="47">
        <f t="shared" si="1"/>
        <v>5521.7322834645674</v>
      </c>
      <c r="H97" s="48" t="s">
        <v>381</v>
      </c>
      <c r="I97" s="24">
        <v>91</v>
      </c>
      <c r="J97" s="25" t="s">
        <v>505</v>
      </c>
      <c r="K97" s="26" t="s">
        <v>506</v>
      </c>
      <c r="L97" s="27">
        <v>-2286</v>
      </c>
      <c r="M97" s="27">
        <v>16002</v>
      </c>
      <c r="N97" s="28" t="s">
        <v>35</v>
      </c>
      <c r="O97" s="42" t="s">
        <v>36</v>
      </c>
      <c r="P97" s="30" t="s">
        <v>37</v>
      </c>
      <c r="Q97" s="31"/>
      <c r="R97" s="32">
        <v>1</v>
      </c>
      <c r="S97" s="33" t="s">
        <v>67</v>
      </c>
      <c r="T97" s="34"/>
      <c r="U97" s="35"/>
      <c r="V97" s="36"/>
      <c r="W97" s="37"/>
      <c r="X97" s="38"/>
      <c r="Y97" s="38"/>
      <c r="Z97" s="38"/>
      <c r="AA97" s="57" t="s">
        <v>347</v>
      </c>
      <c r="AB97" s="57">
        <v>2.54</v>
      </c>
      <c r="AC97" s="39"/>
      <c r="AD97" s="40"/>
      <c r="AE97" s="40"/>
      <c r="AF97" s="41"/>
      <c r="AG97" s="41"/>
      <c r="AH97" s="42"/>
      <c r="AI97" s="35"/>
      <c r="AJ97" s="43"/>
      <c r="AK97" s="31"/>
      <c r="AL97" s="44"/>
      <c r="AM97" s="39"/>
      <c r="AN97" s="28"/>
      <c r="AO97" s="39" t="s">
        <v>352</v>
      </c>
    </row>
    <row r="98" spans="1:41">
      <c r="A98" s="45" t="s">
        <v>3192</v>
      </c>
      <c r="B98" s="46" t="s">
        <v>3193</v>
      </c>
      <c r="C98" s="46" t="s">
        <v>42</v>
      </c>
      <c r="D98" s="46" t="s">
        <v>42</v>
      </c>
      <c r="E98" s="47" t="s">
        <v>42</v>
      </c>
      <c r="F98" s="47">
        <v>5551.7244094488196</v>
      </c>
      <c r="G98" s="47">
        <f t="shared" si="1"/>
        <v>5551.7244094488196</v>
      </c>
      <c r="H98" s="48" t="s">
        <v>396</v>
      </c>
      <c r="I98" s="24">
        <v>92</v>
      </c>
      <c r="J98" s="25" t="s">
        <v>509</v>
      </c>
      <c r="K98" s="26" t="s">
        <v>510</v>
      </c>
      <c r="L98" s="27">
        <v>-3200.4</v>
      </c>
      <c r="M98" s="27">
        <v>15087.6</v>
      </c>
      <c r="N98" s="28" t="s">
        <v>35</v>
      </c>
      <c r="O98" s="42" t="s">
        <v>36</v>
      </c>
      <c r="P98" s="30" t="s">
        <v>37</v>
      </c>
      <c r="Q98" s="31"/>
      <c r="R98" s="32">
        <v>1</v>
      </c>
      <c r="S98" s="33" t="s">
        <v>67</v>
      </c>
      <c r="T98" s="34"/>
      <c r="U98" s="35"/>
      <c r="V98" s="36"/>
      <c r="W98" s="37"/>
      <c r="X98" s="38"/>
      <c r="Y98" s="38"/>
      <c r="Z98" s="38"/>
      <c r="AA98" s="57" t="s">
        <v>347</v>
      </c>
      <c r="AB98" s="57">
        <v>2.54</v>
      </c>
      <c r="AC98" s="39"/>
      <c r="AD98" s="40"/>
      <c r="AE98" s="40"/>
      <c r="AF98" s="41"/>
      <c r="AG98" s="41"/>
      <c r="AH98" s="42"/>
      <c r="AI98" s="35"/>
      <c r="AJ98" s="43"/>
      <c r="AK98" s="31"/>
      <c r="AL98" s="44"/>
      <c r="AM98" s="39"/>
      <c r="AN98" s="28"/>
      <c r="AO98" s="39" t="s">
        <v>352</v>
      </c>
    </row>
    <row r="99" spans="1:41">
      <c r="A99" s="45" t="s">
        <v>3194</v>
      </c>
      <c r="B99" s="46" t="s">
        <v>3195</v>
      </c>
      <c r="C99" s="46" t="s">
        <v>42</v>
      </c>
      <c r="D99" s="46" t="s">
        <v>42</v>
      </c>
      <c r="E99" s="47" t="s">
        <v>42</v>
      </c>
      <c r="F99" s="47">
        <v>5528.0236220472443</v>
      </c>
      <c r="G99" s="47">
        <f t="shared" si="1"/>
        <v>5528.0236220472443</v>
      </c>
      <c r="H99" s="48" t="s">
        <v>381</v>
      </c>
      <c r="I99" s="24">
        <v>93</v>
      </c>
      <c r="J99" s="25" t="s">
        <v>513</v>
      </c>
      <c r="K99" s="26" t="s">
        <v>514</v>
      </c>
      <c r="L99" s="27">
        <v>3200.4</v>
      </c>
      <c r="M99" s="27">
        <v>15087.6</v>
      </c>
      <c r="N99" s="28" t="s">
        <v>35</v>
      </c>
      <c r="O99" s="42" t="s">
        <v>36</v>
      </c>
      <c r="P99" s="30" t="s">
        <v>37</v>
      </c>
      <c r="Q99" s="31"/>
      <c r="R99" s="32">
        <v>1</v>
      </c>
      <c r="S99" s="33" t="s">
        <v>67</v>
      </c>
      <c r="T99" s="34"/>
      <c r="U99" s="35"/>
      <c r="V99" s="36"/>
      <c r="W99" s="37"/>
      <c r="X99" s="38"/>
      <c r="Y99" s="38"/>
      <c r="Z99" s="38"/>
      <c r="AA99" s="57" t="s">
        <v>347</v>
      </c>
      <c r="AB99" s="57">
        <v>2.54</v>
      </c>
      <c r="AC99" s="39"/>
      <c r="AD99" s="40"/>
      <c r="AE99" s="40"/>
      <c r="AF99" s="41"/>
      <c r="AG99" s="41"/>
      <c r="AH99" s="42"/>
      <c r="AI99" s="35"/>
      <c r="AJ99" s="43"/>
      <c r="AK99" s="31"/>
      <c r="AL99" s="44"/>
      <c r="AM99" s="39"/>
      <c r="AN99" s="28"/>
      <c r="AO99" s="39" t="s">
        <v>352</v>
      </c>
    </row>
    <row r="100" spans="1:41">
      <c r="A100" s="45" t="s">
        <v>3196</v>
      </c>
      <c r="B100" s="46" t="s">
        <v>3197</v>
      </c>
      <c r="C100" s="46" t="s">
        <v>42</v>
      </c>
      <c r="D100" s="46" t="s">
        <v>42</v>
      </c>
      <c r="E100" s="47" t="s">
        <v>42</v>
      </c>
      <c r="F100" s="47">
        <v>5542.4409448818897</v>
      </c>
      <c r="G100" s="47">
        <f t="shared" si="1"/>
        <v>5542.4409448818897</v>
      </c>
      <c r="H100" s="48" t="s">
        <v>381</v>
      </c>
      <c r="I100" s="24">
        <v>94</v>
      </c>
      <c r="J100" s="25" t="s">
        <v>517</v>
      </c>
      <c r="K100" s="26" t="s">
        <v>518</v>
      </c>
      <c r="L100" s="27">
        <v>1371.6</v>
      </c>
      <c r="M100" s="27">
        <v>16002</v>
      </c>
      <c r="N100" s="28" t="s">
        <v>35</v>
      </c>
      <c r="O100" s="42" t="s">
        <v>36</v>
      </c>
      <c r="P100" s="30" t="s">
        <v>37</v>
      </c>
      <c r="Q100" s="31"/>
      <c r="R100" s="32">
        <v>1</v>
      </c>
      <c r="S100" s="33" t="s">
        <v>67</v>
      </c>
      <c r="T100" s="34"/>
      <c r="U100" s="35"/>
      <c r="V100" s="36"/>
      <c r="W100" s="37"/>
      <c r="X100" s="38"/>
      <c r="Y100" s="38"/>
      <c r="Z100" s="38"/>
      <c r="AA100" s="57" t="s">
        <v>347</v>
      </c>
      <c r="AB100" s="57">
        <v>2.54</v>
      </c>
      <c r="AC100" s="39"/>
      <c r="AD100" s="40"/>
      <c r="AE100" s="40"/>
      <c r="AF100" s="41"/>
      <c r="AG100" s="41"/>
      <c r="AH100" s="42"/>
      <c r="AI100" s="35"/>
      <c r="AJ100" s="43"/>
      <c r="AK100" s="31"/>
      <c r="AL100" s="44"/>
      <c r="AM100" s="39"/>
      <c r="AN100" s="28"/>
      <c r="AO100" s="39" t="s">
        <v>352</v>
      </c>
    </row>
    <row r="101" spans="1:41">
      <c r="A101" s="45" t="s">
        <v>3198</v>
      </c>
      <c r="B101" s="46" t="s">
        <v>3199</v>
      </c>
      <c r="C101" s="46" t="s">
        <v>42</v>
      </c>
      <c r="D101" s="46" t="s">
        <v>42</v>
      </c>
      <c r="E101" s="47" t="s">
        <v>42</v>
      </c>
      <c r="F101" s="47">
        <v>5512.3031496062986</v>
      </c>
      <c r="G101" s="47">
        <f t="shared" si="1"/>
        <v>5512.3031496062986</v>
      </c>
      <c r="H101" s="48" t="s">
        <v>60</v>
      </c>
      <c r="I101" s="24">
        <v>95</v>
      </c>
      <c r="J101" s="25" t="s">
        <v>521</v>
      </c>
      <c r="K101" s="26" t="s">
        <v>522</v>
      </c>
      <c r="L101" s="27">
        <v>1371.6</v>
      </c>
      <c r="M101" s="27">
        <v>14173.2</v>
      </c>
      <c r="N101" s="28" t="s">
        <v>35</v>
      </c>
      <c r="O101" s="42" t="s">
        <v>36</v>
      </c>
      <c r="P101" s="30" t="s">
        <v>37</v>
      </c>
      <c r="Q101" s="31"/>
      <c r="R101" s="32">
        <v>1</v>
      </c>
      <c r="S101" s="33" t="s">
        <v>67</v>
      </c>
      <c r="T101" s="34"/>
      <c r="U101" s="35"/>
      <c r="V101" s="36"/>
      <c r="W101" s="37"/>
      <c r="X101" s="38"/>
      <c r="Y101" s="38"/>
      <c r="Z101" s="38"/>
      <c r="AA101" s="57" t="s">
        <v>347</v>
      </c>
      <c r="AB101" s="57">
        <v>2.54</v>
      </c>
      <c r="AC101" s="39"/>
      <c r="AD101" s="40"/>
      <c r="AE101" s="40"/>
      <c r="AF101" s="41"/>
      <c r="AG101" s="41"/>
      <c r="AH101" s="42"/>
      <c r="AI101" s="35"/>
      <c r="AJ101" s="43"/>
      <c r="AK101" s="31"/>
      <c r="AL101" s="44"/>
      <c r="AM101" s="39"/>
      <c r="AN101" s="28"/>
      <c r="AO101" s="39" t="s">
        <v>352</v>
      </c>
    </row>
    <row r="102" spans="1:41">
      <c r="A102" s="45" t="s">
        <v>3200</v>
      </c>
      <c r="B102" s="46" t="s">
        <v>3201</v>
      </c>
      <c r="C102" s="46" t="s">
        <v>42</v>
      </c>
      <c r="D102" s="46" t="s">
        <v>42</v>
      </c>
      <c r="E102" s="47" t="s">
        <v>42</v>
      </c>
      <c r="F102" s="47">
        <v>5553.6929133858266</v>
      </c>
      <c r="G102" s="47">
        <f t="shared" si="1"/>
        <v>5553.6929133858266</v>
      </c>
      <c r="H102" s="48" t="s">
        <v>396</v>
      </c>
      <c r="I102" s="24">
        <v>96</v>
      </c>
      <c r="J102" s="25" t="s">
        <v>525</v>
      </c>
      <c r="K102" s="26" t="s">
        <v>526</v>
      </c>
      <c r="L102" s="27">
        <v>457.2</v>
      </c>
      <c r="M102" s="27">
        <v>15087.6</v>
      </c>
      <c r="N102" s="28" t="s">
        <v>35</v>
      </c>
      <c r="O102" s="42" t="s">
        <v>36</v>
      </c>
      <c r="P102" s="30" t="s">
        <v>37</v>
      </c>
      <c r="Q102" s="31"/>
      <c r="R102" s="32">
        <v>1</v>
      </c>
      <c r="S102" s="33" t="s">
        <v>67</v>
      </c>
      <c r="T102" s="34"/>
      <c r="U102" s="35"/>
      <c r="V102" s="36"/>
      <c r="W102" s="37"/>
      <c r="X102" s="38"/>
      <c r="Y102" s="38"/>
      <c r="Z102" s="38"/>
      <c r="AA102" s="57" t="s">
        <v>347</v>
      </c>
      <c r="AB102" s="57">
        <v>2.54</v>
      </c>
      <c r="AC102" s="39"/>
      <c r="AD102" s="40"/>
      <c r="AE102" s="40"/>
      <c r="AF102" s="41"/>
      <c r="AG102" s="41"/>
      <c r="AH102" s="42"/>
      <c r="AI102" s="35"/>
      <c r="AJ102" s="43"/>
      <c r="AK102" s="31"/>
      <c r="AL102" s="44"/>
      <c r="AM102" s="39"/>
      <c r="AN102" s="28"/>
      <c r="AO102" s="39" t="s">
        <v>352</v>
      </c>
    </row>
    <row r="103" spans="1:41">
      <c r="A103" s="45" t="s">
        <v>3202</v>
      </c>
      <c r="B103" s="46" t="s">
        <v>3203</v>
      </c>
      <c r="C103" s="46" t="s">
        <v>42</v>
      </c>
      <c r="D103" s="46" t="s">
        <v>42</v>
      </c>
      <c r="E103" s="47" t="s">
        <v>42</v>
      </c>
      <c r="F103" s="47">
        <v>5526.0039370078739</v>
      </c>
      <c r="G103" s="47">
        <f t="shared" si="1"/>
        <v>5526.0039370078739</v>
      </c>
      <c r="H103" s="48" t="s">
        <v>381</v>
      </c>
      <c r="I103" s="24">
        <v>97</v>
      </c>
      <c r="J103" s="25" t="s">
        <v>529</v>
      </c>
      <c r="K103" s="26" t="s">
        <v>530</v>
      </c>
      <c r="L103" s="27">
        <v>457.2</v>
      </c>
      <c r="M103" s="27">
        <v>16002</v>
      </c>
      <c r="N103" s="28" t="s">
        <v>35</v>
      </c>
      <c r="O103" s="42" t="s">
        <v>36</v>
      </c>
      <c r="P103" s="30" t="s">
        <v>37</v>
      </c>
      <c r="Q103" s="31"/>
      <c r="R103" s="32">
        <v>1</v>
      </c>
      <c r="S103" s="33" t="s">
        <v>67</v>
      </c>
      <c r="T103" s="34"/>
      <c r="U103" s="35"/>
      <c r="V103" s="36"/>
      <c r="W103" s="37"/>
      <c r="X103" s="38"/>
      <c r="Y103" s="38"/>
      <c r="Z103" s="38"/>
      <c r="AA103" s="57" t="s">
        <v>347</v>
      </c>
      <c r="AB103" s="57">
        <v>2.54</v>
      </c>
      <c r="AC103" s="39"/>
      <c r="AD103" s="40"/>
      <c r="AE103" s="40"/>
      <c r="AF103" s="41"/>
      <c r="AG103" s="41"/>
      <c r="AH103" s="42"/>
      <c r="AI103" s="35"/>
      <c r="AJ103" s="43"/>
      <c r="AK103" s="31"/>
      <c r="AL103" s="44"/>
      <c r="AM103" s="39"/>
      <c r="AN103" s="28"/>
      <c r="AO103" s="39" t="s">
        <v>352</v>
      </c>
    </row>
    <row r="104" spans="1:41">
      <c r="A104" s="45" t="s">
        <v>3204</v>
      </c>
      <c r="B104" s="46" t="s">
        <v>3205</v>
      </c>
      <c r="C104" s="46" t="s">
        <v>42</v>
      </c>
      <c r="D104" s="46" t="s">
        <v>42</v>
      </c>
      <c r="E104" s="47" t="s">
        <v>42</v>
      </c>
      <c r="F104" s="47">
        <v>5510.6692913385832</v>
      </c>
      <c r="G104" s="47">
        <f t="shared" si="1"/>
        <v>5510.6692913385832</v>
      </c>
      <c r="H104" s="48" t="s">
        <v>396</v>
      </c>
      <c r="I104" s="24">
        <v>98</v>
      </c>
      <c r="J104" s="25" t="s">
        <v>533</v>
      </c>
      <c r="K104" s="26" t="s">
        <v>534</v>
      </c>
      <c r="L104" s="27">
        <v>-457.2</v>
      </c>
      <c r="M104" s="27">
        <v>15087.6</v>
      </c>
      <c r="N104" s="28" t="s">
        <v>35</v>
      </c>
      <c r="O104" s="42" t="s">
        <v>36</v>
      </c>
      <c r="P104" s="30" t="s">
        <v>37</v>
      </c>
      <c r="Q104" s="31"/>
      <c r="R104" s="32">
        <v>1</v>
      </c>
      <c r="S104" s="33" t="s">
        <v>67</v>
      </c>
      <c r="T104" s="34"/>
      <c r="U104" s="35"/>
      <c r="V104" s="36"/>
      <c r="W104" s="37"/>
      <c r="X104" s="38"/>
      <c r="Y104" s="38"/>
      <c r="Z104" s="38"/>
      <c r="AA104" s="57" t="s">
        <v>347</v>
      </c>
      <c r="AB104" s="57">
        <v>2.54</v>
      </c>
      <c r="AC104" s="39"/>
      <c r="AD104" s="40"/>
      <c r="AE104" s="40"/>
      <c r="AF104" s="41"/>
      <c r="AG104" s="41"/>
      <c r="AH104" s="42"/>
      <c r="AI104" s="35"/>
      <c r="AJ104" s="43"/>
      <c r="AK104" s="31"/>
      <c r="AL104" s="44"/>
      <c r="AM104" s="39"/>
      <c r="AN104" s="28"/>
      <c r="AO104" s="39" t="s">
        <v>352</v>
      </c>
    </row>
    <row r="105" spans="1:41">
      <c r="A105" s="45" t="s">
        <v>3206</v>
      </c>
      <c r="B105" s="46" t="s">
        <v>3207</v>
      </c>
      <c r="C105" s="46" t="s">
        <v>42</v>
      </c>
      <c r="D105" s="46" t="s">
        <v>42</v>
      </c>
      <c r="E105" s="47" t="s">
        <v>42</v>
      </c>
      <c r="F105" s="47">
        <v>5522.0787401574798</v>
      </c>
      <c r="G105" s="47">
        <f t="shared" si="1"/>
        <v>5522.0787401574798</v>
      </c>
      <c r="H105" s="48" t="s">
        <v>60</v>
      </c>
      <c r="I105" s="24">
        <v>99</v>
      </c>
      <c r="J105" s="25" t="s">
        <v>537</v>
      </c>
      <c r="K105" s="26" t="s">
        <v>538</v>
      </c>
      <c r="L105" s="27">
        <v>457.2</v>
      </c>
      <c r="M105" s="27">
        <v>14173.2</v>
      </c>
      <c r="N105" s="28" t="s">
        <v>35</v>
      </c>
      <c r="O105" s="42" t="s">
        <v>36</v>
      </c>
      <c r="P105" s="30" t="s">
        <v>37</v>
      </c>
      <c r="Q105" s="31"/>
      <c r="R105" s="32">
        <v>1</v>
      </c>
      <c r="S105" s="33" t="s">
        <v>67</v>
      </c>
      <c r="T105" s="34"/>
      <c r="U105" s="35"/>
      <c r="V105" s="36"/>
      <c r="W105" s="37"/>
      <c r="X105" s="38"/>
      <c r="Y105" s="38"/>
      <c r="Z105" s="38"/>
      <c r="AA105" s="57" t="s">
        <v>347</v>
      </c>
      <c r="AB105" s="57">
        <v>2.54</v>
      </c>
      <c r="AC105" s="39"/>
      <c r="AD105" s="40"/>
      <c r="AE105" s="40"/>
      <c r="AF105" s="41"/>
      <c r="AG105" s="41"/>
      <c r="AH105" s="42"/>
      <c r="AI105" s="35"/>
      <c r="AJ105" s="43"/>
      <c r="AK105" s="31"/>
      <c r="AL105" s="44"/>
      <c r="AM105" s="39"/>
      <c r="AN105" s="28"/>
      <c r="AO105" s="39" t="s">
        <v>352</v>
      </c>
    </row>
    <row r="106" spans="1:41">
      <c r="A106" s="45" t="s">
        <v>3208</v>
      </c>
      <c r="B106" s="46" t="s">
        <v>3209</v>
      </c>
      <c r="C106" s="46" t="s">
        <v>42</v>
      </c>
      <c r="D106" s="46" t="s">
        <v>42</v>
      </c>
      <c r="E106" s="47" t="s">
        <v>42</v>
      </c>
      <c r="F106" s="47">
        <v>5572.8110236220473</v>
      </c>
      <c r="G106" s="47">
        <f t="shared" si="1"/>
        <v>5572.8110236220473</v>
      </c>
      <c r="H106" s="48" t="s">
        <v>60</v>
      </c>
      <c r="I106" s="24">
        <v>100</v>
      </c>
      <c r="J106" s="25" t="s">
        <v>541</v>
      </c>
      <c r="K106" s="26" t="s">
        <v>542</v>
      </c>
      <c r="L106" s="27">
        <v>-1371.6</v>
      </c>
      <c r="M106" s="27">
        <v>14173.2</v>
      </c>
      <c r="N106" s="28" t="s">
        <v>35</v>
      </c>
      <c r="O106" s="42" t="s">
        <v>36</v>
      </c>
      <c r="P106" s="30" t="s">
        <v>37</v>
      </c>
      <c r="Q106" s="31"/>
      <c r="R106" s="32">
        <v>1</v>
      </c>
      <c r="S106" s="33" t="s">
        <v>67</v>
      </c>
      <c r="T106" s="34"/>
      <c r="U106" s="35"/>
      <c r="V106" s="36"/>
      <c r="W106" s="37"/>
      <c r="X106" s="38"/>
      <c r="Y106" s="38"/>
      <c r="Z106" s="38"/>
      <c r="AA106" s="57" t="s">
        <v>347</v>
      </c>
      <c r="AB106" s="57">
        <v>2.54</v>
      </c>
      <c r="AC106" s="39"/>
      <c r="AD106" s="40"/>
      <c r="AE106" s="40"/>
      <c r="AF106" s="41"/>
      <c r="AG106" s="41"/>
      <c r="AH106" s="42"/>
      <c r="AI106" s="35"/>
      <c r="AJ106" s="43"/>
      <c r="AK106" s="31"/>
      <c r="AL106" s="44"/>
      <c r="AM106" s="39"/>
      <c r="AN106" s="28"/>
      <c r="AO106" s="39" t="s">
        <v>352</v>
      </c>
    </row>
    <row r="107" spans="1:41">
      <c r="A107" s="45" t="s">
        <v>3210</v>
      </c>
      <c r="B107" s="46" t="s">
        <v>3211</v>
      </c>
      <c r="C107" s="46" t="s">
        <v>42</v>
      </c>
      <c r="D107" s="46" t="s">
        <v>42</v>
      </c>
      <c r="E107" s="47" t="s">
        <v>42</v>
      </c>
      <c r="F107" s="47">
        <v>5514.2913385826769</v>
      </c>
      <c r="G107" s="47">
        <f t="shared" si="1"/>
        <v>5514.2913385826769</v>
      </c>
      <c r="H107" s="48" t="s">
        <v>60</v>
      </c>
      <c r="I107" s="24">
        <v>101</v>
      </c>
      <c r="J107" s="25" t="s">
        <v>545</v>
      </c>
      <c r="K107" s="26" t="s">
        <v>546</v>
      </c>
      <c r="L107" s="27">
        <v>8686.7999999999993</v>
      </c>
      <c r="M107" s="27">
        <v>16916.400000000001</v>
      </c>
      <c r="N107" s="28" t="s">
        <v>35</v>
      </c>
      <c r="O107" s="42" t="s">
        <v>36</v>
      </c>
      <c r="P107" s="30" t="s">
        <v>37</v>
      </c>
      <c r="Q107" s="31"/>
      <c r="R107" s="32">
        <v>1</v>
      </c>
      <c r="S107" s="33" t="s">
        <v>67</v>
      </c>
      <c r="T107" s="34"/>
      <c r="U107" s="35"/>
      <c r="V107" s="36"/>
      <c r="W107" s="37"/>
      <c r="X107" s="38"/>
      <c r="Y107" s="38"/>
      <c r="Z107" s="38"/>
      <c r="AA107" s="57" t="s">
        <v>347</v>
      </c>
      <c r="AB107" s="57">
        <v>2.54</v>
      </c>
      <c r="AC107" s="39"/>
      <c r="AD107" s="40"/>
      <c r="AE107" s="40"/>
      <c r="AF107" s="41"/>
      <c r="AG107" s="41"/>
      <c r="AH107" s="42"/>
      <c r="AI107" s="35"/>
      <c r="AJ107" s="43"/>
      <c r="AK107" s="31"/>
      <c r="AL107" s="44"/>
      <c r="AM107" s="39"/>
      <c r="AN107" s="28"/>
      <c r="AO107" s="39" t="s">
        <v>352</v>
      </c>
    </row>
    <row r="108" spans="1:41">
      <c r="A108" s="45" t="s">
        <v>3212</v>
      </c>
      <c r="B108" s="46" t="s">
        <v>3213</v>
      </c>
      <c r="C108" s="46" t="s">
        <v>42</v>
      </c>
      <c r="D108" s="46" t="s">
        <v>42</v>
      </c>
      <c r="E108" s="47" t="s">
        <v>42</v>
      </c>
      <c r="F108" s="47">
        <v>5515.389763779528</v>
      </c>
      <c r="G108" s="47">
        <f t="shared" si="1"/>
        <v>5515.389763779528</v>
      </c>
      <c r="H108" s="48" t="s">
        <v>381</v>
      </c>
      <c r="I108" s="24">
        <v>102</v>
      </c>
      <c r="J108" s="25" t="s">
        <v>549</v>
      </c>
      <c r="K108" s="26" t="s">
        <v>550</v>
      </c>
      <c r="L108" s="27">
        <v>5943.6</v>
      </c>
      <c r="M108" s="27">
        <v>15087.6</v>
      </c>
      <c r="N108" s="28" t="s">
        <v>35</v>
      </c>
      <c r="O108" s="42" t="s">
        <v>36</v>
      </c>
      <c r="P108" s="30" t="s">
        <v>37</v>
      </c>
      <c r="Q108" s="31"/>
      <c r="R108" s="32">
        <v>1</v>
      </c>
      <c r="S108" s="33" t="s">
        <v>67</v>
      </c>
      <c r="T108" s="34"/>
      <c r="U108" s="35"/>
      <c r="V108" s="36"/>
      <c r="W108" s="37"/>
      <c r="X108" s="38"/>
      <c r="Y108" s="38"/>
      <c r="Z108" s="38"/>
      <c r="AA108" s="57" t="s">
        <v>347</v>
      </c>
      <c r="AB108" s="57">
        <v>2.54</v>
      </c>
      <c r="AC108" s="39"/>
      <c r="AD108" s="40"/>
      <c r="AE108" s="40"/>
      <c r="AF108" s="41"/>
      <c r="AG108" s="41"/>
      <c r="AH108" s="42"/>
      <c r="AI108" s="35"/>
      <c r="AJ108" s="43"/>
      <c r="AK108" s="31"/>
      <c r="AL108" s="44"/>
      <c r="AM108" s="39"/>
      <c r="AN108" s="28"/>
      <c r="AO108" s="39" t="s">
        <v>352</v>
      </c>
    </row>
    <row r="109" spans="1:41">
      <c r="A109" s="45" t="s">
        <v>3214</v>
      </c>
      <c r="B109" s="46" t="s">
        <v>3215</v>
      </c>
      <c r="C109" s="46" t="s">
        <v>42</v>
      </c>
      <c r="D109" s="46" t="s">
        <v>42</v>
      </c>
      <c r="E109" s="47" t="s">
        <v>42</v>
      </c>
      <c r="F109" s="47">
        <v>5532.6377952755902</v>
      </c>
      <c r="G109" s="47">
        <f t="shared" si="1"/>
        <v>5532.6377952755902</v>
      </c>
      <c r="H109" s="48" t="s">
        <v>381</v>
      </c>
      <c r="I109" s="24">
        <v>103</v>
      </c>
      <c r="J109" s="25" t="s">
        <v>553</v>
      </c>
      <c r="K109" s="26" t="s">
        <v>554</v>
      </c>
      <c r="L109" s="27">
        <v>7772.4</v>
      </c>
      <c r="M109" s="27">
        <v>15087.6</v>
      </c>
      <c r="N109" s="28" t="s">
        <v>35</v>
      </c>
      <c r="O109" s="42" t="s">
        <v>36</v>
      </c>
      <c r="P109" s="30" t="s">
        <v>37</v>
      </c>
      <c r="Q109" s="31"/>
      <c r="R109" s="32">
        <v>1</v>
      </c>
      <c r="S109" s="33" t="s">
        <v>67</v>
      </c>
      <c r="T109" s="34"/>
      <c r="U109" s="35"/>
      <c r="V109" s="36"/>
      <c r="W109" s="37"/>
      <c r="X109" s="38"/>
      <c r="Y109" s="38"/>
      <c r="Z109" s="38"/>
      <c r="AA109" s="57" t="s">
        <v>347</v>
      </c>
      <c r="AB109" s="57">
        <v>2.54</v>
      </c>
      <c r="AC109" s="39"/>
      <c r="AD109" s="40"/>
      <c r="AE109" s="40"/>
      <c r="AF109" s="41"/>
      <c r="AG109" s="41"/>
      <c r="AH109" s="42"/>
      <c r="AI109" s="35"/>
      <c r="AJ109" s="43"/>
      <c r="AK109" s="31"/>
      <c r="AL109" s="44"/>
      <c r="AM109" s="39"/>
      <c r="AN109" s="28"/>
      <c r="AO109" s="39" t="s">
        <v>352</v>
      </c>
    </row>
    <row r="110" spans="1:41">
      <c r="A110" s="45" t="s">
        <v>3216</v>
      </c>
      <c r="B110" s="46" t="s">
        <v>3217</v>
      </c>
      <c r="C110" s="46" t="s">
        <v>42</v>
      </c>
      <c r="D110" s="46" t="s">
        <v>42</v>
      </c>
      <c r="E110" s="47" t="s">
        <v>42</v>
      </c>
      <c r="F110" s="47">
        <v>5531.8779527559063</v>
      </c>
      <c r="G110" s="47">
        <f t="shared" si="1"/>
        <v>5531.8779527559063</v>
      </c>
      <c r="H110" s="48" t="s">
        <v>355</v>
      </c>
      <c r="I110" s="24">
        <v>104</v>
      </c>
      <c r="J110" s="25" t="s">
        <v>557</v>
      </c>
      <c r="K110" s="26" t="s">
        <v>558</v>
      </c>
      <c r="L110" s="27">
        <v>9601.2000000000007</v>
      </c>
      <c r="M110" s="27">
        <v>17830.8</v>
      </c>
      <c r="N110" s="28" t="s">
        <v>35</v>
      </c>
      <c r="O110" s="42" t="s">
        <v>36</v>
      </c>
      <c r="P110" s="30" t="s">
        <v>37</v>
      </c>
      <c r="Q110" s="31"/>
      <c r="R110" s="32">
        <v>1</v>
      </c>
      <c r="S110" s="33" t="s">
        <v>67</v>
      </c>
      <c r="T110" s="34"/>
      <c r="U110" s="35"/>
      <c r="V110" s="36"/>
      <c r="W110" s="37"/>
      <c r="X110" s="38"/>
      <c r="Y110" s="38"/>
      <c r="Z110" s="38"/>
      <c r="AA110" s="57" t="s">
        <v>347</v>
      </c>
      <c r="AB110" s="57">
        <v>2.54</v>
      </c>
      <c r="AC110" s="39"/>
      <c r="AD110" s="40"/>
      <c r="AE110" s="40"/>
      <c r="AF110" s="41"/>
      <c r="AG110" s="41"/>
      <c r="AH110" s="42"/>
      <c r="AI110" s="35"/>
      <c r="AJ110" s="43"/>
      <c r="AK110" s="31"/>
      <c r="AL110" s="44"/>
      <c r="AM110" s="39"/>
      <c r="AN110" s="28"/>
      <c r="AO110" s="39" t="s">
        <v>352</v>
      </c>
    </row>
    <row r="111" spans="1:41">
      <c r="A111" s="45" t="s">
        <v>3218</v>
      </c>
      <c r="B111" s="46" t="s">
        <v>3219</v>
      </c>
      <c r="C111" s="46" t="s">
        <v>42</v>
      </c>
      <c r="D111" s="46" t="s">
        <v>42</v>
      </c>
      <c r="E111" s="47" t="s">
        <v>42</v>
      </c>
      <c r="F111" s="47">
        <v>5565.7322834645665</v>
      </c>
      <c r="G111" s="47">
        <f t="shared" si="1"/>
        <v>5565.7322834645665</v>
      </c>
      <c r="H111" s="48" t="s">
        <v>355</v>
      </c>
      <c r="I111" s="24">
        <v>105</v>
      </c>
      <c r="J111" s="25" t="s">
        <v>561</v>
      </c>
      <c r="K111" s="26" t="s">
        <v>562</v>
      </c>
      <c r="L111" s="27">
        <v>5029.2</v>
      </c>
      <c r="M111" s="27">
        <v>17830.8</v>
      </c>
      <c r="N111" s="28" t="s">
        <v>35</v>
      </c>
      <c r="O111" s="42" t="s">
        <v>36</v>
      </c>
      <c r="P111" s="30" t="s">
        <v>37</v>
      </c>
      <c r="Q111" s="31"/>
      <c r="R111" s="32">
        <v>1</v>
      </c>
      <c r="S111" s="33" t="s">
        <v>67</v>
      </c>
      <c r="T111" s="34"/>
      <c r="U111" s="35"/>
      <c r="V111" s="36"/>
      <c r="W111" s="37"/>
      <c r="X111" s="38"/>
      <c r="Y111" s="38"/>
      <c r="Z111" s="38"/>
      <c r="AA111" s="57" t="s">
        <v>347</v>
      </c>
      <c r="AB111" s="57">
        <v>2.54</v>
      </c>
      <c r="AC111" s="39"/>
      <c r="AD111" s="40"/>
      <c r="AE111" s="40"/>
      <c r="AF111" s="41"/>
      <c r="AG111" s="41"/>
      <c r="AH111" s="42"/>
      <c r="AI111" s="35"/>
      <c r="AJ111" s="43"/>
      <c r="AK111" s="31"/>
      <c r="AL111" s="44"/>
      <c r="AM111" s="39"/>
      <c r="AN111" s="28"/>
      <c r="AO111" s="39" t="s">
        <v>352</v>
      </c>
    </row>
    <row r="112" spans="1:41">
      <c r="A112" s="45" t="s">
        <v>3220</v>
      </c>
      <c r="B112" s="46" t="s">
        <v>3221</v>
      </c>
      <c r="C112" s="46" t="s">
        <v>42</v>
      </c>
      <c r="D112" s="46" t="s">
        <v>42</v>
      </c>
      <c r="E112" s="47" t="s">
        <v>42</v>
      </c>
      <c r="F112" s="47">
        <v>5537.5</v>
      </c>
      <c r="G112" s="47">
        <f t="shared" si="1"/>
        <v>5537.5</v>
      </c>
      <c r="H112" s="48" t="s">
        <v>60</v>
      </c>
      <c r="I112" s="24">
        <v>106</v>
      </c>
      <c r="J112" s="25" t="s">
        <v>565</v>
      </c>
      <c r="K112" s="26" t="s">
        <v>566</v>
      </c>
      <c r="L112" s="27">
        <v>6858</v>
      </c>
      <c r="M112" s="27">
        <v>16916.400000000001</v>
      </c>
      <c r="N112" s="28" t="s">
        <v>35</v>
      </c>
      <c r="O112" s="42" t="s">
        <v>36</v>
      </c>
      <c r="P112" s="30" t="s">
        <v>37</v>
      </c>
      <c r="Q112" s="31"/>
      <c r="R112" s="32">
        <v>1</v>
      </c>
      <c r="S112" s="33" t="s">
        <v>67</v>
      </c>
      <c r="T112" s="34"/>
      <c r="U112" s="35"/>
      <c r="V112" s="36"/>
      <c r="W112" s="37"/>
      <c r="X112" s="38"/>
      <c r="Y112" s="38"/>
      <c r="Z112" s="38"/>
      <c r="AA112" s="57" t="s">
        <v>347</v>
      </c>
      <c r="AB112" s="57">
        <v>2.54</v>
      </c>
      <c r="AC112" s="39"/>
      <c r="AD112" s="40"/>
      <c r="AE112" s="40"/>
      <c r="AF112" s="41"/>
      <c r="AG112" s="41"/>
      <c r="AH112" s="42"/>
      <c r="AI112" s="35"/>
      <c r="AJ112" s="43"/>
      <c r="AK112" s="31"/>
      <c r="AL112" s="44"/>
      <c r="AM112" s="39"/>
      <c r="AN112" s="28"/>
      <c r="AO112" s="39" t="s">
        <v>352</v>
      </c>
    </row>
    <row r="113" spans="1:41">
      <c r="A113" s="45" t="s">
        <v>3222</v>
      </c>
      <c r="B113" s="46" t="s">
        <v>3223</v>
      </c>
      <c r="C113" s="46" t="s">
        <v>42</v>
      </c>
      <c r="D113" s="46" t="s">
        <v>42</v>
      </c>
      <c r="E113" s="47" t="s">
        <v>42</v>
      </c>
      <c r="F113" s="47">
        <v>5569.2598425196857</v>
      </c>
      <c r="G113" s="47">
        <f t="shared" si="1"/>
        <v>5569.2598425196857</v>
      </c>
      <c r="H113" s="48" t="s">
        <v>344</v>
      </c>
      <c r="I113" s="24">
        <v>107</v>
      </c>
      <c r="J113" s="25" t="s">
        <v>569</v>
      </c>
      <c r="K113" s="26" t="s">
        <v>570</v>
      </c>
      <c r="L113" s="27">
        <v>5943.6</v>
      </c>
      <c r="M113" s="27">
        <v>16002</v>
      </c>
      <c r="N113" s="28" t="s">
        <v>35</v>
      </c>
      <c r="O113" s="42" t="s">
        <v>36</v>
      </c>
      <c r="P113" s="30" t="s">
        <v>37</v>
      </c>
      <c r="Q113" s="31"/>
      <c r="R113" s="32">
        <v>1</v>
      </c>
      <c r="S113" s="33" t="s">
        <v>67</v>
      </c>
      <c r="T113" s="34"/>
      <c r="U113" s="35"/>
      <c r="V113" s="36"/>
      <c r="W113" s="37"/>
      <c r="X113" s="38"/>
      <c r="Y113" s="38"/>
      <c r="Z113" s="38"/>
      <c r="AA113" s="57" t="s">
        <v>347</v>
      </c>
      <c r="AB113" s="57">
        <v>2.54</v>
      </c>
      <c r="AC113" s="39"/>
      <c r="AD113" s="40"/>
      <c r="AE113" s="40"/>
      <c r="AF113" s="41"/>
      <c r="AG113" s="41"/>
      <c r="AH113" s="42"/>
      <c r="AI113" s="35"/>
      <c r="AJ113" s="43"/>
      <c r="AK113" s="31"/>
      <c r="AL113" s="44"/>
      <c r="AM113" s="39"/>
      <c r="AN113" s="28"/>
      <c r="AO113" s="39" t="s">
        <v>352</v>
      </c>
    </row>
    <row r="114" spans="1:41">
      <c r="A114" s="45" t="s">
        <v>3224</v>
      </c>
      <c r="B114" s="46" t="s">
        <v>3225</v>
      </c>
      <c r="C114" s="46" t="s">
        <v>42</v>
      </c>
      <c r="D114" s="46" t="s">
        <v>42</v>
      </c>
      <c r="E114" s="47" t="s">
        <v>42</v>
      </c>
      <c r="F114" s="47">
        <v>6443.4881889763783</v>
      </c>
      <c r="G114" s="47">
        <f t="shared" si="1"/>
        <v>6443.4881889763783</v>
      </c>
      <c r="H114" s="48" t="s">
        <v>364</v>
      </c>
      <c r="I114" s="24">
        <v>108</v>
      </c>
      <c r="J114" s="25" t="s">
        <v>573</v>
      </c>
      <c r="K114" s="26" t="s">
        <v>574</v>
      </c>
      <c r="L114" s="27">
        <v>-4114.8</v>
      </c>
      <c r="M114" s="27">
        <v>17830.8</v>
      </c>
      <c r="N114" s="28" t="s">
        <v>35</v>
      </c>
      <c r="O114" s="42" t="s">
        <v>36</v>
      </c>
      <c r="P114" s="30" t="s">
        <v>37</v>
      </c>
      <c r="Q114" s="31"/>
      <c r="R114" s="32">
        <v>1</v>
      </c>
      <c r="S114" s="33" t="s">
        <v>67</v>
      </c>
      <c r="T114" s="34"/>
      <c r="U114" s="35"/>
      <c r="V114" s="36"/>
      <c r="W114" s="37"/>
      <c r="X114" s="38"/>
      <c r="Y114" s="38"/>
      <c r="Z114" s="38"/>
      <c r="AA114" s="57" t="s">
        <v>575</v>
      </c>
      <c r="AB114" s="57">
        <v>2.54</v>
      </c>
      <c r="AC114" s="39"/>
      <c r="AD114" s="40"/>
      <c r="AE114" s="40"/>
      <c r="AF114" s="41"/>
      <c r="AG114" s="41"/>
      <c r="AH114" s="42"/>
      <c r="AI114" s="35"/>
      <c r="AJ114" s="43"/>
      <c r="AK114" s="31"/>
      <c r="AL114" s="44"/>
      <c r="AM114" s="39"/>
      <c r="AN114" s="28"/>
      <c r="AO114" s="39" t="s">
        <v>352</v>
      </c>
    </row>
    <row r="115" spans="1:41">
      <c r="A115" s="45" t="s">
        <v>3226</v>
      </c>
      <c r="B115" s="46" t="s">
        <v>3227</v>
      </c>
      <c r="C115" s="46" t="s">
        <v>42</v>
      </c>
      <c r="D115" s="46" t="s">
        <v>42</v>
      </c>
      <c r="E115" s="47" t="s">
        <v>42</v>
      </c>
      <c r="F115" s="47">
        <v>6417.2440944881891</v>
      </c>
      <c r="G115" s="47">
        <f t="shared" si="1"/>
        <v>6417.2440944881891</v>
      </c>
      <c r="H115" s="48" t="s">
        <v>355</v>
      </c>
      <c r="I115" s="24">
        <v>109</v>
      </c>
      <c r="J115" s="25" t="s">
        <v>578</v>
      </c>
      <c r="K115" s="26" t="s">
        <v>579</v>
      </c>
      <c r="L115" s="27">
        <v>2286</v>
      </c>
      <c r="M115" s="27">
        <v>9601.2000000000007</v>
      </c>
      <c r="N115" s="28" t="s">
        <v>35</v>
      </c>
      <c r="O115" s="42" t="s">
        <v>36</v>
      </c>
      <c r="P115" s="30" t="s">
        <v>37</v>
      </c>
      <c r="Q115" s="31"/>
      <c r="R115" s="32">
        <v>1</v>
      </c>
      <c r="S115" s="33" t="s">
        <v>67</v>
      </c>
      <c r="T115" s="34"/>
      <c r="U115" s="35"/>
      <c r="V115" s="36"/>
      <c r="W115" s="37"/>
      <c r="X115" s="38"/>
      <c r="Y115" s="38"/>
      <c r="Z115" s="38"/>
      <c r="AA115" s="57" t="s">
        <v>575</v>
      </c>
      <c r="AB115" s="57">
        <v>2.54</v>
      </c>
      <c r="AC115" s="39"/>
      <c r="AD115" s="40"/>
      <c r="AE115" s="40"/>
      <c r="AF115" s="41"/>
      <c r="AG115" s="41"/>
      <c r="AH115" s="42"/>
      <c r="AI115" s="35"/>
      <c r="AJ115" s="43"/>
      <c r="AK115" s="31"/>
      <c r="AL115" s="44"/>
      <c r="AM115" s="39"/>
      <c r="AN115" s="28"/>
      <c r="AO115" s="39" t="s">
        <v>352</v>
      </c>
    </row>
    <row r="116" spans="1:41">
      <c r="A116" s="45" t="s">
        <v>3228</v>
      </c>
      <c r="B116" s="46" t="s">
        <v>3229</v>
      </c>
      <c r="C116" s="46" t="s">
        <v>42</v>
      </c>
      <c r="D116" s="46" t="s">
        <v>42</v>
      </c>
      <c r="E116" s="47" t="s">
        <v>42</v>
      </c>
      <c r="F116" s="47">
        <v>6376.8110236220473</v>
      </c>
      <c r="G116" s="47">
        <f t="shared" si="1"/>
        <v>6376.8110236220473</v>
      </c>
      <c r="H116" s="48" t="s">
        <v>60</v>
      </c>
      <c r="I116" s="24">
        <v>110</v>
      </c>
      <c r="J116" s="25" t="s">
        <v>582</v>
      </c>
      <c r="K116" s="26" t="s">
        <v>583</v>
      </c>
      <c r="L116" s="27">
        <v>2286</v>
      </c>
      <c r="M116" s="27">
        <v>10515.6</v>
      </c>
      <c r="N116" s="28" t="s">
        <v>35</v>
      </c>
      <c r="O116" s="42" t="s">
        <v>36</v>
      </c>
      <c r="P116" s="30" t="s">
        <v>37</v>
      </c>
      <c r="Q116" s="31"/>
      <c r="R116" s="32">
        <v>1</v>
      </c>
      <c r="S116" s="33" t="s">
        <v>67</v>
      </c>
      <c r="T116" s="34"/>
      <c r="U116" s="35"/>
      <c r="V116" s="36"/>
      <c r="W116" s="37"/>
      <c r="X116" s="38"/>
      <c r="Y116" s="38"/>
      <c r="Z116" s="38"/>
      <c r="AA116" s="57" t="s">
        <v>575</v>
      </c>
      <c r="AB116" s="57">
        <v>2.54</v>
      </c>
      <c r="AC116" s="39"/>
      <c r="AD116" s="40"/>
      <c r="AE116" s="40"/>
      <c r="AF116" s="41"/>
      <c r="AG116" s="41"/>
      <c r="AH116" s="42"/>
      <c r="AI116" s="35"/>
      <c r="AJ116" s="43"/>
      <c r="AK116" s="31"/>
      <c r="AL116" s="44"/>
      <c r="AM116" s="39"/>
      <c r="AN116" s="28"/>
      <c r="AO116" s="39" t="s">
        <v>352</v>
      </c>
    </row>
    <row r="117" spans="1:41">
      <c r="A117" s="45" t="s">
        <v>3230</v>
      </c>
      <c r="B117" s="46" t="s">
        <v>3231</v>
      </c>
      <c r="C117" s="46" t="s">
        <v>42</v>
      </c>
      <c r="D117" s="46" t="s">
        <v>42</v>
      </c>
      <c r="E117" s="47" t="s">
        <v>42</v>
      </c>
      <c r="F117" s="47">
        <v>6399.6338582677172</v>
      </c>
      <c r="G117" s="47">
        <f t="shared" si="1"/>
        <v>6399.6338582677172</v>
      </c>
      <c r="H117" s="48" t="s">
        <v>381</v>
      </c>
      <c r="I117" s="24">
        <v>111</v>
      </c>
      <c r="J117" s="25" t="s">
        <v>586</v>
      </c>
      <c r="K117" s="26" t="s">
        <v>587</v>
      </c>
      <c r="L117" s="27">
        <v>-6858</v>
      </c>
      <c r="M117" s="27">
        <v>16916.400000000001</v>
      </c>
      <c r="N117" s="28" t="s">
        <v>35</v>
      </c>
      <c r="O117" s="42" t="s">
        <v>36</v>
      </c>
      <c r="P117" s="30" t="s">
        <v>37</v>
      </c>
      <c r="Q117" s="31"/>
      <c r="R117" s="32">
        <v>1</v>
      </c>
      <c r="S117" s="33" t="s">
        <v>67</v>
      </c>
      <c r="T117" s="34"/>
      <c r="U117" s="35"/>
      <c r="V117" s="36"/>
      <c r="W117" s="37"/>
      <c r="X117" s="38"/>
      <c r="Y117" s="38"/>
      <c r="Z117" s="38"/>
      <c r="AA117" s="57" t="s">
        <v>575</v>
      </c>
      <c r="AB117" s="57">
        <v>2.54</v>
      </c>
      <c r="AC117" s="39"/>
      <c r="AD117" s="40"/>
      <c r="AE117" s="40"/>
      <c r="AF117" s="41"/>
      <c r="AG117" s="41"/>
      <c r="AH117" s="42"/>
      <c r="AI117" s="35"/>
      <c r="AJ117" s="43"/>
      <c r="AK117" s="31"/>
      <c r="AL117" s="44"/>
      <c r="AM117" s="39"/>
      <c r="AN117" s="28"/>
      <c r="AO117" s="39" t="s">
        <v>352</v>
      </c>
    </row>
    <row r="118" spans="1:41">
      <c r="A118" s="45" t="s">
        <v>3232</v>
      </c>
      <c r="B118" s="46" t="s">
        <v>3233</v>
      </c>
      <c r="C118" s="46" t="s">
        <v>42</v>
      </c>
      <c r="D118" s="46" t="s">
        <v>42</v>
      </c>
      <c r="E118" s="47" t="s">
        <v>42</v>
      </c>
      <c r="F118" s="47">
        <v>6372.9251968503941</v>
      </c>
      <c r="G118" s="47">
        <f t="shared" si="1"/>
        <v>6372.9251968503941</v>
      </c>
      <c r="H118" s="48" t="s">
        <v>355</v>
      </c>
      <c r="I118" s="24">
        <v>112</v>
      </c>
      <c r="J118" s="25" t="s">
        <v>590</v>
      </c>
      <c r="K118" s="26" t="s">
        <v>591</v>
      </c>
      <c r="L118" s="27">
        <v>4114.8</v>
      </c>
      <c r="M118" s="27">
        <v>12344.4</v>
      </c>
      <c r="N118" s="28" t="s">
        <v>35</v>
      </c>
      <c r="O118" s="42" t="s">
        <v>36</v>
      </c>
      <c r="P118" s="30" t="s">
        <v>37</v>
      </c>
      <c r="Q118" s="31"/>
      <c r="R118" s="32">
        <v>1</v>
      </c>
      <c r="S118" s="33" t="s">
        <v>67</v>
      </c>
      <c r="T118" s="34"/>
      <c r="U118" s="35"/>
      <c r="V118" s="36"/>
      <c r="W118" s="37"/>
      <c r="X118" s="38"/>
      <c r="Y118" s="38"/>
      <c r="Z118" s="38"/>
      <c r="AA118" s="57" t="s">
        <v>575</v>
      </c>
      <c r="AB118" s="57">
        <v>2.54</v>
      </c>
      <c r="AC118" s="39"/>
      <c r="AD118" s="40"/>
      <c r="AE118" s="40"/>
      <c r="AF118" s="41"/>
      <c r="AG118" s="41"/>
      <c r="AH118" s="42"/>
      <c r="AI118" s="35"/>
      <c r="AJ118" s="43"/>
      <c r="AK118" s="31"/>
      <c r="AL118" s="44"/>
      <c r="AM118" s="39"/>
      <c r="AN118" s="28"/>
      <c r="AO118" s="39" t="s">
        <v>352</v>
      </c>
    </row>
    <row r="119" spans="1:41">
      <c r="A119" s="45" t="s">
        <v>3234</v>
      </c>
      <c r="B119" s="46" t="s">
        <v>3235</v>
      </c>
      <c r="C119" s="46" t="s">
        <v>42</v>
      </c>
      <c r="D119" s="46" t="s">
        <v>42</v>
      </c>
      <c r="E119" s="47" t="s">
        <v>42</v>
      </c>
      <c r="F119" s="47">
        <v>6373.7519685039379</v>
      </c>
      <c r="G119" s="47">
        <f t="shared" si="1"/>
        <v>6373.7519685039379</v>
      </c>
      <c r="H119" s="48" t="s">
        <v>355</v>
      </c>
      <c r="I119" s="24">
        <v>113</v>
      </c>
      <c r="J119" s="25" t="s">
        <v>594</v>
      </c>
      <c r="K119" s="26" t="s">
        <v>595</v>
      </c>
      <c r="L119" s="27">
        <v>-7772.4</v>
      </c>
      <c r="M119" s="27">
        <v>17830.8</v>
      </c>
      <c r="N119" s="28" t="s">
        <v>35</v>
      </c>
      <c r="O119" s="42" t="s">
        <v>36</v>
      </c>
      <c r="P119" s="30" t="s">
        <v>37</v>
      </c>
      <c r="Q119" s="31"/>
      <c r="R119" s="32">
        <v>1</v>
      </c>
      <c r="S119" s="33" t="s">
        <v>67</v>
      </c>
      <c r="T119" s="34"/>
      <c r="U119" s="35"/>
      <c r="V119" s="36"/>
      <c r="W119" s="37"/>
      <c r="X119" s="38"/>
      <c r="Y119" s="38"/>
      <c r="Z119" s="38"/>
      <c r="AA119" s="57" t="s">
        <v>575</v>
      </c>
      <c r="AB119" s="57">
        <v>2.54</v>
      </c>
      <c r="AC119" s="39"/>
      <c r="AD119" s="40"/>
      <c r="AE119" s="40"/>
      <c r="AF119" s="41"/>
      <c r="AG119" s="41"/>
      <c r="AH119" s="42"/>
      <c r="AI119" s="35"/>
      <c r="AJ119" s="43"/>
      <c r="AK119" s="31"/>
      <c r="AL119" s="44"/>
      <c r="AM119" s="39"/>
      <c r="AN119" s="28"/>
      <c r="AO119" s="39" t="s">
        <v>352</v>
      </c>
    </row>
    <row r="120" spans="1:41">
      <c r="A120" s="45" t="s">
        <v>3236</v>
      </c>
      <c r="B120" s="46" t="s">
        <v>3237</v>
      </c>
      <c r="C120" s="46" t="s">
        <v>42</v>
      </c>
      <c r="D120" s="46" t="s">
        <v>42</v>
      </c>
      <c r="E120" s="47" t="s">
        <v>42</v>
      </c>
      <c r="F120" s="47">
        <v>6413.9330708661428</v>
      </c>
      <c r="G120" s="47">
        <f t="shared" si="1"/>
        <v>6413.9330708661428</v>
      </c>
      <c r="H120" s="48" t="s">
        <v>344</v>
      </c>
      <c r="I120" s="24">
        <v>114</v>
      </c>
      <c r="J120" s="25" t="s">
        <v>598</v>
      </c>
      <c r="K120" s="26" t="s">
        <v>599</v>
      </c>
      <c r="L120" s="27">
        <v>-7772.4</v>
      </c>
      <c r="M120" s="27">
        <v>16002</v>
      </c>
      <c r="N120" s="28" t="s">
        <v>35</v>
      </c>
      <c r="O120" s="42" t="s">
        <v>36</v>
      </c>
      <c r="P120" s="30" t="s">
        <v>37</v>
      </c>
      <c r="Q120" s="31"/>
      <c r="R120" s="32">
        <v>1</v>
      </c>
      <c r="S120" s="33" t="s">
        <v>67</v>
      </c>
      <c r="T120" s="34"/>
      <c r="U120" s="35"/>
      <c r="V120" s="36"/>
      <c r="W120" s="37"/>
      <c r="X120" s="38"/>
      <c r="Y120" s="38"/>
      <c r="Z120" s="38"/>
      <c r="AA120" s="57" t="s">
        <v>575</v>
      </c>
      <c r="AB120" s="57">
        <v>2.54</v>
      </c>
      <c r="AC120" s="39"/>
      <c r="AD120" s="40"/>
      <c r="AE120" s="40"/>
      <c r="AF120" s="41"/>
      <c r="AG120" s="41"/>
      <c r="AH120" s="42"/>
      <c r="AI120" s="35"/>
      <c r="AJ120" s="43"/>
      <c r="AK120" s="31"/>
      <c r="AL120" s="44"/>
      <c r="AM120" s="39"/>
      <c r="AN120" s="28"/>
      <c r="AO120" s="39" t="s">
        <v>352</v>
      </c>
    </row>
    <row r="121" spans="1:41">
      <c r="A121" s="45" t="s">
        <v>3238</v>
      </c>
      <c r="B121" s="46" t="s">
        <v>3239</v>
      </c>
      <c r="C121" s="46" t="s">
        <v>42</v>
      </c>
      <c r="D121" s="46" t="s">
        <v>42</v>
      </c>
      <c r="E121" s="47" t="s">
        <v>42</v>
      </c>
      <c r="F121" s="47">
        <v>6393.0236220472443</v>
      </c>
      <c r="G121" s="47">
        <f t="shared" si="1"/>
        <v>6393.0236220472443</v>
      </c>
      <c r="H121" s="48" t="s">
        <v>381</v>
      </c>
      <c r="I121" s="24">
        <v>115</v>
      </c>
      <c r="J121" s="25" t="s">
        <v>602</v>
      </c>
      <c r="K121" s="26" t="s">
        <v>603</v>
      </c>
      <c r="L121" s="27">
        <v>-7772.4</v>
      </c>
      <c r="M121" s="27">
        <v>16916.400000000001</v>
      </c>
      <c r="N121" s="28" t="s">
        <v>35</v>
      </c>
      <c r="O121" s="42" t="s">
        <v>36</v>
      </c>
      <c r="P121" s="30" t="s">
        <v>37</v>
      </c>
      <c r="Q121" s="31"/>
      <c r="R121" s="32">
        <v>1</v>
      </c>
      <c r="S121" s="33" t="s">
        <v>67</v>
      </c>
      <c r="T121" s="34"/>
      <c r="U121" s="35"/>
      <c r="V121" s="36"/>
      <c r="W121" s="37"/>
      <c r="X121" s="38"/>
      <c r="Y121" s="38"/>
      <c r="Z121" s="38"/>
      <c r="AA121" s="57" t="s">
        <v>575</v>
      </c>
      <c r="AB121" s="57">
        <v>2.54</v>
      </c>
      <c r="AC121" s="39"/>
      <c r="AD121" s="40"/>
      <c r="AE121" s="40"/>
      <c r="AF121" s="41"/>
      <c r="AG121" s="41"/>
      <c r="AH121" s="42"/>
      <c r="AI121" s="35"/>
      <c r="AJ121" s="43"/>
      <c r="AK121" s="31"/>
      <c r="AL121" s="44"/>
      <c r="AM121" s="39"/>
      <c r="AN121" s="28"/>
      <c r="AO121" s="39" t="s">
        <v>352</v>
      </c>
    </row>
    <row r="122" spans="1:41">
      <c r="A122" s="45" t="s">
        <v>3240</v>
      </c>
      <c r="B122" s="46" t="s">
        <v>3241</v>
      </c>
      <c r="C122" s="46" t="s">
        <v>42</v>
      </c>
      <c r="D122" s="46" t="s">
        <v>42</v>
      </c>
      <c r="E122" s="47" t="s">
        <v>42</v>
      </c>
      <c r="F122" s="47">
        <v>6422.3425196850394</v>
      </c>
      <c r="G122" s="47">
        <f t="shared" si="1"/>
        <v>6422.3425196850394</v>
      </c>
      <c r="H122" s="48" t="s">
        <v>396</v>
      </c>
      <c r="I122" s="24">
        <v>116</v>
      </c>
      <c r="J122" s="25" t="s">
        <v>606</v>
      </c>
      <c r="K122" s="26" t="s">
        <v>607</v>
      </c>
      <c r="L122" s="27">
        <v>-7772.4</v>
      </c>
      <c r="M122" s="27">
        <v>15087.6</v>
      </c>
      <c r="N122" s="28" t="s">
        <v>35</v>
      </c>
      <c r="O122" s="42" t="s">
        <v>36</v>
      </c>
      <c r="P122" s="30" t="s">
        <v>37</v>
      </c>
      <c r="Q122" s="31"/>
      <c r="R122" s="32">
        <v>1</v>
      </c>
      <c r="S122" s="33" t="s">
        <v>67</v>
      </c>
      <c r="T122" s="34"/>
      <c r="U122" s="35"/>
      <c r="V122" s="36"/>
      <c r="W122" s="37"/>
      <c r="X122" s="38"/>
      <c r="Y122" s="38"/>
      <c r="Z122" s="38"/>
      <c r="AA122" s="57" t="s">
        <v>575</v>
      </c>
      <c r="AB122" s="57">
        <v>2.54</v>
      </c>
      <c r="AC122" s="39"/>
      <c r="AD122" s="40"/>
      <c r="AE122" s="40"/>
      <c r="AF122" s="41"/>
      <c r="AG122" s="41"/>
      <c r="AH122" s="42"/>
      <c r="AI122" s="35"/>
      <c r="AJ122" s="43"/>
      <c r="AK122" s="31"/>
      <c r="AL122" s="44"/>
      <c r="AM122" s="39"/>
      <c r="AN122" s="28"/>
      <c r="AO122" s="39" t="s">
        <v>352</v>
      </c>
    </row>
    <row r="123" spans="1:41">
      <c r="A123" s="45" t="s">
        <v>3242</v>
      </c>
      <c r="B123" s="46" t="s">
        <v>3243</v>
      </c>
      <c r="C123" s="46" t="s">
        <v>42</v>
      </c>
      <c r="D123" s="46" t="s">
        <v>42</v>
      </c>
      <c r="E123" s="47" t="s">
        <v>42</v>
      </c>
      <c r="F123" s="47">
        <v>6408.4606299212601</v>
      </c>
      <c r="G123" s="47">
        <f t="shared" si="1"/>
        <v>6408.4606299212601</v>
      </c>
      <c r="H123" s="48" t="s">
        <v>60</v>
      </c>
      <c r="I123" s="24">
        <v>117</v>
      </c>
      <c r="J123" s="25" t="s">
        <v>610</v>
      </c>
      <c r="K123" s="26" t="s">
        <v>611</v>
      </c>
      <c r="L123" s="27">
        <v>-457.2</v>
      </c>
      <c r="M123" s="27">
        <v>10515.6</v>
      </c>
      <c r="N123" s="28" t="s">
        <v>35</v>
      </c>
      <c r="O123" s="42" t="s">
        <v>36</v>
      </c>
      <c r="P123" s="30" t="s">
        <v>37</v>
      </c>
      <c r="Q123" s="31"/>
      <c r="R123" s="32">
        <v>1</v>
      </c>
      <c r="S123" s="33" t="s">
        <v>67</v>
      </c>
      <c r="T123" s="34"/>
      <c r="U123" s="35"/>
      <c r="V123" s="36"/>
      <c r="W123" s="37"/>
      <c r="X123" s="49" t="s">
        <v>612</v>
      </c>
      <c r="Y123" s="50">
        <v>5.0799999999999998E-2</v>
      </c>
      <c r="Z123" s="59">
        <v>100</v>
      </c>
      <c r="AA123" s="57" t="s">
        <v>575</v>
      </c>
      <c r="AB123" s="57">
        <v>2.54</v>
      </c>
      <c r="AC123" s="39"/>
      <c r="AD123" s="40"/>
      <c r="AE123" s="40"/>
      <c r="AF123" s="41"/>
      <c r="AG123" s="41"/>
      <c r="AH123" s="42"/>
      <c r="AI123" s="35"/>
      <c r="AJ123" s="43"/>
      <c r="AK123" s="31"/>
      <c r="AL123" s="44"/>
      <c r="AM123" s="39"/>
      <c r="AN123" s="28"/>
      <c r="AO123" s="39" t="s">
        <v>48</v>
      </c>
    </row>
    <row r="124" spans="1:41">
      <c r="A124" s="45" t="s">
        <v>3244</v>
      </c>
      <c r="B124" s="46" t="s">
        <v>3245</v>
      </c>
      <c r="C124" s="46" t="s">
        <v>42</v>
      </c>
      <c r="D124" s="46" t="s">
        <v>42</v>
      </c>
      <c r="E124" s="47" t="s">
        <v>42</v>
      </c>
      <c r="F124" s="47">
        <v>6440.2913385826778</v>
      </c>
      <c r="G124" s="47">
        <f t="shared" si="1"/>
        <v>6440.2913385826778</v>
      </c>
      <c r="H124" s="48" t="s">
        <v>355</v>
      </c>
      <c r="I124" s="24">
        <v>118</v>
      </c>
      <c r="J124" s="25" t="s">
        <v>615</v>
      </c>
      <c r="K124" s="26" t="s">
        <v>616</v>
      </c>
      <c r="L124" s="27">
        <v>-457.2</v>
      </c>
      <c r="M124" s="27">
        <v>12344.4</v>
      </c>
      <c r="N124" s="28" t="s">
        <v>35</v>
      </c>
      <c r="O124" s="42" t="s">
        <v>36</v>
      </c>
      <c r="P124" s="30" t="s">
        <v>37</v>
      </c>
      <c r="Q124" s="31"/>
      <c r="R124" s="32">
        <v>1</v>
      </c>
      <c r="S124" s="33" t="s">
        <v>67</v>
      </c>
      <c r="T124" s="34"/>
      <c r="U124" s="35"/>
      <c r="V124" s="36"/>
      <c r="W124" s="37"/>
      <c r="X124" s="49" t="s">
        <v>617</v>
      </c>
      <c r="Y124" s="50">
        <v>5.0799999999999998E-2</v>
      </c>
      <c r="Z124" s="59">
        <v>100</v>
      </c>
      <c r="AA124" s="57" t="s">
        <v>575</v>
      </c>
      <c r="AB124" s="57">
        <v>2.54</v>
      </c>
      <c r="AC124" s="39"/>
      <c r="AD124" s="40"/>
      <c r="AE124" s="40"/>
      <c r="AF124" s="41"/>
      <c r="AG124" s="41"/>
      <c r="AH124" s="42"/>
      <c r="AI124" s="35"/>
      <c r="AJ124" s="43"/>
      <c r="AK124" s="31"/>
      <c r="AL124" s="44"/>
      <c r="AM124" s="39"/>
      <c r="AN124" s="28"/>
      <c r="AO124" s="39" t="s">
        <v>48</v>
      </c>
    </row>
    <row r="125" spans="1:41">
      <c r="A125" s="45" t="s">
        <v>3246</v>
      </c>
      <c r="B125" s="46" t="s">
        <v>3247</v>
      </c>
      <c r="C125" s="46" t="s">
        <v>42</v>
      </c>
      <c r="D125" s="46" t="s">
        <v>42</v>
      </c>
      <c r="E125" s="47" t="s">
        <v>42</v>
      </c>
      <c r="F125" s="47">
        <v>6434.248031496063</v>
      </c>
      <c r="G125" s="47">
        <f t="shared" si="1"/>
        <v>6434.248031496063</v>
      </c>
      <c r="H125" s="48" t="s">
        <v>355</v>
      </c>
      <c r="I125" s="24">
        <v>119</v>
      </c>
      <c r="J125" s="25" t="s">
        <v>620</v>
      </c>
      <c r="K125" s="26" t="s">
        <v>621</v>
      </c>
      <c r="L125" s="27">
        <v>-457.2</v>
      </c>
      <c r="M125" s="27">
        <v>11430</v>
      </c>
      <c r="N125" s="28" t="s">
        <v>35</v>
      </c>
      <c r="O125" s="42" t="s">
        <v>36</v>
      </c>
      <c r="P125" s="30" t="s">
        <v>37</v>
      </c>
      <c r="Q125" s="31"/>
      <c r="R125" s="32">
        <v>1</v>
      </c>
      <c r="S125" s="33" t="s">
        <v>67</v>
      </c>
      <c r="T125" s="34"/>
      <c r="U125" s="35"/>
      <c r="V125" s="36"/>
      <c r="W125" s="37"/>
      <c r="X125" s="49" t="s">
        <v>622</v>
      </c>
      <c r="Y125" s="50">
        <v>5.0799999999999998E-2</v>
      </c>
      <c r="Z125" s="59">
        <v>100</v>
      </c>
      <c r="AA125" s="57" t="s">
        <v>575</v>
      </c>
      <c r="AB125" s="57">
        <v>2.54</v>
      </c>
      <c r="AC125" s="39"/>
      <c r="AD125" s="40"/>
      <c r="AE125" s="40"/>
      <c r="AF125" s="41"/>
      <c r="AG125" s="41"/>
      <c r="AH125" s="42"/>
      <c r="AI125" s="35"/>
      <c r="AJ125" s="43"/>
      <c r="AK125" s="31"/>
      <c r="AL125" s="44"/>
      <c r="AM125" s="39"/>
      <c r="AN125" s="28"/>
      <c r="AO125" s="39" t="s">
        <v>48</v>
      </c>
    </row>
    <row r="126" spans="1:41">
      <c r="A126" s="45" t="s">
        <v>3248</v>
      </c>
      <c r="B126" s="46" t="s">
        <v>3249</v>
      </c>
      <c r="C126" s="46" t="s">
        <v>42</v>
      </c>
      <c r="D126" s="46" t="s">
        <v>42</v>
      </c>
      <c r="E126" s="47" t="s">
        <v>42</v>
      </c>
      <c r="F126" s="47">
        <v>6368.1968503937005</v>
      </c>
      <c r="G126" s="47">
        <f t="shared" si="1"/>
        <v>6368.1968503937005</v>
      </c>
      <c r="H126" s="48" t="s">
        <v>355</v>
      </c>
      <c r="I126" s="24">
        <v>120</v>
      </c>
      <c r="J126" s="25" t="s">
        <v>625</v>
      </c>
      <c r="K126" s="26" t="s">
        <v>626</v>
      </c>
      <c r="L126" s="27">
        <v>457.2</v>
      </c>
      <c r="M126" s="27">
        <v>12344.4</v>
      </c>
      <c r="N126" s="28" t="s">
        <v>35</v>
      </c>
      <c r="O126" s="42" t="s">
        <v>36</v>
      </c>
      <c r="P126" s="30" t="s">
        <v>37</v>
      </c>
      <c r="Q126" s="31"/>
      <c r="R126" s="32">
        <v>1</v>
      </c>
      <c r="S126" s="33" t="s">
        <v>67</v>
      </c>
      <c r="T126" s="34"/>
      <c r="U126" s="35"/>
      <c r="V126" s="36"/>
      <c r="W126" s="37"/>
      <c r="X126" s="49" t="s">
        <v>627</v>
      </c>
      <c r="Y126" s="50">
        <v>5.0799999999999998E-2</v>
      </c>
      <c r="Z126" s="59">
        <v>100</v>
      </c>
      <c r="AA126" s="57" t="s">
        <v>575</v>
      </c>
      <c r="AB126" s="57">
        <v>2.54</v>
      </c>
      <c r="AC126" s="39"/>
      <c r="AD126" s="40"/>
      <c r="AE126" s="40"/>
      <c r="AF126" s="41"/>
      <c r="AG126" s="41"/>
      <c r="AH126" s="42"/>
      <c r="AI126" s="35"/>
      <c r="AJ126" s="43"/>
      <c r="AK126" s="31"/>
      <c r="AL126" s="44"/>
      <c r="AM126" s="39"/>
      <c r="AN126" s="28"/>
      <c r="AO126" s="39" t="s">
        <v>48</v>
      </c>
    </row>
    <row r="127" spans="1:41">
      <c r="A127" s="45" t="s">
        <v>3250</v>
      </c>
      <c r="B127" s="46" t="s">
        <v>3251</v>
      </c>
      <c r="C127" s="46" t="s">
        <v>42</v>
      </c>
      <c r="D127" s="46" t="s">
        <v>42</v>
      </c>
      <c r="E127" s="47" t="s">
        <v>42</v>
      </c>
      <c r="F127" s="47">
        <v>6409</v>
      </c>
      <c r="G127" s="47">
        <f t="shared" si="1"/>
        <v>6409</v>
      </c>
      <c r="H127" s="48" t="s">
        <v>60</v>
      </c>
      <c r="I127" s="24">
        <v>121</v>
      </c>
      <c r="J127" s="25" t="s">
        <v>630</v>
      </c>
      <c r="K127" s="26" t="s">
        <v>631</v>
      </c>
      <c r="L127" s="27">
        <v>457.2</v>
      </c>
      <c r="M127" s="27">
        <v>10515.6</v>
      </c>
      <c r="N127" s="28" t="s">
        <v>35</v>
      </c>
      <c r="O127" s="42" t="s">
        <v>36</v>
      </c>
      <c r="P127" s="30" t="s">
        <v>37</v>
      </c>
      <c r="Q127" s="31"/>
      <c r="R127" s="32">
        <v>1</v>
      </c>
      <c r="S127" s="33" t="s">
        <v>67</v>
      </c>
      <c r="T127" s="34"/>
      <c r="U127" s="35"/>
      <c r="V127" s="36"/>
      <c r="W127" s="37"/>
      <c r="X127" s="49" t="s">
        <v>612</v>
      </c>
      <c r="Y127" s="50">
        <v>5.0799999999999998E-2</v>
      </c>
      <c r="Z127" s="59">
        <v>100</v>
      </c>
      <c r="AA127" s="57" t="s">
        <v>575</v>
      </c>
      <c r="AB127" s="57">
        <v>2.54</v>
      </c>
      <c r="AC127" s="39"/>
      <c r="AD127" s="40"/>
      <c r="AE127" s="40"/>
      <c r="AF127" s="41"/>
      <c r="AG127" s="41"/>
      <c r="AH127" s="42"/>
      <c r="AI127" s="35"/>
      <c r="AJ127" s="43"/>
      <c r="AK127" s="31"/>
      <c r="AL127" s="44"/>
      <c r="AM127" s="39"/>
      <c r="AN127" s="28"/>
      <c r="AO127" s="39" t="s">
        <v>48</v>
      </c>
    </row>
    <row r="128" spans="1:41">
      <c r="A128" s="45" t="s">
        <v>3252</v>
      </c>
      <c r="B128" s="46" t="s">
        <v>3253</v>
      </c>
      <c r="C128" s="46" t="s">
        <v>42</v>
      </c>
      <c r="D128" s="46" t="s">
        <v>42</v>
      </c>
      <c r="E128" s="47" t="s">
        <v>42</v>
      </c>
      <c r="F128" s="47">
        <v>6440.4094488188975</v>
      </c>
      <c r="G128" s="47">
        <f t="shared" si="1"/>
        <v>6440.4094488188975</v>
      </c>
      <c r="H128" s="48" t="s">
        <v>355</v>
      </c>
      <c r="I128" s="24">
        <v>122</v>
      </c>
      <c r="J128" s="25" t="s">
        <v>634</v>
      </c>
      <c r="K128" s="26" t="s">
        <v>635</v>
      </c>
      <c r="L128" s="27">
        <v>-1371.6</v>
      </c>
      <c r="M128" s="27">
        <v>12344.4</v>
      </c>
      <c r="N128" s="28" t="s">
        <v>35</v>
      </c>
      <c r="O128" s="42" t="s">
        <v>36</v>
      </c>
      <c r="P128" s="30" t="s">
        <v>37</v>
      </c>
      <c r="Q128" s="31"/>
      <c r="R128" s="32">
        <v>1</v>
      </c>
      <c r="S128" s="33" t="s">
        <v>67</v>
      </c>
      <c r="T128" s="34"/>
      <c r="U128" s="35"/>
      <c r="V128" s="36"/>
      <c r="W128" s="37"/>
      <c r="X128" s="49" t="s">
        <v>617</v>
      </c>
      <c r="Y128" s="50">
        <v>5.0799999999999998E-2</v>
      </c>
      <c r="Z128" s="59">
        <v>100</v>
      </c>
      <c r="AA128" s="57" t="s">
        <v>575</v>
      </c>
      <c r="AB128" s="57">
        <v>2.54</v>
      </c>
      <c r="AC128" s="39"/>
      <c r="AD128" s="40"/>
      <c r="AE128" s="40"/>
      <c r="AF128" s="41"/>
      <c r="AG128" s="41"/>
      <c r="AH128" s="42"/>
      <c r="AI128" s="35"/>
      <c r="AJ128" s="43"/>
      <c r="AK128" s="31"/>
      <c r="AL128" s="44"/>
      <c r="AM128" s="39"/>
      <c r="AN128" s="28"/>
      <c r="AO128" s="39" t="s">
        <v>48</v>
      </c>
    </row>
    <row r="129" spans="1:41">
      <c r="A129" s="45" t="s">
        <v>3254</v>
      </c>
      <c r="B129" s="46" t="s">
        <v>3255</v>
      </c>
      <c r="C129" s="46" t="s">
        <v>42</v>
      </c>
      <c r="D129" s="46" t="s">
        <v>42</v>
      </c>
      <c r="E129" s="47" t="s">
        <v>42</v>
      </c>
      <c r="F129" s="47">
        <v>6434.0905511811034</v>
      </c>
      <c r="G129" s="47">
        <f t="shared" si="1"/>
        <v>6434.0905511811034</v>
      </c>
      <c r="H129" s="48" t="s">
        <v>355</v>
      </c>
      <c r="I129" s="24">
        <v>123</v>
      </c>
      <c r="J129" s="25" t="s">
        <v>638</v>
      </c>
      <c r="K129" s="26" t="s">
        <v>639</v>
      </c>
      <c r="L129" s="27">
        <v>457.2</v>
      </c>
      <c r="M129" s="27">
        <v>11430</v>
      </c>
      <c r="N129" s="28" t="s">
        <v>35</v>
      </c>
      <c r="O129" s="42" t="s">
        <v>36</v>
      </c>
      <c r="P129" s="30" t="s">
        <v>37</v>
      </c>
      <c r="Q129" s="31"/>
      <c r="R129" s="32">
        <v>1</v>
      </c>
      <c r="S129" s="33" t="s">
        <v>67</v>
      </c>
      <c r="T129" s="34"/>
      <c r="U129" s="35"/>
      <c r="V129" s="36"/>
      <c r="W129" s="37"/>
      <c r="X129" s="49" t="s">
        <v>622</v>
      </c>
      <c r="Y129" s="50">
        <v>5.0799999999999998E-2</v>
      </c>
      <c r="Z129" s="59">
        <v>100</v>
      </c>
      <c r="AA129" s="57" t="s">
        <v>575</v>
      </c>
      <c r="AB129" s="57">
        <v>2.54</v>
      </c>
      <c r="AC129" s="39"/>
      <c r="AD129" s="40"/>
      <c r="AE129" s="40"/>
      <c r="AF129" s="41"/>
      <c r="AG129" s="41"/>
      <c r="AH129" s="42"/>
      <c r="AI129" s="35"/>
      <c r="AJ129" s="43"/>
      <c r="AK129" s="31"/>
      <c r="AL129" s="44"/>
      <c r="AM129" s="39"/>
      <c r="AN129" s="28"/>
      <c r="AO129" s="39" t="s">
        <v>48</v>
      </c>
    </row>
    <row r="130" spans="1:41">
      <c r="A130" s="45" t="s">
        <v>3256</v>
      </c>
      <c r="B130" s="46" t="s">
        <v>3257</v>
      </c>
      <c r="C130" s="46" t="s">
        <v>42</v>
      </c>
      <c r="D130" s="46" t="s">
        <v>42</v>
      </c>
      <c r="E130" s="47" t="s">
        <v>42</v>
      </c>
      <c r="F130" s="47">
        <v>6368.5039370078739</v>
      </c>
      <c r="G130" s="47">
        <f t="shared" si="1"/>
        <v>6368.5039370078739</v>
      </c>
      <c r="H130" s="48" t="s">
        <v>355</v>
      </c>
      <c r="I130" s="24">
        <v>124</v>
      </c>
      <c r="J130" s="25" t="s">
        <v>642</v>
      </c>
      <c r="K130" s="26" t="s">
        <v>643</v>
      </c>
      <c r="L130" s="27">
        <v>1371.6</v>
      </c>
      <c r="M130" s="27">
        <v>12344.4</v>
      </c>
      <c r="N130" s="28" t="s">
        <v>35</v>
      </c>
      <c r="O130" s="42" t="s">
        <v>36</v>
      </c>
      <c r="P130" s="30" t="s">
        <v>37</v>
      </c>
      <c r="Q130" s="31"/>
      <c r="R130" s="32">
        <v>1</v>
      </c>
      <c r="S130" s="33" t="s">
        <v>67</v>
      </c>
      <c r="T130" s="34"/>
      <c r="U130" s="35"/>
      <c r="V130" s="36"/>
      <c r="W130" s="37"/>
      <c r="X130" s="49" t="s">
        <v>627</v>
      </c>
      <c r="Y130" s="50">
        <v>5.0799999999999998E-2</v>
      </c>
      <c r="Z130" s="59">
        <v>100</v>
      </c>
      <c r="AA130" s="57" t="s">
        <v>575</v>
      </c>
      <c r="AB130" s="57">
        <v>2.54</v>
      </c>
      <c r="AC130" s="39"/>
      <c r="AD130" s="40"/>
      <c r="AE130" s="40"/>
      <c r="AF130" s="41"/>
      <c r="AG130" s="41"/>
      <c r="AH130" s="42"/>
      <c r="AI130" s="35"/>
      <c r="AJ130" s="43"/>
      <c r="AK130" s="31"/>
      <c r="AL130" s="44"/>
      <c r="AM130" s="39"/>
      <c r="AN130" s="28"/>
      <c r="AO130" s="39" t="s">
        <v>48</v>
      </c>
    </row>
    <row r="131" spans="1:41">
      <c r="A131" s="45" t="s">
        <v>3258</v>
      </c>
      <c r="B131" s="46" t="s">
        <v>3259</v>
      </c>
      <c r="C131" s="46" t="s">
        <v>42</v>
      </c>
      <c r="D131" s="46" t="s">
        <v>42</v>
      </c>
      <c r="E131" s="47" t="s">
        <v>42</v>
      </c>
      <c r="F131" s="47">
        <v>6419.1496062992128</v>
      </c>
      <c r="G131" s="47">
        <f t="shared" si="1"/>
        <v>6419.1496062992128</v>
      </c>
      <c r="H131" s="48" t="s">
        <v>355</v>
      </c>
      <c r="I131" s="24">
        <v>125</v>
      </c>
      <c r="J131" s="25" t="s">
        <v>646</v>
      </c>
      <c r="K131" s="26" t="s">
        <v>647</v>
      </c>
      <c r="L131" s="27">
        <v>3200.4</v>
      </c>
      <c r="M131" s="27">
        <v>12344.4</v>
      </c>
      <c r="N131" s="28" t="s">
        <v>35</v>
      </c>
      <c r="O131" s="42" t="s">
        <v>36</v>
      </c>
      <c r="P131" s="30" t="s">
        <v>37</v>
      </c>
      <c r="Q131" s="31"/>
      <c r="R131" s="32">
        <v>1</v>
      </c>
      <c r="S131" s="33" t="s">
        <v>67</v>
      </c>
      <c r="T131" s="34"/>
      <c r="U131" s="35"/>
      <c r="V131" s="36"/>
      <c r="W131" s="37"/>
      <c r="X131" s="49"/>
      <c r="Y131" s="50"/>
      <c r="Z131" s="59"/>
      <c r="AA131" s="57" t="s">
        <v>575</v>
      </c>
      <c r="AB131" s="57">
        <v>2.54</v>
      </c>
      <c r="AC131" s="39"/>
      <c r="AD131" s="40"/>
      <c r="AE131" s="40"/>
      <c r="AF131" s="41"/>
      <c r="AG131" s="41"/>
      <c r="AH131" s="42"/>
      <c r="AI131" s="35"/>
      <c r="AJ131" s="43"/>
      <c r="AK131" s="31"/>
      <c r="AL131" s="44"/>
      <c r="AM131" s="39"/>
      <c r="AN131" s="28"/>
      <c r="AO131" s="39" t="s">
        <v>352</v>
      </c>
    </row>
    <row r="132" spans="1:41">
      <c r="A132" s="45" t="s">
        <v>3260</v>
      </c>
      <c r="B132" s="46" t="s">
        <v>3261</v>
      </c>
      <c r="C132" s="46" t="s">
        <v>42</v>
      </c>
      <c r="D132" s="46" t="s">
        <v>42</v>
      </c>
      <c r="E132" s="47" t="s">
        <v>42</v>
      </c>
      <c r="F132" s="47">
        <v>6395.7598425196857</v>
      </c>
      <c r="G132" s="47">
        <f t="shared" si="1"/>
        <v>6395.7598425196857</v>
      </c>
      <c r="H132" s="48" t="s">
        <v>60</v>
      </c>
      <c r="I132" s="24">
        <v>126</v>
      </c>
      <c r="J132" s="25" t="s">
        <v>650</v>
      </c>
      <c r="K132" s="26" t="s">
        <v>651</v>
      </c>
      <c r="L132" s="27">
        <v>5029.2</v>
      </c>
      <c r="M132" s="27">
        <v>11430</v>
      </c>
      <c r="N132" s="28" t="s">
        <v>35</v>
      </c>
      <c r="O132" s="42" t="s">
        <v>36</v>
      </c>
      <c r="P132" s="30" t="s">
        <v>37</v>
      </c>
      <c r="Q132" s="31"/>
      <c r="R132" s="32">
        <v>1</v>
      </c>
      <c r="S132" s="33" t="s">
        <v>67</v>
      </c>
      <c r="T132" s="34"/>
      <c r="U132" s="35"/>
      <c r="V132" s="36"/>
      <c r="W132" s="37"/>
      <c r="X132" s="49"/>
      <c r="Y132" s="50"/>
      <c r="Z132" s="59"/>
      <c r="AA132" s="57" t="s">
        <v>575</v>
      </c>
      <c r="AB132" s="57">
        <v>2.54</v>
      </c>
      <c r="AC132" s="39"/>
      <c r="AD132" s="40"/>
      <c r="AE132" s="40"/>
      <c r="AF132" s="41"/>
      <c r="AG132" s="41"/>
      <c r="AH132" s="42"/>
      <c r="AI132" s="35"/>
      <c r="AJ132" s="43"/>
      <c r="AK132" s="31"/>
      <c r="AL132" s="44"/>
      <c r="AM132" s="39"/>
      <c r="AN132" s="28"/>
      <c r="AO132" s="39" t="s">
        <v>352</v>
      </c>
    </row>
    <row r="133" spans="1:41">
      <c r="A133" s="45" t="s">
        <v>3262</v>
      </c>
      <c r="B133" s="46" t="s">
        <v>3263</v>
      </c>
      <c r="C133" s="46" t="s">
        <v>42</v>
      </c>
      <c r="D133" s="46" t="s">
        <v>42</v>
      </c>
      <c r="E133" s="47" t="s">
        <v>42</v>
      </c>
      <c r="F133" s="47">
        <v>6405.1614173228354</v>
      </c>
      <c r="G133" s="47">
        <f t="shared" si="1"/>
        <v>6405.1614173228354</v>
      </c>
      <c r="H133" s="48" t="s">
        <v>60</v>
      </c>
      <c r="I133" s="24">
        <v>127</v>
      </c>
      <c r="J133" s="25" t="s">
        <v>654</v>
      </c>
      <c r="K133" s="26" t="s">
        <v>655</v>
      </c>
      <c r="L133" s="27">
        <v>3200.4</v>
      </c>
      <c r="M133" s="27">
        <v>11430</v>
      </c>
      <c r="N133" s="28" t="s">
        <v>35</v>
      </c>
      <c r="O133" s="42" t="s">
        <v>36</v>
      </c>
      <c r="P133" s="30" t="s">
        <v>37</v>
      </c>
      <c r="Q133" s="31"/>
      <c r="R133" s="32">
        <v>1</v>
      </c>
      <c r="S133" s="33" t="s">
        <v>67</v>
      </c>
      <c r="T133" s="34"/>
      <c r="U133" s="35"/>
      <c r="V133" s="36"/>
      <c r="W133" s="37"/>
      <c r="X133" s="49"/>
      <c r="Y133" s="50"/>
      <c r="Z133" s="59"/>
      <c r="AA133" s="57" t="s">
        <v>575</v>
      </c>
      <c r="AB133" s="57">
        <v>2.54</v>
      </c>
      <c r="AC133" s="39"/>
      <c r="AD133" s="40"/>
      <c r="AE133" s="40"/>
      <c r="AF133" s="41"/>
      <c r="AG133" s="41"/>
      <c r="AH133" s="42"/>
      <c r="AI133" s="35"/>
      <c r="AJ133" s="43"/>
      <c r="AK133" s="31"/>
      <c r="AL133" s="44"/>
      <c r="AM133" s="39"/>
      <c r="AN133" s="28"/>
      <c r="AO133" s="39" t="s">
        <v>352</v>
      </c>
    </row>
    <row r="134" spans="1:41">
      <c r="A134" s="45" t="s">
        <v>3264</v>
      </c>
      <c r="B134" s="46" t="s">
        <v>3265</v>
      </c>
      <c r="C134" s="46" t="s">
        <v>42</v>
      </c>
      <c r="D134" s="46" t="s">
        <v>42</v>
      </c>
      <c r="E134" s="47" t="s">
        <v>42</v>
      </c>
      <c r="F134" s="47">
        <v>6377.9645669291349</v>
      </c>
      <c r="G134" s="47">
        <f t="shared" si="1"/>
        <v>6377.9645669291349</v>
      </c>
      <c r="H134" s="48" t="s">
        <v>60</v>
      </c>
      <c r="I134" s="24">
        <v>128</v>
      </c>
      <c r="J134" s="25" t="s">
        <v>658</v>
      </c>
      <c r="K134" s="26" t="s">
        <v>659</v>
      </c>
      <c r="L134" s="27">
        <v>5029.2</v>
      </c>
      <c r="M134" s="27">
        <v>10515.6</v>
      </c>
      <c r="N134" s="28" t="s">
        <v>35</v>
      </c>
      <c r="O134" s="42" t="s">
        <v>36</v>
      </c>
      <c r="P134" s="30" t="s">
        <v>37</v>
      </c>
      <c r="Q134" s="31"/>
      <c r="R134" s="32">
        <v>1</v>
      </c>
      <c r="S134" s="33" t="s">
        <v>67</v>
      </c>
      <c r="T134" s="34"/>
      <c r="U134" s="35"/>
      <c r="V134" s="36"/>
      <c r="W134" s="37"/>
      <c r="X134" s="49"/>
      <c r="Y134" s="50"/>
      <c r="Z134" s="59"/>
      <c r="AA134" s="57" t="s">
        <v>575</v>
      </c>
      <c r="AB134" s="57">
        <v>2.54</v>
      </c>
      <c r="AC134" s="39"/>
      <c r="AD134" s="40"/>
      <c r="AE134" s="40"/>
      <c r="AF134" s="41"/>
      <c r="AG134" s="41"/>
      <c r="AH134" s="42"/>
      <c r="AI134" s="35"/>
      <c r="AJ134" s="43"/>
      <c r="AK134" s="31"/>
      <c r="AL134" s="44"/>
      <c r="AM134" s="39"/>
      <c r="AN134" s="28"/>
      <c r="AO134" s="39" t="s">
        <v>352</v>
      </c>
    </row>
    <row r="135" spans="1:41">
      <c r="A135" s="45" t="s">
        <v>3266</v>
      </c>
      <c r="B135" s="46" t="s">
        <v>3267</v>
      </c>
      <c r="C135" s="46" t="s">
        <v>42</v>
      </c>
      <c r="D135" s="46" t="s">
        <v>42</v>
      </c>
      <c r="E135" s="47" t="s">
        <v>42</v>
      </c>
      <c r="F135" s="47">
        <v>5936.7165354330709</v>
      </c>
      <c r="G135" s="47">
        <f t="shared" si="1"/>
        <v>5936.7165354330709</v>
      </c>
      <c r="H135" s="48" t="s">
        <v>43</v>
      </c>
      <c r="I135" s="24">
        <v>129</v>
      </c>
      <c r="J135" s="25" t="s">
        <v>662</v>
      </c>
      <c r="K135" s="26" t="s">
        <v>663</v>
      </c>
      <c r="L135" s="27">
        <v>-5029.2</v>
      </c>
      <c r="M135" s="27">
        <v>11430</v>
      </c>
      <c r="N135" s="28" t="s">
        <v>35</v>
      </c>
      <c r="O135" s="42" t="s">
        <v>36</v>
      </c>
      <c r="P135" s="30" t="s">
        <v>37</v>
      </c>
      <c r="Q135" s="31"/>
      <c r="R135" s="32">
        <v>1</v>
      </c>
      <c r="S135" s="33" t="s">
        <v>67</v>
      </c>
      <c r="T135" s="34"/>
      <c r="U135" s="35"/>
      <c r="V135" s="36"/>
      <c r="W135" s="37"/>
      <c r="X135" s="49" t="s">
        <v>664</v>
      </c>
      <c r="Y135" s="50">
        <v>5.0799999999999998E-2</v>
      </c>
      <c r="Z135" s="59">
        <v>100</v>
      </c>
      <c r="AA135" s="57" t="s">
        <v>665</v>
      </c>
      <c r="AB135" s="57">
        <v>0.127</v>
      </c>
      <c r="AC135" s="39"/>
      <c r="AD135" s="40"/>
      <c r="AE135" s="40"/>
      <c r="AF135" s="41"/>
      <c r="AG135" s="41"/>
      <c r="AH135" s="42"/>
      <c r="AI135" s="35"/>
      <c r="AJ135" s="43"/>
      <c r="AK135" s="31"/>
      <c r="AL135" s="44"/>
      <c r="AM135" s="39"/>
      <c r="AN135" s="28"/>
      <c r="AO135" s="39" t="s">
        <v>352</v>
      </c>
    </row>
    <row r="136" spans="1:41">
      <c r="A136" s="45" t="s">
        <v>3268</v>
      </c>
      <c r="B136" s="46" t="s">
        <v>3269</v>
      </c>
      <c r="C136" s="46" t="s">
        <v>42</v>
      </c>
      <c r="D136" s="46" t="s">
        <v>42</v>
      </c>
      <c r="E136" s="47" t="s">
        <v>42</v>
      </c>
      <c r="F136" s="47">
        <v>5936.0748031496059</v>
      </c>
      <c r="G136" s="47">
        <f t="shared" si="1"/>
        <v>5936.0748031496059</v>
      </c>
      <c r="H136" s="48" t="s">
        <v>43</v>
      </c>
      <c r="I136" s="24">
        <v>130</v>
      </c>
      <c r="J136" s="25" t="s">
        <v>668</v>
      </c>
      <c r="K136" s="26" t="s">
        <v>669</v>
      </c>
      <c r="L136" s="27">
        <v>-4114.8</v>
      </c>
      <c r="M136" s="27">
        <v>11430</v>
      </c>
      <c r="N136" s="28" t="s">
        <v>35</v>
      </c>
      <c r="O136" s="42" t="s">
        <v>36</v>
      </c>
      <c r="P136" s="30" t="s">
        <v>37</v>
      </c>
      <c r="Q136" s="31"/>
      <c r="R136" s="32">
        <v>1</v>
      </c>
      <c r="S136" s="33" t="s">
        <v>67</v>
      </c>
      <c r="T136" s="34"/>
      <c r="U136" s="35"/>
      <c r="V136" s="36"/>
      <c r="W136" s="37"/>
      <c r="X136" s="49" t="s">
        <v>664</v>
      </c>
      <c r="Y136" s="50">
        <v>5.0799999999999998E-2</v>
      </c>
      <c r="Z136" s="59">
        <v>100</v>
      </c>
      <c r="AA136" s="57" t="s">
        <v>665</v>
      </c>
      <c r="AB136" s="57">
        <v>0.127</v>
      </c>
      <c r="AC136" s="39"/>
      <c r="AD136" s="40"/>
      <c r="AE136" s="40"/>
      <c r="AF136" s="41"/>
      <c r="AG136" s="41"/>
      <c r="AH136" s="42"/>
      <c r="AI136" s="35"/>
      <c r="AJ136" s="43"/>
      <c r="AK136" s="31"/>
      <c r="AL136" s="44"/>
      <c r="AM136" s="39"/>
      <c r="AN136" s="28"/>
      <c r="AO136" s="39" t="s">
        <v>352</v>
      </c>
    </row>
    <row r="137" spans="1:41">
      <c r="A137" s="45" t="s">
        <v>3270</v>
      </c>
      <c r="B137" s="46" t="s">
        <v>3271</v>
      </c>
      <c r="C137" s="46" t="s">
        <v>42</v>
      </c>
      <c r="D137" s="46" t="s">
        <v>42</v>
      </c>
      <c r="E137" s="47" t="s">
        <v>42</v>
      </c>
      <c r="F137" s="47">
        <v>5933.3858267716541</v>
      </c>
      <c r="G137" s="47">
        <f t="shared" ref="G137:G200" si="2">SUM(E137:F137)</f>
        <v>5933.3858267716541</v>
      </c>
      <c r="H137" s="48" t="s">
        <v>43</v>
      </c>
      <c r="I137" s="24">
        <v>131</v>
      </c>
      <c r="J137" s="25" t="s">
        <v>672</v>
      </c>
      <c r="K137" s="26" t="s">
        <v>673</v>
      </c>
      <c r="L137" s="27">
        <v>-4114.8</v>
      </c>
      <c r="M137" s="27">
        <v>13258.8</v>
      </c>
      <c r="N137" s="28" t="s">
        <v>35</v>
      </c>
      <c r="O137" s="42" t="s">
        <v>36</v>
      </c>
      <c r="P137" s="30" t="s">
        <v>37</v>
      </c>
      <c r="Q137" s="31"/>
      <c r="R137" s="32">
        <v>1</v>
      </c>
      <c r="S137" s="33" t="s">
        <v>67</v>
      </c>
      <c r="T137" s="34"/>
      <c r="U137" s="35"/>
      <c r="V137" s="36"/>
      <c r="W137" s="37"/>
      <c r="X137" s="38"/>
      <c r="Y137" s="38"/>
      <c r="Z137" s="38"/>
      <c r="AA137" s="57" t="s">
        <v>665</v>
      </c>
      <c r="AB137" s="57">
        <v>0.127</v>
      </c>
      <c r="AC137" s="39"/>
      <c r="AD137" s="40"/>
      <c r="AE137" s="40"/>
      <c r="AF137" s="41"/>
      <c r="AG137" s="41"/>
      <c r="AH137" s="42"/>
      <c r="AI137" s="35"/>
      <c r="AJ137" s="43"/>
      <c r="AK137" s="31"/>
      <c r="AL137" s="44"/>
      <c r="AM137" s="39"/>
      <c r="AN137" s="28"/>
      <c r="AO137" s="39" t="s">
        <v>352</v>
      </c>
    </row>
    <row r="138" spans="1:41">
      <c r="A138" s="45" t="s">
        <v>3272</v>
      </c>
      <c r="B138" s="46" t="s">
        <v>3273</v>
      </c>
      <c r="C138" s="46" t="s">
        <v>42</v>
      </c>
      <c r="D138" s="46" t="s">
        <v>42</v>
      </c>
      <c r="E138" s="47" t="s">
        <v>42</v>
      </c>
      <c r="F138" s="47">
        <v>5934.9881889763783</v>
      </c>
      <c r="G138" s="47">
        <f t="shared" si="2"/>
        <v>5934.9881889763783</v>
      </c>
      <c r="H138" s="48" t="s">
        <v>43</v>
      </c>
      <c r="I138" s="24">
        <v>132</v>
      </c>
      <c r="J138" s="25" t="s">
        <v>676</v>
      </c>
      <c r="K138" s="26" t="s">
        <v>677</v>
      </c>
      <c r="L138" s="27">
        <v>-5029.2</v>
      </c>
      <c r="M138" s="27">
        <v>13258.8</v>
      </c>
      <c r="N138" s="28" t="s">
        <v>35</v>
      </c>
      <c r="O138" s="42" t="s">
        <v>36</v>
      </c>
      <c r="P138" s="30" t="s">
        <v>37</v>
      </c>
      <c r="Q138" s="31"/>
      <c r="R138" s="32">
        <v>1</v>
      </c>
      <c r="S138" s="33" t="s">
        <v>67</v>
      </c>
      <c r="T138" s="34"/>
      <c r="U138" s="35"/>
      <c r="V138" s="36"/>
      <c r="W138" s="37"/>
      <c r="X138" s="38"/>
      <c r="Y138" s="38"/>
      <c r="Z138" s="38"/>
      <c r="AA138" s="57" t="s">
        <v>665</v>
      </c>
      <c r="AB138" s="57">
        <v>0.127</v>
      </c>
      <c r="AC138" s="39"/>
      <c r="AD138" s="40"/>
      <c r="AE138" s="40"/>
      <c r="AF138" s="41"/>
      <c r="AG138" s="41"/>
      <c r="AH138" s="42"/>
      <c r="AI138" s="35"/>
      <c r="AJ138" s="43"/>
      <c r="AK138" s="31"/>
      <c r="AL138" s="44"/>
      <c r="AM138" s="39"/>
      <c r="AN138" s="28"/>
      <c r="AO138" s="39" t="s">
        <v>352</v>
      </c>
    </row>
    <row r="139" spans="1:41">
      <c r="A139" s="45" t="s">
        <v>3274</v>
      </c>
      <c r="B139" s="46" t="s">
        <v>3275</v>
      </c>
      <c r="C139" s="46" t="s">
        <v>42</v>
      </c>
      <c r="D139" s="46" t="s">
        <v>42</v>
      </c>
      <c r="E139" s="47" t="s">
        <v>42</v>
      </c>
      <c r="F139" s="47">
        <v>5936.354330708662</v>
      </c>
      <c r="G139" s="47">
        <f t="shared" si="2"/>
        <v>5936.354330708662</v>
      </c>
      <c r="H139" s="48" t="s">
        <v>43</v>
      </c>
      <c r="I139" s="24">
        <v>133</v>
      </c>
      <c r="J139" s="25" t="s">
        <v>680</v>
      </c>
      <c r="K139" s="26" t="s">
        <v>681</v>
      </c>
      <c r="L139" s="27">
        <v>-5029.2</v>
      </c>
      <c r="M139" s="27">
        <v>10515.6</v>
      </c>
      <c r="N139" s="28" t="s">
        <v>35</v>
      </c>
      <c r="O139" s="42" t="s">
        <v>36</v>
      </c>
      <c r="P139" s="30" t="s">
        <v>37</v>
      </c>
      <c r="Q139" s="31"/>
      <c r="R139" s="32">
        <v>1</v>
      </c>
      <c r="S139" s="33" t="s">
        <v>67</v>
      </c>
      <c r="T139" s="34"/>
      <c r="U139" s="35"/>
      <c r="V139" s="36"/>
      <c r="W139" s="37"/>
      <c r="X139" s="38"/>
      <c r="Y139" s="38"/>
      <c r="Z139" s="38"/>
      <c r="AA139" s="57" t="s">
        <v>665</v>
      </c>
      <c r="AB139" s="57">
        <v>0.127</v>
      </c>
      <c r="AC139" s="39"/>
      <c r="AD139" s="40"/>
      <c r="AE139" s="40"/>
      <c r="AF139" s="41"/>
      <c r="AG139" s="41"/>
      <c r="AH139" s="42"/>
      <c r="AI139" s="35"/>
      <c r="AJ139" s="43"/>
      <c r="AK139" s="31"/>
      <c r="AL139" s="44"/>
      <c r="AM139" s="39"/>
      <c r="AN139" s="28"/>
      <c r="AO139" s="39" t="s">
        <v>352</v>
      </c>
    </row>
    <row r="140" spans="1:41">
      <c r="A140" s="45" t="s">
        <v>3276</v>
      </c>
      <c r="B140" s="46" t="s">
        <v>3277</v>
      </c>
      <c r="C140" s="46" t="s">
        <v>42</v>
      </c>
      <c r="D140" s="46" t="s">
        <v>42</v>
      </c>
      <c r="E140" s="47" t="s">
        <v>42</v>
      </c>
      <c r="F140" s="47">
        <v>5933.7598425196857</v>
      </c>
      <c r="G140" s="47">
        <f t="shared" si="2"/>
        <v>5933.7598425196857</v>
      </c>
      <c r="H140" s="48" t="s">
        <v>43</v>
      </c>
      <c r="I140" s="24">
        <v>134</v>
      </c>
      <c r="J140" s="25" t="s">
        <v>684</v>
      </c>
      <c r="K140" s="26" t="s">
        <v>685</v>
      </c>
      <c r="L140" s="27">
        <v>-4114.8</v>
      </c>
      <c r="M140" s="27">
        <v>10515.6</v>
      </c>
      <c r="N140" s="28" t="s">
        <v>35</v>
      </c>
      <c r="O140" s="42" t="s">
        <v>36</v>
      </c>
      <c r="P140" s="30" t="s">
        <v>37</v>
      </c>
      <c r="Q140" s="31"/>
      <c r="R140" s="32">
        <v>1</v>
      </c>
      <c r="S140" s="33" t="s">
        <v>67</v>
      </c>
      <c r="T140" s="34"/>
      <c r="U140" s="35"/>
      <c r="V140" s="36"/>
      <c r="W140" s="37"/>
      <c r="X140" s="38"/>
      <c r="Y140" s="38"/>
      <c r="Z140" s="38"/>
      <c r="AA140" s="57" t="s">
        <v>665</v>
      </c>
      <c r="AB140" s="57">
        <v>0.127</v>
      </c>
      <c r="AC140" s="39"/>
      <c r="AD140" s="40"/>
      <c r="AE140" s="40"/>
      <c r="AF140" s="41"/>
      <c r="AG140" s="41"/>
      <c r="AH140" s="42"/>
      <c r="AI140" s="35"/>
      <c r="AJ140" s="43"/>
      <c r="AK140" s="31"/>
      <c r="AL140" s="44"/>
      <c r="AM140" s="39"/>
      <c r="AN140" s="28"/>
      <c r="AO140" s="39" t="s">
        <v>352</v>
      </c>
    </row>
    <row r="141" spans="1:41">
      <c r="A141" s="45" t="s">
        <v>3278</v>
      </c>
      <c r="B141" s="46" t="s">
        <v>3279</v>
      </c>
      <c r="C141" s="46" t="s">
        <v>42</v>
      </c>
      <c r="D141" s="46" t="s">
        <v>42</v>
      </c>
      <c r="E141" s="47" t="s">
        <v>42</v>
      </c>
      <c r="F141" s="47">
        <v>5936.177165354331</v>
      </c>
      <c r="G141" s="47">
        <f t="shared" si="2"/>
        <v>5936.177165354331</v>
      </c>
      <c r="H141" s="48" t="s">
        <v>43</v>
      </c>
      <c r="I141" s="24">
        <v>135</v>
      </c>
      <c r="J141" s="25" t="s">
        <v>688</v>
      </c>
      <c r="K141" s="26" t="s">
        <v>689</v>
      </c>
      <c r="L141" s="27">
        <v>-5029.2</v>
      </c>
      <c r="M141" s="27">
        <v>12344.4</v>
      </c>
      <c r="N141" s="28" t="s">
        <v>35</v>
      </c>
      <c r="O141" s="42" t="s">
        <v>36</v>
      </c>
      <c r="P141" s="30" t="s">
        <v>37</v>
      </c>
      <c r="Q141" s="31"/>
      <c r="R141" s="32">
        <v>1</v>
      </c>
      <c r="S141" s="33" t="s">
        <v>67</v>
      </c>
      <c r="T141" s="34"/>
      <c r="U141" s="35"/>
      <c r="V141" s="36"/>
      <c r="W141" s="37"/>
      <c r="X141" s="38"/>
      <c r="Y141" s="38"/>
      <c r="Z141" s="38"/>
      <c r="AA141" s="57" t="s">
        <v>665</v>
      </c>
      <c r="AB141" s="57">
        <v>0.127</v>
      </c>
      <c r="AC141" s="39"/>
      <c r="AD141" s="40"/>
      <c r="AE141" s="40"/>
      <c r="AF141" s="41"/>
      <c r="AG141" s="41"/>
      <c r="AH141" s="42"/>
      <c r="AI141" s="35"/>
      <c r="AJ141" s="43"/>
      <c r="AK141" s="31"/>
      <c r="AL141" s="44"/>
      <c r="AM141" s="39"/>
      <c r="AN141" s="28"/>
      <c r="AO141" s="39" t="s">
        <v>352</v>
      </c>
    </row>
    <row r="142" spans="1:41">
      <c r="A142" s="45" t="s">
        <v>3280</v>
      </c>
      <c r="B142" s="46" t="s">
        <v>3281</v>
      </c>
      <c r="C142" s="46" t="s">
        <v>42</v>
      </c>
      <c r="D142" s="46" t="s">
        <v>42</v>
      </c>
      <c r="E142" s="47" t="s">
        <v>42</v>
      </c>
      <c r="F142" s="47">
        <v>5935.354330708662</v>
      </c>
      <c r="G142" s="47">
        <f t="shared" si="2"/>
        <v>5935.354330708662</v>
      </c>
      <c r="H142" s="48" t="s">
        <v>43</v>
      </c>
      <c r="I142" s="24">
        <v>136</v>
      </c>
      <c r="J142" s="25" t="s">
        <v>692</v>
      </c>
      <c r="K142" s="26" t="s">
        <v>693</v>
      </c>
      <c r="L142" s="27">
        <v>-4114.8</v>
      </c>
      <c r="M142" s="27">
        <v>12344.4</v>
      </c>
      <c r="N142" s="28" t="s">
        <v>35</v>
      </c>
      <c r="O142" s="42" t="s">
        <v>36</v>
      </c>
      <c r="P142" s="30" t="s">
        <v>37</v>
      </c>
      <c r="Q142" s="31"/>
      <c r="R142" s="32">
        <v>1</v>
      </c>
      <c r="S142" s="33" t="s">
        <v>67</v>
      </c>
      <c r="T142" s="34"/>
      <c r="U142" s="35"/>
      <c r="V142" s="36"/>
      <c r="W142" s="37"/>
      <c r="X142" s="38"/>
      <c r="Y142" s="38"/>
      <c r="Z142" s="38"/>
      <c r="AA142" s="57" t="s">
        <v>665</v>
      </c>
      <c r="AB142" s="57">
        <v>0.127</v>
      </c>
      <c r="AC142" s="39"/>
      <c r="AD142" s="40"/>
      <c r="AE142" s="40"/>
      <c r="AF142" s="41"/>
      <c r="AG142" s="41"/>
      <c r="AH142" s="42"/>
      <c r="AI142" s="35"/>
      <c r="AJ142" s="43"/>
      <c r="AK142" s="31"/>
      <c r="AL142" s="44"/>
      <c r="AM142" s="39"/>
      <c r="AN142" s="28"/>
      <c r="AO142" s="39" t="s">
        <v>352</v>
      </c>
    </row>
    <row r="143" spans="1:41">
      <c r="A143" s="45" t="s">
        <v>3282</v>
      </c>
      <c r="B143" s="46" t="s">
        <v>3283</v>
      </c>
      <c r="C143" s="46" t="s">
        <v>42</v>
      </c>
      <c r="D143" s="46" t="s">
        <v>42</v>
      </c>
      <c r="E143" s="47" t="s">
        <v>42</v>
      </c>
      <c r="F143" s="47">
        <v>5934.3110236220482</v>
      </c>
      <c r="G143" s="47">
        <f t="shared" si="2"/>
        <v>5934.3110236220482</v>
      </c>
      <c r="H143" s="48" t="s">
        <v>43</v>
      </c>
      <c r="I143" s="24">
        <v>137</v>
      </c>
      <c r="J143" s="25" t="s">
        <v>696</v>
      </c>
      <c r="K143" s="26" t="s">
        <v>697</v>
      </c>
      <c r="L143" s="27">
        <v>-4114.8</v>
      </c>
      <c r="M143" s="27">
        <v>9601.2000000000007</v>
      </c>
      <c r="N143" s="28" t="s">
        <v>35</v>
      </c>
      <c r="O143" s="42" t="s">
        <v>36</v>
      </c>
      <c r="P143" s="30" t="s">
        <v>37</v>
      </c>
      <c r="Q143" s="31"/>
      <c r="R143" s="32">
        <v>1</v>
      </c>
      <c r="S143" s="33" t="s">
        <v>67</v>
      </c>
      <c r="T143" s="34"/>
      <c r="U143" s="35"/>
      <c r="V143" s="36"/>
      <c r="W143" s="37"/>
      <c r="X143" s="38"/>
      <c r="Y143" s="38"/>
      <c r="Z143" s="38"/>
      <c r="AA143" s="57" t="s">
        <v>665</v>
      </c>
      <c r="AB143" s="57">
        <v>0.127</v>
      </c>
      <c r="AC143" s="39"/>
      <c r="AD143" s="40"/>
      <c r="AE143" s="40"/>
      <c r="AF143" s="41"/>
      <c r="AG143" s="41"/>
      <c r="AH143" s="42"/>
      <c r="AI143" s="35"/>
      <c r="AJ143" s="43"/>
      <c r="AK143" s="31"/>
      <c r="AL143" s="44"/>
      <c r="AM143" s="39"/>
      <c r="AN143" s="28"/>
      <c r="AO143" s="39" t="s">
        <v>352</v>
      </c>
    </row>
    <row r="144" spans="1:41">
      <c r="A144" s="45" t="s">
        <v>3284</v>
      </c>
      <c r="B144" s="46" t="s">
        <v>3285</v>
      </c>
      <c r="C144" s="46" t="s">
        <v>42</v>
      </c>
      <c r="D144" s="46" t="s">
        <v>42</v>
      </c>
      <c r="E144" s="47" t="s">
        <v>42</v>
      </c>
      <c r="F144" s="47">
        <v>5936.8582677165359</v>
      </c>
      <c r="G144" s="47">
        <f t="shared" si="2"/>
        <v>5936.8582677165359</v>
      </c>
      <c r="H144" s="48" t="s">
        <v>43</v>
      </c>
      <c r="I144" s="24">
        <v>138</v>
      </c>
      <c r="J144" s="25" t="s">
        <v>700</v>
      </c>
      <c r="K144" s="26" t="s">
        <v>701</v>
      </c>
      <c r="L144" s="27">
        <v>-5029.2</v>
      </c>
      <c r="M144" s="27">
        <v>9601.2000000000007</v>
      </c>
      <c r="N144" s="28" t="s">
        <v>35</v>
      </c>
      <c r="O144" s="42" t="s">
        <v>36</v>
      </c>
      <c r="P144" s="30" t="s">
        <v>37</v>
      </c>
      <c r="Q144" s="31"/>
      <c r="R144" s="32">
        <v>1</v>
      </c>
      <c r="S144" s="33" t="s">
        <v>67</v>
      </c>
      <c r="T144" s="34"/>
      <c r="U144" s="35"/>
      <c r="V144" s="36"/>
      <c r="W144" s="37"/>
      <c r="X144" s="38"/>
      <c r="Y144" s="38"/>
      <c r="Z144" s="38"/>
      <c r="AA144" s="57" t="s">
        <v>665</v>
      </c>
      <c r="AB144" s="57">
        <v>0.127</v>
      </c>
      <c r="AC144" s="39"/>
      <c r="AD144" s="40"/>
      <c r="AE144" s="40"/>
      <c r="AF144" s="41"/>
      <c r="AG144" s="41"/>
      <c r="AH144" s="42"/>
      <c r="AI144" s="35"/>
      <c r="AJ144" s="43"/>
      <c r="AK144" s="31"/>
      <c r="AL144" s="44"/>
      <c r="AM144" s="39"/>
      <c r="AN144" s="28"/>
      <c r="AO144" s="39" t="s">
        <v>352</v>
      </c>
    </row>
    <row r="145" spans="1:41">
      <c r="A145" s="45" t="s">
        <v>3286</v>
      </c>
      <c r="B145" s="46" t="s">
        <v>3287</v>
      </c>
      <c r="C145" s="46" t="s">
        <v>42</v>
      </c>
      <c r="D145" s="46" t="s">
        <v>42</v>
      </c>
      <c r="E145" s="47" t="s">
        <v>42</v>
      </c>
      <c r="F145" s="47">
        <v>6401.2007874015744</v>
      </c>
      <c r="G145" s="47">
        <f t="shared" si="2"/>
        <v>6401.2007874015744</v>
      </c>
      <c r="H145" s="48" t="s">
        <v>60</v>
      </c>
      <c r="I145" s="24">
        <v>139</v>
      </c>
      <c r="J145" s="25" t="s">
        <v>704</v>
      </c>
      <c r="K145" s="26" t="s">
        <v>705</v>
      </c>
      <c r="L145" s="27">
        <v>1371.6</v>
      </c>
      <c r="M145" s="27">
        <v>9601.2000000000007</v>
      </c>
      <c r="N145" s="28" t="s">
        <v>35</v>
      </c>
      <c r="O145" s="42" t="s">
        <v>36</v>
      </c>
      <c r="P145" s="30" t="s">
        <v>37</v>
      </c>
      <c r="Q145" s="31"/>
      <c r="R145" s="32">
        <v>1</v>
      </c>
      <c r="S145" s="33" t="s">
        <v>67</v>
      </c>
      <c r="T145" s="34"/>
      <c r="U145" s="35"/>
      <c r="V145" s="36"/>
      <c r="W145" s="37"/>
      <c r="X145" s="38"/>
      <c r="Y145" s="38"/>
      <c r="Z145" s="38"/>
      <c r="AA145" s="57" t="s">
        <v>575</v>
      </c>
      <c r="AB145" s="57">
        <v>2.54</v>
      </c>
      <c r="AC145" s="39"/>
      <c r="AD145" s="40"/>
      <c r="AE145" s="40"/>
      <c r="AF145" s="41"/>
      <c r="AG145" s="41"/>
      <c r="AH145" s="42"/>
      <c r="AI145" s="35"/>
      <c r="AJ145" s="43"/>
      <c r="AK145" s="31"/>
      <c r="AL145" s="44"/>
      <c r="AM145" s="39"/>
      <c r="AN145" s="28"/>
      <c r="AO145" s="39" t="s">
        <v>352</v>
      </c>
    </row>
    <row r="146" spans="1:41">
      <c r="A146" s="45" t="s">
        <v>3288</v>
      </c>
      <c r="B146" s="46" t="s">
        <v>3289</v>
      </c>
      <c r="C146" s="46" t="s">
        <v>42</v>
      </c>
      <c r="D146" s="46" t="s">
        <v>42</v>
      </c>
      <c r="E146" s="47" t="s">
        <v>42</v>
      </c>
      <c r="F146" s="47">
        <v>6398.0275590551182</v>
      </c>
      <c r="G146" s="47">
        <f t="shared" si="2"/>
        <v>6398.0275590551182</v>
      </c>
      <c r="H146" s="48" t="s">
        <v>60</v>
      </c>
      <c r="I146" s="24">
        <v>140</v>
      </c>
      <c r="J146" s="25" t="s">
        <v>708</v>
      </c>
      <c r="K146" s="26" t="s">
        <v>709</v>
      </c>
      <c r="L146" s="27">
        <v>-1371.6</v>
      </c>
      <c r="M146" s="27">
        <v>9601.2000000000007</v>
      </c>
      <c r="N146" s="28" t="s">
        <v>35</v>
      </c>
      <c r="O146" s="42" t="s">
        <v>36</v>
      </c>
      <c r="P146" s="30" t="s">
        <v>37</v>
      </c>
      <c r="Q146" s="31"/>
      <c r="R146" s="32">
        <v>1</v>
      </c>
      <c r="S146" s="33" t="s">
        <v>67</v>
      </c>
      <c r="T146" s="34"/>
      <c r="U146" s="35"/>
      <c r="V146" s="36"/>
      <c r="W146" s="37"/>
      <c r="X146" s="38"/>
      <c r="Y146" s="38"/>
      <c r="Z146" s="38"/>
      <c r="AA146" s="57" t="s">
        <v>575</v>
      </c>
      <c r="AB146" s="57">
        <v>2.54</v>
      </c>
      <c r="AC146" s="39"/>
      <c r="AD146" s="40"/>
      <c r="AE146" s="40"/>
      <c r="AF146" s="41"/>
      <c r="AG146" s="41"/>
      <c r="AH146" s="42"/>
      <c r="AI146" s="35"/>
      <c r="AJ146" s="43"/>
      <c r="AK146" s="31"/>
      <c r="AL146" s="44"/>
      <c r="AM146" s="39"/>
      <c r="AN146" s="28"/>
      <c r="AO146" s="39" t="s">
        <v>352</v>
      </c>
    </row>
    <row r="147" spans="1:41">
      <c r="A147" s="45" t="s">
        <v>3290</v>
      </c>
      <c r="B147" s="46" t="s">
        <v>3291</v>
      </c>
      <c r="C147" s="46" t="s">
        <v>42</v>
      </c>
      <c r="D147" s="46" t="s">
        <v>42</v>
      </c>
      <c r="E147" s="47" t="s">
        <v>42</v>
      </c>
      <c r="F147" s="47">
        <v>6430.9055118110236</v>
      </c>
      <c r="G147" s="47">
        <f t="shared" si="2"/>
        <v>6430.9055118110236</v>
      </c>
      <c r="H147" s="48" t="s">
        <v>355</v>
      </c>
      <c r="I147" s="24">
        <v>141</v>
      </c>
      <c r="J147" s="25" t="s">
        <v>712</v>
      </c>
      <c r="K147" s="26" t="s">
        <v>713</v>
      </c>
      <c r="L147" s="27">
        <v>2286</v>
      </c>
      <c r="M147" s="27">
        <v>12344.4</v>
      </c>
      <c r="N147" s="28" t="s">
        <v>35</v>
      </c>
      <c r="O147" s="42" t="s">
        <v>36</v>
      </c>
      <c r="P147" s="30" t="s">
        <v>37</v>
      </c>
      <c r="Q147" s="31"/>
      <c r="R147" s="32">
        <v>1</v>
      </c>
      <c r="S147" s="33" t="s">
        <v>67</v>
      </c>
      <c r="T147" s="34"/>
      <c r="U147" s="35"/>
      <c r="V147" s="36"/>
      <c r="W147" s="37"/>
      <c r="X147" s="38"/>
      <c r="Y147" s="38"/>
      <c r="Z147" s="38"/>
      <c r="AA147" s="57" t="s">
        <v>575</v>
      </c>
      <c r="AB147" s="57">
        <v>2.54</v>
      </c>
      <c r="AC147" s="39"/>
      <c r="AD147" s="40"/>
      <c r="AE147" s="40"/>
      <c r="AF147" s="41"/>
      <c r="AG147" s="41"/>
      <c r="AH147" s="42"/>
      <c r="AI147" s="35"/>
      <c r="AJ147" s="43"/>
      <c r="AK147" s="31"/>
      <c r="AL147" s="44"/>
      <c r="AM147" s="39"/>
      <c r="AN147" s="28"/>
      <c r="AO147" s="39" t="s">
        <v>352</v>
      </c>
    </row>
    <row r="148" spans="1:41">
      <c r="A148" s="45" t="s">
        <v>3292</v>
      </c>
      <c r="B148" s="46" t="s">
        <v>3293</v>
      </c>
      <c r="C148" s="46" t="s">
        <v>42</v>
      </c>
      <c r="D148" s="46" t="s">
        <v>42</v>
      </c>
      <c r="E148" s="47" t="s">
        <v>42</v>
      </c>
      <c r="F148" s="47">
        <v>6414.6850393700788</v>
      </c>
      <c r="G148" s="47">
        <f t="shared" si="2"/>
        <v>6414.6850393700788</v>
      </c>
      <c r="H148" s="48" t="s">
        <v>396</v>
      </c>
      <c r="I148" s="24">
        <v>142</v>
      </c>
      <c r="J148" s="25" t="s">
        <v>716</v>
      </c>
      <c r="K148" s="26" t="s">
        <v>717</v>
      </c>
      <c r="L148" s="27">
        <v>-5943.6</v>
      </c>
      <c r="M148" s="27">
        <v>15087.6</v>
      </c>
      <c r="N148" s="28" t="s">
        <v>35</v>
      </c>
      <c r="O148" s="42" t="s">
        <v>36</v>
      </c>
      <c r="P148" s="30" t="s">
        <v>37</v>
      </c>
      <c r="Q148" s="31"/>
      <c r="R148" s="32">
        <v>1</v>
      </c>
      <c r="S148" s="33" t="s">
        <v>67</v>
      </c>
      <c r="T148" s="34"/>
      <c r="U148" s="35"/>
      <c r="V148" s="36"/>
      <c r="W148" s="37"/>
      <c r="X148" s="38"/>
      <c r="Y148" s="38"/>
      <c r="Z148" s="38"/>
      <c r="AA148" s="57" t="s">
        <v>575</v>
      </c>
      <c r="AB148" s="57">
        <v>2.54</v>
      </c>
      <c r="AC148" s="39"/>
      <c r="AD148" s="40"/>
      <c r="AE148" s="40"/>
      <c r="AF148" s="41"/>
      <c r="AG148" s="41"/>
      <c r="AH148" s="42"/>
      <c r="AI148" s="35"/>
      <c r="AJ148" s="43"/>
      <c r="AK148" s="31"/>
      <c r="AL148" s="44"/>
      <c r="AM148" s="39"/>
      <c r="AN148" s="28"/>
      <c r="AO148" s="39" t="s">
        <v>352</v>
      </c>
    </row>
    <row r="149" spans="1:41">
      <c r="A149" s="45" t="s">
        <v>3294</v>
      </c>
      <c r="B149" s="46" t="s">
        <v>3295</v>
      </c>
      <c r="C149" s="46" t="s">
        <v>42</v>
      </c>
      <c r="D149" s="46" t="s">
        <v>42</v>
      </c>
      <c r="E149" s="47" t="s">
        <v>42</v>
      </c>
      <c r="F149" s="47">
        <v>6370.7913385826769</v>
      </c>
      <c r="G149" s="47">
        <f t="shared" si="2"/>
        <v>6370.7913385826769</v>
      </c>
      <c r="H149" s="48" t="s">
        <v>344</v>
      </c>
      <c r="I149" s="24">
        <v>143</v>
      </c>
      <c r="J149" s="25" t="s">
        <v>720</v>
      </c>
      <c r="K149" s="26" t="s">
        <v>721</v>
      </c>
      <c r="L149" s="27">
        <v>-5943.6</v>
      </c>
      <c r="M149" s="27">
        <v>16002</v>
      </c>
      <c r="N149" s="28" t="s">
        <v>35</v>
      </c>
      <c r="O149" s="42" t="s">
        <v>36</v>
      </c>
      <c r="P149" s="30" t="s">
        <v>37</v>
      </c>
      <c r="Q149" s="31"/>
      <c r="R149" s="32">
        <v>1</v>
      </c>
      <c r="S149" s="33" t="s">
        <v>67</v>
      </c>
      <c r="T149" s="34"/>
      <c r="U149" s="35"/>
      <c r="V149" s="36"/>
      <c r="W149" s="37"/>
      <c r="X149" s="38"/>
      <c r="Y149" s="38"/>
      <c r="Z149" s="38"/>
      <c r="AA149" s="57" t="s">
        <v>575</v>
      </c>
      <c r="AB149" s="57">
        <v>2.54</v>
      </c>
      <c r="AC149" s="39"/>
      <c r="AD149" s="40"/>
      <c r="AE149" s="40"/>
      <c r="AF149" s="41"/>
      <c r="AG149" s="41"/>
      <c r="AH149" s="42"/>
      <c r="AI149" s="35"/>
      <c r="AJ149" s="43"/>
      <c r="AK149" s="31"/>
      <c r="AL149" s="44"/>
      <c r="AM149" s="39"/>
      <c r="AN149" s="28"/>
      <c r="AO149" s="39" t="s">
        <v>352</v>
      </c>
    </row>
    <row r="150" spans="1:41">
      <c r="A150" s="45" t="s">
        <v>3296</v>
      </c>
      <c r="B150" s="46" t="s">
        <v>3297</v>
      </c>
      <c r="C150" s="46" t="s">
        <v>42</v>
      </c>
      <c r="D150" s="46" t="s">
        <v>42</v>
      </c>
      <c r="E150" s="47" t="s">
        <v>42</v>
      </c>
      <c r="F150" s="47">
        <v>6391.0511811023616</v>
      </c>
      <c r="G150" s="47">
        <f t="shared" si="2"/>
        <v>6391.0511811023616</v>
      </c>
      <c r="H150" s="48" t="s">
        <v>60</v>
      </c>
      <c r="I150" s="24">
        <v>144</v>
      </c>
      <c r="J150" s="25" t="s">
        <v>724</v>
      </c>
      <c r="K150" s="26" t="s">
        <v>725</v>
      </c>
      <c r="L150" s="27">
        <v>5029.2</v>
      </c>
      <c r="M150" s="27">
        <v>13258.8</v>
      </c>
      <c r="N150" s="28" t="s">
        <v>35</v>
      </c>
      <c r="O150" s="42" t="s">
        <v>36</v>
      </c>
      <c r="P150" s="30" t="s">
        <v>37</v>
      </c>
      <c r="Q150" s="31"/>
      <c r="R150" s="32">
        <v>1</v>
      </c>
      <c r="S150" s="33" t="s">
        <v>67</v>
      </c>
      <c r="T150" s="34"/>
      <c r="U150" s="35"/>
      <c r="V150" s="36"/>
      <c r="W150" s="37"/>
      <c r="X150" s="38"/>
      <c r="Y150" s="38"/>
      <c r="Z150" s="38"/>
      <c r="AA150" s="57" t="s">
        <v>575</v>
      </c>
      <c r="AB150" s="57">
        <v>2.54</v>
      </c>
      <c r="AC150" s="39"/>
      <c r="AD150" s="40"/>
      <c r="AE150" s="40"/>
      <c r="AF150" s="41"/>
      <c r="AG150" s="41"/>
      <c r="AH150" s="42"/>
      <c r="AI150" s="35"/>
      <c r="AJ150" s="43"/>
      <c r="AK150" s="31"/>
      <c r="AL150" s="44"/>
      <c r="AM150" s="39"/>
      <c r="AN150" s="28"/>
      <c r="AO150" s="39" t="s">
        <v>352</v>
      </c>
    </row>
    <row r="151" spans="1:41">
      <c r="A151" s="45" t="s">
        <v>3298</v>
      </c>
      <c r="B151" s="46" t="s">
        <v>3299</v>
      </c>
      <c r="C151" s="46" t="s">
        <v>42</v>
      </c>
      <c r="D151" s="46" t="s">
        <v>42</v>
      </c>
      <c r="E151" s="47" t="s">
        <v>42</v>
      </c>
      <c r="F151" s="47">
        <v>6400.6535433070876</v>
      </c>
      <c r="G151" s="47">
        <f t="shared" si="2"/>
        <v>6400.6535433070876</v>
      </c>
      <c r="H151" s="48" t="s">
        <v>355</v>
      </c>
      <c r="I151" s="24">
        <v>145</v>
      </c>
      <c r="J151" s="25" t="s">
        <v>728</v>
      </c>
      <c r="K151" s="26" t="s">
        <v>729</v>
      </c>
      <c r="L151" s="27">
        <v>-6858</v>
      </c>
      <c r="M151" s="27">
        <v>17830.8</v>
      </c>
      <c r="N151" s="28" t="s">
        <v>35</v>
      </c>
      <c r="O151" s="42" t="s">
        <v>36</v>
      </c>
      <c r="P151" s="30" t="s">
        <v>37</v>
      </c>
      <c r="Q151" s="31"/>
      <c r="R151" s="32">
        <v>1</v>
      </c>
      <c r="S151" s="33" t="s">
        <v>67</v>
      </c>
      <c r="T151" s="34"/>
      <c r="U151" s="35"/>
      <c r="V151" s="36"/>
      <c r="W151" s="37"/>
      <c r="X151" s="38"/>
      <c r="Y151" s="38"/>
      <c r="Z151" s="38"/>
      <c r="AA151" s="57" t="s">
        <v>575</v>
      </c>
      <c r="AB151" s="57">
        <v>2.54</v>
      </c>
      <c r="AC151" s="39"/>
      <c r="AD151" s="40"/>
      <c r="AE151" s="40"/>
      <c r="AF151" s="41"/>
      <c r="AG151" s="41"/>
      <c r="AH151" s="42"/>
      <c r="AI151" s="35"/>
      <c r="AJ151" s="43"/>
      <c r="AK151" s="31"/>
      <c r="AL151" s="44"/>
      <c r="AM151" s="39"/>
      <c r="AN151" s="28"/>
      <c r="AO151" s="39" t="s">
        <v>352</v>
      </c>
    </row>
    <row r="152" spans="1:41">
      <c r="A152" s="45" t="s">
        <v>3300</v>
      </c>
      <c r="B152" s="46" t="s">
        <v>3301</v>
      </c>
      <c r="C152" s="46" t="s">
        <v>42</v>
      </c>
      <c r="D152" s="46" t="s">
        <v>42</v>
      </c>
      <c r="E152" s="47" t="s">
        <v>42</v>
      </c>
      <c r="F152" s="47">
        <v>6429.3267716535438</v>
      </c>
      <c r="G152" s="47">
        <f t="shared" si="2"/>
        <v>6429.3267716535438</v>
      </c>
      <c r="H152" s="48" t="s">
        <v>396</v>
      </c>
      <c r="I152" s="24">
        <v>146</v>
      </c>
      <c r="J152" s="25" t="s">
        <v>732</v>
      </c>
      <c r="K152" s="26" t="s">
        <v>733</v>
      </c>
      <c r="L152" s="27">
        <v>-6858</v>
      </c>
      <c r="M152" s="27">
        <v>15087.6</v>
      </c>
      <c r="N152" s="28" t="s">
        <v>35</v>
      </c>
      <c r="O152" s="42" t="s">
        <v>36</v>
      </c>
      <c r="P152" s="30" t="s">
        <v>37</v>
      </c>
      <c r="Q152" s="31"/>
      <c r="R152" s="32">
        <v>1</v>
      </c>
      <c r="S152" s="33" t="s">
        <v>67</v>
      </c>
      <c r="T152" s="34"/>
      <c r="U152" s="35"/>
      <c r="V152" s="36"/>
      <c r="W152" s="37"/>
      <c r="X152" s="38"/>
      <c r="Y152" s="38"/>
      <c r="Z152" s="38"/>
      <c r="AA152" s="57" t="s">
        <v>575</v>
      </c>
      <c r="AB152" s="57">
        <v>2.54</v>
      </c>
      <c r="AC152" s="39"/>
      <c r="AD152" s="40"/>
      <c r="AE152" s="40"/>
      <c r="AF152" s="41"/>
      <c r="AG152" s="41"/>
      <c r="AH152" s="42"/>
      <c r="AI152" s="35"/>
      <c r="AJ152" s="43"/>
      <c r="AK152" s="31"/>
      <c r="AL152" s="44"/>
      <c r="AM152" s="39"/>
      <c r="AN152" s="28"/>
      <c r="AO152" s="39" t="s">
        <v>352</v>
      </c>
    </row>
    <row r="153" spans="1:41">
      <c r="A153" s="45" t="s">
        <v>3302</v>
      </c>
      <c r="B153" s="46" t="s">
        <v>3303</v>
      </c>
      <c r="C153" s="46" t="s">
        <v>42</v>
      </c>
      <c r="D153" s="46" t="s">
        <v>42</v>
      </c>
      <c r="E153" s="47" t="s">
        <v>42</v>
      </c>
      <c r="F153" s="47">
        <v>6425.2637795275587</v>
      </c>
      <c r="G153" s="47">
        <f t="shared" si="2"/>
        <v>6425.2637795275587</v>
      </c>
      <c r="H153" s="48" t="s">
        <v>355</v>
      </c>
      <c r="I153" s="24">
        <v>147</v>
      </c>
      <c r="J153" s="25" t="s">
        <v>736</v>
      </c>
      <c r="K153" s="26" t="s">
        <v>737</v>
      </c>
      <c r="L153" s="27">
        <v>-1371.6</v>
      </c>
      <c r="M153" s="27">
        <v>10515.6</v>
      </c>
      <c r="N153" s="28" t="s">
        <v>35</v>
      </c>
      <c r="O153" s="42" t="s">
        <v>36</v>
      </c>
      <c r="P153" s="30" t="s">
        <v>37</v>
      </c>
      <c r="Q153" s="31"/>
      <c r="R153" s="32">
        <v>1</v>
      </c>
      <c r="S153" s="33" t="s">
        <v>67</v>
      </c>
      <c r="T153" s="34"/>
      <c r="U153" s="35"/>
      <c r="V153" s="36"/>
      <c r="W153" s="37"/>
      <c r="X153" s="38"/>
      <c r="Y153" s="38"/>
      <c r="Z153" s="38"/>
      <c r="AA153" s="57" t="s">
        <v>575</v>
      </c>
      <c r="AB153" s="57">
        <v>2.54</v>
      </c>
      <c r="AC153" s="39"/>
      <c r="AD153" s="40"/>
      <c r="AE153" s="40"/>
      <c r="AF153" s="41"/>
      <c r="AG153" s="41"/>
      <c r="AH153" s="42"/>
      <c r="AI153" s="35"/>
      <c r="AJ153" s="43"/>
      <c r="AK153" s="31"/>
      <c r="AL153" s="44"/>
      <c r="AM153" s="39"/>
      <c r="AN153" s="28"/>
      <c r="AO153" s="39" t="s">
        <v>352</v>
      </c>
    </row>
    <row r="154" spans="1:41">
      <c r="A154" s="45" t="s">
        <v>3304</v>
      </c>
      <c r="B154" s="46" t="s">
        <v>3305</v>
      </c>
      <c r="C154" s="46" t="s">
        <v>42</v>
      </c>
      <c r="D154" s="46" t="s">
        <v>42</v>
      </c>
      <c r="E154" s="47" t="s">
        <v>42</v>
      </c>
      <c r="F154" s="47">
        <v>6393.5590551181103</v>
      </c>
      <c r="G154" s="47">
        <f t="shared" si="2"/>
        <v>6393.5590551181103</v>
      </c>
      <c r="H154" s="48" t="s">
        <v>355</v>
      </c>
      <c r="I154" s="24">
        <v>148</v>
      </c>
      <c r="J154" s="25" t="s">
        <v>740</v>
      </c>
      <c r="K154" s="26" t="s">
        <v>741</v>
      </c>
      <c r="L154" s="27">
        <v>-2286</v>
      </c>
      <c r="M154" s="27">
        <v>10515.6</v>
      </c>
      <c r="N154" s="28" t="s">
        <v>35</v>
      </c>
      <c r="O154" s="42" t="s">
        <v>36</v>
      </c>
      <c r="P154" s="30" t="s">
        <v>37</v>
      </c>
      <c r="Q154" s="31"/>
      <c r="R154" s="32">
        <v>1</v>
      </c>
      <c r="S154" s="33" t="s">
        <v>67</v>
      </c>
      <c r="T154" s="34"/>
      <c r="U154" s="35"/>
      <c r="V154" s="36"/>
      <c r="W154" s="37"/>
      <c r="X154" s="38"/>
      <c r="Y154" s="38"/>
      <c r="Z154" s="38"/>
      <c r="AA154" s="57" t="s">
        <v>575</v>
      </c>
      <c r="AB154" s="57">
        <v>2.54</v>
      </c>
      <c r="AC154" s="39"/>
      <c r="AD154" s="40"/>
      <c r="AE154" s="40"/>
      <c r="AF154" s="41"/>
      <c r="AG154" s="41"/>
      <c r="AH154" s="42"/>
      <c r="AI154" s="35"/>
      <c r="AJ154" s="43"/>
      <c r="AK154" s="31"/>
      <c r="AL154" s="44"/>
      <c r="AM154" s="39"/>
      <c r="AN154" s="28"/>
      <c r="AO154" s="39" t="s">
        <v>352</v>
      </c>
    </row>
    <row r="155" spans="1:41">
      <c r="A155" s="45" t="s">
        <v>3306</v>
      </c>
      <c r="B155" s="46" t="s">
        <v>3307</v>
      </c>
      <c r="C155" s="46" t="s">
        <v>42</v>
      </c>
      <c r="D155" s="46" t="s">
        <v>42</v>
      </c>
      <c r="E155" s="47" t="s">
        <v>42</v>
      </c>
      <c r="F155" s="47">
        <v>6391.7598425196848</v>
      </c>
      <c r="G155" s="47">
        <f t="shared" si="2"/>
        <v>6391.7598425196848</v>
      </c>
      <c r="H155" s="48" t="s">
        <v>355</v>
      </c>
      <c r="I155" s="24">
        <v>149</v>
      </c>
      <c r="J155" s="25" t="s">
        <v>744</v>
      </c>
      <c r="K155" s="26" t="s">
        <v>745</v>
      </c>
      <c r="L155" s="27">
        <v>-2286</v>
      </c>
      <c r="M155" s="27">
        <v>12344.4</v>
      </c>
      <c r="N155" s="28" t="s">
        <v>35</v>
      </c>
      <c r="O155" s="42" t="s">
        <v>36</v>
      </c>
      <c r="P155" s="30" t="s">
        <v>37</v>
      </c>
      <c r="Q155" s="31"/>
      <c r="R155" s="32">
        <v>1</v>
      </c>
      <c r="S155" s="33" t="s">
        <v>67</v>
      </c>
      <c r="T155" s="34"/>
      <c r="U155" s="35"/>
      <c r="V155" s="36"/>
      <c r="W155" s="37"/>
      <c r="X155" s="38"/>
      <c r="Y155" s="38"/>
      <c r="Z155" s="38"/>
      <c r="AA155" s="57" t="s">
        <v>575</v>
      </c>
      <c r="AB155" s="57">
        <v>2.54</v>
      </c>
      <c r="AC155" s="39"/>
      <c r="AD155" s="40"/>
      <c r="AE155" s="40"/>
      <c r="AF155" s="41"/>
      <c r="AG155" s="41"/>
      <c r="AH155" s="42"/>
      <c r="AI155" s="35"/>
      <c r="AJ155" s="43"/>
      <c r="AK155" s="31"/>
      <c r="AL155" s="44"/>
      <c r="AM155" s="39"/>
      <c r="AN155" s="28"/>
      <c r="AO155" s="39" t="s">
        <v>352</v>
      </c>
    </row>
    <row r="156" spans="1:41">
      <c r="A156" s="45" t="s">
        <v>3308</v>
      </c>
      <c r="B156" s="46" t="s">
        <v>3309</v>
      </c>
      <c r="C156" s="46" t="s">
        <v>42</v>
      </c>
      <c r="D156" s="46" t="s">
        <v>42</v>
      </c>
      <c r="E156" s="47" t="s">
        <v>42</v>
      </c>
      <c r="F156" s="47">
        <v>6419.4724409448818</v>
      </c>
      <c r="G156" s="47">
        <f t="shared" si="2"/>
        <v>6419.4724409448818</v>
      </c>
      <c r="H156" s="48" t="s">
        <v>60</v>
      </c>
      <c r="I156" s="24">
        <v>150</v>
      </c>
      <c r="J156" s="25" t="s">
        <v>748</v>
      </c>
      <c r="K156" s="26" t="s">
        <v>749</v>
      </c>
      <c r="L156" s="27">
        <v>-2286</v>
      </c>
      <c r="M156" s="27">
        <v>9601.2000000000007</v>
      </c>
      <c r="N156" s="28" t="s">
        <v>35</v>
      </c>
      <c r="O156" s="42" t="s">
        <v>36</v>
      </c>
      <c r="P156" s="30" t="s">
        <v>37</v>
      </c>
      <c r="Q156" s="31"/>
      <c r="R156" s="32">
        <v>1</v>
      </c>
      <c r="S156" s="33" t="s">
        <v>67</v>
      </c>
      <c r="T156" s="34"/>
      <c r="U156" s="35"/>
      <c r="V156" s="36"/>
      <c r="W156" s="37"/>
      <c r="X156" s="38"/>
      <c r="Y156" s="38"/>
      <c r="Z156" s="38"/>
      <c r="AA156" s="57" t="s">
        <v>575</v>
      </c>
      <c r="AB156" s="57">
        <v>2.54</v>
      </c>
      <c r="AC156" s="39"/>
      <c r="AD156" s="40"/>
      <c r="AE156" s="40"/>
      <c r="AF156" s="41"/>
      <c r="AG156" s="41"/>
      <c r="AH156" s="42"/>
      <c r="AI156" s="35"/>
      <c r="AJ156" s="43"/>
      <c r="AK156" s="31"/>
      <c r="AL156" s="44"/>
      <c r="AM156" s="39"/>
      <c r="AN156" s="28"/>
      <c r="AO156" s="39" t="s">
        <v>352</v>
      </c>
    </row>
    <row r="157" spans="1:41">
      <c r="A157" s="45" t="s">
        <v>3310</v>
      </c>
      <c r="B157" s="46" t="s">
        <v>3311</v>
      </c>
      <c r="C157" s="46" t="s">
        <v>42</v>
      </c>
      <c r="D157" s="46" t="s">
        <v>42</v>
      </c>
      <c r="E157" s="47" t="s">
        <v>42</v>
      </c>
      <c r="F157" s="47">
        <v>6378.3346456692916</v>
      </c>
      <c r="G157" s="47">
        <f t="shared" si="2"/>
        <v>6378.3346456692916</v>
      </c>
      <c r="H157" s="48" t="s">
        <v>381</v>
      </c>
      <c r="I157" s="24">
        <v>151</v>
      </c>
      <c r="J157" s="25" t="s">
        <v>752</v>
      </c>
      <c r="K157" s="26" t="s">
        <v>753</v>
      </c>
      <c r="L157" s="27">
        <v>-5029.2</v>
      </c>
      <c r="M157" s="27">
        <v>16916.400000000001</v>
      </c>
      <c r="N157" s="28" t="s">
        <v>35</v>
      </c>
      <c r="O157" s="42" t="s">
        <v>36</v>
      </c>
      <c r="P157" s="30" t="s">
        <v>37</v>
      </c>
      <c r="Q157" s="31"/>
      <c r="R157" s="32">
        <v>1</v>
      </c>
      <c r="S157" s="33" t="s">
        <v>67</v>
      </c>
      <c r="T157" s="34"/>
      <c r="U157" s="35"/>
      <c r="V157" s="36"/>
      <c r="W157" s="37"/>
      <c r="X157" s="38"/>
      <c r="Y157" s="38"/>
      <c r="Z157" s="38"/>
      <c r="AA157" s="57" t="s">
        <v>575</v>
      </c>
      <c r="AB157" s="57">
        <v>2.54</v>
      </c>
      <c r="AC157" s="39"/>
      <c r="AD157" s="40"/>
      <c r="AE157" s="40"/>
      <c r="AF157" s="41"/>
      <c r="AG157" s="41"/>
      <c r="AH157" s="42"/>
      <c r="AI157" s="35"/>
      <c r="AJ157" s="43"/>
      <c r="AK157" s="31"/>
      <c r="AL157" s="44"/>
      <c r="AM157" s="39"/>
      <c r="AN157" s="28"/>
      <c r="AO157" s="39" t="s">
        <v>352</v>
      </c>
    </row>
    <row r="158" spans="1:41">
      <c r="A158" s="45" t="s">
        <v>3312</v>
      </c>
      <c r="B158" s="46" t="s">
        <v>3313</v>
      </c>
      <c r="C158" s="46" t="s">
        <v>42</v>
      </c>
      <c r="D158" s="46" t="s">
        <v>42</v>
      </c>
      <c r="E158" s="47" t="s">
        <v>42</v>
      </c>
      <c r="F158" s="47">
        <v>6438.5511811023625</v>
      </c>
      <c r="G158" s="47">
        <f t="shared" si="2"/>
        <v>6438.5511811023625</v>
      </c>
      <c r="H158" s="48" t="s">
        <v>355</v>
      </c>
      <c r="I158" s="24">
        <v>152</v>
      </c>
      <c r="J158" s="25" t="s">
        <v>756</v>
      </c>
      <c r="K158" s="26" t="s">
        <v>757</v>
      </c>
      <c r="L158" s="27">
        <v>-5029.2</v>
      </c>
      <c r="M158" s="27">
        <v>17830.8</v>
      </c>
      <c r="N158" s="28" t="s">
        <v>35</v>
      </c>
      <c r="O158" s="42" t="s">
        <v>36</v>
      </c>
      <c r="P158" s="30" t="s">
        <v>37</v>
      </c>
      <c r="Q158" s="31"/>
      <c r="R158" s="32">
        <v>1</v>
      </c>
      <c r="S158" s="33" t="s">
        <v>67</v>
      </c>
      <c r="T158" s="34"/>
      <c r="U158" s="35"/>
      <c r="V158" s="36"/>
      <c r="W158" s="37"/>
      <c r="X158" s="38"/>
      <c r="Y158" s="38"/>
      <c r="Z158" s="38"/>
      <c r="AA158" s="57" t="s">
        <v>575</v>
      </c>
      <c r="AB158" s="57">
        <v>2.54</v>
      </c>
      <c r="AC158" s="39"/>
      <c r="AD158" s="40"/>
      <c r="AE158" s="40"/>
      <c r="AF158" s="41"/>
      <c r="AG158" s="41"/>
      <c r="AH158" s="42"/>
      <c r="AI158" s="35"/>
      <c r="AJ158" s="43"/>
      <c r="AK158" s="31"/>
      <c r="AL158" s="44"/>
      <c r="AM158" s="39"/>
      <c r="AN158" s="28"/>
      <c r="AO158" s="39" t="s">
        <v>352</v>
      </c>
    </row>
    <row r="159" spans="1:41">
      <c r="A159" s="45" t="s">
        <v>3314</v>
      </c>
      <c r="B159" s="46" t="s">
        <v>3315</v>
      </c>
      <c r="C159" s="46" t="s">
        <v>42</v>
      </c>
      <c r="D159" s="46" t="s">
        <v>42</v>
      </c>
      <c r="E159" s="47" t="s">
        <v>42</v>
      </c>
      <c r="F159" s="47">
        <v>6401.3385826771655</v>
      </c>
      <c r="G159" s="47">
        <f t="shared" si="2"/>
        <v>6401.3385826771655</v>
      </c>
      <c r="H159" s="48" t="s">
        <v>396</v>
      </c>
      <c r="I159" s="24">
        <v>153</v>
      </c>
      <c r="J159" s="25" t="s">
        <v>760</v>
      </c>
      <c r="K159" s="26" t="s">
        <v>761</v>
      </c>
      <c r="L159" s="27">
        <v>-5029.2</v>
      </c>
      <c r="M159" s="27">
        <v>15087.6</v>
      </c>
      <c r="N159" s="28" t="s">
        <v>35</v>
      </c>
      <c r="O159" s="42" t="s">
        <v>36</v>
      </c>
      <c r="P159" s="30" t="s">
        <v>37</v>
      </c>
      <c r="Q159" s="31"/>
      <c r="R159" s="32">
        <v>1</v>
      </c>
      <c r="S159" s="33" t="s">
        <v>67</v>
      </c>
      <c r="T159" s="34"/>
      <c r="U159" s="35"/>
      <c r="V159" s="36"/>
      <c r="W159" s="37"/>
      <c r="X159" s="38"/>
      <c r="Y159" s="38"/>
      <c r="Z159" s="38"/>
      <c r="AA159" s="57" t="s">
        <v>575</v>
      </c>
      <c r="AB159" s="57">
        <v>2.54</v>
      </c>
      <c r="AC159" s="39"/>
      <c r="AD159" s="40"/>
      <c r="AE159" s="40"/>
      <c r="AF159" s="41"/>
      <c r="AG159" s="41"/>
      <c r="AH159" s="42"/>
      <c r="AI159" s="35"/>
      <c r="AJ159" s="43"/>
      <c r="AK159" s="31"/>
      <c r="AL159" s="44"/>
      <c r="AM159" s="39"/>
      <c r="AN159" s="28"/>
      <c r="AO159" s="39" t="s">
        <v>352</v>
      </c>
    </row>
    <row r="160" spans="1:41">
      <c r="A160" s="45" t="s">
        <v>3316</v>
      </c>
      <c r="B160" s="46" t="s">
        <v>3317</v>
      </c>
      <c r="C160" s="46" t="s">
        <v>42</v>
      </c>
      <c r="D160" s="46" t="s">
        <v>42</v>
      </c>
      <c r="E160" s="47" t="s">
        <v>42</v>
      </c>
      <c r="F160" s="47">
        <v>6388.4212598425192</v>
      </c>
      <c r="G160" s="47">
        <f t="shared" si="2"/>
        <v>6388.4212598425192</v>
      </c>
      <c r="H160" s="48" t="s">
        <v>381</v>
      </c>
      <c r="I160" s="24">
        <v>154</v>
      </c>
      <c r="J160" s="25" t="s">
        <v>764</v>
      </c>
      <c r="K160" s="26" t="s">
        <v>765</v>
      </c>
      <c r="L160" s="27">
        <v>-5943.6</v>
      </c>
      <c r="M160" s="27">
        <v>16916.400000000001</v>
      </c>
      <c r="N160" s="28" t="s">
        <v>35</v>
      </c>
      <c r="O160" s="42" t="s">
        <v>36</v>
      </c>
      <c r="P160" s="30" t="s">
        <v>37</v>
      </c>
      <c r="Q160" s="31"/>
      <c r="R160" s="32">
        <v>1</v>
      </c>
      <c r="S160" s="33" t="s">
        <v>67</v>
      </c>
      <c r="T160" s="34"/>
      <c r="U160" s="35"/>
      <c r="V160" s="36"/>
      <c r="W160" s="37"/>
      <c r="X160" s="38"/>
      <c r="Y160" s="38"/>
      <c r="Z160" s="38"/>
      <c r="AA160" s="57" t="s">
        <v>575</v>
      </c>
      <c r="AB160" s="57">
        <v>2.54</v>
      </c>
      <c r="AC160" s="39"/>
      <c r="AD160" s="40"/>
      <c r="AE160" s="40"/>
      <c r="AF160" s="41"/>
      <c r="AG160" s="41"/>
      <c r="AH160" s="42"/>
      <c r="AI160" s="35"/>
      <c r="AJ160" s="43"/>
      <c r="AK160" s="31"/>
      <c r="AL160" s="44"/>
      <c r="AM160" s="39"/>
      <c r="AN160" s="28"/>
      <c r="AO160" s="39" t="s">
        <v>352</v>
      </c>
    </row>
    <row r="161" spans="1:41">
      <c r="A161" s="45" t="s">
        <v>3318</v>
      </c>
      <c r="B161" s="46" t="s">
        <v>3319</v>
      </c>
      <c r="C161" s="46" t="s">
        <v>42</v>
      </c>
      <c r="D161" s="46" t="s">
        <v>42</v>
      </c>
      <c r="E161" s="47" t="s">
        <v>42</v>
      </c>
      <c r="F161" s="47">
        <v>6392.5157480314965</v>
      </c>
      <c r="G161" s="47">
        <f t="shared" si="2"/>
        <v>6392.5157480314965</v>
      </c>
      <c r="H161" s="48" t="s">
        <v>60</v>
      </c>
      <c r="I161" s="24">
        <v>155</v>
      </c>
      <c r="J161" s="25" t="s">
        <v>768</v>
      </c>
      <c r="K161" s="26" t="s">
        <v>769</v>
      </c>
      <c r="L161" s="27">
        <v>4114.8</v>
      </c>
      <c r="M161" s="27">
        <v>10515.6</v>
      </c>
      <c r="N161" s="28" t="s">
        <v>35</v>
      </c>
      <c r="O161" s="42" t="s">
        <v>36</v>
      </c>
      <c r="P161" s="30" t="s">
        <v>37</v>
      </c>
      <c r="Q161" s="31"/>
      <c r="R161" s="32">
        <v>1</v>
      </c>
      <c r="S161" s="33" t="s">
        <v>67</v>
      </c>
      <c r="T161" s="34"/>
      <c r="U161" s="35"/>
      <c r="V161" s="36"/>
      <c r="W161" s="37"/>
      <c r="X161" s="38"/>
      <c r="Y161" s="38"/>
      <c r="Z161" s="38"/>
      <c r="AA161" s="57" t="s">
        <v>575</v>
      </c>
      <c r="AB161" s="57">
        <v>2.54</v>
      </c>
      <c r="AC161" s="39"/>
      <c r="AD161" s="40"/>
      <c r="AE161" s="40"/>
      <c r="AF161" s="41"/>
      <c r="AG161" s="41"/>
      <c r="AH161" s="42"/>
      <c r="AI161" s="35"/>
      <c r="AJ161" s="43"/>
      <c r="AK161" s="31"/>
      <c r="AL161" s="44"/>
      <c r="AM161" s="39"/>
      <c r="AN161" s="28"/>
      <c r="AO161" s="39" t="s">
        <v>352</v>
      </c>
    </row>
    <row r="162" spans="1:41">
      <c r="A162" s="45" t="s">
        <v>3320</v>
      </c>
      <c r="B162" s="46" t="s">
        <v>3321</v>
      </c>
      <c r="C162" s="46" t="s">
        <v>42</v>
      </c>
      <c r="D162" s="46" t="s">
        <v>42</v>
      </c>
      <c r="E162" s="47" t="s">
        <v>42</v>
      </c>
      <c r="F162" s="47">
        <v>6400.8385826771655</v>
      </c>
      <c r="G162" s="47">
        <f t="shared" si="2"/>
        <v>6400.8385826771655</v>
      </c>
      <c r="H162" s="48" t="s">
        <v>355</v>
      </c>
      <c r="I162" s="24">
        <v>156</v>
      </c>
      <c r="J162" s="25" t="s">
        <v>772</v>
      </c>
      <c r="K162" s="26" t="s">
        <v>773</v>
      </c>
      <c r="L162" s="27">
        <v>4114.8</v>
      </c>
      <c r="M162" s="27">
        <v>9601.2000000000007</v>
      </c>
      <c r="N162" s="28" t="s">
        <v>35</v>
      </c>
      <c r="O162" s="42" t="s">
        <v>36</v>
      </c>
      <c r="P162" s="30" t="s">
        <v>37</v>
      </c>
      <c r="Q162" s="31"/>
      <c r="R162" s="32">
        <v>1</v>
      </c>
      <c r="S162" s="33" t="s">
        <v>67</v>
      </c>
      <c r="T162" s="34"/>
      <c r="U162" s="35"/>
      <c r="V162" s="36"/>
      <c r="W162" s="37"/>
      <c r="X162" s="38"/>
      <c r="Y162" s="38"/>
      <c r="Z162" s="38"/>
      <c r="AA162" s="57" t="s">
        <v>575</v>
      </c>
      <c r="AB162" s="57">
        <v>2.54</v>
      </c>
      <c r="AC162" s="39"/>
      <c r="AD162" s="40"/>
      <c r="AE162" s="40"/>
      <c r="AF162" s="41"/>
      <c r="AG162" s="41"/>
      <c r="AH162" s="42"/>
      <c r="AI162" s="35"/>
      <c r="AJ162" s="43"/>
      <c r="AK162" s="31"/>
      <c r="AL162" s="44"/>
      <c r="AM162" s="39"/>
      <c r="AN162" s="28"/>
      <c r="AO162" s="39" t="s">
        <v>352</v>
      </c>
    </row>
    <row r="163" spans="1:41">
      <c r="A163" s="45" t="s">
        <v>3322</v>
      </c>
      <c r="B163" s="46" t="s">
        <v>3323</v>
      </c>
      <c r="C163" s="46" t="s">
        <v>42</v>
      </c>
      <c r="D163" s="46" t="s">
        <v>42</v>
      </c>
      <c r="E163" s="47" t="s">
        <v>42</v>
      </c>
      <c r="F163" s="47">
        <v>6431.4370078740158</v>
      </c>
      <c r="G163" s="47">
        <f t="shared" si="2"/>
        <v>6431.4370078740158</v>
      </c>
      <c r="H163" s="48" t="s">
        <v>355</v>
      </c>
      <c r="I163" s="24">
        <v>157</v>
      </c>
      <c r="J163" s="25" t="s">
        <v>776</v>
      </c>
      <c r="K163" s="26" t="s">
        <v>777</v>
      </c>
      <c r="L163" s="27">
        <v>5029.2</v>
      </c>
      <c r="M163" s="27">
        <v>12344.4</v>
      </c>
      <c r="N163" s="28" t="s">
        <v>35</v>
      </c>
      <c r="O163" s="42" t="s">
        <v>36</v>
      </c>
      <c r="P163" s="30" t="s">
        <v>37</v>
      </c>
      <c r="Q163" s="31"/>
      <c r="R163" s="32">
        <v>1</v>
      </c>
      <c r="S163" s="33" t="s">
        <v>67</v>
      </c>
      <c r="T163" s="34"/>
      <c r="U163" s="35"/>
      <c r="V163" s="36"/>
      <c r="W163" s="37"/>
      <c r="X163" s="38"/>
      <c r="Y163" s="38"/>
      <c r="Z163" s="38"/>
      <c r="AA163" s="57" t="s">
        <v>575</v>
      </c>
      <c r="AB163" s="57">
        <v>2.54</v>
      </c>
      <c r="AC163" s="39"/>
      <c r="AD163" s="40"/>
      <c r="AE163" s="40"/>
      <c r="AF163" s="41"/>
      <c r="AG163" s="41"/>
      <c r="AH163" s="42"/>
      <c r="AI163" s="35"/>
      <c r="AJ163" s="43"/>
      <c r="AK163" s="31"/>
      <c r="AL163" s="44"/>
      <c r="AM163" s="39"/>
      <c r="AN163" s="28"/>
      <c r="AO163" s="39" t="s">
        <v>352</v>
      </c>
    </row>
    <row r="164" spans="1:41">
      <c r="A164" s="45" t="s">
        <v>3324</v>
      </c>
      <c r="B164" s="46" t="s">
        <v>3325</v>
      </c>
      <c r="C164" s="46" t="s">
        <v>42</v>
      </c>
      <c r="D164" s="46" t="s">
        <v>42</v>
      </c>
      <c r="E164" s="47" t="s">
        <v>42</v>
      </c>
      <c r="F164" s="47">
        <v>6405.9212598425192</v>
      </c>
      <c r="G164" s="47">
        <f t="shared" si="2"/>
        <v>6405.9212598425192</v>
      </c>
      <c r="H164" s="48" t="s">
        <v>60</v>
      </c>
      <c r="I164" s="24">
        <v>158</v>
      </c>
      <c r="J164" s="25" t="s">
        <v>780</v>
      </c>
      <c r="K164" s="26" t="s">
        <v>781</v>
      </c>
      <c r="L164" s="27">
        <v>5029.2</v>
      </c>
      <c r="M164" s="27">
        <v>9601.2000000000007</v>
      </c>
      <c r="N164" s="28" t="s">
        <v>35</v>
      </c>
      <c r="O164" s="42" t="s">
        <v>36</v>
      </c>
      <c r="P164" s="30" t="s">
        <v>37</v>
      </c>
      <c r="Q164" s="31"/>
      <c r="R164" s="32">
        <v>1</v>
      </c>
      <c r="S164" s="33" t="s">
        <v>67</v>
      </c>
      <c r="T164" s="34"/>
      <c r="U164" s="35"/>
      <c r="V164" s="36"/>
      <c r="W164" s="37"/>
      <c r="X164" s="38"/>
      <c r="Y164" s="38"/>
      <c r="Z164" s="38"/>
      <c r="AA164" s="57" t="s">
        <v>575</v>
      </c>
      <c r="AB164" s="57">
        <v>2.54</v>
      </c>
      <c r="AC164" s="39"/>
      <c r="AD164" s="40"/>
      <c r="AE164" s="40"/>
      <c r="AF164" s="41"/>
      <c r="AG164" s="41"/>
      <c r="AH164" s="42"/>
      <c r="AI164" s="35"/>
      <c r="AJ164" s="43"/>
      <c r="AK164" s="31"/>
      <c r="AL164" s="44"/>
      <c r="AM164" s="39"/>
      <c r="AN164" s="28"/>
      <c r="AO164" s="39" t="s">
        <v>352</v>
      </c>
    </row>
    <row r="165" spans="1:41">
      <c r="A165" s="45" t="s">
        <v>3326</v>
      </c>
      <c r="B165" s="46" t="s">
        <v>3327</v>
      </c>
      <c r="C165" s="46" t="s">
        <v>42</v>
      </c>
      <c r="D165" s="46" t="s">
        <v>42</v>
      </c>
      <c r="E165" s="47" t="s">
        <v>42</v>
      </c>
      <c r="F165" s="47">
        <v>6429.3070866141734</v>
      </c>
      <c r="G165" s="47">
        <f t="shared" si="2"/>
        <v>6429.3070866141734</v>
      </c>
      <c r="H165" s="48" t="s">
        <v>60</v>
      </c>
      <c r="I165" s="24">
        <v>159</v>
      </c>
      <c r="J165" s="25" t="s">
        <v>784</v>
      </c>
      <c r="K165" s="26" t="s">
        <v>785</v>
      </c>
      <c r="L165" s="27">
        <v>457.2</v>
      </c>
      <c r="M165" s="27">
        <v>9601.2000000000007</v>
      </c>
      <c r="N165" s="28" t="s">
        <v>35</v>
      </c>
      <c r="O165" s="42" t="s">
        <v>36</v>
      </c>
      <c r="P165" s="30" t="s">
        <v>37</v>
      </c>
      <c r="Q165" s="31"/>
      <c r="R165" s="32">
        <v>1</v>
      </c>
      <c r="S165" s="33" t="s">
        <v>67</v>
      </c>
      <c r="T165" s="34"/>
      <c r="U165" s="35"/>
      <c r="V165" s="36"/>
      <c r="W165" s="37"/>
      <c r="X165" s="38"/>
      <c r="Y165" s="38"/>
      <c r="Z165" s="38"/>
      <c r="AA165" s="57" t="s">
        <v>575</v>
      </c>
      <c r="AB165" s="57">
        <v>2.54</v>
      </c>
      <c r="AC165" s="39"/>
      <c r="AD165" s="40"/>
      <c r="AE165" s="40"/>
      <c r="AF165" s="41"/>
      <c r="AG165" s="41"/>
      <c r="AH165" s="42"/>
      <c r="AI165" s="35"/>
      <c r="AJ165" s="43"/>
      <c r="AK165" s="31"/>
      <c r="AL165" s="44"/>
      <c r="AM165" s="39"/>
      <c r="AN165" s="28"/>
      <c r="AO165" s="39" t="s">
        <v>352</v>
      </c>
    </row>
    <row r="166" spans="1:41">
      <c r="A166" s="45" t="s">
        <v>3328</v>
      </c>
      <c r="B166" s="46" t="s">
        <v>3329</v>
      </c>
      <c r="C166" s="46" t="s">
        <v>42</v>
      </c>
      <c r="D166" s="46" t="s">
        <v>42</v>
      </c>
      <c r="E166" s="47" t="s">
        <v>42</v>
      </c>
      <c r="F166" s="47">
        <v>6400.4448818897645</v>
      </c>
      <c r="G166" s="47">
        <f t="shared" si="2"/>
        <v>6400.4448818897645</v>
      </c>
      <c r="H166" s="48" t="s">
        <v>60</v>
      </c>
      <c r="I166" s="24">
        <v>160</v>
      </c>
      <c r="J166" s="25" t="s">
        <v>788</v>
      </c>
      <c r="K166" s="26" t="s">
        <v>789</v>
      </c>
      <c r="L166" s="27">
        <v>2286</v>
      </c>
      <c r="M166" s="27">
        <v>11430</v>
      </c>
      <c r="N166" s="28" t="s">
        <v>35</v>
      </c>
      <c r="O166" s="42" t="s">
        <v>36</v>
      </c>
      <c r="P166" s="30" t="s">
        <v>37</v>
      </c>
      <c r="Q166" s="31"/>
      <c r="R166" s="32">
        <v>1</v>
      </c>
      <c r="S166" s="33" t="s">
        <v>67</v>
      </c>
      <c r="T166" s="34"/>
      <c r="U166" s="35"/>
      <c r="V166" s="36"/>
      <c r="W166" s="37"/>
      <c r="X166" s="38"/>
      <c r="Y166" s="38"/>
      <c r="Z166" s="38"/>
      <c r="AA166" s="57" t="s">
        <v>575</v>
      </c>
      <c r="AB166" s="57">
        <v>2.54</v>
      </c>
      <c r="AC166" s="39"/>
      <c r="AD166" s="40"/>
      <c r="AE166" s="40"/>
      <c r="AF166" s="41"/>
      <c r="AG166" s="41"/>
      <c r="AH166" s="42"/>
      <c r="AI166" s="35"/>
      <c r="AJ166" s="43"/>
      <c r="AK166" s="31"/>
      <c r="AL166" s="44"/>
      <c r="AM166" s="39"/>
      <c r="AN166" s="28"/>
      <c r="AO166" s="39" t="s">
        <v>352</v>
      </c>
    </row>
    <row r="167" spans="1:41">
      <c r="A167" s="45" t="s">
        <v>3330</v>
      </c>
      <c r="B167" s="46" t="s">
        <v>3331</v>
      </c>
      <c r="C167" s="46" t="s">
        <v>42</v>
      </c>
      <c r="D167" s="46" t="s">
        <v>42</v>
      </c>
      <c r="E167" s="47" t="s">
        <v>42</v>
      </c>
      <c r="F167" s="47">
        <v>6402.1023622047251</v>
      </c>
      <c r="G167" s="47">
        <f t="shared" si="2"/>
        <v>6402.1023622047251</v>
      </c>
      <c r="H167" s="48" t="s">
        <v>60</v>
      </c>
      <c r="I167" s="24">
        <v>161</v>
      </c>
      <c r="J167" s="25" t="s">
        <v>792</v>
      </c>
      <c r="K167" s="26" t="s">
        <v>793</v>
      </c>
      <c r="L167" s="27">
        <v>3200.4</v>
      </c>
      <c r="M167" s="27">
        <v>9601.2000000000007</v>
      </c>
      <c r="N167" s="28" t="s">
        <v>35</v>
      </c>
      <c r="O167" s="42" t="s">
        <v>36</v>
      </c>
      <c r="P167" s="30" t="s">
        <v>37</v>
      </c>
      <c r="Q167" s="31"/>
      <c r="R167" s="32">
        <v>1</v>
      </c>
      <c r="S167" s="33" t="s">
        <v>67</v>
      </c>
      <c r="T167" s="34"/>
      <c r="U167" s="35"/>
      <c r="V167" s="36"/>
      <c r="W167" s="37"/>
      <c r="X167" s="38"/>
      <c r="Y167" s="38"/>
      <c r="Z167" s="38"/>
      <c r="AA167" s="57" t="s">
        <v>575</v>
      </c>
      <c r="AB167" s="57">
        <v>2.54</v>
      </c>
      <c r="AC167" s="39"/>
      <c r="AD167" s="40"/>
      <c r="AE167" s="40"/>
      <c r="AF167" s="41"/>
      <c r="AG167" s="41"/>
      <c r="AH167" s="42"/>
      <c r="AI167" s="35"/>
      <c r="AJ167" s="43"/>
      <c r="AK167" s="31"/>
      <c r="AL167" s="44"/>
      <c r="AM167" s="39"/>
      <c r="AN167" s="28"/>
      <c r="AO167" s="39" t="s">
        <v>352</v>
      </c>
    </row>
    <row r="168" spans="1:41">
      <c r="A168" s="45" t="s">
        <v>3332</v>
      </c>
      <c r="B168" s="46" t="s">
        <v>3333</v>
      </c>
      <c r="C168" s="46" t="s">
        <v>42</v>
      </c>
      <c r="D168" s="46" t="s">
        <v>42</v>
      </c>
      <c r="E168" s="47" t="s">
        <v>42</v>
      </c>
      <c r="F168" s="47">
        <v>5936.0393700787399</v>
      </c>
      <c r="G168" s="47">
        <f t="shared" si="2"/>
        <v>5936.0393700787399</v>
      </c>
      <c r="H168" s="48" t="s">
        <v>364</v>
      </c>
      <c r="I168" s="24">
        <v>162</v>
      </c>
      <c r="J168" s="25" t="s">
        <v>796</v>
      </c>
      <c r="K168" s="26" t="s">
        <v>797</v>
      </c>
      <c r="L168" s="27">
        <v>-16002</v>
      </c>
      <c r="M168" s="27">
        <v>4114.8</v>
      </c>
      <c r="N168" s="28" t="s">
        <v>35</v>
      </c>
      <c r="O168" s="42" t="s">
        <v>36</v>
      </c>
      <c r="P168" s="30" t="s">
        <v>37</v>
      </c>
      <c r="Q168" s="31" t="s">
        <v>798</v>
      </c>
      <c r="R168" s="32">
        <v>1</v>
      </c>
      <c r="S168" s="33" t="s">
        <v>67</v>
      </c>
      <c r="T168" s="34"/>
      <c r="U168" s="35"/>
      <c r="V168" s="36"/>
      <c r="W168" s="37"/>
      <c r="X168" s="38"/>
      <c r="Y168" s="38"/>
      <c r="Z168" s="38"/>
      <c r="AA168" s="57" t="s">
        <v>799</v>
      </c>
      <c r="AB168" s="57">
        <v>0.127</v>
      </c>
      <c r="AC168" s="39"/>
      <c r="AD168" s="40"/>
      <c r="AE168" s="40"/>
      <c r="AF168" s="41"/>
      <c r="AG168" s="41"/>
      <c r="AH168" s="42"/>
      <c r="AI168" s="35"/>
      <c r="AJ168" s="43"/>
      <c r="AK168" s="31"/>
      <c r="AL168" s="44"/>
      <c r="AM168" s="39"/>
      <c r="AN168" s="28"/>
      <c r="AO168" s="39" t="s">
        <v>352</v>
      </c>
    </row>
    <row r="169" spans="1:41">
      <c r="A169" s="45" t="s">
        <v>3334</v>
      </c>
      <c r="B169" s="46" t="s">
        <v>3335</v>
      </c>
      <c r="C169" s="46" t="s">
        <v>42</v>
      </c>
      <c r="D169" s="46" t="s">
        <v>42</v>
      </c>
      <c r="E169" s="47" t="s">
        <v>42</v>
      </c>
      <c r="F169" s="47">
        <v>5933.6653543307093</v>
      </c>
      <c r="G169" s="47">
        <f t="shared" si="2"/>
        <v>5933.6653543307093</v>
      </c>
      <c r="H169" s="48" t="s">
        <v>364</v>
      </c>
      <c r="I169" s="24">
        <v>163</v>
      </c>
      <c r="J169" s="25" t="s">
        <v>802</v>
      </c>
      <c r="K169" s="26" t="s">
        <v>803</v>
      </c>
      <c r="L169" s="27">
        <v>-15087.6</v>
      </c>
      <c r="M169" s="27">
        <v>4114.8</v>
      </c>
      <c r="N169" s="28" t="s">
        <v>35</v>
      </c>
      <c r="O169" s="42" t="s">
        <v>36</v>
      </c>
      <c r="P169" s="30" t="s">
        <v>37</v>
      </c>
      <c r="Q169" s="31" t="s">
        <v>798</v>
      </c>
      <c r="R169" s="32">
        <v>1</v>
      </c>
      <c r="S169" s="33" t="s">
        <v>67</v>
      </c>
      <c r="T169" s="34"/>
      <c r="U169" s="35"/>
      <c r="V169" s="36"/>
      <c r="W169" s="37"/>
      <c r="X169" s="38"/>
      <c r="Y169" s="38"/>
      <c r="Z169" s="38"/>
      <c r="AA169" s="57" t="s">
        <v>799</v>
      </c>
      <c r="AB169" s="57">
        <v>0.127</v>
      </c>
      <c r="AC169" s="39"/>
      <c r="AD169" s="40"/>
      <c r="AE169" s="40"/>
      <c r="AF169" s="41"/>
      <c r="AG169" s="41"/>
      <c r="AH169" s="42"/>
      <c r="AI169" s="35"/>
      <c r="AJ169" s="43"/>
      <c r="AK169" s="31"/>
      <c r="AL169" s="44"/>
      <c r="AM169" s="39"/>
      <c r="AN169" s="28"/>
      <c r="AO169" s="39" t="s">
        <v>352</v>
      </c>
    </row>
    <row r="170" spans="1:41">
      <c r="A170" s="45" t="s">
        <v>3336</v>
      </c>
      <c r="B170" s="46" t="s">
        <v>3337</v>
      </c>
      <c r="C170" s="46" t="s">
        <v>42</v>
      </c>
      <c r="D170" s="46" t="s">
        <v>42</v>
      </c>
      <c r="E170" s="47" t="s">
        <v>42</v>
      </c>
      <c r="F170" s="47">
        <v>5933.7283464566935</v>
      </c>
      <c r="G170" s="47">
        <f t="shared" si="2"/>
        <v>5933.7283464566935</v>
      </c>
      <c r="H170" s="48" t="s">
        <v>364</v>
      </c>
      <c r="I170" s="24">
        <v>164</v>
      </c>
      <c r="J170" s="25" t="s">
        <v>806</v>
      </c>
      <c r="K170" s="26" t="s">
        <v>807</v>
      </c>
      <c r="L170" s="27">
        <v>-16002</v>
      </c>
      <c r="M170" s="27">
        <v>5943.6</v>
      </c>
      <c r="N170" s="28" t="s">
        <v>35</v>
      </c>
      <c r="O170" s="42" t="s">
        <v>36</v>
      </c>
      <c r="P170" s="30" t="s">
        <v>37</v>
      </c>
      <c r="Q170" s="31" t="s">
        <v>798</v>
      </c>
      <c r="R170" s="32">
        <v>1</v>
      </c>
      <c r="S170" s="33" t="s">
        <v>67</v>
      </c>
      <c r="T170" s="34"/>
      <c r="U170" s="35"/>
      <c r="V170" s="36"/>
      <c r="W170" s="37"/>
      <c r="X170" s="38"/>
      <c r="Y170" s="38"/>
      <c r="Z170" s="38"/>
      <c r="AA170" s="57" t="s">
        <v>799</v>
      </c>
      <c r="AB170" s="57">
        <v>0.127</v>
      </c>
      <c r="AC170" s="39"/>
      <c r="AD170" s="40"/>
      <c r="AE170" s="40"/>
      <c r="AF170" s="41"/>
      <c r="AG170" s="41"/>
      <c r="AH170" s="42"/>
      <c r="AI170" s="35"/>
      <c r="AJ170" s="43"/>
      <c r="AK170" s="31"/>
      <c r="AL170" s="44"/>
      <c r="AM170" s="39"/>
      <c r="AN170" s="28"/>
      <c r="AO170" s="39" t="s">
        <v>352</v>
      </c>
    </row>
    <row r="171" spans="1:41">
      <c r="A171" s="45" t="s">
        <v>3338</v>
      </c>
      <c r="B171" s="46" t="s">
        <v>3339</v>
      </c>
      <c r="C171" s="46" t="s">
        <v>42</v>
      </c>
      <c r="D171" s="46" t="s">
        <v>42</v>
      </c>
      <c r="E171" s="47" t="s">
        <v>42</v>
      </c>
      <c r="F171" s="47">
        <v>5935.4803149606305</v>
      </c>
      <c r="G171" s="47">
        <f t="shared" si="2"/>
        <v>5935.4803149606305</v>
      </c>
      <c r="H171" s="48" t="s">
        <v>364</v>
      </c>
      <c r="I171" s="24">
        <v>165</v>
      </c>
      <c r="J171" s="25" t="s">
        <v>810</v>
      </c>
      <c r="K171" s="26" t="s">
        <v>811</v>
      </c>
      <c r="L171" s="27">
        <v>-15087.6</v>
      </c>
      <c r="M171" s="27">
        <v>5943.6</v>
      </c>
      <c r="N171" s="28" t="s">
        <v>35</v>
      </c>
      <c r="O171" s="42" t="s">
        <v>36</v>
      </c>
      <c r="P171" s="30" t="s">
        <v>37</v>
      </c>
      <c r="Q171" s="31" t="s">
        <v>798</v>
      </c>
      <c r="R171" s="32">
        <v>1</v>
      </c>
      <c r="S171" s="33" t="s">
        <v>67</v>
      </c>
      <c r="T171" s="34"/>
      <c r="U171" s="35"/>
      <c r="V171" s="36"/>
      <c r="W171" s="37"/>
      <c r="X171" s="38"/>
      <c r="Y171" s="38"/>
      <c r="Z171" s="38"/>
      <c r="AA171" s="57" t="s">
        <v>799</v>
      </c>
      <c r="AB171" s="57">
        <v>0.127</v>
      </c>
      <c r="AC171" s="39"/>
      <c r="AD171" s="40"/>
      <c r="AE171" s="40"/>
      <c r="AF171" s="41"/>
      <c r="AG171" s="41"/>
      <c r="AH171" s="42"/>
      <c r="AI171" s="35"/>
      <c r="AJ171" s="43"/>
      <c r="AK171" s="31"/>
      <c r="AL171" s="44"/>
      <c r="AM171" s="39"/>
      <c r="AN171" s="28"/>
      <c r="AO171" s="39" t="s">
        <v>352</v>
      </c>
    </row>
    <row r="172" spans="1:41">
      <c r="A172" s="45" t="s">
        <v>3340</v>
      </c>
      <c r="B172" s="46" t="s">
        <v>3341</v>
      </c>
      <c r="C172" s="46" t="s">
        <v>42</v>
      </c>
      <c r="D172" s="46" t="s">
        <v>42</v>
      </c>
      <c r="E172" s="47" t="s">
        <v>42</v>
      </c>
      <c r="F172" s="47">
        <v>5934.7047244094492</v>
      </c>
      <c r="G172" s="47">
        <f t="shared" si="2"/>
        <v>5934.7047244094492</v>
      </c>
      <c r="H172" s="48" t="s">
        <v>364</v>
      </c>
      <c r="I172" s="24">
        <v>166</v>
      </c>
      <c r="J172" s="25" t="s">
        <v>814</v>
      </c>
      <c r="K172" s="26" t="s">
        <v>815</v>
      </c>
      <c r="L172" s="27">
        <v>-16916.400000000001</v>
      </c>
      <c r="M172" s="27">
        <v>4114.8</v>
      </c>
      <c r="N172" s="28" t="s">
        <v>35</v>
      </c>
      <c r="O172" s="42" t="s">
        <v>36</v>
      </c>
      <c r="P172" s="30" t="s">
        <v>37</v>
      </c>
      <c r="Q172" s="31" t="s">
        <v>798</v>
      </c>
      <c r="R172" s="32">
        <v>1</v>
      </c>
      <c r="S172" s="33" t="s">
        <v>67</v>
      </c>
      <c r="T172" s="34"/>
      <c r="U172" s="35"/>
      <c r="V172" s="36"/>
      <c r="W172" s="37"/>
      <c r="X172" s="38"/>
      <c r="Y172" s="38"/>
      <c r="Z172" s="38"/>
      <c r="AA172" s="57" t="s">
        <v>799</v>
      </c>
      <c r="AB172" s="57">
        <v>0.127</v>
      </c>
      <c r="AC172" s="39"/>
      <c r="AD172" s="40"/>
      <c r="AE172" s="40"/>
      <c r="AF172" s="41"/>
      <c r="AG172" s="41"/>
      <c r="AH172" s="42"/>
      <c r="AI172" s="35"/>
      <c r="AJ172" s="43"/>
      <c r="AK172" s="31"/>
      <c r="AL172" s="44"/>
      <c r="AM172" s="39"/>
      <c r="AN172" s="28"/>
      <c r="AO172" s="39" t="s">
        <v>352</v>
      </c>
    </row>
    <row r="173" spans="1:41">
      <c r="A173" s="45" t="s">
        <v>3342</v>
      </c>
      <c r="B173" s="46" t="s">
        <v>3343</v>
      </c>
      <c r="C173" s="46" t="s">
        <v>42</v>
      </c>
      <c r="D173" s="46" t="s">
        <v>42</v>
      </c>
      <c r="E173" s="47" t="s">
        <v>42</v>
      </c>
      <c r="F173" s="47">
        <v>5936.5000000000009</v>
      </c>
      <c r="G173" s="47">
        <f t="shared" si="2"/>
        <v>5936.5000000000009</v>
      </c>
      <c r="H173" s="48" t="s">
        <v>364</v>
      </c>
      <c r="I173" s="24">
        <v>167</v>
      </c>
      <c r="J173" s="25" t="s">
        <v>818</v>
      </c>
      <c r="K173" s="26" t="s">
        <v>819</v>
      </c>
      <c r="L173" s="27">
        <v>-17830.8</v>
      </c>
      <c r="M173" s="27">
        <v>4114.8</v>
      </c>
      <c r="N173" s="28" t="s">
        <v>35</v>
      </c>
      <c r="O173" s="42" t="s">
        <v>36</v>
      </c>
      <c r="P173" s="30" t="s">
        <v>37</v>
      </c>
      <c r="Q173" s="31" t="s">
        <v>798</v>
      </c>
      <c r="R173" s="32">
        <v>1</v>
      </c>
      <c r="S173" s="33" t="s">
        <v>67</v>
      </c>
      <c r="T173" s="34"/>
      <c r="U173" s="35"/>
      <c r="V173" s="36"/>
      <c r="W173" s="37"/>
      <c r="X173" s="38"/>
      <c r="Y173" s="38"/>
      <c r="Z173" s="38"/>
      <c r="AA173" s="57" t="s">
        <v>799</v>
      </c>
      <c r="AB173" s="57">
        <v>0.127</v>
      </c>
      <c r="AC173" s="39"/>
      <c r="AD173" s="40"/>
      <c r="AE173" s="40"/>
      <c r="AF173" s="41"/>
      <c r="AG173" s="41"/>
      <c r="AH173" s="42"/>
      <c r="AI173" s="35"/>
      <c r="AJ173" s="43"/>
      <c r="AK173" s="31"/>
      <c r="AL173" s="44"/>
      <c r="AM173" s="39"/>
      <c r="AN173" s="28"/>
      <c r="AO173" s="39" t="s">
        <v>352</v>
      </c>
    </row>
    <row r="174" spans="1:41">
      <c r="A174" s="45" t="s">
        <v>3344</v>
      </c>
      <c r="B174" s="46" t="s">
        <v>3345</v>
      </c>
      <c r="C174" s="46" t="s">
        <v>42</v>
      </c>
      <c r="D174" s="46" t="s">
        <v>42</v>
      </c>
      <c r="E174" s="47" t="s">
        <v>42</v>
      </c>
      <c r="F174" s="47">
        <v>5934.3543307086611</v>
      </c>
      <c r="G174" s="47">
        <f t="shared" si="2"/>
        <v>5934.3543307086611</v>
      </c>
      <c r="H174" s="48" t="s">
        <v>364</v>
      </c>
      <c r="I174" s="24">
        <v>168</v>
      </c>
      <c r="J174" s="25" t="s">
        <v>822</v>
      </c>
      <c r="K174" s="26" t="s">
        <v>823</v>
      </c>
      <c r="L174" s="27">
        <v>-16916.400000000001</v>
      </c>
      <c r="M174" s="27">
        <v>5943.6</v>
      </c>
      <c r="N174" s="28" t="s">
        <v>35</v>
      </c>
      <c r="O174" s="42" t="s">
        <v>36</v>
      </c>
      <c r="P174" s="30" t="s">
        <v>37</v>
      </c>
      <c r="Q174" s="31" t="s">
        <v>798</v>
      </c>
      <c r="R174" s="32">
        <v>1</v>
      </c>
      <c r="S174" s="33" t="s">
        <v>67</v>
      </c>
      <c r="T174" s="34"/>
      <c r="U174" s="35"/>
      <c r="V174" s="36"/>
      <c r="W174" s="37"/>
      <c r="X174" s="38"/>
      <c r="Y174" s="38"/>
      <c r="Z174" s="38"/>
      <c r="AA174" s="57" t="s">
        <v>799</v>
      </c>
      <c r="AB174" s="57">
        <v>0.127</v>
      </c>
      <c r="AC174" s="39"/>
      <c r="AD174" s="40"/>
      <c r="AE174" s="40"/>
      <c r="AF174" s="41"/>
      <c r="AG174" s="41"/>
      <c r="AH174" s="42"/>
      <c r="AI174" s="35"/>
      <c r="AJ174" s="43"/>
      <c r="AK174" s="31"/>
      <c r="AL174" s="44"/>
      <c r="AM174" s="39"/>
      <c r="AN174" s="28"/>
      <c r="AO174" s="39" t="s">
        <v>352</v>
      </c>
    </row>
    <row r="175" spans="1:41">
      <c r="A175" s="45" t="s">
        <v>3346</v>
      </c>
      <c r="B175" s="46" t="s">
        <v>3347</v>
      </c>
      <c r="C175" s="46" t="s">
        <v>42</v>
      </c>
      <c r="D175" s="46" t="s">
        <v>42</v>
      </c>
      <c r="E175" s="47" t="s">
        <v>42</v>
      </c>
      <c r="F175" s="47">
        <v>5936.4921259842522</v>
      </c>
      <c r="G175" s="47">
        <f t="shared" si="2"/>
        <v>5936.4921259842522</v>
      </c>
      <c r="H175" s="48" t="s">
        <v>364</v>
      </c>
      <c r="I175" s="24">
        <v>169</v>
      </c>
      <c r="J175" s="25" t="s">
        <v>826</v>
      </c>
      <c r="K175" s="26" t="s">
        <v>827</v>
      </c>
      <c r="L175" s="27">
        <v>-17830.8</v>
      </c>
      <c r="M175" s="27">
        <v>5943.6</v>
      </c>
      <c r="N175" s="28" t="s">
        <v>35</v>
      </c>
      <c r="O175" s="42" t="s">
        <v>36</v>
      </c>
      <c r="P175" s="30" t="s">
        <v>37</v>
      </c>
      <c r="Q175" s="31" t="s">
        <v>798</v>
      </c>
      <c r="R175" s="32">
        <v>1</v>
      </c>
      <c r="S175" s="33" t="s">
        <v>67</v>
      </c>
      <c r="T175" s="34"/>
      <c r="U175" s="35"/>
      <c r="V175" s="36"/>
      <c r="W175" s="37"/>
      <c r="X175" s="38"/>
      <c r="Y175" s="38"/>
      <c r="Z175" s="38"/>
      <c r="AA175" s="57" t="s">
        <v>799</v>
      </c>
      <c r="AB175" s="57">
        <v>0.127</v>
      </c>
      <c r="AC175" s="39"/>
      <c r="AD175" s="40"/>
      <c r="AE175" s="40"/>
      <c r="AF175" s="41"/>
      <c r="AG175" s="41"/>
      <c r="AH175" s="42"/>
      <c r="AI175" s="35"/>
      <c r="AJ175" s="43"/>
      <c r="AK175" s="31"/>
      <c r="AL175" s="44"/>
      <c r="AM175" s="39"/>
      <c r="AN175" s="28"/>
      <c r="AO175" s="39" t="s">
        <v>352</v>
      </c>
    </row>
    <row r="176" spans="1:41">
      <c r="A176" s="45" t="s">
        <v>3348</v>
      </c>
      <c r="B176" s="46" t="s">
        <v>3349</v>
      </c>
      <c r="C176" s="46" t="s">
        <v>42</v>
      </c>
      <c r="D176" s="46" t="s">
        <v>42</v>
      </c>
      <c r="E176" s="47" t="s">
        <v>42</v>
      </c>
      <c r="F176" s="47">
        <v>5934.5314960629921</v>
      </c>
      <c r="G176" s="47">
        <f t="shared" si="2"/>
        <v>5934.5314960629921</v>
      </c>
      <c r="H176" s="48" t="s">
        <v>132</v>
      </c>
      <c r="I176" s="24">
        <v>170</v>
      </c>
      <c r="J176" s="25" t="s">
        <v>830</v>
      </c>
      <c r="K176" s="26" t="s">
        <v>831</v>
      </c>
      <c r="L176" s="27">
        <v>-16002</v>
      </c>
      <c r="M176" s="27">
        <v>7772.4</v>
      </c>
      <c r="N176" s="28" t="s">
        <v>35</v>
      </c>
      <c r="O176" s="42" t="s">
        <v>36</v>
      </c>
      <c r="P176" s="30" t="s">
        <v>37</v>
      </c>
      <c r="Q176" s="31" t="s">
        <v>798</v>
      </c>
      <c r="R176" s="32">
        <v>1</v>
      </c>
      <c r="S176" s="33" t="s">
        <v>67</v>
      </c>
      <c r="T176" s="34"/>
      <c r="U176" s="35"/>
      <c r="V176" s="36"/>
      <c r="W176" s="37"/>
      <c r="X176" s="38"/>
      <c r="Y176" s="38"/>
      <c r="Z176" s="38"/>
      <c r="AA176" s="57" t="s">
        <v>832</v>
      </c>
      <c r="AB176" s="57">
        <v>0.127</v>
      </c>
      <c r="AC176" s="39"/>
      <c r="AD176" s="40"/>
      <c r="AE176" s="40"/>
      <c r="AF176" s="41"/>
      <c r="AG176" s="41"/>
      <c r="AH176" s="42"/>
      <c r="AI176" s="35"/>
      <c r="AJ176" s="43"/>
      <c r="AK176" s="31"/>
      <c r="AL176" s="44"/>
      <c r="AM176" s="39"/>
      <c r="AN176" s="28"/>
      <c r="AO176" s="39" t="s">
        <v>352</v>
      </c>
    </row>
    <row r="177" spans="1:41">
      <c r="A177" s="45" t="s">
        <v>3350</v>
      </c>
      <c r="B177" s="46" t="s">
        <v>3351</v>
      </c>
      <c r="C177" s="46" t="s">
        <v>42</v>
      </c>
      <c r="D177" s="46" t="s">
        <v>42</v>
      </c>
      <c r="E177" s="47" t="s">
        <v>42</v>
      </c>
      <c r="F177" s="47">
        <v>5934.3700787401576</v>
      </c>
      <c r="G177" s="47">
        <f t="shared" si="2"/>
        <v>5934.3700787401576</v>
      </c>
      <c r="H177" s="48" t="s">
        <v>132</v>
      </c>
      <c r="I177" s="24">
        <v>171</v>
      </c>
      <c r="J177" s="25" t="s">
        <v>835</v>
      </c>
      <c r="K177" s="26" t="s">
        <v>836</v>
      </c>
      <c r="L177" s="27">
        <v>-15087.6</v>
      </c>
      <c r="M177" s="27">
        <v>7772.4</v>
      </c>
      <c r="N177" s="28" t="s">
        <v>35</v>
      </c>
      <c r="O177" s="42" t="s">
        <v>36</v>
      </c>
      <c r="P177" s="30" t="s">
        <v>37</v>
      </c>
      <c r="Q177" s="31" t="s">
        <v>798</v>
      </c>
      <c r="R177" s="32">
        <v>1</v>
      </c>
      <c r="S177" s="33" t="s">
        <v>67</v>
      </c>
      <c r="T177" s="34"/>
      <c r="U177" s="35"/>
      <c r="V177" s="36"/>
      <c r="W177" s="37"/>
      <c r="X177" s="38"/>
      <c r="Y177" s="38"/>
      <c r="Z177" s="38"/>
      <c r="AA177" s="57" t="s">
        <v>832</v>
      </c>
      <c r="AB177" s="57">
        <v>0.127</v>
      </c>
      <c r="AC177" s="39"/>
      <c r="AD177" s="40"/>
      <c r="AE177" s="40"/>
      <c r="AF177" s="41"/>
      <c r="AG177" s="41"/>
      <c r="AH177" s="42"/>
      <c r="AI177" s="35"/>
      <c r="AJ177" s="43"/>
      <c r="AK177" s="31"/>
      <c r="AL177" s="44"/>
      <c r="AM177" s="39"/>
      <c r="AN177" s="28"/>
      <c r="AO177" s="39" t="s">
        <v>352</v>
      </c>
    </row>
    <row r="178" spans="1:41">
      <c r="A178" s="45" t="s">
        <v>3352</v>
      </c>
      <c r="B178" s="46" t="s">
        <v>3353</v>
      </c>
      <c r="C178" s="46" t="s">
        <v>42</v>
      </c>
      <c r="D178" s="46" t="s">
        <v>42</v>
      </c>
      <c r="E178" s="47" t="s">
        <v>42</v>
      </c>
      <c r="F178" s="47">
        <v>5935.996062992127</v>
      </c>
      <c r="G178" s="47">
        <f t="shared" si="2"/>
        <v>5935.996062992127</v>
      </c>
      <c r="H178" s="48" t="s">
        <v>132</v>
      </c>
      <c r="I178" s="24">
        <v>172</v>
      </c>
      <c r="J178" s="25" t="s">
        <v>839</v>
      </c>
      <c r="K178" s="26" t="s">
        <v>840</v>
      </c>
      <c r="L178" s="27">
        <v>-16002</v>
      </c>
      <c r="M178" s="27">
        <v>9601.2000000000007</v>
      </c>
      <c r="N178" s="28" t="s">
        <v>35</v>
      </c>
      <c r="O178" s="42" t="s">
        <v>36</v>
      </c>
      <c r="P178" s="30" t="s">
        <v>37</v>
      </c>
      <c r="Q178" s="31" t="s">
        <v>798</v>
      </c>
      <c r="R178" s="32">
        <v>1</v>
      </c>
      <c r="S178" s="33" t="s">
        <v>67</v>
      </c>
      <c r="T178" s="34"/>
      <c r="U178" s="35"/>
      <c r="V178" s="36"/>
      <c r="W178" s="37"/>
      <c r="X178" s="38"/>
      <c r="Y178" s="38"/>
      <c r="Z178" s="38"/>
      <c r="AA178" s="57" t="s">
        <v>832</v>
      </c>
      <c r="AB178" s="57">
        <v>0.127</v>
      </c>
      <c r="AC178" s="39"/>
      <c r="AD178" s="40"/>
      <c r="AE178" s="40"/>
      <c r="AF178" s="41"/>
      <c r="AG178" s="41"/>
      <c r="AH178" s="42"/>
      <c r="AI178" s="35"/>
      <c r="AJ178" s="43"/>
      <c r="AK178" s="31"/>
      <c r="AL178" s="44"/>
      <c r="AM178" s="39"/>
      <c r="AN178" s="28"/>
      <c r="AO178" s="39" t="s">
        <v>352</v>
      </c>
    </row>
    <row r="179" spans="1:41">
      <c r="A179" s="45" t="s">
        <v>3354</v>
      </c>
      <c r="B179" s="46" t="s">
        <v>3355</v>
      </c>
      <c r="C179" s="46" t="s">
        <v>42</v>
      </c>
      <c r="D179" s="46" t="s">
        <v>42</v>
      </c>
      <c r="E179" s="47" t="s">
        <v>42</v>
      </c>
      <c r="F179" s="47">
        <v>5936.6338582677172</v>
      </c>
      <c r="G179" s="47">
        <f t="shared" si="2"/>
        <v>5936.6338582677172</v>
      </c>
      <c r="H179" s="48" t="s">
        <v>132</v>
      </c>
      <c r="I179" s="24">
        <v>173</v>
      </c>
      <c r="J179" s="25" t="s">
        <v>843</v>
      </c>
      <c r="K179" s="26" t="s">
        <v>844</v>
      </c>
      <c r="L179" s="27">
        <v>-15087.6</v>
      </c>
      <c r="M179" s="27">
        <v>9601.2000000000007</v>
      </c>
      <c r="N179" s="28" t="s">
        <v>35</v>
      </c>
      <c r="O179" s="42" t="s">
        <v>36</v>
      </c>
      <c r="P179" s="30" t="s">
        <v>37</v>
      </c>
      <c r="Q179" s="31" t="s">
        <v>798</v>
      </c>
      <c r="R179" s="32">
        <v>1</v>
      </c>
      <c r="S179" s="33" t="s">
        <v>67</v>
      </c>
      <c r="T179" s="34"/>
      <c r="U179" s="35"/>
      <c r="V179" s="36"/>
      <c r="W179" s="37"/>
      <c r="X179" s="38"/>
      <c r="Y179" s="38"/>
      <c r="Z179" s="38"/>
      <c r="AA179" s="57" t="s">
        <v>832</v>
      </c>
      <c r="AB179" s="57">
        <v>0.127</v>
      </c>
      <c r="AC179" s="39"/>
      <c r="AD179" s="40"/>
      <c r="AE179" s="40"/>
      <c r="AF179" s="41"/>
      <c r="AG179" s="41"/>
      <c r="AH179" s="42"/>
      <c r="AI179" s="35"/>
      <c r="AJ179" s="43"/>
      <c r="AK179" s="31"/>
      <c r="AL179" s="44"/>
      <c r="AM179" s="39"/>
      <c r="AN179" s="28"/>
      <c r="AO179" s="39" t="s">
        <v>352</v>
      </c>
    </row>
    <row r="180" spans="1:41">
      <c r="A180" s="45" t="s">
        <v>3356</v>
      </c>
      <c r="B180" s="46" t="s">
        <v>3357</v>
      </c>
      <c r="C180" s="46" t="s">
        <v>42</v>
      </c>
      <c r="D180" s="46" t="s">
        <v>42</v>
      </c>
      <c r="E180" s="47" t="s">
        <v>42</v>
      </c>
      <c r="F180" s="47">
        <v>5935.5905511811034</v>
      </c>
      <c r="G180" s="47">
        <f t="shared" si="2"/>
        <v>5935.5905511811034</v>
      </c>
      <c r="H180" s="48" t="s">
        <v>132</v>
      </c>
      <c r="I180" s="24">
        <v>174</v>
      </c>
      <c r="J180" s="25" t="s">
        <v>847</v>
      </c>
      <c r="K180" s="26" t="s">
        <v>848</v>
      </c>
      <c r="L180" s="27">
        <v>-17830.8</v>
      </c>
      <c r="M180" s="27">
        <v>7772.4</v>
      </c>
      <c r="N180" s="28" t="s">
        <v>35</v>
      </c>
      <c r="O180" s="42" t="s">
        <v>36</v>
      </c>
      <c r="P180" s="30" t="s">
        <v>37</v>
      </c>
      <c r="Q180" s="31" t="s">
        <v>798</v>
      </c>
      <c r="R180" s="32">
        <v>1</v>
      </c>
      <c r="S180" s="33" t="s">
        <v>67</v>
      </c>
      <c r="T180" s="34"/>
      <c r="U180" s="35"/>
      <c r="V180" s="36"/>
      <c r="W180" s="37"/>
      <c r="X180" s="38"/>
      <c r="Y180" s="38"/>
      <c r="Z180" s="38"/>
      <c r="AA180" s="57" t="s">
        <v>832</v>
      </c>
      <c r="AB180" s="57">
        <v>0.127</v>
      </c>
      <c r="AC180" s="39"/>
      <c r="AD180" s="40"/>
      <c r="AE180" s="40"/>
      <c r="AF180" s="41"/>
      <c r="AG180" s="41"/>
      <c r="AH180" s="42"/>
      <c r="AI180" s="35"/>
      <c r="AJ180" s="43"/>
      <c r="AK180" s="31"/>
      <c r="AL180" s="44"/>
      <c r="AM180" s="39"/>
      <c r="AN180" s="28"/>
      <c r="AO180" s="39" t="s">
        <v>352</v>
      </c>
    </row>
    <row r="181" spans="1:41">
      <c r="A181" s="45" t="s">
        <v>3358</v>
      </c>
      <c r="B181" s="46" t="s">
        <v>3359</v>
      </c>
      <c r="C181" s="46" t="s">
        <v>42</v>
      </c>
      <c r="D181" s="46" t="s">
        <v>42</v>
      </c>
      <c r="E181" s="47" t="s">
        <v>42</v>
      </c>
      <c r="F181" s="47">
        <v>5934.1614173228345</v>
      </c>
      <c r="G181" s="47">
        <f t="shared" si="2"/>
        <v>5934.1614173228345</v>
      </c>
      <c r="H181" s="48" t="s">
        <v>132</v>
      </c>
      <c r="I181" s="24">
        <v>175</v>
      </c>
      <c r="J181" s="25" t="s">
        <v>851</v>
      </c>
      <c r="K181" s="26" t="s">
        <v>852</v>
      </c>
      <c r="L181" s="27">
        <v>-16916.400000000001</v>
      </c>
      <c r="M181" s="27">
        <v>7772.4</v>
      </c>
      <c r="N181" s="28" t="s">
        <v>35</v>
      </c>
      <c r="O181" s="42" t="s">
        <v>36</v>
      </c>
      <c r="P181" s="30" t="s">
        <v>37</v>
      </c>
      <c r="Q181" s="31" t="s">
        <v>798</v>
      </c>
      <c r="R181" s="32">
        <v>1</v>
      </c>
      <c r="S181" s="33" t="s">
        <v>67</v>
      </c>
      <c r="T181" s="34"/>
      <c r="U181" s="35"/>
      <c r="V181" s="36"/>
      <c r="W181" s="37"/>
      <c r="X181" s="38"/>
      <c r="Y181" s="38"/>
      <c r="Z181" s="38"/>
      <c r="AA181" s="57" t="s">
        <v>832</v>
      </c>
      <c r="AB181" s="57">
        <v>0.127</v>
      </c>
      <c r="AC181" s="39"/>
      <c r="AD181" s="40"/>
      <c r="AE181" s="40"/>
      <c r="AF181" s="41"/>
      <c r="AG181" s="41"/>
      <c r="AH181" s="42"/>
      <c r="AI181" s="35"/>
      <c r="AJ181" s="43"/>
      <c r="AK181" s="31"/>
      <c r="AL181" s="44"/>
      <c r="AM181" s="39"/>
      <c r="AN181" s="28"/>
      <c r="AO181" s="39" t="s">
        <v>352</v>
      </c>
    </row>
    <row r="182" spans="1:41">
      <c r="A182" s="45" t="s">
        <v>3360</v>
      </c>
      <c r="B182" s="46" t="s">
        <v>3361</v>
      </c>
      <c r="C182" s="46" t="s">
        <v>42</v>
      </c>
      <c r="D182" s="46" t="s">
        <v>42</v>
      </c>
      <c r="E182" s="47" t="s">
        <v>42</v>
      </c>
      <c r="F182" s="47">
        <v>5936.3425196850394</v>
      </c>
      <c r="G182" s="47">
        <f t="shared" si="2"/>
        <v>5936.3425196850394</v>
      </c>
      <c r="H182" s="48" t="s">
        <v>132</v>
      </c>
      <c r="I182" s="24">
        <v>176</v>
      </c>
      <c r="J182" s="25" t="s">
        <v>855</v>
      </c>
      <c r="K182" s="26" t="s">
        <v>856</v>
      </c>
      <c r="L182" s="27">
        <v>-16916.400000000001</v>
      </c>
      <c r="M182" s="27">
        <v>9601.2000000000007</v>
      </c>
      <c r="N182" s="28" t="s">
        <v>35</v>
      </c>
      <c r="O182" s="42" t="s">
        <v>36</v>
      </c>
      <c r="P182" s="30" t="s">
        <v>37</v>
      </c>
      <c r="Q182" s="31" t="s">
        <v>798</v>
      </c>
      <c r="R182" s="32">
        <v>1</v>
      </c>
      <c r="S182" s="33" t="s">
        <v>67</v>
      </c>
      <c r="T182" s="34"/>
      <c r="U182" s="35"/>
      <c r="V182" s="36"/>
      <c r="W182" s="37"/>
      <c r="X182" s="38"/>
      <c r="Y182" s="38"/>
      <c r="Z182" s="38"/>
      <c r="AA182" s="57" t="s">
        <v>832</v>
      </c>
      <c r="AB182" s="57">
        <v>0.127</v>
      </c>
      <c r="AC182" s="39"/>
      <c r="AD182" s="40"/>
      <c r="AE182" s="40"/>
      <c r="AF182" s="41"/>
      <c r="AG182" s="41"/>
      <c r="AH182" s="42"/>
      <c r="AI182" s="35"/>
      <c r="AJ182" s="43"/>
      <c r="AK182" s="31"/>
      <c r="AL182" s="44"/>
      <c r="AM182" s="39"/>
      <c r="AN182" s="28"/>
      <c r="AO182" s="39" t="s">
        <v>352</v>
      </c>
    </row>
    <row r="183" spans="1:41">
      <c r="A183" s="45" t="s">
        <v>3362</v>
      </c>
      <c r="B183" s="46" t="s">
        <v>3363</v>
      </c>
      <c r="C183" s="46" t="s">
        <v>42</v>
      </c>
      <c r="D183" s="46" t="s">
        <v>42</v>
      </c>
      <c r="E183" s="47" t="s">
        <v>42</v>
      </c>
      <c r="F183" s="47">
        <v>5935.0669291338581</v>
      </c>
      <c r="G183" s="47">
        <f t="shared" si="2"/>
        <v>5935.0669291338581</v>
      </c>
      <c r="H183" s="48" t="s">
        <v>132</v>
      </c>
      <c r="I183" s="24">
        <v>177</v>
      </c>
      <c r="J183" s="25" t="s">
        <v>859</v>
      </c>
      <c r="K183" s="26" t="s">
        <v>860</v>
      </c>
      <c r="L183" s="27">
        <v>-17830.8</v>
      </c>
      <c r="M183" s="27">
        <v>9601.2000000000007</v>
      </c>
      <c r="N183" s="28" t="s">
        <v>35</v>
      </c>
      <c r="O183" s="42" t="s">
        <v>36</v>
      </c>
      <c r="P183" s="30" t="s">
        <v>37</v>
      </c>
      <c r="Q183" s="31" t="s">
        <v>798</v>
      </c>
      <c r="R183" s="32">
        <v>1</v>
      </c>
      <c r="S183" s="33" t="s">
        <v>67</v>
      </c>
      <c r="T183" s="34"/>
      <c r="U183" s="35"/>
      <c r="V183" s="36"/>
      <c r="W183" s="37"/>
      <c r="X183" s="38"/>
      <c r="Y183" s="38"/>
      <c r="Z183" s="38"/>
      <c r="AA183" s="57" t="s">
        <v>832</v>
      </c>
      <c r="AB183" s="57">
        <v>0.127</v>
      </c>
      <c r="AC183" s="39"/>
      <c r="AD183" s="40"/>
      <c r="AE183" s="40"/>
      <c r="AF183" s="41"/>
      <c r="AG183" s="41"/>
      <c r="AH183" s="42"/>
      <c r="AI183" s="35"/>
      <c r="AJ183" s="43"/>
      <c r="AK183" s="31"/>
      <c r="AL183" s="44"/>
      <c r="AM183" s="39"/>
      <c r="AN183" s="28"/>
      <c r="AO183" s="39" t="s">
        <v>352</v>
      </c>
    </row>
    <row r="184" spans="1:41">
      <c r="A184" s="45" t="s">
        <v>3364</v>
      </c>
      <c r="B184" s="46" t="s">
        <v>3365</v>
      </c>
      <c r="C184" s="46" t="s">
        <v>42</v>
      </c>
      <c r="D184" s="46" t="s">
        <v>42</v>
      </c>
      <c r="E184" s="47" t="s">
        <v>42</v>
      </c>
      <c r="F184" s="47">
        <v>5936.0590551181103</v>
      </c>
      <c r="G184" s="47">
        <f t="shared" si="2"/>
        <v>5936.0590551181103</v>
      </c>
      <c r="H184" s="48" t="s">
        <v>71</v>
      </c>
      <c r="I184" s="24">
        <v>178</v>
      </c>
      <c r="J184" s="25" t="s">
        <v>863</v>
      </c>
      <c r="K184" s="26" t="s">
        <v>864</v>
      </c>
      <c r="L184" s="27">
        <v>-16002</v>
      </c>
      <c r="M184" s="27">
        <v>11430</v>
      </c>
      <c r="N184" s="28" t="s">
        <v>35</v>
      </c>
      <c r="O184" s="42" t="s">
        <v>36</v>
      </c>
      <c r="P184" s="30" t="s">
        <v>37</v>
      </c>
      <c r="Q184" s="31" t="s">
        <v>798</v>
      </c>
      <c r="R184" s="32">
        <v>1</v>
      </c>
      <c r="S184" s="33" t="s">
        <v>67</v>
      </c>
      <c r="T184" s="34"/>
      <c r="U184" s="35"/>
      <c r="V184" s="36"/>
      <c r="W184" s="37"/>
      <c r="X184" s="38"/>
      <c r="Y184" s="38"/>
      <c r="Z184" s="38"/>
      <c r="AA184" s="57" t="s">
        <v>865</v>
      </c>
      <c r="AB184" s="57">
        <v>0.127</v>
      </c>
      <c r="AC184" s="39"/>
      <c r="AD184" s="40"/>
      <c r="AE184" s="40"/>
      <c r="AF184" s="41"/>
      <c r="AG184" s="41"/>
      <c r="AH184" s="42"/>
      <c r="AI184" s="35"/>
      <c r="AJ184" s="43"/>
      <c r="AK184" s="31"/>
      <c r="AL184" s="44"/>
      <c r="AM184" s="39"/>
      <c r="AN184" s="28"/>
      <c r="AO184" s="39" t="s">
        <v>352</v>
      </c>
    </row>
    <row r="185" spans="1:41">
      <c r="A185" s="45" t="s">
        <v>3366</v>
      </c>
      <c r="B185" s="46" t="s">
        <v>3367</v>
      </c>
      <c r="C185" s="46" t="s">
        <v>42</v>
      </c>
      <c r="D185" s="46" t="s">
        <v>42</v>
      </c>
      <c r="E185" s="47" t="s">
        <v>42</v>
      </c>
      <c r="F185" s="47">
        <v>5934.7598425196848</v>
      </c>
      <c r="G185" s="47">
        <f t="shared" si="2"/>
        <v>5934.7598425196848</v>
      </c>
      <c r="H185" s="48" t="s">
        <v>71</v>
      </c>
      <c r="I185" s="24">
        <v>179</v>
      </c>
      <c r="J185" s="25" t="s">
        <v>868</v>
      </c>
      <c r="K185" s="26" t="s">
        <v>869</v>
      </c>
      <c r="L185" s="27">
        <v>-17830.8</v>
      </c>
      <c r="M185" s="27">
        <v>11430</v>
      </c>
      <c r="N185" s="28" t="s">
        <v>35</v>
      </c>
      <c r="O185" s="42" t="s">
        <v>36</v>
      </c>
      <c r="P185" s="30" t="s">
        <v>37</v>
      </c>
      <c r="Q185" s="31" t="s">
        <v>798</v>
      </c>
      <c r="R185" s="32">
        <v>1</v>
      </c>
      <c r="S185" s="33" t="s">
        <v>67</v>
      </c>
      <c r="T185" s="34"/>
      <c r="U185" s="35"/>
      <c r="V185" s="36"/>
      <c r="W185" s="37"/>
      <c r="X185" s="38"/>
      <c r="Y185" s="38"/>
      <c r="Z185" s="38"/>
      <c r="AA185" s="57" t="s">
        <v>865</v>
      </c>
      <c r="AB185" s="57">
        <v>0.127</v>
      </c>
      <c r="AC185" s="39"/>
      <c r="AD185" s="40"/>
      <c r="AE185" s="40"/>
      <c r="AF185" s="41"/>
      <c r="AG185" s="41"/>
      <c r="AH185" s="42"/>
      <c r="AI185" s="35"/>
      <c r="AJ185" s="43"/>
      <c r="AK185" s="31"/>
      <c r="AL185" s="44"/>
      <c r="AM185" s="39"/>
      <c r="AN185" s="28"/>
      <c r="AO185" s="39" t="s">
        <v>352</v>
      </c>
    </row>
    <row r="186" spans="1:41">
      <c r="A186" s="45" t="s">
        <v>3368</v>
      </c>
      <c r="B186" s="46" t="s">
        <v>3369</v>
      </c>
      <c r="C186" s="46" t="s">
        <v>42</v>
      </c>
      <c r="D186" s="46" t="s">
        <v>42</v>
      </c>
      <c r="E186" s="47" t="s">
        <v>42</v>
      </c>
      <c r="F186" s="47">
        <v>5935.3149606299221</v>
      </c>
      <c r="G186" s="47">
        <f t="shared" si="2"/>
        <v>5935.3149606299221</v>
      </c>
      <c r="H186" s="48" t="s">
        <v>71</v>
      </c>
      <c r="I186" s="24">
        <v>180</v>
      </c>
      <c r="J186" s="25" t="s">
        <v>872</v>
      </c>
      <c r="K186" s="26" t="s">
        <v>873</v>
      </c>
      <c r="L186" s="27">
        <v>-16002</v>
      </c>
      <c r="M186" s="27">
        <v>13258.8</v>
      </c>
      <c r="N186" s="28" t="s">
        <v>35</v>
      </c>
      <c r="O186" s="42" t="s">
        <v>36</v>
      </c>
      <c r="P186" s="30" t="s">
        <v>37</v>
      </c>
      <c r="Q186" s="31" t="s">
        <v>798</v>
      </c>
      <c r="R186" s="32">
        <v>1</v>
      </c>
      <c r="S186" s="33" t="s">
        <v>67</v>
      </c>
      <c r="T186" s="34"/>
      <c r="U186" s="35"/>
      <c r="V186" s="36"/>
      <c r="W186" s="37"/>
      <c r="X186" s="38"/>
      <c r="Y186" s="38"/>
      <c r="Z186" s="38"/>
      <c r="AA186" s="57" t="s">
        <v>865</v>
      </c>
      <c r="AB186" s="57">
        <v>0.127</v>
      </c>
      <c r="AC186" s="39"/>
      <c r="AD186" s="40"/>
      <c r="AE186" s="40"/>
      <c r="AF186" s="41"/>
      <c r="AG186" s="41"/>
      <c r="AH186" s="42"/>
      <c r="AI186" s="35"/>
      <c r="AJ186" s="43"/>
      <c r="AK186" s="31"/>
      <c r="AL186" s="44"/>
      <c r="AM186" s="39"/>
      <c r="AN186" s="28"/>
      <c r="AO186" s="39" t="s">
        <v>352</v>
      </c>
    </row>
    <row r="187" spans="1:41">
      <c r="A187" s="45" t="s">
        <v>3370</v>
      </c>
      <c r="B187" s="46" t="s">
        <v>3371</v>
      </c>
      <c r="C187" s="46" t="s">
        <v>42</v>
      </c>
      <c r="D187" s="46" t="s">
        <v>42</v>
      </c>
      <c r="E187" s="47" t="s">
        <v>42</v>
      </c>
      <c r="F187" s="47">
        <v>5933.5944881889764</v>
      </c>
      <c r="G187" s="47">
        <f t="shared" si="2"/>
        <v>5933.5944881889764</v>
      </c>
      <c r="H187" s="48" t="s">
        <v>71</v>
      </c>
      <c r="I187" s="24">
        <v>181</v>
      </c>
      <c r="J187" s="25" t="s">
        <v>876</v>
      </c>
      <c r="K187" s="26" t="s">
        <v>877</v>
      </c>
      <c r="L187" s="27">
        <v>-15087.6</v>
      </c>
      <c r="M187" s="27">
        <v>13258.8</v>
      </c>
      <c r="N187" s="28" t="s">
        <v>35</v>
      </c>
      <c r="O187" s="42" t="s">
        <v>36</v>
      </c>
      <c r="P187" s="30" t="s">
        <v>37</v>
      </c>
      <c r="Q187" s="31" t="s">
        <v>798</v>
      </c>
      <c r="R187" s="32">
        <v>1</v>
      </c>
      <c r="S187" s="33" t="s">
        <v>67</v>
      </c>
      <c r="T187" s="34"/>
      <c r="U187" s="35"/>
      <c r="V187" s="36"/>
      <c r="W187" s="37"/>
      <c r="X187" s="38"/>
      <c r="Y187" s="38"/>
      <c r="Z187" s="38"/>
      <c r="AA187" s="57" t="s">
        <v>865</v>
      </c>
      <c r="AB187" s="57">
        <v>0.127</v>
      </c>
      <c r="AC187" s="39"/>
      <c r="AD187" s="40"/>
      <c r="AE187" s="40"/>
      <c r="AF187" s="41"/>
      <c r="AG187" s="41"/>
      <c r="AH187" s="42"/>
      <c r="AI187" s="35"/>
      <c r="AJ187" s="43"/>
      <c r="AK187" s="31"/>
      <c r="AL187" s="44"/>
      <c r="AM187" s="39"/>
      <c r="AN187" s="28"/>
      <c r="AO187" s="39" t="s">
        <v>352</v>
      </c>
    </row>
    <row r="188" spans="1:41">
      <c r="A188" s="45" t="s">
        <v>3372</v>
      </c>
      <c r="B188" s="46" t="s">
        <v>3373</v>
      </c>
      <c r="C188" s="46" t="s">
        <v>42</v>
      </c>
      <c r="D188" s="46" t="s">
        <v>42</v>
      </c>
      <c r="E188" s="47" t="s">
        <v>42</v>
      </c>
      <c r="F188" s="47">
        <v>5936.0472440944886</v>
      </c>
      <c r="G188" s="47">
        <f t="shared" si="2"/>
        <v>5936.0472440944886</v>
      </c>
      <c r="H188" s="48" t="s">
        <v>71</v>
      </c>
      <c r="I188" s="24">
        <v>182</v>
      </c>
      <c r="J188" s="25" t="s">
        <v>880</v>
      </c>
      <c r="K188" s="26" t="s">
        <v>881</v>
      </c>
      <c r="L188" s="27">
        <v>-16916.400000000001</v>
      </c>
      <c r="M188" s="27">
        <v>11430</v>
      </c>
      <c r="N188" s="28" t="s">
        <v>35</v>
      </c>
      <c r="O188" s="42" t="s">
        <v>36</v>
      </c>
      <c r="P188" s="30" t="s">
        <v>37</v>
      </c>
      <c r="Q188" s="31" t="s">
        <v>798</v>
      </c>
      <c r="R188" s="32">
        <v>1</v>
      </c>
      <c r="S188" s="33" t="s">
        <v>67</v>
      </c>
      <c r="T188" s="34"/>
      <c r="U188" s="35"/>
      <c r="V188" s="36"/>
      <c r="W188" s="37"/>
      <c r="X188" s="38"/>
      <c r="Y188" s="38"/>
      <c r="Z188" s="38"/>
      <c r="AA188" s="57" t="s">
        <v>865</v>
      </c>
      <c r="AB188" s="57">
        <v>0.127</v>
      </c>
      <c r="AC188" s="39"/>
      <c r="AD188" s="40"/>
      <c r="AE188" s="40"/>
      <c r="AF188" s="41"/>
      <c r="AG188" s="41"/>
      <c r="AH188" s="42"/>
      <c r="AI188" s="35"/>
      <c r="AJ188" s="43"/>
      <c r="AK188" s="31"/>
      <c r="AL188" s="44"/>
      <c r="AM188" s="39"/>
      <c r="AN188" s="28"/>
      <c r="AO188" s="39" t="s">
        <v>352</v>
      </c>
    </row>
    <row r="189" spans="1:41">
      <c r="A189" s="45" t="s">
        <v>3374</v>
      </c>
      <c r="B189" s="46" t="s">
        <v>3375</v>
      </c>
      <c r="C189" s="46" t="s">
        <v>42</v>
      </c>
      <c r="D189" s="46" t="s">
        <v>42</v>
      </c>
      <c r="E189" s="47" t="s">
        <v>42</v>
      </c>
      <c r="F189" s="47">
        <v>5933.9881889763783</v>
      </c>
      <c r="G189" s="47">
        <f t="shared" si="2"/>
        <v>5933.9881889763783</v>
      </c>
      <c r="H189" s="48" t="s">
        <v>71</v>
      </c>
      <c r="I189" s="24">
        <v>183</v>
      </c>
      <c r="J189" s="25" t="s">
        <v>884</v>
      </c>
      <c r="K189" s="26" t="s">
        <v>885</v>
      </c>
      <c r="L189" s="27">
        <v>-15087.6</v>
      </c>
      <c r="M189" s="27">
        <v>11430</v>
      </c>
      <c r="N189" s="28" t="s">
        <v>35</v>
      </c>
      <c r="O189" s="42" t="s">
        <v>36</v>
      </c>
      <c r="P189" s="30" t="s">
        <v>37</v>
      </c>
      <c r="Q189" s="31" t="s">
        <v>798</v>
      </c>
      <c r="R189" s="32">
        <v>1</v>
      </c>
      <c r="S189" s="33" t="s">
        <v>67</v>
      </c>
      <c r="T189" s="34"/>
      <c r="U189" s="35"/>
      <c r="V189" s="36"/>
      <c r="W189" s="37"/>
      <c r="X189" s="38"/>
      <c r="Y189" s="38"/>
      <c r="Z189" s="38"/>
      <c r="AA189" s="57" t="s">
        <v>865</v>
      </c>
      <c r="AB189" s="57">
        <v>0.127</v>
      </c>
      <c r="AC189" s="39"/>
      <c r="AD189" s="40"/>
      <c r="AE189" s="40"/>
      <c r="AF189" s="41"/>
      <c r="AG189" s="41"/>
      <c r="AH189" s="42"/>
      <c r="AI189" s="35"/>
      <c r="AJ189" s="43"/>
      <c r="AK189" s="31"/>
      <c r="AL189" s="44"/>
      <c r="AM189" s="39"/>
      <c r="AN189" s="28"/>
      <c r="AO189" s="39" t="s">
        <v>352</v>
      </c>
    </row>
    <row r="190" spans="1:41">
      <c r="A190" s="45" t="s">
        <v>3376</v>
      </c>
      <c r="B190" s="46" t="s">
        <v>3377</v>
      </c>
      <c r="C190" s="46" t="s">
        <v>42</v>
      </c>
      <c r="D190" s="46" t="s">
        <v>42</v>
      </c>
      <c r="E190" s="47" t="s">
        <v>42</v>
      </c>
      <c r="F190" s="47">
        <v>5935.7086614173231</v>
      </c>
      <c r="G190" s="47">
        <f t="shared" si="2"/>
        <v>5935.7086614173231</v>
      </c>
      <c r="H190" s="48" t="s">
        <v>71</v>
      </c>
      <c r="I190" s="24">
        <v>184</v>
      </c>
      <c r="J190" s="25" t="s">
        <v>888</v>
      </c>
      <c r="K190" s="26" t="s">
        <v>889</v>
      </c>
      <c r="L190" s="27">
        <v>-16916.400000000001</v>
      </c>
      <c r="M190" s="27">
        <v>13258.8</v>
      </c>
      <c r="N190" s="28" t="s">
        <v>35</v>
      </c>
      <c r="O190" s="42" t="s">
        <v>36</v>
      </c>
      <c r="P190" s="30" t="s">
        <v>37</v>
      </c>
      <c r="Q190" s="31" t="s">
        <v>798</v>
      </c>
      <c r="R190" s="32">
        <v>1</v>
      </c>
      <c r="S190" s="33" t="s">
        <v>67</v>
      </c>
      <c r="T190" s="34"/>
      <c r="U190" s="35"/>
      <c r="V190" s="36"/>
      <c r="W190" s="37"/>
      <c r="X190" s="38"/>
      <c r="Y190" s="38"/>
      <c r="Z190" s="38"/>
      <c r="AA190" s="57" t="s">
        <v>865</v>
      </c>
      <c r="AB190" s="57">
        <v>0.127</v>
      </c>
      <c r="AC190" s="39"/>
      <c r="AD190" s="40"/>
      <c r="AE190" s="40"/>
      <c r="AF190" s="41"/>
      <c r="AG190" s="41"/>
      <c r="AH190" s="42"/>
      <c r="AI190" s="35"/>
      <c r="AJ190" s="43"/>
      <c r="AK190" s="31"/>
      <c r="AL190" s="44"/>
      <c r="AM190" s="39"/>
      <c r="AN190" s="28"/>
      <c r="AO190" s="39" t="s">
        <v>352</v>
      </c>
    </row>
    <row r="191" spans="1:41">
      <c r="A191" s="45" t="s">
        <v>3378</v>
      </c>
      <c r="B191" s="46" t="s">
        <v>3379</v>
      </c>
      <c r="C191" s="46" t="s">
        <v>42</v>
      </c>
      <c r="D191" s="46" t="s">
        <v>42</v>
      </c>
      <c r="E191" s="47" t="s">
        <v>42</v>
      </c>
      <c r="F191" s="47">
        <v>5933.5275590551182</v>
      </c>
      <c r="G191" s="47">
        <f t="shared" si="2"/>
        <v>5933.5275590551182</v>
      </c>
      <c r="H191" s="48" t="s">
        <v>71</v>
      </c>
      <c r="I191" s="24">
        <v>185</v>
      </c>
      <c r="J191" s="25" t="s">
        <v>892</v>
      </c>
      <c r="K191" s="26" t="s">
        <v>893</v>
      </c>
      <c r="L191" s="27">
        <v>-17830.8</v>
      </c>
      <c r="M191" s="27">
        <v>13258.8</v>
      </c>
      <c r="N191" s="28" t="s">
        <v>35</v>
      </c>
      <c r="O191" s="42" t="s">
        <v>36</v>
      </c>
      <c r="P191" s="30" t="s">
        <v>37</v>
      </c>
      <c r="Q191" s="31" t="s">
        <v>798</v>
      </c>
      <c r="R191" s="32">
        <v>1</v>
      </c>
      <c r="S191" s="33" t="s">
        <v>67</v>
      </c>
      <c r="T191" s="34"/>
      <c r="U191" s="35"/>
      <c r="V191" s="36"/>
      <c r="W191" s="37"/>
      <c r="X191" s="38"/>
      <c r="Y191" s="38"/>
      <c r="Z191" s="38"/>
      <c r="AA191" s="57" t="s">
        <v>865</v>
      </c>
      <c r="AB191" s="57">
        <v>0.127</v>
      </c>
      <c r="AC191" s="39"/>
      <c r="AD191" s="40"/>
      <c r="AE191" s="40"/>
      <c r="AF191" s="41"/>
      <c r="AG191" s="41"/>
      <c r="AH191" s="42"/>
      <c r="AI191" s="35"/>
      <c r="AJ191" s="43"/>
      <c r="AK191" s="31"/>
      <c r="AL191" s="44"/>
      <c r="AM191" s="39"/>
      <c r="AN191" s="28"/>
      <c r="AO191" s="39" t="s">
        <v>352</v>
      </c>
    </row>
    <row r="192" spans="1:41">
      <c r="A192" s="45" t="s">
        <v>3380</v>
      </c>
      <c r="B192" s="46" t="s">
        <v>3381</v>
      </c>
      <c r="C192" s="46" t="s">
        <v>42</v>
      </c>
      <c r="D192" s="46" t="s">
        <v>42</v>
      </c>
      <c r="E192" s="47" t="s">
        <v>42</v>
      </c>
      <c r="F192" s="47">
        <v>5222.0590551181103</v>
      </c>
      <c r="G192" s="47">
        <f t="shared" si="2"/>
        <v>5222.0590551181103</v>
      </c>
      <c r="H192" s="48" t="s">
        <v>43</v>
      </c>
      <c r="I192" s="24">
        <v>186</v>
      </c>
      <c r="J192" s="25" t="s">
        <v>896</v>
      </c>
      <c r="K192" s="26" t="s">
        <v>897</v>
      </c>
      <c r="L192" s="27">
        <v>-15087.6</v>
      </c>
      <c r="M192" s="27">
        <v>16916.400000000001</v>
      </c>
      <c r="N192" s="28" t="s">
        <v>35</v>
      </c>
      <c r="O192" s="42" t="s">
        <v>36</v>
      </c>
      <c r="P192" s="30" t="s">
        <v>37</v>
      </c>
      <c r="Q192" s="31" t="s">
        <v>798</v>
      </c>
      <c r="R192" s="32">
        <v>1</v>
      </c>
      <c r="S192" s="33" t="s">
        <v>67</v>
      </c>
      <c r="T192" s="34"/>
      <c r="U192" s="35"/>
      <c r="V192" s="36"/>
      <c r="W192" s="37"/>
      <c r="X192" s="38"/>
      <c r="Y192" s="38"/>
      <c r="Z192" s="38"/>
      <c r="AA192" s="57" t="s">
        <v>898</v>
      </c>
      <c r="AB192" s="57">
        <v>0.127</v>
      </c>
      <c r="AC192" s="39"/>
      <c r="AD192" s="40"/>
      <c r="AE192" s="40"/>
      <c r="AF192" s="41"/>
      <c r="AG192" s="41"/>
      <c r="AH192" s="42"/>
      <c r="AI192" s="35"/>
      <c r="AJ192" s="43"/>
      <c r="AK192" s="31"/>
      <c r="AL192" s="44"/>
      <c r="AM192" s="39"/>
      <c r="AN192" s="28"/>
      <c r="AO192" s="39" t="s">
        <v>352</v>
      </c>
    </row>
    <row r="193" spans="1:41">
      <c r="A193" s="45" t="s">
        <v>3382</v>
      </c>
      <c r="B193" s="46" t="s">
        <v>3383</v>
      </c>
      <c r="C193" s="46" t="s">
        <v>42</v>
      </c>
      <c r="D193" s="46" t="s">
        <v>42</v>
      </c>
      <c r="E193" s="47" t="s">
        <v>42</v>
      </c>
      <c r="F193" s="47">
        <v>5221.9842519685035</v>
      </c>
      <c r="G193" s="47">
        <f t="shared" si="2"/>
        <v>5221.9842519685035</v>
      </c>
      <c r="H193" s="48" t="s">
        <v>43</v>
      </c>
      <c r="I193" s="24">
        <v>187</v>
      </c>
      <c r="J193" s="25" t="s">
        <v>901</v>
      </c>
      <c r="K193" s="26" t="s">
        <v>902</v>
      </c>
      <c r="L193" s="27">
        <v>-16002</v>
      </c>
      <c r="M193" s="27">
        <v>15087.6</v>
      </c>
      <c r="N193" s="28" t="s">
        <v>35</v>
      </c>
      <c r="O193" s="42" t="s">
        <v>36</v>
      </c>
      <c r="P193" s="30" t="s">
        <v>37</v>
      </c>
      <c r="Q193" s="31" t="s">
        <v>798</v>
      </c>
      <c r="R193" s="32">
        <v>1</v>
      </c>
      <c r="S193" s="33" t="s">
        <v>67</v>
      </c>
      <c r="T193" s="34"/>
      <c r="U193" s="35"/>
      <c r="V193" s="36"/>
      <c r="W193" s="37"/>
      <c r="X193" s="38"/>
      <c r="Y193" s="38"/>
      <c r="Z193" s="38"/>
      <c r="AA193" s="57" t="s">
        <v>898</v>
      </c>
      <c r="AB193" s="57">
        <v>0.127</v>
      </c>
      <c r="AC193" s="39"/>
      <c r="AD193" s="40"/>
      <c r="AE193" s="40"/>
      <c r="AF193" s="41"/>
      <c r="AG193" s="41"/>
      <c r="AH193" s="42"/>
      <c r="AI193" s="35"/>
      <c r="AJ193" s="43"/>
      <c r="AK193" s="31"/>
      <c r="AL193" s="44"/>
      <c r="AM193" s="39"/>
      <c r="AN193" s="28"/>
      <c r="AO193" s="39" t="s">
        <v>352</v>
      </c>
    </row>
    <row r="194" spans="1:41">
      <c r="A194" s="45" t="s">
        <v>3384</v>
      </c>
      <c r="B194" s="46" t="s">
        <v>3385</v>
      </c>
      <c r="C194" s="46" t="s">
        <v>42</v>
      </c>
      <c r="D194" s="46" t="s">
        <v>42</v>
      </c>
      <c r="E194" s="47" t="s">
        <v>42</v>
      </c>
      <c r="F194" s="47">
        <v>5222.0078740157487</v>
      </c>
      <c r="G194" s="47">
        <f t="shared" si="2"/>
        <v>5222.0078740157487</v>
      </c>
      <c r="H194" s="48" t="s">
        <v>43</v>
      </c>
      <c r="I194" s="24">
        <v>188</v>
      </c>
      <c r="J194" s="25" t="s">
        <v>905</v>
      </c>
      <c r="K194" s="26" t="s">
        <v>906</v>
      </c>
      <c r="L194" s="27">
        <v>-13258.8</v>
      </c>
      <c r="M194" s="27">
        <v>16002</v>
      </c>
      <c r="N194" s="28" t="s">
        <v>35</v>
      </c>
      <c r="O194" s="42" t="s">
        <v>36</v>
      </c>
      <c r="P194" s="30" t="s">
        <v>37</v>
      </c>
      <c r="Q194" s="31" t="s">
        <v>798</v>
      </c>
      <c r="R194" s="32">
        <v>1</v>
      </c>
      <c r="S194" s="33" t="s">
        <v>67</v>
      </c>
      <c r="T194" s="34"/>
      <c r="U194" s="35"/>
      <c r="V194" s="36"/>
      <c r="W194" s="37"/>
      <c r="X194" s="38"/>
      <c r="Y194" s="38"/>
      <c r="Z194" s="38"/>
      <c r="AA194" s="57" t="s">
        <v>898</v>
      </c>
      <c r="AB194" s="57">
        <v>0.127</v>
      </c>
      <c r="AC194" s="39"/>
      <c r="AD194" s="40"/>
      <c r="AE194" s="40"/>
      <c r="AF194" s="41"/>
      <c r="AG194" s="41"/>
      <c r="AH194" s="42"/>
      <c r="AI194" s="35"/>
      <c r="AJ194" s="43"/>
      <c r="AK194" s="31"/>
      <c r="AL194" s="44"/>
      <c r="AM194" s="39"/>
      <c r="AN194" s="28"/>
      <c r="AO194" s="39" t="s">
        <v>352</v>
      </c>
    </row>
    <row r="195" spans="1:41">
      <c r="A195" s="45" t="s">
        <v>3386</v>
      </c>
      <c r="B195" s="46" t="s">
        <v>3387</v>
      </c>
      <c r="C195" s="46" t="s">
        <v>42</v>
      </c>
      <c r="D195" s="46" t="s">
        <v>42</v>
      </c>
      <c r="E195" s="47" t="s">
        <v>42</v>
      </c>
      <c r="F195" s="47">
        <v>5222.78346456693</v>
      </c>
      <c r="G195" s="47">
        <f t="shared" si="2"/>
        <v>5222.78346456693</v>
      </c>
      <c r="H195" s="48" t="s">
        <v>43</v>
      </c>
      <c r="I195" s="24">
        <v>189</v>
      </c>
      <c r="J195" s="25" t="s">
        <v>909</v>
      </c>
      <c r="K195" s="26" t="s">
        <v>910</v>
      </c>
      <c r="L195" s="27">
        <v>-13258.8</v>
      </c>
      <c r="M195" s="27">
        <v>16916.400000000001</v>
      </c>
      <c r="N195" s="28" t="s">
        <v>35</v>
      </c>
      <c r="O195" s="42" t="s">
        <v>36</v>
      </c>
      <c r="P195" s="30" t="s">
        <v>37</v>
      </c>
      <c r="Q195" s="31" t="s">
        <v>798</v>
      </c>
      <c r="R195" s="32">
        <v>1</v>
      </c>
      <c r="S195" s="33" t="s">
        <v>67</v>
      </c>
      <c r="T195" s="34"/>
      <c r="U195" s="35"/>
      <c r="V195" s="36"/>
      <c r="W195" s="37"/>
      <c r="X195" s="38"/>
      <c r="Y195" s="38"/>
      <c r="Z195" s="38"/>
      <c r="AA195" s="57" t="s">
        <v>898</v>
      </c>
      <c r="AB195" s="57">
        <v>0.127</v>
      </c>
      <c r="AC195" s="39"/>
      <c r="AD195" s="40"/>
      <c r="AE195" s="40"/>
      <c r="AF195" s="41"/>
      <c r="AG195" s="41"/>
      <c r="AH195" s="42"/>
      <c r="AI195" s="35"/>
      <c r="AJ195" s="43"/>
      <c r="AK195" s="31"/>
      <c r="AL195" s="44"/>
      <c r="AM195" s="39"/>
      <c r="AN195" s="28"/>
      <c r="AO195" s="39" t="s">
        <v>352</v>
      </c>
    </row>
    <row r="196" spans="1:41">
      <c r="A196" s="45" t="s">
        <v>3388</v>
      </c>
      <c r="B196" s="46" t="s">
        <v>3389</v>
      </c>
      <c r="C196" s="46" t="s">
        <v>42</v>
      </c>
      <c r="D196" s="46" t="s">
        <v>42</v>
      </c>
      <c r="E196" s="47" t="s">
        <v>42</v>
      </c>
      <c r="F196" s="47">
        <v>5222.3937007874019</v>
      </c>
      <c r="G196" s="47">
        <f t="shared" si="2"/>
        <v>5222.3937007874019</v>
      </c>
      <c r="H196" s="48" t="s">
        <v>43</v>
      </c>
      <c r="I196" s="24">
        <v>190</v>
      </c>
      <c r="J196" s="25" t="s">
        <v>913</v>
      </c>
      <c r="K196" s="26" t="s">
        <v>914</v>
      </c>
      <c r="L196" s="27">
        <v>-15087.6</v>
      </c>
      <c r="M196" s="27">
        <v>15087.6</v>
      </c>
      <c r="N196" s="28" t="s">
        <v>35</v>
      </c>
      <c r="O196" s="42" t="s">
        <v>36</v>
      </c>
      <c r="P196" s="30" t="s">
        <v>37</v>
      </c>
      <c r="Q196" s="31" t="s">
        <v>798</v>
      </c>
      <c r="R196" s="32">
        <v>1</v>
      </c>
      <c r="S196" s="33" t="s">
        <v>67</v>
      </c>
      <c r="T196" s="34"/>
      <c r="U196" s="35"/>
      <c r="V196" s="36"/>
      <c r="W196" s="37"/>
      <c r="X196" s="38"/>
      <c r="Y196" s="38"/>
      <c r="Z196" s="38"/>
      <c r="AA196" s="57" t="s">
        <v>898</v>
      </c>
      <c r="AB196" s="57">
        <v>0.127</v>
      </c>
      <c r="AC196" s="39"/>
      <c r="AD196" s="40"/>
      <c r="AE196" s="40"/>
      <c r="AF196" s="41"/>
      <c r="AG196" s="41"/>
      <c r="AH196" s="42"/>
      <c r="AI196" s="35"/>
      <c r="AJ196" s="43"/>
      <c r="AK196" s="31"/>
      <c r="AL196" s="44"/>
      <c r="AM196" s="39"/>
      <c r="AN196" s="28"/>
      <c r="AO196" s="39" t="s">
        <v>352</v>
      </c>
    </row>
    <row r="197" spans="1:41">
      <c r="A197" s="45" t="s">
        <v>3390</v>
      </c>
      <c r="B197" s="46" t="s">
        <v>3391</v>
      </c>
      <c r="C197" s="46" t="s">
        <v>42</v>
      </c>
      <c r="D197" s="46" t="s">
        <v>42</v>
      </c>
      <c r="E197" s="47" t="s">
        <v>42</v>
      </c>
      <c r="F197" s="47">
        <v>5221.9133858267714</v>
      </c>
      <c r="G197" s="47">
        <f t="shared" si="2"/>
        <v>5221.9133858267714</v>
      </c>
      <c r="H197" s="48" t="s">
        <v>43</v>
      </c>
      <c r="I197" s="24">
        <v>191</v>
      </c>
      <c r="J197" s="25" t="s">
        <v>917</v>
      </c>
      <c r="K197" s="26" t="s">
        <v>918</v>
      </c>
      <c r="L197" s="27">
        <v>-15087.6</v>
      </c>
      <c r="M197" s="27">
        <v>16002</v>
      </c>
      <c r="N197" s="28" t="s">
        <v>35</v>
      </c>
      <c r="O197" s="42" t="s">
        <v>36</v>
      </c>
      <c r="P197" s="30" t="s">
        <v>37</v>
      </c>
      <c r="Q197" s="31" t="s">
        <v>798</v>
      </c>
      <c r="R197" s="32">
        <v>1</v>
      </c>
      <c r="S197" s="33" t="s">
        <v>67</v>
      </c>
      <c r="T197" s="34"/>
      <c r="U197" s="35"/>
      <c r="V197" s="36"/>
      <c r="W197" s="37"/>
      <c r="X197" s="38"/>
      <c r="Y197" s="38"/>
      <c r="Z197" s="38"/>
      <c r="AA197" s="57" t="s">
        <v>898</v>
      </c>
      <c r="AB197" s="57">
        <v>0.127</v>
      </c>
      <c r="AC197" s="39"/>
      <c r="AD197" s="40"/>
      <c r="AE197" s="40"/>
      <c r="AF197" s="41"/>
      <c r="AG197" s="41"/>
      <c r="AH197" s="42"/>
      <c r="AI197" s="35"/>
      <c r="AJ197" s="43"/>
      <c r="AK197" s="31"/>
      <c r="AL197" s="44"/>
      <c r="AM197" s="39"/>
      <c r="AN197" s="28"/>
      <c r="AO197" s="39" t="s">
        <v>352</v>
      </c>
    </row>
    <row r="198" spans="1:41">
      <c r="A198" s="45" t="s">
        <v>3392</v>
      </c>
      <c r="B198" s="46" t="s">
        <v>3393</v>
      </c>
      <c r="C198" s="46" t="s">
        <v>42</v>
      </c>
      <c r="D198" s="46" t="s">
        <v>42</v>
      </c>
      <c r="E198" s="47" t="s">
        <v>42</v>
      </c>
      <c r="F198" s="47">
        <v>5222.5748031496069</v>
      </c>
      <c r="G198" s="47">
        <f t="shared" si="2"/>
        <v>5222.5748031496069</v>
      </c>
      <c r="H198" s="48" t="s">
        <v>43</v>
      </c>
      <c r="I198" s="24">
        <v>192</v>
      </c>
      <c r="J198" s="25" t="s">
        <v>921</v>
      </c>
      <c r="K198" s="26" t="s">
        <v>922</v>
      </c>
      <c r="L198" s="27">
        <v>-13258.8</v>
      </c>
      <c r="M198" s="27">
        <v>14173.2</v>
      </c>
      <c r="N198" s="28" t="s">
        <v>35</v>
      </c>
      <c r="O198" s="42" t="s">
        <v>36</v>
      </c>
      <c r="P198" s="30" t="s">
        <v>37</v>
      </c>
      <c r="Q198" s="31" t="s">
        <v>798</v>
      </c>
      <c r="R198" s="32">
        <v>1</v>
      </c>
      <c r="S198" s="33" t="s">
        <v>67</v>
      </c>
      <c r="T198" s="34"/>
      <c r="U198" s="35"/>
      <c r="V198" s="36"/>
      <c r="W198" s="37"/>
      <c r="X198" s="38"/>
      <c r="Y198" s="38"/>
      <c r="Z198" s="38"/>
      <c r="AA198" s="57" t="s">
        <v>898</v>
      </c>
      <c r="AB198" s="57">
        <v>0.127</v>
      </c>
      <c r="AC198" s="39"/>
      <c r="AD198" s="40"/>
      <c r="AE198" s="40"/>
      <c r="AF198" s="41"/>
      <c r="AG198" s="41"/>
      <c r="AH198" s="42"/>
      <c r="AI198" s="35"/>
      <c r="AJ198" s="43"/>
      <c r="AK198" s="31"/>
      <c r="AL198" s="44"/>
      <c r="AM198" s="39"/>
      <c r="AN198" s="28"/>
      <c r="AO198" s="39" t="s">
        <v>352</v>
      </c>
    </row>
    <row r="199" spans="1:41">
      <c r="A199" s="45" t="s">
        <v>3394</v>
      </c>
      <c r="B199" s="46" t="s">
        <v>3395</v>
      </c>
      <c r="C199" s="46" t="s">
        <v>42</v>
      </c>
      <c r="D199" s="46" t="s">
        <v>42</v>
      </c>
      <c r="E199" s="47" t="s">
        <v>42</v>
      </c>
      <c r="F199" s="47">
        <v>5222.1220472440946</v>
      </c>
      <c r="G199" s="47">
        <f t="shared" si="2"/>
        <v>5222.1220472440946</v>
      </c>
      <c r="H199" s="48" t="s">
        <v>43</v>
      </c>
      <c r="I199" s="24">
        <v>193</v>
      </c>
      <c r="J199" s="25" t="s">
        <v>925</v>
      </c>
      <c r="K199" s="26" t="s">
        <v>926</v>
      </c>
      <c r="L199" s="27">
        <v>-13258.8</v>
      </c>
      <c r="M199" s="27">
        <v>15087.6</v>
      </c>
      <c r="N199" s="28" t="s">
        <v>35</v>
      </c>
      <c r="O199" s="42" t="s">
        <v>36</v>
      </c>
      <c r="P199" s="30" t="s">
        <v>37</v>
      </c>
      <c r="Q199" s="31" t="s">
        <v>798</v>
      </c>
      <c r="R199" s="32">
        <v>1</v>
      </c>
      <c r="S199" s="33" t="s">
        <v>67</v>
      </c>
      <c r="T199" s="34"/>
      <c r="U199" s="35"/>
      <c r="V199" s="36"/>
      <c r="W199" s="37"/>
      <c r="X199" s="38"/>
      <c r="Y199" s="38"/>
      <c r="Z199" s="38"/>
      <c r="AA199" s="57" t="s">
        <v>898</v>
      </c>
      <c r="AB199" s="57">
        <v>0.127</v>
      </c>
      <c r="AC199" s="39"/>
      <c r="AD199" s="40"/>
      <c r="AE199" s="40"/>
      <c r="AF199" s="41"/>
      <c r="AG199" s="41"/>
      <c r="AH199" s="42"/>
      <c r="AI199" s="35"/>
      <c r="AJ199" s="43"/>
      <c r="AK199" s="31"/>
      <c r="AL199" s="44"/>
      <c r="AM199" s="39"/>
      <c r="AN199" s="28"/>
      <c r="AO199" s="39" t="s">
        <v>352</v>
      </c>
    </row>
    <row r="200" spans="1:41">
      <c r="A200" s="45" t="s">
        <v>3396</v>
      </c>
      <c r="B200" s="46" t="s">
        <v>3397</v>
      </c>
      <c r="C200" s="46" t="s">
        <v>42</v>
      </c>
      <c r="D200" s="46" t="s">
        <v>42</v>
      </c>
      <c r="E200" s="47" t="s">
        <v>42</v>
      </c>
      <c r="F200" s="47">
        <v>4712.212598425197</v>
      </c>
      <c r="G200" s="47">
        <f t="shared" si="2"/>
        <v>4712.212598425197</v>
      </c>
      <c r="H200" s="48" t="s">
        <v>132</v>
      </c>
      <c r="I200" s="24">
        <v>194</v>
      </c>
      <c r="J200" s="25" t="s">
        <v>929</v>
      </c>
      <c r="K200" s="26" t="s">
        <v>930</v>
      </c>
      <c r="L200" s="27">
        <v>11430</v>
      </c>
      <c r="M200" s="27">
        <v>17830.8</v>
      </c>
      <c r="N200" s="28" t="s">
        <v>35</v>
      </c>
      <c r="O200" s="42" t="s">
        <v>36</v>
      </c>
      <c r="P200" s="30" t="s">
        <v>37</v>
      </c>
      <c r="Q200" s="31" t="s">
        <v>798</v>
      </c>
      <c r="R200" s="32">
        <v>1</v>
      </c>
      <c r="S200" s="33" t="s">
        <v>67</v>
      </c>
      <c r="T200" s="34"/>
      <c r="U200" s="35"/>
      <c r="V200" s="36"/>
      <c r="W200" s="37"/>
      <c r="X200" s="38"/>
      <c r="Y200" s="38"/>
      <c r="Z200" s="38"/>
      <c r="AA200" s="57" t="s">
        <v>931</v>
      </c>
      <c r="AB200" s="57">
        <v>0.127</v>
      </c>
      <c r="AC200" s="39"/>
      <c r="AD200" s="40"/>
      <c r="AE200" s="40"/>
      <c r="AF200" s="41"/>
      <c r="AG200" s="41"/>
      <c r="AH200" s="42"/>
      <c r="AI200" s="35"/>
      <c r="AJ200" s="43"/>
      <c r="AK200" s="31"/>
      <c r="AL200" s="44"/>
      <c r="AM200" s="39"/>
      <c r="AN200" s="28"/>
      <c r="AO200" s="39" t="s">
        <v>352</v>
      </c>
    </row>
    <row r="201" spans="1:41">
      <c r="A201" s="45" t="s">
        <v>3398</v>
      </c>
      <c r="B201" s="46" t="s">
        <v>3399</v>
      </c>
      <c r="C201" s="46" t="s">
        <v>42</v>
      </c>
      <c r="D201" s="46" t="s">
        <v>42</v>
      </c>
      <c r="E201" s="47" t="s">
        <v>42</v>
      </c>
      <c r="F201" s="47">
        <v>4709.1732283464571</v>
      </c>
      <c r="G201" s="47">
        <f t="shared" ref="G201:G264" si="3">SUM(E201:F201)</f>
        <v>4709.1732283464571</v>
      </c>
      <c r="H201" s="48" t="s">
        <v>132</v>
      </c>
      <c r="I201" s="24">
        <v>195</v>
      </c>
      <c r="J201" s="25" t="s">
        <v>934</v>
      </c>
      <c r="K201" s="26" t="s">
        <v>935</v>
      </c>
      <c r="L201" s="27">
        <v>11430</v>
      </c>
      <c r="M201" s="27">
        <v>16916.400000000001</v>
      </c>
      <c r="N201" s="28" t="s">
        <v>35</v>
      </c>
      <c r="O201" s="42" t="s">
        <v>36</v>
      </c>
      <c r="P201" s="30" t="s">
        <v>37</v>
      </c>
      <c r="Q201" s="31" t="s">
        <v>798</v>
      </c>
      <c r="R201" s="32">
        <v>1</v>
      </c>
      <c r="S201" s="33" t="s">
        <v>67</v>
      </c>
      <c r="T201" s="34"/>
      <c r="U201" s="35"/>
      <c r="V201" s="36"/>
      <c r="W201" s="37"/>
      <c r="X201" s="38"/>
      <c r="Y201" s="38"/>
      <c r="Z201" s="38"/>
      <c r="AA201" s="57" t="s">
        <v>931</v>
      </c>
      <c r="AB201" s="57">
        <v>0.127</v>
      </c>
      <c r="AC201" s="39"/>
      <c r="AD201" s="40"/>
      <c r="AE201" s="40"/>
      <c r="AF201" s="41"/>
      <c r="AG201" s="41"/>
      <c r="AH201" s="42"/>
      <c r="AI201" s="35"/>
      <c r="AJ201" s="43"/>
      <c r="AK201" s="31"/>
      <c r="AL201" s="44"/>
      <c r="AM201" s="39"/>
      <c r="AN201" s="28"/>
      <c r="AO201" s="39" t="s">
        <v>352</v>
      </c>
    </row>
    <row r="202" spans="1:41">
      <c r="A202" s="45" t="s">
        <v>3400</v>
      </c>
      <c r="B202" s="46" t="s">
        <v>3401</v>
      </c>
      <c r="C202" s="46" t="s">
        <v>42</v>
      </c>
      <c r="D202" s="46" t="s">
        <v>42</v>
      </c>
      <c r="E202" s="47" t="s">
        <v>42</v>
      </c>
      <c r="F202" s="47">
        <v>4708.889763779528</v>
      </c>
      <c r="G202" s="47">
        <f t="shared" si="3"/>
        <v>4708.889763779528</v>
      </c>
      <c r="H202" s="48" t="s">
        <v>132</v>
      </c>
      <c r="I202" s="24">
        <v>196</v>
      </c>
      <c r="J202" s="25" t="s">
        <v>938</v>
      </c>
      <c r="K202" s="26" t="s">
        <v>939</v>
      </c>
      <c r="L202" s="27">
        <v>13258.8</v>
      </c>
      <c r="M202" s="27">
        <v>16002</v>
      </c>
      <c r="N202" s="28" t="s">
        <v>35</v>
      </c>
      <c r="O202" s="42" t="s">
        <v>36</v>
      </c>
      <c r="P202" s="30" t="s">
        <v>37</v>
      </c>
      <c r="Q202" s="31" t="s">
        <v>798</v>
      </c>
      <c r="R202" s="32">
        <v>1</v>
      </c>
      <c r="S202" s="33" t="s">
        <v>67</v>
      </c>
      <c r="T202" s="34"/>
      <c r="U202" s="35"/>
      <c r="V202" s="36"/>
      <c r="W202" s="37"/>
      <c r="X202" s="38"/>
      <c r="Y202" s="38"/>
      <c r="Z202" s="38"/>
      <c r="AA202" s="57" t="s">
        <v>931</v>
      </c>
      <c r="AB202" s="57">
        <v>0.127</v>
      </c>
      <c r="AC202" s="39"/>
      <c r="AD202" s="40"/>
      <c r="AE202" s="40"/>
      <c r="AF202" s="41"/>
      <c r="AG202" s="41"/>
      <c r="AH202" s="42"/>
      <c r="AI202" s="35"/>
      <c r="AJ202" s="43"/>
      <c r="AK202" s="31"/>
      <c r="AL202" s="44"/>
      <c r="AM202" s="39"/>
      <c r="AN202" s="28"/>
      <c r="AO202" s="39" t="s">
        <v>352</v>
      </c>
    </row>
    <row r="203" spans="1:41">
      <c r="A203" s="45" t="s">
        <v>3402</v>
      </c>
      <c r="B203" s="46" t="s">
        <v>3403</v>
      </c>
      <c r="C203" s="46" t="s">
        <v>42</v>
      </c>
      <c r="D203" s="46" t="s">
        <v>42</v>
      </c>
      <c r="E203" s="47" t="s">
        <v>42</v>
      </c>
      <c r="F203" s="47">
        <v>4709.3149606299221</v>
      </c>
      <c r="G203" s="47">
        <f t="shared" si="3"/>
        <v>4709.3149606299221</v>
      </c>
      <c r="H203" s="48" t="s">
        <v>132</v>
      </c>
      <c r="I203" s="24">
        <v>197</v>
      </c>
      <c r="J203" s="25" t="s">
        <v>942</v>
      </c>
      <c r="K203" s="26" t="s">
        <v>943</v>
      </c>
      <c r="L203" s="27">
        <v>13258.8</v>
      </c>
      <c r="M203" s="27">
        <v>15087.6</v>
      </c>
      <c r="N203" s="28" t="s">
        <v>35</v>
      </c>
      <c r="O203" s="42" t="s">
        <v>36</v>
      </c>
      <c r="P203" s="30" t="s">
        <v>37</v>
      </c>
      <c r="Q203" s="31" t="s">
        <v>798</v>
      </c>
      <c r="R203" s="32">
        <v>1</v>
      </c>
      <c r="S203" s="33" t="s">
        <v>67</v>
      </c>
      <c r="T203" s="34"/>
      <c r="U203" s="35"/>
      <c r="V203" s="36"/>
      <c r="W203" s="37"/>
      <c r="X203" s="38"/>
      <c r="Y203" s="38"/>
      <c r="Z203" s="38"/>
      <c r="AA203" s="57" t="s">
        <v>931</v>
      </c>
      <c r="AB203" s="57">
        <v>0.127</v>
      </c>
      <c r="AC203" s="39"/>
      <c r="AD203" s="40"/>
      <c r="AE203" s="40"/>
      <c r="AF203" s="41"/>
      <c r="AG203" s="41"/>
      <c r="AH203" s="42"/>
      <c r="AI203" s="35"/>
      <c r="AJ203" s="43"/>
      <c r="AK203" s="31"/>
      <c r="AL203" s="44"/>
      <c r="AM203" s="39"/>
      <c r="AN203" s="28"/>
      <c r="AO203" s="39" t="s">
        <v>352</v>
      </c>
    </row>
    <row r="204" spans="1:41">
      <c r="A204" s="45" t="s">
        <v>3404</v>
      </c>
      <c r="B204" s="46" t="s">
        <v>3405</v>
      </c>
      <c r="C204" s="46" t="s">
        <v>42</v>
      </c>
      <c r="D204" s="46" t="s">
        <v>42</v>
      </c>
      <c r="E204" s="47" t="s">
        <v>42</v>
      </c>
      <c r="F204" s="47">
        <v>4710.6338582677163</v>
      </c>
      <c r="G204" s="47">
        <f t="shared" si="3"/>
        <v>4710.6338582677163</v>
      </c>
      <c r="H204" s="48" t="s">
        <v>132</v>
      </c>
      <c r="I204" s="24">
        <v>198</v>
      </c>
      <c r="J204" s="25" t="s">
        <v>946</v>
      </c>
      <c r="K204" s="26" t="s">
        <v>947</v>
      </c>
      <c r="L204" s="27">
        <v>11430</v>
      </c>
      <c r="M204" s="27">
        <v>15087.6</v>
      </c>
      <c r="N204" s="28" t="s">
        <v>35</v>
      </c>
      <c r="O204" s="42" t="s">
        <v>36</v>
      </c>
      <c r="P204" s="30" t="s">
        <v>37</v>
      </c>
      <c r="Q204" s="31" t="s">
        <v>798</v>
      </c>
      <c r="R204" s="32">
        <v>1</v>
      </c>
      <c r="S204" s="33" t="s">
        <v>67</v>
      </c>
      <c r="T204" s="34"/>
      <c r="U204" s="35"/>
      <c r="V204" s="36"/>
      <c r="W204" s="37"/>
      <c r="X204" s="38"/>
      <c r="Y204" s="38"/>
      <c r="Z204" s="38"/>
      <c r="AA204" s="57" t="s">
        <v>931</v>
      </c>
      <c r="AB204" s="57">
        <v>0.127</v>
      </c>
      <c r="AC204" s="39"/>
      <c r="AD204" s="40"/>
      <c r="AE204" s="40"/>
      <c r="AF204" s="41"/>
      <c r="AG204" s="41"/>
      <c r="AH204" s="42"/>
      <c r="AI204" s="35"/>
      <c r="AJ204" s="43"/>
      <c r="AK204" s="31"/>
      <c r="AL204" s="44"/>
      <c r="AM204" s="39"/>
      <c r="AN204" s="28"/>
      <c r="AO204" s="39" t="s">
        <v>352</v>
      </c>
    </row>
    <row r="205" spans="1:41">
      <c r="A205" s="45" t="s">
        <v>3406</v>
      </c>
      <c r="B205" s="46" t="s">
        <v>3407</v>
      </c>
      <c r="C205" s="46" t="s">
        <v>42</v>
      </c>
      <c r="D205" s="46" t="s">
        <v>42</v>
      </c>
      <c r="E205" s="47" t="s">
        <v>42</v>
      </c>
      <c r="F205" s="47">
        <v>4708.8582677165359</v>
      </c>
      <c r="G205" s="47">
        <f t="shared" si="3"/>
        <v>4708.8582677165359</v>
      </c>
      <c r="H205" s="48" t="s">
        <v>132</v>
      </c>
      <c r="I205" s="24">
        <v>199</v>
      </c>
      <c r="J205" s="25" t="s">
        <v>950</v>
      </c>
      <c r="K205" s="26" t="s">
        <v>951</v>
      </c>
      <c r="L205" s="27">
        <v>11430</v>
      </c>
      <c r="M205" s="27">
        <v>16002</v>
      </c>
      <c r="N205" s="28" t="s">
        <v>35</v>
      </c>
      <c r="O205" s="42" t="s">
        <v>36</v>
      </c>
      <c r="P205" s="30" t="s">
        <v>37</v>
      </c>
      <c r="Q205" s="31" t="s">
        <v>798</v>
      </c>
      <c r="R205" s="32">
        <v>1</v>
      </c>
      <c r="S205" s="33" t="s">
        <v>67</v>
      </c>
      <c r="T205" s="34"/>
      <c r="U205" s="35"/>
      <c r="V205" s="36"/>
      <c r="W205" s="37"/>
      <c r="X205" s="38"/>
      <c r="Y205" s="38"/>
      <c r="Z205" s="38"/>
      <c r="AA205" s="57" t="s">
        <v>931</v>
      </c>
      <c r="AB205" s="57">
        <v>0.127</v>
      </c>
      <c r="AC205" s="39"/>
      <c r="AD205" s="40"/>
      <c r="AE205" s="40"/>
      <c r="AF205" s="41"/>
      <c r="AG205" s="41"/>
      <c r="AH205" s="42"/>
      <c r="AI205" s="35"/>
      <c r="AJ205" s="43"/>
      <c r="AK205" s="31"/>
      <c r="AL205" s="44"/>
      <c r="AM205" s="39"/>
      <c r="AN205" s="28"/>
      <c r="AO205" s="39" t="s">
        <v>352</v>
      </c>
    </row>
    <row r="206" spans="1:41">
      <c r="A206" s="45" t="s">
        <v>3408</v>
      </c>
      <c r="B206" s="46" t="s">
        <v>3409</v>
      </c>
      <c r="C206" s="46" t="s">
        <v>42</v>
      </c>
      <c r="D206" s="46" t="s">
        <v>42</v>
      </c>
      <c r="E206" s="47" t="s">
        <v>42</v>
      </c>
      <c r="F206" s="47">
        <v>4710.4370078740158</v>
      </c>
      <c r="G206" s="47">
        <f t="shared" si="3"/>
        <v>4710.4370078740158</v>
      </c>
      <c r="H206" s="48" t="s">
        <v>132</v>
      </c>
      <c r="I206" s="24">
        <v>200</v>
      </c>
      <c r="J206" s="25" t="s">
        <v>954</v>
      </c>
      <c r="K206" s="26" t="s">
        <v>955</v>
      </c>
      <c r="L206" s="27">
        <v>13258.8</v>
      </c>
      <c r="M206" s="27">
        <v>16916.400000000001</v>
      </c>
      <c r="N206" s="28" t="s">
        <v>35</v>
      </c>
      <c r="O206" s="42" t="s">
        <v>36</v>
      </c>
      <c r="P206" s="30" t="s">
        <v>37</v>
      </c>
      <c r="Q206" s="31" t="s">
        <v>798</v>
      </c>
      <c r="R206" s="32">
        <v>1</v>
      </c>
      <c r="S206" s="33" t="s">
        <v>67</v>
      </c>
      <c r="T206" s="34"/>
      <c r="U206" s="35"/>
      <c r="V206" s="36"/>
      <c r="W206" s="37"/>
      <c r="X206" s="38"/>
      <c r="Y206" s="38"/>
      <c r="Z206" s="38"/>
      <c r="AA206" s="57" t="s">
        <v>931</v>
      </c>
      <c r="AB206" s="57">
        <v>0.127</v>
      </c>
      <c r="AC206" s="39"/>
      <c r="AD206" s="40"/>
      <c r="AE206" s="40"/>
      <c r="AF206" s="41"/>
      <c r="AG206" s="41"/>
      <c r="AH206" s="42"/>
      <c r="AI206" s="35"/>
      <c r="AJ206" s="43"/>
      <c r="AK206" s="31"/>
      <c r="AL206" s="44"/>
      <c r="AM206" s="39"/>
      <c r="AN206" s="28"/>
      <c r="AO206" s="39" t="s">
        <v>352</v>
      </c>
    </row>
    <row r="207" spans="1:41">
      <c r="A207" s="45" t="s">
        <v>3410</v>
      </c>
      <c r="B207" s="46" t="s">
        <v>3411</v>
      </c>
      <c r="C207" s="46" t="s">
        <v>42</v>
      </c>
      <c r="D207" s="46" t="s">
        <v>42</v>
      </c>
      <c r="E207" s="47" t="s">
        <v>42</v>
      </c>
      <c r="F207" s="47">
        <v>4711.8818897637793</v>
      </c>
      <c r="G207" s="47">
        <f t="shared" si="3"/>
        <v>4711.8818897637793</v>
      </c>
      <c r="H207" s="48" t="s">
        <v>132</v>
      </c>
      <c r="I207" s="24">
        <v>201</v>
      </c>
      <c r="J207" s="25" t="s">
        <v>958</v>
      </c>
      <c r="K207" s="26" t="s">
        <v>959</v>
      </c>
      <c r="L207" s="27">
        <v>13258.8</v>
      </c>
      <c r="M207" s="27">
        <v>17830.8</v>
      </c>
      <c r="N207" s="28" t="s">
        <v>35</v>
      </c>
      <c r="O207" s="42" t="s">
        <v>36</v>
      </c>
      <c r="P207" s="30" t="s">
        <v>37</v>
      </c>
      <c r="Q207" s="31" t="s">
        <v>798</v>
      </c>
      <c r="R207" s="32">
        <v>1</v>
      </c>
      <c r="S207" s="33" t="s">
        <v>67</v>
      </c>
      <c r="T207" s="34"/>
      <c r="U207" s="35"/>
      <c r="V207" s="36"/>
      <c r="W207" s="37"/>
      <c r="X207" s="38"/>
      <c r="Y207" s="38"/>
      <c r="Z207" s="38"/>
      <c r="AA207" s="57" t="s">
        <v>931</v>
      </c>
      <c r="AB207" s="57">
        <v>0.127</v>
      </c>
      <c r="AC207" s="39"/>
      <c r="AD207" s="40"/>
      <c r="AE207" s="40"/>
      <c r="AF207" s="41"/>
      <c r="AG207" s="41"/>
      <c r="AH207" s="42"/>
      <c r="AI207" s="35"/>
      <c r="AJ207" s="43"/>
      <c r="AK207" s="31"/>
      <c r="AL207" s="44"/>
      <c r="AM207" s="39"/>
      <c r="AN207" s="28"/>
      <c r="AO207" s="39" t="s">
        <v>352</v>
      </c>
    </row>
    <row r="208" spans="1:41">
      <c r="A208" s="45" t="s">
        <v>3412</v>
      </c>
      <c r="B208" s="46" t="s">
        <v>3413</v>
      </c>
      <c r="C208" s="46" t="s">
        <v>42</v>
      </c>
      <c r="D208" s="46" t="s">
        <v>42</v>
      </c>
      <c r="E208" s="47" t="s">
        <v>42</v>
      </c>
      <c r="F208" s="47">
        <v>5934.964566929134</v>
      </c>
      <c r="G208" s="47">
        <f t="shared" si="3"/>
        <v>5934.964566929134</v>
      </c>
      <c r="H208" s="48" t="s">
        <v>381</v>
      </c>
      <c r="I208" s="24">
        <v>202</v>
      </c>
      <c r="J208" s="25" t="s">
        <v>962</v>
      </c>
      <c r="K208" s="26" t="s">
        <v>963</v>
      </c>
      <c r="L208" s="27">
        <v>15087.6</v>
      </c>
      <c r="M208" s="27">
        <v>17830.8</v>
      </c>
      <c r="N208" s="28" t="s">
        <v>35</v>
      </c>
      <c r="O208" s="42" t="s">
        <v>36</v>
      </c>
      <c r="P208" s="30" t="s">
        <v>37</v>
      </c>
      <c r="Q208" s="31" t="s">
        <v>798</v>
      </c>
      <c r="R208" s="32">
        <v>1</v>
      </c>
      <c r="S208" s="33" t="s">
        <v>67</v>
      </c>
      <c r="T208" s="34"/>
      <c r="U208" s="35"/>
      <c r="V208" s="36"/>
      <c r="W208" s="37"/>
      <c r="X208" s="38"/>
      <c r="Y208" s="38"/>
      <c r="Z208" s="38"/>
      <c r="AA208" s="57" t="s">
        <v>964</v>
      </c>
      <c r="AB208" s="57">
        <v>0.127</v>
      </c>
      <c r="AC208" s="39"/>
      <c r="AD208" s="40"/>
      <c r="AE208" s="40"/>
      <c r="AF208" s="41"/>
      <c r="AG208" s="41"/>
      <c r="AH208" s="42"/>
      <c r="AI208" s="35"/>
      <c r="AJ208" s="43"/>
      <c r="AK208" s="31"/>
      <c r="AL208" s="44"/>
      <c r="AM208" s="39"/>
      <c r="AN208" s="28"/>
      <c r="AO208" s="39" t="s">
        <v>352</v>
      </c>
    </row>
    <row r="209" spans="1:41">
      <c r="A209" s="45" t="s">
        <v>3414</v>
      </c>
      <c r="B209" s="46" t="s">
        <v>3415</v>
      </c>
      <c r="C209" s="46" t="s">
        <v>42</v>
      </c>
      <c r="D209" s="46" t="s">
        <v>42</v>
      </c>
      <c r="E209" s="47" t="s">
        <v>42</v>
      </c>
      <c r="F209" s="47">
        <v>5935.0472440944886</v>
      </c>
      <c r="G209" s="47">
        <f t="shared" si="3"/>
        <v>5935.0472440944886</v>
      </c>
      <c r="H209" s="48" t="s">
        <v>381</v>
      </c>
      <c r="I209" s="24">
        <v>203</v>
      </c>
      <c r="J209" s="25" t="s">
        <v>967</v>
      </c>
      <c r="K209" s="26" t="s">
        <v>968</v>
      </c>
      <c r="L209" s="27">
        <v>15087.6</v>
      </c>
      <c r="M209" s="27">
        <v>16002</v>
      </c>
      <c r="N209" s="28" t="s">
        <v>35</v>
      </c>
      <c r="O209" s="42" t="s">
        <v>36</v>
      </c>
      <c r="P209" s="30" t="s">
        <v>37</v>
      </c>
      <c r="Q209" s="31" t="s">
        <v>798</v>
      </c>
      <c r="R209" s="32">
        <v>1</v>
      </c>
      <c r="S209" s="33" t="s">
        <v>67</v>
      </c>
      <c r="T209" s="34"/>
      <c r="U209" s="35"/>
      <c r="V209" s="36"/>
      <c r="W209" s="37"/>
      <c r="X209" s="38"/>
      <c r="Y209" s="38"/>
      <c r="Z209" s="38"/>
      <c r="AA209" s="57" t="s">
        <v>964</v>
      </c>
      <c r="AB209" s="57">
        <v>0.127</v>
      </c>
      <c r="AC209" s="39"/>
      <c r="AD209" s="40"/>
      <c r="AE209" s="40"/>
      <c r="AF209" s="41"/>
      <c r="AG209" s="41"/>
      <c r="AH209" s="42"/>
      <c r="AI209" s="35"/>
      <c r="AJ209" s="43"/>
      <c r="AK209" s="31"/>
      <c r="AL209" s="44"/>
      <c r="AM209" s="39"/>
      <c r="AN209" s="28"/>
      <c r="AO209" s="39" t="s">
        <v>352</v>
      </c>
    </row>
    <row r="210" spans="1:41">
      <c r="A210" s="45" t="s">
        <v>3416</v>
      </c>
      <c r="B210" s="46" t="s">
        <v>3417</v>
      </c>
      <c r="C210" s="46" t="s">
        <v>42</v>
      </c>
      <c r="D210" s="46" t="s">
        <v>42</v>
      </c>
      <c r="E210" s="47" t="s">
        <v>42</v>
      </c>
      <c r="F210" s="47">
        <v>5934.7716535433074</v>
      </c>
      <c r="G210" s="47">
        <f t="shared" si="3"/>
        <v>5934.7716535433074</v>
      </c>
      <c r="H210" s="48" t="s">
        <v>381</v>
      </c>
      <c r="I210" s="24">
        <v>204</v>
      </c>
      <c r="J210" s="25" t="s">
        <v>971</v>
      </c>
      <c r="K210" s="26" t="s">
        <v>972</v>
      </c>
      <c r="L210" s="27">
        <v>17830.8</v>
      </c>
      <c r="M210" s="27">
        <v>14173.2</v>
      </c>
      <c r="N210" s="28" t="s">
        <v>35</v>
      </c>
      <c r="O210" s="42" t="s">
        <v>36</v>
      </c>
      <c r="P210" s="30" t="s">
        <v>37</v>
      </c>
      <c r="Q210" s="31" t="s">
        <v>798</v>
      </c>
      <c r="R210" s="32">
        <v>1</v>
      </c>
      <c r="S210" s="33" t="s">
        <v>67</v>
      </c>
      <c r="T210" s="34"/>
      <c r="U210" s="35"/>
      <c r="V210" s="36"/>
      <c r="W210" s="37"/>
      <c r="X210" s="38"/>
      <c r="Y210" s="38"/>
      <c r="Z210" s="38"/>
      <c r="AA210" s="57" t="s">
        <v>964</v>
      </c>
      <c r="AB210" s="57">
        <v>0.127</v>
      </c>
      <c r="AC210" s="39"/>
      <c r="AD210" s="40"/>
      <c r="AE210" s="40"/>
      <c r="AF210" s="41"/>
      <c r="AG210" s="41"/>
      <c r="AH210" s="42"/>
      <c r="AI210" s="35"/>
      <c r="AJ210" s="43"/>
      <c r="AK210" s="31"/>
      <c r="AL210" s="44"/>
      <c r="AM210" s="39"/>
      <c r="AN210" s="28"/>
      <c r="AO210" s="39" t="s">
        <v>352</v>
      </c>
    </row>
    <row r="211" spans="1:41">
      <c r="A211" s="45" t="s">
        <v>3418</v>
      </c>
      <c r="B211" s="46" t="s">
        <v>3419</v>
      </c>
      <c r="C211" s="46" t="s">
        <v>42</v>
      </c>
      <c r="D211" s="46" t="s">
        <v>42</v>
      </c>
      <c r="E211" s="47" t="s">
        <v>42</v>
      </c>
      <c r="F211" s="47">
        <v>5933.4842519685044</v>
      </c>
      <c r="G211" s="47">
        <f t="shared" si="3"/>
        <v>5933.4842519685044</v>
      </c>
      <c r="H211" s="48" t="s">
        <v>381</v>
      </c>
      <c r="I211" s="24">
        <v>205</v>
      </c>
      <c r="J211" s="25" t="s">
        <v>975</v>
      </c>
      <c r="K211" s="26" t="s">
        <v>976</v>
      </c>
      <c r="L211" s="27">
        <v>16916.400000000001</v>
      </c>
      <c r="M211" s="27">
        <v>14173.2</v>
      </c>
      <c r="N211" s="28" t="s">
        <v>35</v>
      </c>
      <c r="O211" s="42" t="s">
        <v>36</v>
      </c>
      <c r="P211" s="30" t="s">
        <v>37</v>
      </c>
      <c r="Q211" s="31" t="s">
        <v>798</v>
      </c>
      <c r="R211" s="32">
        <v>1</v>
      </c>
      <c r="S211" s="33" t="s">
        <v>67</v>
      </c>
      <c r="T211" s="34"/>
      <c r="U211" s="35"/>
      <c r="V211" s="36"/>
      <c r="W211" s="37"/>
      <c r="X211" s="38"/>
      <c r="Y211" s="38"/>
      <c r="Z211" s="38"/>
      <c r="AA211" s="57" t="s">
        <v>964</v>
      </c>
      <c r="AB211" s="57">
        <v>0.127</v>
      </c>
      <c r="AC211" s="39"/>
      <c r="AD211" s="40"/>
      <c r="AE211" s="40"/>
      <c r="AF211" s="41"/>
      <c r="AG211" s="41"/>
      <c r="AH211" s="42"/>
      <c r="AI211" s="35"/>
      <c r="AJ211" s="43"/>
      <c r="AK211" s="31"/>
      <c r="AL211" s="44"/>
      <c r="AM211" s="39"/>
      <c r="AN211" s="28"/>
      <c r="AO211" s="39" t="s">
        <v>352</v>
      </c>
    </row>
    <row r="212" spans="1:41">
      <c r="A212" s="45" t="s">
        <v>3420</v>
      </c>
      <c r="B212" s="46" t="s">
        <v>3421</v>
      </c>
      <c r="C212" s="46" t="s">
        <v>42</v>
      </c>
      <c r="D212" s="46" t="s">
        <v>42</v>
      </c>
      <c r="E212" s="47" t="s">
        <v>42</v>
      </c>
      <c r="F212" s="47">
        <v>5935.6614173228354</v>
      </c>
      <c r="G212" s="47">
        <f t="shared" si="3"/>
        <v>5935.6614173228354</v>
      </c>
      <c r="H212" s="48" t="s">
        <v>381</v>
      </c>
      <c r="I212" s="24">
        <v>206</v>
      </c>
      <c r="J212" s="25" t="s">
        <v>979</v>
      </c>
      <c r="K212" s="26" t="s">
        <v>980</v>
      </c>
      <c r="L212" s="27">
        <v>16002</v>
      </c>
      <c r="M212" s="27">
        <v>16002</v>
      </c>
      <c r="N212" s="28" t="s">
        <v>35</v>
      </c>
      <c r="O212" s="42" t="s">
        <v>36</v>
      </c>
      <c r="P212" s="30" t="s">
        <v>37</v>
      </c>
      <c r="Q212" s="31" t="s">
        <v>798</v>
      </c>
      <c r="R212" s="32">
        <v>1</v>
      </c>
      <c r="S212" s="33" t="s">
        <v>67</v>
      </c>
      <c r="T212" s="34"/>
      <c r="U212" s="35"/>
      <c r="V212" s="36"/>
      <c r="W212" s="37"/>
      <c r="X212" s="38"/>
      <c r="Y212" s="38"/>
      <c r="Z212" s="38"/>
      <c r="AA212" s="57" t="s">
        <v>964</v>
      </c>
      <c r="AB212" s="57">
        <v>0.127</v>
      </c>
      <c r="AC212" s="39"/>
      <c r="AD212" s="40"/>
      <c r="AE212" s="40"/>
      <c r="AF212" s="41"/>
      <c r="AG212" s="41"/>
      <c r="AH212" s="42"/>
      <c r="AI212" s="35"/>
      <c r="AJ212" s="43"/>
      <c r="AK212" s="31"/>
      <c r="AL212" s="44"/>
      <c r="AM212" s="39"/>
      <c r="AN212" s="28"/>
      <c r="AO212" s="39" t="s">
        <v>352</v>
      </c>
    </row>
    <row r="213" spans="1:41">
      <c r="A213" s="45" t="s">
        <v>3422</v>
      </c>
      <c r="B213" s="46" t="s">
        <v>3423</v>
      </c>
      <c r="C213" s="46" t="s">
        <v>42</v>
      </c>
      <c r="D213" s="46" t="s">
        <v>42</v>
      </c>
      <c r="E213" s="47" t="s">
        <v>42</v>
      </c>
      <c r="F213" s="47">
        <v>5934.6023622047251</v>
      </c>
      <c r="G213" s="47">
        <f t="shared" si="3"/>
        <v>5934.6023622047251</v>
      </c>
      <c r="H213" s="48" t="s">
        <v>381</v>
      </c>
      <c r="I213" s="24">
        <v>207</v>
      </c>
      <c r="J213" s="25" t="s">
        <v>983</v>
      </c>
      <c r="K213" s="26" t="s">
        <v>984</v>
      </c>
      <c r="L213" s="27">
        <v>15087.6</v>
      </c>
      <c r="M213" s="27">
        <v>16916.400000000001</v>
      </c>
      <c r="N213" s="28" t="s">
        <v>35</v>
      </c>
      <c r="O213" s="42" t="s">
        <v>36</v>
      </c>
      <c r="P213" s="30" t="s">
        <v>37</v>
      </c>
      <c r="Q213" s="31" t="s">
        <v>798</v>
      </c>
      <c r="R213" s="32">
        <v>1</v>
      </c>
      <c r="S213" s="33" t="s">
        <v>67</v>
      </c>
      <c r="T213" s="34"/>
      <c r="U213" s="35"/>
      <c r="V213" s="36"/>
      <c r="W213" s="37"/>
      <c r="X213" s="38"/>
      <c r="Y213" s="38"/>
      <c r="Z213" s="38"/>
      <c r="AA213" s="57" t="s">
        <v>964</v>
      </c>
      <c r="AB213" s="57">
        <v>0.127</v>
      </c>
      <c r="AC213" s="39"/>
      <c r="AD213" s="40"/>
      <c r="AE213" s="40"/>
      <c r="AF213" s="41"/>
      <c r="AG213" s="41"/>
      <c r="AH213" s="42"/>
      <c r="AI213" s="35"/>
      <c r="AJ213" s="43"/>
      <c r="AK213" s="31"/>
      <c r="AL213" s="44"/>
      <c r="AM213" s="39"/>
      <c r="AN213" s="28"/>
      <c r="AO213" s="39" t="s">
        <v>352</v>
      </c>
    </row>
    <row r="214" spans="1:41">
      <c r="A214" s="45" t="s">
        <v>3424</v>
      </c>
      <c r="B214" s="46" t="s">
        <v>3425</v>
      </c>
      <c r="C214" s="46" t="s">
        <v>42</v>
      </c>
      <c r="D214" s="46" t="s">
        <v>42</v>
      </c>
      <c r="E214" s="47" t="s">
        <v>42</v>
      </c>
      <c r="F214" s="47">
        <v>5934.7559055118109</v>
      </c>
      <c r="G214" s="47">
        <f t="shared" si="3"/>
        <v>5934.7559055118109</v>
      </c>
      <c r="H214" s="48" t="s">
        <v>381</v>
      </c>
      <c r="I214" s="24">
        <v>208</v>
      </c>
      <c r="J214" s="25" t="s">
        <v>987</v>
      </c>
      <c r="K214" s="26" t="s">
        <v>988</v>
      </c>
      <c r="L214" s="27">
        <v>15087.6</v>
      </c>
      <c r="M214" s="27">
        <v>14173.2</v>
      </c>
      <c r="N214" s="28" t="s">
        <v>35</v>
      </c>
      <c r="O214" s="42" t="s">
        <v>36</v>
      </c>
      <c r="P214" s="30" t="s">
        <v>37</v>
      </c>
      <c r="Q214" s="31" t="s">
        <v>798</v>
      </c>
      <c r="R214" s="32">
        <v>1</v>
      </c>
      <c r="S214" s="33" t="s">
        <v>67</v>
      </c>
      <c r="T214" s="34"/>
      <c r="U214" s="35"/>
      <c r="V214" s="36"/>
      <c r="W214" s="37"/>
      <c r="X214" s="38"/>
      <c r="Y214" s="38"/>
      <c r="Z214" s="38"/>
      <c r="AA214" s="57" t="s">
        <v>964</v>
      </c>
      <c r="AB214" s="57">
        <v>0.127</v>
      </c>
      <c r="AC214" s="39"/>
      <c r="AD214" s="40"/>
      <c r="AE214" s="40"/>
      <c r="AF214" s="41"/>
      <c r="AG214" s="41"/>
      <c r="AH214" s="42"/>
      <c r="AI214" s="35"/>
      <c r="AJ214" s="43"/>
      <c r="AK214" s="31"/>
      <c r="AL214" s="44"/>
      <c r="AM214" s="39"/>
      <c r="AN214" s="28"/>
      <c r="AO214" s="39" t="s">
        <v>352</v>
      </c>
    </row>
    <row r="215" spans="1:41">
      <c r="A215" s="45" t="s">
        <v>3426</v>
      </c>
      <c r="B215" s="46" t="s">
        <v>3427</v>
      </c>
      <c r="C215" s="46" t="s">
        <v>42</v>
      </c>
      <c r="D215" s="46" t="s">
        <v>42</v>
      </c>
      <c r="E215" s="47" t="s">
        <v>42</v>
      </c>
      <c r="F215" s="47">
        <v>5934.3425196850403</v>
      </c>
      <c r="G215" s="47">
        <f t="shared" si="3"/>
        <v>5934.3425196850403</v>
      </c>
      <c r="H215" s="48" t="s">
        <v>381</v>
      </c>
      <c r="I215" s="24">
        <v>209</v>
      </c>
      <c r="J215" s="25" t="s">
        <v>991</v>
      </c>
      <c r="K215" s="26" t="s">
        <v>992</v>
      </c>
      <c r="L215" s="27">
        <v>16002</v>
      </c>
      <c r="M215" s="27">
        <v>14173.2</v>
      </c>
      <c r="N215" s="28" t="s">
        <v>35</v>
      </c>
      <c r="O215" s="42" t="s">
        <v>36</v>
      </c>
      <c r="P215" s="30" t="s">
        <v>37</v>
      </c>
      <c r="Q215" s="31" t="s">
        <v>798</v>
      </c>
      <c r="R215" s="32">
        <v>1</v>
      </c>
      <c r="S215" s="33" t="s">
        <v>67</v>
      </c>
      <c r="T215" s="34"/>
      <c r="U215" s="35"/>
      <c r="V215" s="36"/>
      <c r="W215" s="37"/>
      <c r="X215" s="38"/>
      <c r="Y215" s="38"/>
      <c r="Z215" s="38"/>
      <c r="AA215" s="57" t="s">
        <v>964</v>
      </c>
      <c r="AB215" s="57">
        <v>0.127</v>
      </c>
      <c r="AC215" s="39"/>
      <c r="AD215" s="40"/>
      <c r="AE215" s="40"/>
      <c r="AF215" s="41"/>
      <c r="AG215" s="41"/>
      <c r="AH215" s="42"/>
      <c r="AI215" s="35"/>
      <c r="AJ215" s="43"/>
      <c r="AK215" s="31"/>
      <c r="AL215" s="44"/>
      <c r="AM215" s="39"/>
      <c r="AN215" s="28"/>
      <c r="AO215" s="39" t="s">
        <v>352</v>
      </c>
    </row>
    <row r="216" spans="1:41">
      <c r="A216" s="45" t="s">
        <v>3428</v>
      </c>
      <c r="B216" s="46" t="s">
        <v>3429</v>
      </c>
      <c r="C216" s="46" t="s">
        <v>42</v>
      </c>
      <c r="D216" s="46" t="s">
        <v>42</v>
      </c>
      <c r="E216" s="47" t="s">
        <v>42</v>
      </c>
      <c r="F216" s="47">
        <v>5222.0354330708669</v>
      </c>
      <c r="G216" s="47">
        <f t="shared" si="3"/>
        <v>5222.0354330708669</v>
      </c>
      <c r="H216" s="48" t="s">
        <v>364</v>
      </c>
      <c r="I216" s="24">
        <v>210</v>
      </c>
      <c r="J216" s="25" t="s">
        <v>995</v>
      </c>
      <c r="K216" s="26" t="s">
        <v>996</v>
      </c>
      <c r="L216" s="27">
        <v>16916.400000000001</v>
      </c>
      <c r="M216" s="27">
        <v>12344.4</v>
      </c>
      <c r="N216" s="28" t="s">
        <v>35</v>
      </c>
      <c r="O216" s="42" t="s">
        <v>36</v>
      </c>
      <c r="P216" s="30" t="s">
        <v>37</v>
      </c>
      <c r="Q216" s="31" t="s">
        <v>798</v>
      </c>
      <c r="R216" s="32">
        <v>1</v>
      </c>
      <c r="S216" s="33" t="s">
        <v>67</v>
      </c>
      <c r="T216" s="34"/>
      <c r="U216" s="35"/>
      <c r="V216" s="36"/>
      <c r="W216" s="37"/>
      <c r="X216" s="38"/>
      <c r="Y216" s="38"/>
      <c r="Z216" s="38"/>
      <c r="AA216" s="57" t="s">
        <v>997</v>
      </c>
      <c r="AB216" s="57">
        <v>0.127</v>
      </c>
      <c r="AC216" s="39"/>
      <c r="AD216" s="40"/>
      <c r="AE216" s="40"/>
      <c r="AF216" s="41"/>
      <c r="AG216" s="41"/>
      <c r="AH216" s="42"/>
      <c r="AI216" s="35"/>
      <c r="AJ216" s="43"/>
      <c r="AK216" s="31"/>
      <c r="AL216" s="44"/>
      <c r="AM216" s="39"/>
      <c r="AN216" s="28"/>
      <c r="AO216" s="39" t="s">
        <v>352</v>
      </c>
    </row>
    <row r="217" spans="1:41">
      <c r="A217" s="45" t="s">
        <v>3430</v>
      </c>
      <c r="B217" s="46" t="s">
        <v>3431</v>
      </c>
      <c r="C217" s="46" t="s">
        <v>42</v>
      </c>
      <c r="D217" s="46" t="s">
        <v>42</v>
      </c>
      <c r="E217" s="47" t="s">
        <v>42</v>
      </c>
      <c r="F217" s="47">
        <v>5222.1653543307093</v>
      </c>
      <c r="G217" s="47">
        <f t="shared" si="3"/>
        <v>5222.1653543307093</v>
      </c>
      <c r="H217" s="48" t="s">
        <v>364</v>
      </c>
      <c r="I217" s="24">
        <v>211</v>
      </c>
      <c r="J217" s="25" t="s">
        <v>1000</v>
      </c>
      <c r="K217" s="26" t="s">
        <v>1001</v>
      </c>
      <c r="L217" s="27">
        <v>15087.6</v>
      </c>
      <c r="M217" s="27">
        <v>10515.6</v>
      </c>
      <c r="N217" s="28" t="s">
        <v>35</v>
      </c>
      <c r="O217" s="42" t="s">
        <v>36</v>
      </c>
      <c r="P217" s="30" t="s">
        <v>37</v>
      </c>
      <c r="Q217" s="31" t="s">
        <v>798</v>
      </c>
      <c r="R217" s="32">
        <v>1</v>
      </c>
      <c r="S217" s="33" t="s">
        <v>67</v>
      </c>
      <c r="T217" s="34"/>
      <c r="U217" s="35"/>
      <c r="V217" s="36"/>
      <c r="W217" s="37"/>
      <c r="X217" s="38"/>
      <c r="Y217" s="38"/>
      <c r="Z217" s="38"/>
      <c r="AA217" s="57" t="s">
        <v>997</v>
      </c>
      <c r="AB217" s="57">
        <v>0.127</v>
      </c>
      <c r="AC217" s="39"/>
      <c r="AD217" s="40"/>
      <c r="AE217" s="40"/>
      <c r="AF217" s="41"/>
      <c r="AG217" s="41"/>
      <c r="AH217" s="42"/>
      <c r="AI217" s="35"/>
      <c r="AJ217" s="43"/>
      <c r="AK217" s="31"/>
      <c r="AL217" s="44"/>
      <c r="AM217" s="39"/>
      <c r="AN217" s="28"/>
      <c r="AO217" s="39" t="s">
        <v>352</v>
      </c>
    </row>
    <row r="218" spans="1:41">
      <c r="A218" s="45" t="s">
        <v>3432</v>
      </c>
      <c r="B218" s="46" t="s">
        <v>3433</v>
      </c>
      <c r="C218" s="46" t="s">
        <v>42</v>
      </c>
      <c r="D218" s="46" t="s">
        <v>42</v>
      </c>
      <c r="E218" s="47" t="s">
        <v>42</v>
      </c>
      <c r="F218" s="47">
        <v>5223.0905511811034</v>
      </c>
      <c r="G218" s="47">
        <f t="shared" si="3"/>
        <v>5223.0905511811034</v>
      </c>
      <c r="H218" s="48" t="s">
        <v>364</v>
      </c>
      <c r="I218" s="24">
        <v>212</v>
      </c>
      <c r="J218" s="25" t="s">
        <v>1004</v>
      </c>
      <c r="K218" s="26" t="s">
        <v>1005</v>
      </c>
      <c r="L218" s="27">
        <v>16002</v>
      </c>
      <c r="M218" s="27">
        <v>12344.4</v>
      </c>
      <c r="N218" s="28" t="s">
        <v>35</v>
      </c>
      <c r="O218" s="42" t="s">
        <v>36</v>
      </c>
      <c r="P218" s="30" t="s">
        <v>37</v>
      </c>
      <c r="Q218" s="31" t="s">
        <v>798</v>
      </c>
      <c r="R218" s="32">
        <v>1</v>
      </c>
      <c r="S218" s="33" t="s">
        <v>67</v>
      </c>
      <c r="T218" s="34"/>
      <c r="U218" s="35"/>
      <c r="V218" s="36"/>
      <c r="W218" s="37"/>
      <c r="X218" s="38"/>
      <c r="Y218" s="38"/>
      <c r="Z218" s="38"/>
      <c r="AA218" s="57" t="s">
        <v>997</v>
      </c>
      <c r="AB218" s="57">
        <v>0.127</v>
      </c>
      <c r="AC218" s="39"/>
      <c r="AD218" s="40"/>
      <c r="AE218" s="40"/>
      <c r="AF218" s="41"/>
      <c r="AG218" s="41"/>
      <c r="AH218" s="42"/>
      <c r="AI218" s="35"/>
      <c r="AJ218" s="43"/>
      <c r="AK218" s="31"/>
      <c r="AL218" s="44"/>
      <c r="AM218" s="39"/>
      <c r="AN218" s="28"/>
      <c r="AO218" s="39" t="s">
        <v>352</v>
      </c>
    </row>
    <row r="219" spans="1:41">
      <c r="A219" s="45" t="s">
        <v>3434</v>
      </c>
      <c r="B219" s="46" t="s">
        <v>3435</v>
      </c>
      <c r="C219" s="46" t="s">
        <v>42</v>
      </c>
      <c r="D219" s="46" t="s">
        <v>42</v>
      </c>
      <c r="E219" s="47" t="s">
        <v>42</v>
      </c>
      <c r="F219" s="47">
        <v>5221.6811023622049</v>
      </c>
      <c r="G219" s="47">
        <f t="shared" si="3"/>
        <v>5221.6811023622049</v>
      </c>
      <c r="H219" s="48" t="s">
        <v>364</v>
      </c>
      <c r="I219" s="24">
        <v>213</v>
      </c>
      <c r="J219" s="25" t="s">
        <v>1008</v>
      </c>
      <c r="K219" s="26" t="s">
        <v>1009</v>
      </c>
      <c r="L219" s="27">
        <v>16002</v>
      </c>
      <c r="M219" s="27">
        <v>10515.6</v>
      </c>
      <c r="N219" s="28" t="s">
        <v>35</v>
      </c>
      <c r="O219" s="42" t="s">
        <v>36</v>
      </c>
      <c r="P219" s="30" t="s">
        <v>37</v>
      </c>
      <c r="Q219" s="31" t="s">
        <v>798</v>
      </c>
      <c r="R219" s="32">
        <v>1</v>
      </c>
      <c r="S219" s="33" t="s">
        <v>67</v>
      </c>
      <c r="T219" s="34"/>
      <c r="U219" s="35"/>
      <c r="V219" s="36"/>
      <c r="W219" s="37"/>
      <c r="X219" s="38"/>
      <c r="Y219" s="38"/>
      <c r="Z219" s="38"/>
      <c r="AA219" s="57" t="s">
        <v>997</v>
      </c>
      <c r="AB219" s="57">
        <v>0.127</v>
      </c>
      <c r="AC219" s="39"/>
      <c r="AD219" s="40"/>
      <c r="AE219" s="40"/>
      <c r="AF219" s="41"/>
      <c r="AG219" s="41"/>
      <c r="AH219" s="42"/>
      <c r="AI219" s="35"/>
      <c r="AJ219" s="43"/>
      <c r="AK219" s="31"/>
      <c r="AL219" s="44"/>
      <c r="AM219" s="39"/>
      <c r="AN219" s="28"/>
      <c r="AO219" s="39" t="s">
        <v>352</v>
      </c>
    </row>
    <row r="220" spans="1:41">
      <c r="A220" s="45" t="s">
        <v>3436</v>
      </c>
      <c r="B220" s="46" t="s">
        <v>3437</v>
      </c>
      <c r="C220" s="46" t="s">
        <v>42</v>
      </c>
      <c r="D220" s="46" t="s">
        <v>42</v>
      </c>
      <c r="E220" s="47" t="s">
        <v>42</v>
      </c>
      <c r="F220" s="47">
        <v>5222.7401574803152</v>
      </c>
      <c r="G220" s="47">
        <f t="shared" si="3"/>
        <v>5222.7401574803152</v>
      </c>
      <c r="H220" s="48" t="s">
        <v>364</v>
      </c>
      <c r="I220" s="24">
        <v>214</v>
      </c>
      <c r="J220" s="25" t="s">
        <v>1012</v>
      </c>
      <c r="K220" s="26" t="s">
        <v>1013</v>
      </c>
      <c r="L220" s="27">
        <v>15087.6</v>
      </c>
      <c r="M220" s="27">
        <v>12344.4</v>
      </c>
      <c r="N220" s="28" t="s">
        <v>35</v>
      </c>
      <c r="O220" s="42" t="s">
        <v>36</v>
      </c>
      <c r="P220" s="30" t="s">
        <v>37</v>
      </c>
      <c r="Q220" s="31" t="s">
        <v>798</v>
      </c>
      <c r="R220" s="32">
        <v>1</v>
      </c>
      <c r="S220" s="33" t="s">
        <v>67</v>
      </c>
      <c r="T220" s="34"/>
      <c r="U220" s="35"/>
      <c r="V220" s="36"/>
      <c r="W220" s="37"/>
      <c r="X220" s="38"/>
      <c r="Y220" s="38"/>
      <c r="Z220" s="38"/>
      <c r="AA220" s="57" t="s">
        <v>997</v>
      </c>
      <c r="AB220" s="57">
        <v>0.127</v>
      </c>
      <c r="AC220" s="39"/>
      <c r="AD220" s="40"/>
      <c r="AE220" s="40"/>
      <c r="AF220" s="41"/>
      <c r="AG220" s="41"/>
      <c r="AH220" s="42"/>
      <c r="AI220" s="35"/>
      <c r="AJ220" s="43"/>
      <c r="AK220" s="31"/>
      <c r="AL220" s="44"/>
      <c r="AM220" s="39"/>
      <c r="AN220" s="28"/>
      <c r="AO220" s="39" t="s">
        <v>352</v>
      </c>
    </row>
    <row r="221" spans="1:41">
      <c r="A221" s="45" t="s">
        <v>3438</v>
      </c>
      <c r="B221" s="46" t="s">
        <v>3439</v>
      </c>
      <c r="C221" s="46" t="s">
        <v>42</v>
      </c>
      <c r="D221" s="46" t="s">
        <v>42</v>
      </c>
      <c r="E221" s="47" t="s">
        <v>42</v>
      </c>
      <c r="F221" s="47">
        <v>5223.8385826771655</v>
      </c>
      <c r="G221" s="47">
        <f t="shared" si="3"/>
        <v>5223.8385826771655</v>
      </c>
      <c r="H221" s="48" t="s">
        <v>364</v>
      </c>
      <c r="I221" s="24">
        <v>215</v>
      </c>
      <c r="J221" s="25" t="s">
        <v>1016</v>
      </c>
      <c r="K221" s="26" t="s">
        <v>1017</v>
      </c>
      <c r="L221" s="27">
        <v>16916.400000000001</v>
      </c>
      <c r="M221" s="27">
        <v>10515.6</v>
      </c>
      <c r="N221" s="28" t="s">
        <v>35</v>
      </c>
      <c r="O221" s="42" t="s">
        <v>36</v>
      </c>
      <c r="P221" s="30" t="s">
        <v>37</v>
      </c>
      <c r="Q221" s="31" t="s">
        <v>798</v>
      </c>
      <c r="R221" s="32">
        <v>1</v>
      </c>
      <c r="S221" s="33" t="s">
        <v>67</v>
      </c>
      <c r="T221" s="34"/>
      <c r="U221" s="35"/>
      <c r="V221" s="36"/>
      <c r="W221" s="37"/>
      <c r="X221" s="38"/>
      <c r="Y221" s="38"/>
      <c r="Z221" s="38"/>
      <c r="AA221" s="57" t="s">
        <v>997</v>
      </c>
      <c r="AB221" s="57">
        <v>0.127</v>
      </c>
      <c r="AC221" s="39"/>
      <c r="AD221" s="40"/>
      <c r="AE221" s="40"/>
      <c r="AF221" s="41"/>
      <c r="AG221" s="41"/>
      <c r="AH221" s="42"/>
      <c r="AI221" s="35"/>
      <c r="AJ221" s="43"/>
      <c r="AK221" s="31"/>
      <c r="AL221" s="44"/>
      <c r="AM221" s="39"/>
      <c r="AN221" s="28"/>
      <c r="AO221" s="39" t="s">
        <v>352</v>
      </c>
    </row>
    <row r="222" spans="1:41">
      <c r="A222" s="45" t="s">
        <v>3440</v>
      </c>
      <c r="B222" s="46" t="s">
        <v>3441</v>
      </c>
      <c r="C222" s="46" t="s">
        <v>42</v>
      </c>
      <c r="D222" s="46" t="s">
        <v>42</v>
      </c>
      <c r="E222" s="47" t="s">
        <v>42</v>
      </c>
      <c r="F222" s="47">
        <v>5223.9685039370079</v>
      </c>
      <c r="G222" s="47">
        <f t="shared" si="3"/>
        <v>5223.9685039370079</v>
      </c>
      <c r="H222" s="48" t="s">
        <v>364</v>
      </c>
      <c r="I222" s="24">
        <v>216</v>
      </c>
      <c r="J222" s="25" t="s">
        <v>1020</v>
      </c>
      <c r="K222" s="26" t="s">
        <v>1021</v>
      </c>
      <c r="L222" s="27">
        <v>17830.8</v>
      </c>
      <c r="M222" s="27">
        <v>12344.4</v>
      </c>
      <c r="N222" s="28" t="s">
        <v>35</v>
      </c>
      <c r="O222" s="42" t="s">
        <v>36</v>
      </c>
      <c r="P222" s="30" t="s">
        <v>37</v>
      </c>
      <c r="Q222" s="31" t="s">
        <v>798</v>
      </c>
      <c r="R222" s="32">
        <v>1</v>
      </c>
      <c r="S222" s="33" t="s">
        <v>67</v>
      </c>
      <c r="T222" s="34"/>
      <c r="U222" s="35"/>
      <c r="V222" s="36"/>
      <c r="W222" s="37"/>
      <c r="X222" s="38"/>
      <c r="Y222" s="38"/>
      <c r="Z222" s="38"/>
      <c r="AA222" s="57" t="s">
        <v>997</v>
      </c>
      <c r="AB222" s="57">
        <v>0.127</v>
      </c>
      <c r="AC222" s="39"/>
      <c r="AD222" s="40"/>
      <c r="AE222" s="40"/>
      <c r="AF222" s="41"/>
      <c r="AG222" s="41"/>
      <c r="AH222" s="42"/>
      <c r="AI222" s="35"/>
      <c r="AJ222" s="43"/>
      <c r="AK222" s="31"/>
      <c r="AL222" s="44"/>
      <c r="AM222" s="39"/>
      <c r="AN222" s="28"/>
      <c r="AO222" s="39" t="s">
        <v>352</v>
      </c>
    </row>
    <row r="223" spans="1:41">
      <c r="A223" s="45" t="s">
        <v>3442</v>
      </c>
      <c r="B223" s="46" t="s">
        <v>3443</v>
      </c>
      <c r="C223" s="46" t="s">
        <v>42</v>
      </c>
      <c r="D223" s="46" t="s">
        <v>42</v>
      </c>
      <c r="E223" s="47" t="s">
        <v>42</v>
      </c>
      <c r="F223" s="47">
        <v>5223.0590551181103</v>
      </c>
      <c r="G223" s="47">
        <f t="shared" si="3"/>
        <v>5223.0590551181103</v>
      </c>
      <c r="H223" s="48" t="s">
        <v>364</v>
      </c>
      <c r="I223" s="24">
        <v>217</v>
      </c>
      <c r="J223" s="25" t="s">
        <v>1024</v>
      </c>
      <c r="K223" s="26" t="s">
        <v>1025</v>
      </c>
      <c r="L223" s="27">
        <v>17830.8</v>
      </c>
      <c r="M223" s="27">
        <v>10515.6</v>
      </c>
      <c r="N223" s="28" t="s">
        <v>35</v>
      </c>
      <c r="O223" s="42" t="s">
        <v>36</v>
      </c>
      <c r="P223" s="30" t="s">
        <v>37</v>
      </c>
      <c r="Q223" s="31" t="s">
        <v>798</v>
      </c>
      <c r="R223" s="32">
        <v>1</v>
      </c>
      <c r="S223" s="33" t="s">
        <v>67</v>
      </c>
      <c r="T223" s="34"/>
      <c r="U223" s="35"/>
      <c r="V223" s="36"/>
      <c r="W223" s="37"/>
      <c r="X223" s="38"/>
      <c r="Y223" s="38"/>
      <c r="Z223" s="38"/>
      <c r="AA223" s="57" t="s">
        <v>997</v>
      </c>
      <c r="AB223" s="57">
        <v>0.127</v>
      </c>
      <c r="AC223" s="39"/>
      <c r="AD223" s="40"/>
      <c r="AE223" s="40"/>
      <c r="AF223" s="41"/>
      <c r="AG223" s="41"/>
      <c r="AH223" s="42"/>
      <c r="AI223" s="35"/>
      <c r="AJ223" s="43"/>
      <c r="AK223" s="31"/>
      <c r="AL223" s="44"/>
      <c r="AM223" s="39"/>
      <c r="AN223" s="28"/>
      <c r="AO223" s="39" t="s">
        <v>352</v>
      </c>
    </row>
    <row r="224" spans="1:41">
      <c r="A224" s="45" t="s">
        <v>3444</v>
      </c>
      <c r="B224" s="46" t="s">
        <v>3445</v>
      </c>
      <c r="C224" s="46" t="s">
        <v>42</v>
      </c>
      <c r="D224" s="46" t="s">
        <v>42</v>
      </c>
      <c r="E224" s="47" t="s">
        <v>42</v>
      </c>
      <c r="F224" s="47">
        <v>9570.4881889763783</v>
      </c>
      <c r="G224" s="47">
        <f t="shared" si="3"/>
        <v>9570.4881889763783</v>
      </c>
      <c r="H224" s="48" t="s">
        <v>132</v>
      </c>
      <c r="I224" s="24">
        <v>218</v>
      </c>
      <c r="J224" s="25" t="s">
        <v>1028</v>
      </c>
      <c r="K224" s="26" t="s">
        <v>1029</v>
      </c>
      <c r="L224" s="27">
        <v>16002</v>
      </c>
      <c r="M224" s="27">
        <v>8686.7999999999993</v>
      </c>
      <c r="N224" s="28" t="s">
        <v>35</v>
      </c>
      <c r="O224" s="42" t="s">
        <v>36</v>
      </c>
      <c r="P224" s="30" t="s">
        <v>37</v>
      </c>
      <c r="Q224" s="31" t="s">
        <v>798</v>
      </c>
      <c r="R224" s="32">
        <v>1</v>
      </c>
      <c r="S224" s="33" t="s">
        <v>67</v>
      </c>
      <c r="T224" s="34"/>
      <c r="U224" s="35"/>
      <c r="V224" s="36"/>
      <c r="W224" s="37"/>
      <c r="X224" s="38"/>
      <c r="Y224" s="38"/>
      <c r="Z224" s="38"/>
      <c r="AA224" s="57" t="s">
        <v>1030</v>
      </c>
      <c r="AB224" s="57">
        <v>0.127</v>
      </c>
      <c r="AC224" s="39"/>
      <c r="AD224" s="40"/>
      <c r="AE224" s="40"/>
      <c r="AF224" s="41"/>
      <c r="AG224" s="41"/>
      <c r="AH224" s="42"/>
      <c r="AI224" s="35"/>
      <c r="AJ224" s="43"/>
      <c r="AK224" s="31"/>
      <c r="AL224" s="44"/>
      <c r="AM224" s="39"/>
      <c r="AN224" s="28"/>
      <c r="AO224" s="39" t="s">
        <v>352</v>
      </c>
    </row>
    <row r="225" spans="1:41">
      <c r="A225" s="45" t="s">
        <v>3446</v>
      </c>
      <c r="B225" s="46" t="s">
        <v>3447</v>
      </c>
      <c r="C225" s="46" t="s">
        <v>42</v>
      </c>
      <c r="D225" s="46" t="s">
        <v>42</v>
      </c>
      <c r="E225" s="47" t="s">
        <v>42</v>
      </c>
      <c r="F225" s="47">
        <v>9567.531496062993</v>
      </c>
      <c r="G225" s="47">
        <f t="shared" si="3"/>
        <v>9567.531496062993</v>
      </c>
      <c r="H225" s="48" t="s">
        <v>132</v>
      </c>
      <c r="I225" s="24">
        <v>219</v>
      </c>
      <c r="J225" s="25" t="s">
        <v>1033</v>
      </c>
      <c r="K225" s="26" t="s">
        <v>1034</v>
      </c>
      <c r="L225" s="27">
        <v>17830.8</v>
      </c>
      <c r="M225" s="27">
        <v>6858</v>
      </c>
      <c r="N225" s="28" t="s">
        <v>35</v>
      </c>
      <c r="O225" s="42" t="s">
        <v>36</v>
      </c>
      <c r="P225" s="30" t="s">
        <v>37</v>
      </c>
      <c r="Q225" s="31" t="s">
        <v>798</v>
      </c>
      <c r="R225" s="32">
        <v>1</v>
      </c>
      <c r="S225" s="33" t="s">
        <v>67</v>
      </c>
      <c r="T225" s="34"/>
      <c r="U225" s="35"/>
      <c r="V225" s="36"/>
      <c r="W225" s="37"/>
      <c r="X225" s="38"/>
      <c r="Y225" s="38"/>
      <c r="Z225" s="38"/>
      <c r="AA225" s="57" t="s">
        <v>1030</v>
      </c>
      <c r="AB225" s="57">
        <v>0.127</v>
      </c>
      <c r="AC225" s="39"/>
      <c r="AD225" s="40"/>
      <c r="AE225" s="40"/>
      <c r="AF225" s="41"/>
      <c r="AG225" s="41"/>
      <c r="AH225" s="42"/>
      <c r="AI225" s="35"/>
      <c r="AJ225" s="43"/>
      <c r="AK225" s="31"/>
      <c r="AL225" s="44"/>
      <c r="AM225" s="39"/>
      <c r="AN225" s="28"/>
      <c r="AO225" s="39" t="s">
        <v>352</v>
      </c>
    </row>
    <row r="226" spans="1:41">
      <c r="A226" s="45" t="s">
        <v>3448</v>
      </c>
      <c r="B226" s="46" t="s">
        <v>3449</v>
      </c>
      <c r="C226" s="46" t="s">
        <v>42</v>
      </c>
      <c r="D226" s="46" t="s">
        <v>42</v>
      </c>
      <c r="E226" s="47" t="s">
        <v>42</v>
      </c>
      <c r="F226" s="47">
        <v>9572.4763779527566</v>
      </c>
      <c r="G226" s="47">
        <f t="shared" si="3"/>
        <v>9572.4763779527566</v>
      </c>
      <c r="H226" s="48" t="s">
        <v>132</v>
      </c>
      <c r="I226" s="24">
        <v>220</v>
      </c>
      <c r="J226" s="25" t="s">
        <v>1037</v>
      </c>
      <c r="K226" s="26" t="s">
        <v>1038</v>
      </c>
      <c r="L226" s="27">
        <v>15087.6</v>
      </c>
      <c r="M226" s="27">
        <v>8686.7999999999993</v>
      </c>
      <c r="N226" s="28" t="s">
        <v>35</v>
      </c>
      <c r="O226" s="42" t="s">
        <v>36</v>
      </c>
      <c r="P226" s="30" t="s">
        <v>37</v>
      </c>
      <c r="Q226" s="31" t="s">
        <v>798</v>
      </c>
      <c r="R226" s="32">
        <v>1</v>
      </c>
      <c r="S226" s="33" t="s">
        <v>67</v>
      </c>
      <c r="T226" s="34"/>
      <c r="U226" s="35"/>
      <c r="V226" s="36"/>
      <c r="W226" s="37"/>
      <c r="X226" s="38"/>
      <c r="Y226" s="38"/>
      <c r="Z226" s="38"/>
      <c r="AA226" s="57" t="s">
        <v>1030</v>
      </c>
      <c r="AB226" s="57">
        <v>0.127</v>
      </c>
      <c r="AC226" s="39"/>
      <c r="AD226" s="40"/>
      <c r="AE226" s="40"/>
      <c r="AF226" s="41"/>
      <c r="AG226" s="41"/>
      <c r="AH226" s="42"/>
      <c r="AI226" s="35"/>
      <c r="AJ226" s="43"/>
      <c r="AK226" s="31"/>
      <c r="AL226" s="44"/>
      <c r="AM226" s="39"/>
      <c r="AN226" s="28"/>
      <c r="AO226" s="39" t="s">
        <v>352</v>
      </c>
    </row>
    <row r="227" spans="1:41">
      <c r="A227" s="45" t="s">
        <v>3450</v>
      </c>
      <c r="B227" s="46" t="s">
        <v>3451</v>
      </c>
      <c r="C227" s="46" t="s">
        <v>42</v>
      </c>
      <c r="D227" s="46" t="s">
        <v>42</v>
      </c>
      <c r="E227" s="47" t="s">
        <v>42</v>
      </c>
      <c r="F227" s="47">
        <v>9567.7992125984256</v>
      </c>
      <c r="G227" s="47">
        <f t="shared" si="3"/>
        <v>9567.7992125984256</v>
      </c>
      <c r="H227" s="48" t="s">
        <v>132</v>
      </c>
      <c r="I227" s="24">
        <v>221</v>
      </c>
      <c r="J227" s="25" t="s">
        <v>1041</v>
      </c>
      <c r="K227" s="26" t="s">
        <v>1042</v>
      </c>
      <c r="L227" s="27">
        <v>16916.400000000001</v>
      </c>
      <c r="M227" s="27">
        <v>6858</v>
      </c>
      <c r="N227" s="28" t="s">
        <v>35</v>
      </c>
      <c r="O227" s="42" t="s">
        <v>36</v>
      </c>
      <c r="P227" s="30" t="s">
        <v>37</v>
      </c>
      <c r="Q227" s="31" t="s">
        <v>798</v>
      </c>
      <c r="R227" s="32">
        <v>1</v>
      </c>
      <c r="S227" s="33" t="s">
        <v>67</v>
      </c>
      <c r="T227" s="34"/>
      <c r="U227" s="35"/>
      <c r="V227" s="36"/>
      <c r="W227" s="37"/>
      <c r="X227" s="38"/>
      <c r="Y227" s="38"/>
      <c r="Z227" s="38"/>
      <c r="AA227" s="57" t="s">
        <v>1030</v>
      </c>
      <c r="AB227" s="57">
        <v>0.127</v>
      </c>
      <c r="AC227" s="39"/>
      <c r="AD227" s="40"/>
      <c r="AE227" s="40"/>
      <c r="AF227" s="41"/>
      <c r="AG227" s="41"/>
      <c r="AH227" s="42"/>
      <c r="AI227" s="35"/>
      <c r="AJ227" s="43"/>
      <c r="AK227" s="31"/>
      <c r="AL227" s="44"/>
      <c r="AM227" s="39"/>
      <c r="AN227" s="28"/>
      <c r="AO227" s="39" t="s">
        <v>352</v>
      </c>
    </row>
    <row r="228" spans="1:41">
      <c r="A228" s="45" t="s">
        <v>3452</v>
      </c>
      <c r="B228" s="46" t="s">
        <v>3453</v>
      </c>
      <c r="C228" s="46" t="s">
        <v>42</v>
      </c>
      <c r="D228" s="46" t="s">
        <v>42</v>
      </c>
      <c r="E228" s="47" t="s">
        <v>42</v>
      </c>
      <c r="F228" s="47">
        <v>9571.251968503937</v>
      </c>
      <c r="G228" s="47">
        <f t="shared" si="3"/>
        <v>9571.251968503937</v>
      </c>
      <c r="H228" s="48" t="s">
        <v>132</v>
      </c>
      <c r="I228" s="24">
        <v>222</v>
      </c>
      <c r="J228" s="25" t="s">
        <v>1045</v>
      </c>
      <c r="K228" s="26" t="s">
        <v>1046</v>
      </c>
      <c r="L228" s="27">
        <v>15087.6</v>
      </c>
      <c r="M228" s="27">
        <v>6858</v>
      </c>
      <c r="N228" s="28" t="s">
        <v>35</v>
      </c>
      <c r="O228" s="42" t="s">
        <v>36</v>
      </c>
      <c r="P228" s="30" t="s">
        <v>37</v>
      </c>
      <c r="Q228" s="31" t="s">
        <v>798</v>
      </c>
      <c r="R228" s="32">
        <v>1</v>
      </c>
      <c r="S228" s="33" t="s">
        <v>67</v>
      </c>
      <c r="T228" s="34"/>
      <c r="U228" s="35"/>
      <c r="V228" s="36"/>
      <c r="W228" s="37"/>
      <c r="X228" s="38"/>
      <c r="Y228" s="38"/>
      <c r="Z228" s="38"/>
      <c r="AA228" s="57" t="s">
        <v>1030</v>
      </c>
      <c r="AB228" s="57">
        <v>0.127</v>
      </c>
      <c r="AC228" s="39"/>
      <c r="AD228" s="40"/>
      <c r="AE228" s="40"/>
      <c r="AF228" s="41"/>
      <c r="AG228" s="41"/>
      <c r="AH228" s="42"/>
      <c r="AI228" s="35"/>
      <c r="AJ228" s="43"/>
      <c r="AK228" s="31"/>
      <c r="AL228" s="44"/>
      <c r="AM228" s="39"/>
      <c r="AN228" s="28"/>
      <c r="AO228" s="39" t="s">
        <v>352</v>
      </c>
    </row>
    <row r="229" spans="1:41">
      <c r="A229" s="45" t="s">
        <v>3454</v>
      </c>
      <c r="B229" s="46" t="s">
        <v>3455</v>
      </c>
      <c r="C229" s="46" t="s">
        <v>42</v>
      </c>
      <c r="D229" s="46" t="s">
        <v>42</v>
      </c>
      <c r="E229" s="47" t="s">
        <v>42</v>
      </c>
      <c r="F229" s="47">
        <v>9568.354330708662</v>
      </c>
      <c r="G229" s="47">
        <f t="shared" si="3"/>
        <v>9568.354330708662</v>
      </c>
      <c r="H229" s="48" t="s">
        <v>132</v>
      </c>
      <c r="I229" s="24">
        <v>223</v>
      </c>
      <c r="J229" s="25" t="s">
        <v>1049</v>
      </c>
      <c r="K229" s="26" t="s">
        <v>1050</v>
      </c>
      <c r="L229" s="27">
        <v>16916.400000000001</v>
      </c>
      <c r="M229" s="27">
        <v>8686.7999999999993</v>
      </c>
      <c r="N229" s="28" t="s">
        <v>35</v>
      </c>
      <c r="O229" s="42" t="s">
        <v>36</v>
      </c>
      <c r="P229" s="30" t="s">
        <v>37</v>
      </c>
      <c r="Q229" s="31" t="s">
        <v>798</v>
      </c>
      <c r="R229" s="32">
        <v>1</v>
      </c>
      <c r="S229" s="33" t="s">
        <v>67</v>
      </c>
      <c r="T229" s="34"/>
      <c r="U229" s="35"/>
      <c r="V229" s="36"/>
      <c r="W229" s="37"/>
      <c r="X229" s="38"/>
      <c r="Y229" s="38"/>
      <c r="Z229" s="38"/>
      <c r="AA229" s="57" t="s">
        <v>1030</v>
      </c>
      <c r="AB229" s="57">
        <v>0.127</v>
      </c>
      <c r="AC229" s="39"/>
      <c r="AD229" s="40"/>
      <c r="AE229" s="40"/>
      <c r="AF229" s="41"/>
      <c r="AG229" s="41"/>
      <c r="AH229" s="42"/>
      <c r="AI229" s="35"/>
      <c r="AJ229" s="43"/>
      <c r="AK229" s="31"/>
      <c r="AL229" s="44"/>
      <c r="AM229" s="39"/>
      <c r="AN229" s="28"/>
      <c r="AO229" s="39" t="s">
        <v>352</v>
      </c>
    </row>
    <row r="230" spans="1:41">
      <c r="A230" s="45" t="s">
        <v>3456</v>
      </c>
      <c r="B230" s="46" t="s">
        <v>3457</v>
      </c>
      <c r="C230" s="46" t="s">
        <v>42</v>
      </c>
      <c r="D230" s="46" t="s">
        <v>42</v>
      </c>
      <c r="E230" s="47" t="s">
        <v>42</v>
      </c>
      <c r="F230" s="47">
        <v>9571.0984251968512</v>
      </c>
      <c r="G230" s="47">
        <f t="shared" si="3"/>
        <v>9571.0984251968512</v>
      </c>
      <c r="H230" s="48" t="s">
        <v>132</v>
      </c>
      <c r="I230" s="24">
        <v>224</v>
      </c>
      <c r="J230" s="25" t="s">
        <v>1053</v>
      </c>
      <c r="K230" s="26" t="s">
        <v>1054</v>
      </c>
      <c r="L230" s="27">
        <v>16002</v>
      </c>
      <c r="M230" s="27">
        <v>6858</v>
      </c>
      <c r="N230" s="28" t="s">
        <v>35</v>
      </c>
      <c r="O230" s="42" t="s">
        <v>36</v>
      </c>
      <c r="P230" s="30" t="s">
        <v>37</v>
      </c>
      <c r="Q230" s="31" t="s">
        <v>798</v>
      </c>
      <c r="R230" s="32">
        <v>1</v>
      </c>
      <c r="S230" s="33" t="s">
        <v>67</v>
      </c>
      <c r="T230" s="34"/>
      <c r="U230" s="35"/>
      <c r="V230" s="36"/>
      <c r="W230" s="37"/>
      <c r="X230" s="38"/>
      <c r="Y230" s="38"/>
      <c r="Z230" s="38"/>
      <c r="AA230" s="57" t="s">
        <v>1030</v>
      </c>
      <c r="AB230" s="57">
        <v>0.127</v>
      </c>
      <c r="AC230" s="39"/>
      <c r="AD230" s="40"/>
      <c r="AE230" s="40"/>
      <c r="AF230" s="41"/>
      <c r="AG230" s="41"/>
      <c r="AH230" s="42"/>
      <c r="AI230" s="35"/>
      <c r="AJ230" s="43"/>
      <c r="AK230" s="31"/>
      <c r="AL230" s="44"/>
      <c r="AM230" s="39"/>
      <c r="AN230" s="28"/>
      <c r="AO230" s="39" t="s">
        <v>352</v>
      </c>
    </row>
    <row r="231" spans="1:41">
      <c r="A231" s="45" t="s">
        <v>3458</v>
      </c>
      <c r="B231" s="46" t="s">
        <v>3459</v>
      </c>
      <c r="C231" s="46" t="s">
        <v>42</v>
      </c>
      <c r="D231" s="46" t="s">
        <v>42</v>
      </c>
      <c r="E231" s="47" t="s">
        <v>42</v>
      </c>
      <c r="F231" s="47">
        <v>9572.9566929133853</v>
      </c>
      <c r="G231" s="47">
        <f t="shared" si="3"/>
        <v>9572.9566929133853</v>
      </c>
      <c r="H231" s="48" t="s">
        <v>132</v>
      </c>
      <c r="I231" s="24">
        <v>225</v>
      </c>
      <c r="J231" s="25" t="s">
        <v>1057</v>
      </c>
      <c r="K231" s="26" t="s">
        <v>1058</v>
      </c>
      <c r="L231" s="27">
        <v>17830.8</v>
      </c>
      <c r="M231" s="27">
        <v>8686.7999999999993</v>
      </c>
      <c r="N231" s="28" t="s">
        <v>35</v>
      </c>
      <c r="O231" s="42" t="s">
        <v>36</v>
      </c>
      <c r="P231" s="30" t="s">
        <v>37</v>
      </c>
      <c r="Q231" s="31" t="s">
        <v>798</v>
      </c>
      <c r="R231" s="32">
        <v>1</v>
      </c>
      <c r="S231" s="33" t="s">
        <v>67</v>
      </c>
      <c r="T231" s="34"/>
      <c r="U231" s="35"/>
      <c r="V231" s="36"/>
      <c r="W231" s="37"/>
      <c r="X231" s="38"/>
      <c r="Y231" s="38"/>
      <c r="Z231" s="38"/>
      <c r="AA231" s="57" t="s">
        <v>1030</v>
      </c>
      <c r="AB231" s="57">
        <v>0.127</v>
      </c>
      <c r="AC231" s="39"/>
      <c r="AD231" s="40"/>
      <c r="AE231" s="40"/>
      <c r="AF231" s="41"/>
      <c r="AG231" s="41"/>
      <c r="AH231" s="42"/>
      <c r="AI231" s="35"/>
      <c r="AJ231" s="43"/>
      <c r="AK231" s="31"/>
      <c r="AL231" s="44"/>
      <c r="AM231" s="39"/>
      <c r="AN231" s="28"/>
      <c r="AO231" s="39" t="s">
        <v>352</v>
      </c>
    </row>
    <row r="232" spans="1:41">
      <c r="A232" s="45" t="s">
        <v>3460</v>
      </c>
      <c r="B232" s="46" t="s">
        <v>3461</v>
      </c>
      <c r="C232" s="46" t="s">
        <v>42</v>
      </c>
      <c r="D232" s="46" t="s">
        <v>42</v>
      </c>
      <c r="E232" s="47" t="s">
        <v>42</v>
      </c>
      <c r="F232" s="47">
        <v>5934.5236220472443</v>
      </c>
      <c r="G232" s="47">
        <f t="shared" si="3"/>
        <v>5934.5236220472443</v>
      </c>
      <c r="H232" s="48" t="s">
        <v>43</v>
      </c>
      <c r="I232" s="24">
        <v>226</v>
      </c>
      <c r="J232" s="25" t="s">
        <v>1061</v>
      </c>
      <c r="K232" s="26" t="s">
        <v>1062</v>
      </c>
      <c r="L232" s="27">
        <v>-12344.4</v>
      </c>
      <c r="M232" s="27">
        <v>3200.4</v>
      </c>
      <c r="N232" s="28" t="s">
        <v>35</v>
      </c>
      <c r="O232" s="42" t="s">
        <v>36</v>
      </c>
      <c r="P232" s="30" t="s">
        <v>37</v>
      </c>
      <c r="Q232" s="31" t="s">
        <v>798</v>
      </c>
      <c r="R232" s="32">
        <v>1</v>
      </c>
      <c r="S232" s="33" t="s">
        <v>67</v>
      </c>
      <c r="T232" s="34"/>
      <c r="U232" s="35"/>
      <c r="V232" s="36"/>
      <c r="W232" s="37"/>
      <c r="X232" s="38"/>
      <c r="Y232" s="38"/>
      <c r="Z232" s="38"/>
      <c r="AA232" s="57" t="s">
        <v>1063</v>
      </c>
      <c r="AB232" s="57">
        <v>0.127</v>
      </c>
      <c r="AC232" s="39"/>
      <c r="AD232" s="40"/>
      <c r="AE232" s="40"/>
      <c r="AF232" s="41"/>
      <c r="AG232" s="41"/>
      <c r="AH232" s="42"/>
      <c r="AI232" s="35"/>
      <c r="AJ232" s="43"/>
      <c r="AK232" s="31"/>
      <c r="AL232" s="44"/>
      <c r="AM232" s="39"/>
      <c r="AN232" s="28"/>
      <c r="AO232" s="39" t="s">
        <v>352</v>
      </c>
    </row>
    <row r="233" spans="1:41">
      <c r="A233" s="45" t="s">
        <v>3462</v>
      </c>
      <c r="B233" s="46" t="s">
        <v>3463</v>
      </c>
      <c r="C233" s="46" t="s">
        <v>42</v>
      </c>
      <c r="D233" s="46" t="s">
        <v>42</v>
      </c>
      <c r="E233" s="47" t="s">
        <v>42</v>
      </c>
      <c r="F233" s="47">
        <v>5935.4370078740158</v>
      </c>
      <c r="G233" s="47">
        <f t="shared" si="3"/>
        <v>5935.4370078740158</v>
      </c>
      <c r="H233" s="48" t="s">
        <v>43</v>
      </c>
      <c r="I233" s="24">
        <v>227</v>
      </c>
      <c r="J233" s="25" t="s">
        <v>1066</v>
      </c>
      <c r="K233" s="26" t="s">
        <v>1067</v>
      </c>
      <c r="L233" s="27">
        <v>-13258.8</v>
      </c>
      <c r="M233" s="27">
        <v>3200.4</v>
      </c>
      <c r="N233" s="28" t="s">
        <v>35</v>
      </c>
      <c r="O233" s="42" t="s">
        <v>36</v>
      </c>
      <c r="P233" s="30" t="s">
        <v>37</v>
      </c>
      <c r="Q233" s="31" t="s">
        <v>798</v>
      </c>
      <c r="R233" s="32">
        <v>1</v>
      </c>
      <c r="S233" s="33" t="s">
        <v>67</v>
      </c>
      <c r="T233" s="34"/>
      <c r="U233" s="35"/>
      <c r="V233" s="36"/>
      <c r="W233" s="37"/>
      <c r="X233" s="38"/>
      <c r="Y233" s="38"/>
      <c r="Z233" s="38"/>
      <c r="AA233" s="57" t="s">
        <v>1063</v>
      </c>
      <c r="AB233" s="57">
        <v>0.127</v>
      </c>
      <c r="AC233" s="39"/>
      <c r="AD233" s="40"/>
      <c r="AE233" s="40"/>
      <c r="AF233" s="41"/>
      <c r="AG233" s="41"/>
      <c r="AH233" s="42"/>
      <c r="AI233" s="35"/>
      <c r="AJ233" s="43"/>
      <c r="AK233" s="31"/>
      <c r="AL233" s="44"/>
      <c r="AM233" s="39"/>
      <c r="AN233" s="28"/>
      <c r="AO233" s="39" t="s">
        <v>352</v>
      </c>
    </row>
    <row r="234" spans="1:41">
      <c r="A234" s="45" t="s">
        <v>3464</v>
      </c>
      <c r="B234" s="46" t="s">
        <v>3465</v>
      </c>
      <c r="C234" s="46" t="s">
        <v>42</v>
      </c>
      <c r="D234" s="46" t="s">
        <v>42</v>
      </c>
      <c r="E234" s="47" t="s">
        <v>42</v>
      </c>
      <c r="F234" s="47">
        <v>5936.3779527559054</v>
      </c>
      <c r="G234" s="47">
        <f t="shared" si="3"/>
        <v>5936.3779527559054</v>
      </c>
      <c r="H234" s="48" t="s">
        <v>43</v>
      </c>
      <c r="I234" s="24">
        <v>228</v>
      </c>
      <c r="J234" s="25" t="s">
        <v>1070</v>
      </c>
      <c r="K234" s="26" t="s">
        <v>1071</v>
      </c>
      <c r="L234" s="27">
        <v>-13258.8</v>
      </c>
      <c r="M234" s="27">
        <v>5943.6</v>
      </c>
      <c r="N234" s="28" t="s">
        <v>35</v>
      </c>
      <c r="O234" s="42" t="s">
        <v>36</v>
      </c>
      <c r="P234" s="30" t="s">
        <v>37</v>
      </c>
      <c r="Q234" s="31" t="s">
        <v>798</v>
      </c>
      <c r="R234" s="32">
        <v>1</v>
      </c>
      <c r="S234" s="33" t="s">
        <v>67</v>
      </c>
      <c r="T234" s="34"/>
      <c r="U234" s="35"/>
      <c r="V234" s="36"/>
      <c r="W234" s="37"/>
      <c r="X234" s="38"/>
      <c r="Y234" s="38"/>
      <c r="Z234" s="38"/>
      <c r="AA234" s="57" t="s">
        <v>1063</v>
      </c>
      <c r="AB234" s="57">
        <v>0.127</v>
      </c>
      <c r="AC234" s="39"/>
      <c r="AD234" s="40"/>
      <c r="AE234" s="40"/>
      <c r="AF234" s="41"/>
      <c r="AG234" s="41"/>
      <c r="AH234" s="42"/>
      <c r="AI234" s="35"/>
      <c r="AJ234" s="43"/>
      <c r="AK234" s="31"/>
      <c r="AL234" s="44"/>
      <c r="AM234" s="39"/>
      <c r="AN234" s="28"/>
      <c r="AO234" s="39" t="s">
        <v>352</v>
      </c>
    </row>
    <row r="235" spans="1:41">
      <c r="A235" s="45" t="s">
        <v>3466</v>
      </c>
      <c r="B235" s="46" t="s">
        <v>3467</v>
      </c>
      <c r="C235" s="46" t="s">
        <v>42</v>
      </c>
      <c r="D235" s="46" t="s">
        <v>42</v>
      </c>
      <c r="E235" s="47" t="s">
        <v>42</v>
      </c>
      <c r="F235" s="47">
        <v>5935.8425196850394</v>
      </c>
      <c r="G235" s="47">
        <f t="shared" si="3"/>
        <v>5935.8425196850394</v>
      </c>
      <c r="H235" s="48" t="s">
        <v>43</v>
      </c>
      <c r="I235" s="24">
        <v>229</v>
      </c>
      <c r="J235" s="25" t="s">
        <v>1074</v>
      </c>
      <c r="K235" s="26" t="s">
        <v>1075</v>
      </c>
      <c r="L235" s="27">
        <v>-13258.8</v>
      </c>
      <c r="M235" s="27">
        <v>6858</v>
      </c>
      <c r="N235" s="28" t="s">
        <v>35</v>
      </c>
      <c r="O235" s="42" t="s">
        <v>36</v>
      </c>
      <c r="P235" s="30" t="s">
        <v>37</v>
      </c>
      <c r="Q235" s="31" t="s">
        <v>798</v>
      </c>
      <c r="R235" s="32">
        <v>1</v>
      </c>
      <c r="S235" s="33" t="s">
        <v>67</v>
      </c>
      <c r="T235" s="34"/>
      <c r="U235" s="35"/>
      <c r="V235" s="36"/>
      <c r="W235" s="37"/>
      <c r="X235" s="38"/>
      <c r="Y235" s="38"/>
      <c r="Z235" s="38"/>
      <c r="AA235" s="57" t="s">
        <v>1063</v>
      </c>
      <c r="AB235" s="57">
        <v>0.127</v>
      </c>
      <c r="AC235" s="39"/>
      <c r="AD235" s="40"/>
      <c r="AE235" s="40"/>
      <c r="AF235" s="41"/>
      <c r="AG235" s="41"/>
      <c r="AH235" s="42"/>
      <c r="AI235" s="35"/>
      <c r="AJ235" s="43"/>
      <c r="AK235" s="31"/>
      <c r="AL235" s="44"/>
      <c r="AM235" s="39"/>
      <c r="AN235" s="28"/>
      <c r="AO235" s="39" t="s">
        <v>352</v>
      </c>
    </row>
    <row r="236" spans="1:41">
      <c r="A236" s="45" t="s">
        <v>3468</v>
      </c>
      <c r="B236" s="46" t="s">
        <v>3469</v>
      </c>
      <c r="C236" s="46" t="s">
        <v>42</v>
      </c>
      <c r="D236" s="46" t="s">
        <v>42</v>
      </c>
      <c r="E236" s="47" t="s">
        <v>42</v>
      </c>
      <c r="F236" s="47">
        <v>5935.0748031496069</v>
      </c>
      <c r="G236" s="47">
        <f t="shared" si="3"/>
        <v>5935.0748031496069</v>
      </c>
      <c r="H236" s="48" t="s">
        <v>43</v>
      </c>
      <c r="I236" s="24">
        <v>230</v>
      </c>
      <c r="J236" s="25" t="s">
        <v>1078</v>
      </c>
      <c r="K236" s="26" t="s">
        <v>1079</v>
      </c>
      <c r="L236" s="27">
        <v>-13258.8</v>
      </c>
      <c r="M236" s="27">
        <v>4114.8</v>
      </c>
      <c r="N236" s="28" t="s">
        <v>35</v>
      </c>
      <c r="O236" s="42" t="s">
        <v>36</v>
      </c>
      <c r="P236" s="30" t="s">
        <v>37</v>
      </c>
      <c r="Q236" s="31" t="s">
        <v>798</v>
      </c>
      <c r="R236" s="32">
        <v>1</v>
      </c>
      <c r="S236" s="33" t="s">
        <v>67</v>
      </c>
      <c r="T236" s="34"/>
      <c r="U236" s="35"/>
      <c r="V236" s="36"/>
      <c r="W236" s="37"/>
      <c r="X236" s="38"/>
      <c r="Y236" s="38"/>
      <c r="Z236" s="38"/>
      <c r="AA236" s="57" t="s">
        <v>1063</v>
      </c>
      <c r="AB236" s="57">
        <v>0.127</v>
      </c>
      <c r="AC236" s="39"/>
      <c r="AD236" s="40"/>
      <c r="AE236" s="40"/>
      <c r="AF236" s="41"/>
      <c r="AG236" s="41"/>
      <c r="AH236" s="42"/>
      <c r="AI236" s="35"/>
      <c r="AJ236" s="43"/>
      <c r="AK236" s="31"/>
      <c r="AL236" s="44"/>
      <c r="AM236" s="39"/>
      <c r="AN236" s="28"/>
      <c r="AO236" s="39" t="s">
        <v>352</v>
      </c>
    </row>
    <row r="237" spans="1:41">
      <c r="A237" s="45" t="s">
        <v>3470</v>
      </c>
      <c r="B237" s="46" t="s">
        <v>3471</v>
      </c>
      <c r="C237" s="46" t="s">
        <v>42</v>
      </c>
      <c r="D237" s="46" t="s">
        <v>42</v>
      </c>
      <c r="E237" s="47" t="s">
        <v>42</v>
      </c>
      <c r="F237" s="47">
        <v>5935.3582677165359</v>
      </c>
      <c r="G237" s="47">
        <f t="shared" si="3"/>
        <v>5935.3582677165359</v>
      </c>
      <c r="H237" s="48" t="s">
        <v>43</v>
      </c>
      <c r="I237" s="24">
        <v>231</v>
      </c>
      <c r="J237" s="25" t="s">
        <v>1082</v>
      </c>
      <c r="K237" s="26" t="s">
        <v>1083</v>
      </c>
      <c r="L237" s="27">
        <v>-12344.4</v>
      </c>
      <c r="M237" s="27">
        <v>4114.8</v>
      </c>
      <c r="N237" s="28" t="s">
        <v>35</v>
      </c>
      <c r="O237" s="42" t="s">
        <v>36</v>
      </c>
      <c r="P237" s="30" t="s">
        <v>37</v>
      </c>
      <c r="Q237" s="31" t="s">
        <v>798</v>
      </c>
      <c r="R237" s="32">
        <v>1</v>
      </c>
      <c r="S237" s="33" t="s">
        <v>67</v>
      </c>
      <c r="T237" s="34"/>
      <c r="U237" s="35"/>
      <c r="V237" s="36"/>
      <c r="W237" s="37"/>
      <c r="X237" s="38"/>
      <c r="Y237" s="38"/>
      <c r="Z237" s="38"/>
      <c r="AA237" s="57" t="s">
        <v>1063</v>
      </c>
      <c r="AB237" s="57">
        <v>0.127</v>
      </c>
      <c r="AC237" s="39"/>
      <c r="AD237" s="40"/>
      <c r="AE237" s="40"/>
      <c r="AF237" s="41"/>
      <c r="AG237" s="41"/>
      <c r="AH237" s="42"/>
      <c r="AI237" s="35"/>
      <c r="AJ237" s="43"/>
      <c r="AK237" s="31"/>
      <c r="AL237" s="44"/>
      <c r="AM237" s="39"/>
      <c r="AN237" s="28"/>
      <c r="AO237" s="39" t="s">
        <v>352</v>
      </c>
    </row>
    <row r="238" spans="1:41">
      <c r="A238" s="45" t="s">
        <v>3472</v>
      </c>
      <c r="B238" s="46" t="s">
        <v>3473</v>
      </c>
      <c r="C238" s="46" t="s">
        <v>42</v>
      </c>
      <c r="D238" s="46" t="s">
        <v>42</v>
      </c>
      <c r="E238" s="47" t="s">
        <v>42</v>
      </c>
      <c r="F238" s="47">
        <v>5935.854330708662</v>
      </c>
      <c r="G238" s="47">
        <f t="shared" si="3"/>
        <v>5935.854330708662</v>
      </c>
      <c r="H238" s="48" t="s">
        <v>43</v>
      </c>
      <c r="I238" s="24">
        <v>232</v>
      </c>
      <c r="J238" s="25" t="s">
        <v>1086</v>
      </c>
      <c r="K238" s="26" t="s">
        <v>1087</v>
      </c>
      <c r="L238" s="27">
        <v>-12344.4</v>
      </c>
      <c r="M238" s="27">
        <v>5943.6</v>
      </c>
      <c r="N238" s="28" t="s">
        <v>35</v>
      </c>
      <c r="O238" s="42" t="s">
        <v>36</v>
      </c>
      <c r="P238" s="30" t="s">
        <v>37</v>
      </c>
      <c r="Q238" s="31" t="s">
        <v>798</v>
      </c>
      <c r="R238" s="32">
        <v>1</v>
      </c>
      <c r="S238" s="33" t="s">
        <v>67</v>
      </c>
      <c r="T238" s="34"/>
      <c r="U238" s="35"/>
      <c r="V238" s="36"/>
      <c r="W238" s="37"/>
      <c r="X238" s="38"/>
      <c r="Y238" s="38"/>
      <c r="Z238" s="38"/>
      <c r="AA238" s="57" t="s">
        <v>1063</v>
      </c>
      <c r="AB238" s="57">
        <v>0.127</v>
      </c>
      <c r="AC238" s="39"/>
      <c r="AD238" s="40"/>
      <c r="AE238" s="40"/>
      <c r="AF238" s="41"/>
      <c r="AG238" s="41"/>
      <c r="AH238" s="42"/>
      <c r="AI238" s="35"/>
      <c r="AJ238" s="43"/>
      <c r="AK238" s="31"/>
      <c r="AL238" s="44"/>
      <c r="AM238" s="39"/>
      <c r="AN238" s="28"/>
      <c r="AO238" s="39" t="s">
        <v>352</v>
      </c>
    </row>
    <row r="239" spans="1:41">
      <c r="A239" s="45" t="s">
        <v>3474</v>
      </c>
      <c r="B239" s="46" t="s">
        <v>3475</v>
      </c>
      <c r="C239" s="46" t="s">
        <v>42</v>
      </c>
      <c r="D239" s="46" t="s">
        <v>42</v>
      </c>
      <c r="E239" s="47" t="s">
        <v>42</v>
      </c>
      <c r="F239" s="47">
        <v>5935.7322834645665</v>
      </c>
      <c r="G239" s="47">
        <f t="shared" si="3"/>
        <v>5935.7322834645665</v>
      </c>
      <c r="H239" s="48" t="s">
        <v>43</v>
      </c>
      <c r="I239" s="24">
        <v>233</v>
      </c>
      <c r="J239" s="25" t="s">
        <v>1090</v>
      </c>
      <c r="K239" s="26" t="s">
        <v>1091</v>
      </c>
      <c r="L239" s="27">
        <v>-12344.4</v>
      </c>
      <c r="M239" s="27">
        <v>6858</v>
      </c>
      <c r="N239" s="28" t="s">
        <v>35</v>
      </c>
      <c r="O239" s="42" t="s">
        <v>36</v>
      </c>
      <c r="P239" s="30" t="s">
        <v>37</v>
      </c>
      <c r="Q239" s="31" t="s">
        <v>798</v>
      </c>
      <c r="R239" s="32">
        <v>1</v>
      </c>
      <c r="S239" s="33" t="s">
        <v>67</v>
      </c>
      <c r="T239" s="34"/>
      <c r="U239" s="35"/>
      <c r="V239" s="36"/>
      <c r="W239" s="37"/>
      <c r="X239" s="38"/>
      <c r="Y239" s="38"/>
      <c r="Z239" s="38"/>
      <c r="AA239" s="57" t="s">
        <v>1063</v>
      </c>
      <c r="AB239" s="57">
        <v>0.127</v>
      </c>
      <c r="AC239" s="39"/>
      <c r="AD239" s="40"/>
      <c r="AE239" s="40"/>
      <c r="AF239" s="41"/>
      <c r="AG239" s="41"/>
      <c r="AH239" s="42"/>
      <c r="AI239" s="35"/>
      <c r="AJ239" s="43"/>
      <c r="AK239" s="31"/>
      <c r="AL239" s="44"/>
      <c r="AM239" s="39"/>
      <c r="AN239" s="28"/>
      <c r="AO239" s="39" t="s">
        <v>352</v>
      </c>
    </row>
    <row r="240" spans="1:41">
      <c r="A240" s="45" t="s">
        <v>3476</v>
      </c>
      <c r="B240" s="46" t="s">
        <v>3477</v>
      </c>
      <c r="C240" s="46" t="s">
        <v>42</v>
      </c>
      <c r="D240" s="46" t="s">
        <v>42</v>
      </c>
      <c r="E240" s="47" t="s">
        <v>42</v>
      </c>
      <c r="F240" s="47">
        <v>5936.0196850393704</v>
      </c>
      <c r="G240" s="47">
        <f t="shared" si="3"/>
        <v>5936.0196850393704</v>
      </c>
      <c r="H240" s="48" t="s">
        <v>381</v>
      </c>
      <c r="I240" s="24">
        <v>234</v>
      </c>
      <c r="J240" s="25" t="s">
        <v>1094</v>
      </c>
      <c r="K240" s="26" t="s">
        <v>1095</v>
      </c>
      <c r="L240" s="27">
        <v>-13258.8</v>
      </c>
      <c r="M240" s="27">
        <v>8686.7999999999993</v>
      </c>
      <c r="N240" s="28" t="s">
        <v>35</v>
      </c>
      <c r="O240" s="42" t="s">
        <v>36</v>
      </c>
      <c r="P240" s="30" t="s">
        <v>37</v>
      </c>
      <c r="Q240" s="31" t="s">
        <v>798</v>
      </c>
      <c r="R240" s="32">
        <v>1</v>
      </c>
      <c r="S240" s="33" t="s">
        <v>67</v>
      </c>
      <c r="T240" s="34"/>
      <c r="U240" s="35"/>
      <c r="V240" s="36"/>
      <c r="W240" s="37"/>
      <c r="X240" s="38"/>
      <c r="Y240" s="38"/>
      <c r="Z240" s="38"/>
      <c r="AA240" s="57" t="s">
        <v>1096</v>
      </c>
      <c r="AB240" s="57">
        <v>0.127</v>
      </c>
      <c r="AC240" s="39"/>
      <c r="AD240" s="40"/>
      <c r="AE240" s="40"/>
      <c r="AF240" s="41"/>
      <c r="AG240" s="41"/>
      <c r="AH240" s="42"/>
      <c r="AI240" s="35"/>
      <c r="AJ240" s="43"/>
      <c r="AK240" s="31"/>
      <c r="AL240" s="44"/>
      <c r="AM240" s="39"/>
      <c r="AN240" s="28"/>
      <c r="AO240" s="39" t="s">
        <v>352</v>
      </c>
    </row>
    <row r="241" spans="1:41">
      <c r="A241" s="45" t="s">
        <v>3478</v>
      </c>
      <c r="B241" s="46" t="s">
        <v>3479</v>
      </c>
      <c r="C241" s="46" t="s">
        <v>42</v>
      </c>
      <c r="D241" s="46" t="s">
        <v>42</v>
      </c>
      <c r="E241" s="47" t="s">
        <v>42</v>
      </c>
      <c r="F241" s="47">
        <v>5935.6456692913389</v>
      </c>
      <c r="G241" s="47">
        <f t="shared" si="3"/>
        <v>5935.6456692913389</v>
      </c>
      <c r="H241" s="48" t="s">
        <v>381</v>
      </c>
      <c r="I241" s="24">
        <v>235</v>
      </c>
      <c r="J241" s="25" t="s">
        <v>1099</v>
      </c>
      <c r="K241" s="26" t="s">
        <v>1100</v>
      </c>
      <c r="L241" s="27">
        <v>-13258.8</v>
      </c>
      <c r="M241" s="27">
        <v>9601.2000000000007</v>
      </c>
      <c r="N241" s="28" t="s">
        <v>35</v>
      </c>
      <c r="O241" s="42" t="s">
        <v>36</v>
      </c>
      <c r="P241" s="30" t="s">
        <v>37</v>
      </c>
      <c r="Q241" s="31" t="s">
        <v>798</v>
      </c>
      <c r="R241" s="32">
        <v>1</v>
      </c>
      <c r="S241" s="33" t="s">
        <v>67</v>
      </c>
      <c r="T241" s="34"/>
      <c r="U241" s="35"/>
      <c r="V241" s="36"/>
      <c r="W241" s="37"/>
      <c r="X241" s="38"/>
      <c r="Y241" s="38"/>
      <c r="Z241" s="38"/>
      <c r="AA241" s="57" t="s">
        <v>1096</v>
      </c>
      <c r="AB241" s="57">
        <v>0.127</v>
      </c>
      <c r="AC241" s="39"/>
      <c r="AD241" s="40"/>
      <c r="AE241" s="40"/>
      <c r="AF241" s="41"/>
      <c r="AG241" s="41"/>
      <c r="AH241" s="42"/>
      <c r="AI241" s="35"/>
      <c r="AJ241" s="43"/>
      <c r="AK241" s="31"/>
      <c r="AL241" s="44"/>
      <c r="AM241" s="39"/>
      <c r="AN241" s="28"/>
      <c r="AO241" s="39" t="s">
        <v>352</v>
      </c>
    </row>
    <row r="242" spans="1:41">
      <c r="A242" s="45" t="s">
        <v>3480</v>
      </c>
      <c r="B242" s="46" t="s">
        <v>3481</v>
      </c>
      <c r="C242" s="46" t="s">
        <v>42</v>
      </c>
      <c r="D242" s="46" t="s">
        <v>42</v>
      </c>
      <c r="E242" s="47" t="s">
        <v>42</v>
      </c>
      <c r="F242" s="47">
        <v>5934.6692913385832</v>
      </c>
      <c r="G242" s="47">
        <f t="shared" si="3"/>
        <v>5934.6692913385832</v>
      </c>
      <c r="H242" s="48" t="s">
        <v>381</v>
      </c>
      <c r="I242" s="24">
        <v>236</v>
      </c>
      <c r="J242" s="25" t="s">
        <v>1103</v>
      </c>
      <c r="K242" s="26" t="s">
        <v>1104</v>
      </c>
      <c r="L242" s="27">
        <v>-10515.6</v>
      </c>
      <c r="M242" s="27">
        <v>8686.7999999999993</v>
      </c>
      <c r="N242" s="28" t="s">
        <v>35</v>
      </c>
      <c r="O242" s="42" t="s">
        <v>36</v>
      </c>
      <c r="P242" s="30" t="s">
        <v>37</v>
      </c>
      <c r="Q242" s="31" t="s">
        <v>798</v>
      </c>
      <c r="R242" s="32">
        <v>1</v>
      </c>
      <c r="S242" s="33" t="s">
        <v>67</v>
      </c>
      <c r="T242" s="34"/>
      <c r="U242" s="35"/>
      <c r="V242" s="36"/>
      <c r="W242" s="37"/>
      <c r="X242" s="38"/>
      <c r="Y242" s="38"/>
      <c r="Z242" s="38"/>
      <c r="AA242" s="57" t="s">
        <v>1096</v>
      </c>
      <c r="AB242" s="57">
        <v>0.127</v>
      </c>
      <c r="AC242" s="39"/>
      <c r="AD242" s="40"/>
      <c r="AE242" s="40"/>
      <c r="AF242" s="41"/>
      <c r="AG242" s="41"/>
      <c r="AH242" s="42"/>
      <c r="AI242" s="35"/>
      <c r="AJ242" s="43"/>
      <c r="AK242" s="31"/>
      <c r="AL242" s="44"/>
      <c r="AM242" s="39"/>
      <c r="AN242" s="28"/>
      <c r="AO242" s="39" t="s">
        <v>352</v>
      </c>
    </row>
    <row r="243" spans="1:41">
      <c r="A243" s="45" t="s">
        <v>3482</v>
      </c>
      <c r="B243" s="46" t="s">
        <v>3483</v>
      </c>
      <c r="C243" s="46" t="s">
        <v>42</v>
      </c>
      <c r="D243" s="46" t="s">
        <v>42</v>
      </c>
      <c r="E243" s="47" t="s">
        <v>42</v>
      </c>
      <c r="F243" s="47">
        <v>5934.5629921259842</v>
      </c>
      <c r="G243" s="47">
        <f t="shared" si="3"/>
        <v>5934.5629921259842</v>
      </c>
      <c r="H243" s="48" t="s">
        <v>381</v>
      </c>
      <c r="I243" s="24">
        <v>237</v>
      </c>
      <c r="J243" s="25" t="s">
        <v>1107</v>
      </c>
      <c r="K243" s="26" t="s">
        <v>1108</v>
      </c>
      <c r="L243" s="27">
        <v>-10515.6</v>
      </c>
      <c r="M243" s="27">
        <v>9601.2000000000007</v>
      </c>
      <c r="N243" s="28" t="s">
        <v>35</v>
      </c>
      <c r="O243" s="42" t="s">
        <v>36</v>
      </c>
      <c r="P243" s="30" t="s">
        <v>37</v>
      </c>
      <c r="Q243" s="31" t="s">
        <v>798</v>
      </c>
      <c r="R243" s="32">
        <v>1</v>
      </c>
      <c r="S243" s="33" t="s">
        <v>67</v>
      </c>
      <c r="T243" s="34"/>
      <c r="U243" s="35"/>
      <c r="V243" s="36"/>
      <c r="W243" s="37"/>
      <c r="X243" s="38"/>
      <c r="Y243" s="38"/>
      <c r="Z243" s="38"/>
      <c r="AA243" s="57" t="s">
        <v>1096</v>
      </c>
      <c r="AB243" s="57">
        <v>0.127</v>
      </c>
      <c r="AC243" s="39"/>
      <c r="AD243" s="40"/>
      <c r="AE243" s="40"/>
      <c r="AF243" s="41"/>
      <c r="AG243" s="41"/>
      <c r="AH243" s="42"/>
      <c r="AI243" s="35"/>
      <c r="AJ243" s="43"/>
      <c r="AK243" s="31"/>
      <c r="AL243" s="44"/>
      <c r="AM243" s="39"/>
      <c r="AN243" s="28"/>
      <c r="AO243" s="39" t="s">
        <v>352</v>
      </c>
    </row>
    <row r="244" spans="1:41">
      <c r="A244" s="45" t="s">
        <v>3484</v>
      </c>
      <c r="B244" s="46" t="s">
        <v>3485</v>
      </c>
      <c r="C244" s="46" t="s">
        <v>42</v>
      </c>
      <c r="D244" s="46" t="s">
        <v>42</v>
      </c>
      <c r="E244" s="47" t="s">
        <v>42</v>
      </c>
      <c r="F244" s="47">
        <v>5936.4212598425202</v>
      </c>
      <c r="G244" s="47">
        <f t="shared" si="3"/>
        <v>5936.4212598425202</v>
      </c>
      <c r="H244" s="48" t="s">
        <v>381</v>
      </c>
      <c r="I244" s="24">
        <v>238</v>
      </c>
      <c r="J244" s="25" t="s">
        <v>1111</v>
      </c>
      <c r="K244" s="26" t="s">
        <v>1112</v>
      </c>
      <c r="L244" s="27">
        <v>-12344.4</v>
      </c>
      <c r="M244" s="27">
        <v>8686.7999999999993</v>
      </c>
      <c r="N244" s="28" t="s">
        <v>35</v>
      </c>
      <c r="O244" s="42" t="s">
        <v>36</v>
      </c>
      <c r="P244" s="30" t="s">
        <v>37</v>
      </c>
      <c r="Q244" s="31" t="s">
        <v>798</v>
      </c>
      <c r="R244" s="32">
        <v>1</v>
      </c>
      <c r="S244" s="33" t="s">
        <v>67</v>
      </c>
      <c r="T244" s="34"/>
      <c r="U244" s="35"/>
      <c r="V244" s="36"/>
      <c r="W244" s="37"/>
      <c r="X244" s="38"/>
      <c r="Y244" s="38"/>
      <c r="Z244" s="38"/>
      <c r="AA244" s="57" t="s">
        <v>1096</v>
      </c>
      <c r="AB244" s="57">
        <v>0.127</v>
      </c>
      <c r="AC244" s="39"/>
      <c r="AD244" s="40"/>
      <c r="AE244" s="40"/>
      <c r="AF244" s="41"/>
      <c r="AG244" s="41"/>
      <c r="AH244" s="42"/>
      <c r="AI244" s="35"/>
      <c r="AJ244" s="43"/>
      <c r="AK244" s="31"/>
      <c r="AL244" s="44"/>
      <c r="AM244" s="39"/>
      <c r="AN244" s="28"/>
      <c r="AO244" s="39" t="s">
        <v>352</v>
      </c>
    </row>
    <row r="245" spans="1:41">
      <c r="A245" s="45" t="s">
        <v>3486</v>
      </c>
      <c r="B245" s="46" t="s">
        <v>3487</v>
      </c>
      <c r="C245" s="46" t="s">
        <v>42</v>
      </c>
      <c r="D245" s="46" t="s">
        <v>42</v>
      </c>
      <c r="E245" s="47" t="s">
        <v>42</v>
      </c>
      <c r="F245" s="47">
        <v>5934.287401574803</v>
      </c>
      <c r="G245" s="47">
        <f t="shared" si="3"/>
        <v>5934.287401574803</v>
      </c>
      <c r="H245" s="48" t="s">
        <v>381</v>
      </c>
      <c r="I245" s="24">
        <v>239</v>
      </c>
      <c r="J245" s="25" t="s">
        <v>1115</v>
      </c>
      <c r="K245" s="26" t="s">
        <v>1116</v>
      </c>
      <c r="L245" s="27">
        <v>-12344.4</v>
      </c>
      <c r="M245" s="27">
        <v>9601.2000000000007</v>
      </c>
      <c r="N245" s="28" t="s">
        <v>35</v>
      </c>
      <c r="O245" s="42" t="s">
        <v>36</v>
      </c>
      <c r="P245" s="30" t="s">
        <v>37</v>
      </c>
      <c r="Q245" s="31" t="s">
        <v>798</v>
      </c>
      <c r="R245" s="32">
        <v>1</v>
      </c>
      <c r="S245" s="33" t="s">
        <v>67</v>
      </c>
      <c r="T245" s="34"/>
      <c r="U245" s="35"/>
      <c r="V245" s="36"/>
      <c r="W245" s="37"/>
      <c r="X245" s="38"/>
      <c r="Y245" s="38"/>
      <c r="Z245" s="38"/>
      <c r="AA245" s="57" t="s">
        <v>1096</v>
      </c>
      <c r="AB245" s="57">
        <v>0.127</v>
      </c>
      <c r="AC245" s="39"/>
      <c r="AD245" s="40"/>
      <c r="AE245" s="40"/>
      <c r="AF245" s="41"/>
      <c r="AG245" s="41"/>
      <c r="AH245" s="42"/>
      <c r="AI245" s="35"/>
      <c r="AJ245" s="43"/>
      <c r="AK245" s="31"/>
      <c r="AL245" s="44"/>
      <c r="AM245" s="39"/>
      <c r="AN245" s="28"/>
      <c r="AO245" s="39" t="s">
        <v>352</v>
      </c>
    </row>
    <row r="246" spans="1:41">
      <c r="A246" s="45" t="s">
        <v>3488</v>
      </c>
      <c r="B246" s="46" t="s">
        <v>3489</v>
      </c>
      <c r="C246" s="46" t="s">
        <v>42</v>
      </c>
      <c r="D246" s="46" t="s">
        <v>42</v>
      </c>
      <c r="E246" s="47" t="s">
        <v>42</v>
      </c>
      <c r="F246" s="47">
        <v>5934.3779527559063</v>
      </c>
      <c r="G246" s="47">
        <f t="shared" si="3"/>
        <v>5934.3779527559063</v>
      </c>
      <c r="H246" s="48" t="s">
        <v>381</v>
      </c>
      <c r="I246" s="24">
        <v>240</v>
      </c>
      <c r="J246" s="25" t="s">
        <v>1119</v>
      </c>
      <c r="K246" s="26" t="s">
        <v>1120</v>
      </c>
      <c r="L246" s="27">
        <v>-9601.2000000000007</v>
      </c>
      <c r="M246" s="27">
        <v>8686.7999999999993</v>
      </c>
      <c r="N246" s="28" t="s">
        <v>35</v>
      </c>
      <c r="O246" s="42" t="s">
        <v>36</v>
      </c>
      <c r="P246" s="30" t="s">
        <v>37</v>
      </c>
      <c r="Q246" s="31" t="s">
        <v>798</v>
      </c>
      <c r="R246" s="32">
        <v>1</v>
      </c>
      <c r="S246" s="33" t="s">
        <v>67</v>
      </c>
      <c r="T246" s="34"/>
      <c r="U246" s="35"/>
      <c r="V246" s="36"/>
      <c r="W246" s="37"/>
      <c r="X246" s="38"/>
      <c r="Y246" s="38"/>
      <c r="Z246" s="38"/>
      <c r="AA246" s="57" t="s">
        <v>1096</v>
      </c>
      <c r="AB246" s="57">
        <v>0.127</v>
      </c>
      <c r="AC246" s="39"/>
      <c r="AD246" s="40"/>
      <c r="AE246" s="40"/>
      <c r="AF246" s="41"/>
      <c r="AG246" s="41"/>
      <c r="AH246" s="42"/>
      <c r="AI246" s="35"/>
      <c r="AJ246" s="43"/>
      <c r="AK246" s="31"/>
      <c r="AL246" s="44"/>
      <c r="AM246" s="39"/>
      <c r="AN246" s="28"/>
      <c r="AO246" s="39" t="s">
        <v>352</v>
      </c>
    </row>
    <row r="247" spans="1:41">
      <c r="A247" s="45" t="s">
        <v>3490</v>
      </c>
      <c r="B247" s="46" t="s">
        <v>3491</v>
      </c>
      <c r="C247" s="46" t="s">
        <v>42</v>
      </c>
      <c r="D247" s="46" t="s">
        <v>42</v>
      </c>
      <c r="E247" s="47" t="s">
        <v>42</v>
      </c>
      <c r="F247" s="47">
        <v>5934.8149606299221</v>
      </c>
      <c r="G247" s="47">
        <f t="shared" si="3"/>
        <v>5934.8149606299221</v>
      </c>
      <c r="H247" s="48" t="s">
        <v>381</v>
      </c>
      <c r="I247" s="24">
        <v>241</v>
      </c>
      <c r="J247" s="25" t="s">
        <v>1123</v>
      </c>
      <c r="K247" s="26" t="s">
        <v>1124</v>
      </c>
      <c r="L247" s="27">
        <v>-9601.2000000000007</v>
      </c>
      <c r="M247" s="27">
        <v>9601.2000000000007</v>
      </c>
      <c r="N247" s="28" t="s">
        <v>35</v>
      </c>
      <c r="O247" s="42" t="s">
        <v>36</v>
      </c>
      <c r="P247" s="30" t="s">
        <v>37</v>
      </c>
      <c r="Q247" s="31" t="s">
        <v>798</v>
      </c>
      <c r="R247" s="32">
        <v>1</v>
      </c>
      <c r="S247" s="33" t="s">
        <v>67</v>
      </c>
      <c r="T247" s="34"/>
      <c r="U247" s="35"/>
      <c r="V247" s="36"/>
      <c r="W247" s="37"/>
      <c r="X247" s="38"/>
      <c r="Y247" s="38"/>
      <c r="Z247" s="38"/>
      <c r="AA247" s="57" t="s">
        <v>1096</v>
      </c>
      <c r="AB247" s="57">
        <v>0.127</v>
      </c>
      <c r="AC247" s="39"/>
      <c r="AD247" s="40"/>
      <c r="AE247" s="40"/>
      <c r="AF247" s="41"/>
      <c r="AG247" s="41"/>
      <c r="AH247" s="42"/>
      <c r="AI247" s="35"/>
      <c r="AJ247" s="43"/>
      <c r="AK247" s="31"/>
      <c r="AL247" s="44"/>
      <c r="AM247" s="39"/>
      <c r="AN247" s="28"/>
      <c r="AO247" s="39" t="s">
        <v>352</v>
      </c>
    </row>
    <row r="248" spans="1:41">
      <c r="A248" s="45" t="s">
        <v>3492</v>
      </c>
      <c r="B248" s="46" t="s">
        <v>3493</v>
      </c>
      <c r="C248" s="46" t="s">
        <v>42</v>
      </c>
      <c r="D248" s="46" t="s">
        <v>42</v>
      </c>
      <c r="E248" s="47" t="s">
        <v>42</v>
      </c>
      <c r="F248" s="47">
        <v>4711.251968503937</v>
      </c>
      <c r="G248" s="47">
        <f t="shared" si="3"/>
        <v>4711.251968503937</v>
      </c>
      <c r="H248" s="48" t="s">
        <v>364</v>
      </c>
      <c r="I248" s="24">
        <v>242</v>
      </c>
      <c r="J248" s="25" t="s">
        <v>1127</v>
      </c>
      <c r="K248" s="26" t="s">
        <v>1128</v>
      </c>
      <c r="L248" s="27">
        <v>-13258.8</v>
      </c>
      <c r="M248" s="27">
        <v>12344.4</v>
      </c>
      <c r="N248" s="28" t="s">
        <v>35</v>
      </c>
      <c r="O248" s="42" t="s">
        <v>36</v>
      </c>
      <c r="P248" s="30" t="s">
        <v>37</v>
      </c>
      <c r="Q248" s="31" t="s">
        <v>798</v>
      </c>
      <c r="R248" s="32">
        <v>1</v>
      </c>
      <c r="S248" s="33" t="s">
        <v>67</v>
      </c>
      <c r="T248" s="34"/>
      <c r="U248" s="35"/>
      <c r="V248" s="36"/>
      <c r="W248" s="37"/>
      <c r="X248" s="38"/>
      <c r="Y248" s="38"/>
      <c r="Z248" s="38"/>
      <c r="AA248" s="57" t="s">
        <v>1129</v>
      </c>
      <c r="AB248" s="57">
        <v>0.127</v>
      </c>
      <c r="AC248" s="39"/>
      <c r="AD248" s="40"/>
      <c r="AE248" s="40"/>
      <c r="AF248" s="41"/>
      <c r="AG248" s="41"/>
      <c r="AH248" s="42"/>
      <c r="AI248" s="35"/>
      <c r="AJ248" s="43"/>
      <c r="AK248" s="31"/>
      <c r="AL248" s="44"/>
      <c r="AM248" s="39"/>
      <c r="AN248" s="28"/>
      <c r="AO248" s="39" t="s">
        <v>352</v>
      </c>
    </row>
    <row r="249" spans="1:41">
      <c r="A249" s="45" t="s">
        <v>3494</v>
      </c>
      <c r="B249" s="46" t="s">
        <v>3495</v>
      </c>
      <c r="C249" s="46" t="s">
        <v>42</v>
      </c>
      <c r="D249" s="46" t="s">
        <v>42</v>
      </c>
      <c r="E249" s="47" t="s">
        <v>42</v>
      </c>
      <c r="F249" s="47">
        <v>4710.5551181102364</v>
      </c>
      <c r="G249" s="47">
        <f t="shared" si="3"/>
        <v>4710.5551181102364</v>
      </c>
      <c r="H249" s="48" t="s">
        <v>364</v>
      </c>
      <c r="I249" s="24">
        <v>243</v>
      </c>
      <c r="J249" s="25" t="s">
        <v>1132</v>
      </c>
      <c r="K249" s="26" t="s">
        <v>1133</v>
      </c>
      <c r="L249" s="27">
        <v>-13258.8</v>
      </c>
      <c r="M249" s="27">
        <v>11430</v>
      </c>
      <c r="N249" s="28" t="s">
        <v>35</v>
      </c>
      <c r="O249" s="42" t="s">
        <v>36</v>
      </c>
      <c r="P249" s="30" t="s">
        <v>37</v>
      </c>
      <c r="Q249" s="31" t="s">
        <v>798</v>
      </c>
      <c r="R249" s="32">
        <v>1</v>
      </c>
      <c r="S249" s="33" t="s">
        <v>67</v>
      </c>
      <c r="T249" s="34"/>
      <c r="U249" s="35"/>
      <c r="V249" s="36"/>
      <c r="W249" s="37"/>
      <c r="X249" s="38"/>
      <c r="Y249" s="38"/>
      <c r="Z249" s="38"/>
      <c r="AA249" s="57" t="s">
        <v>1129</v>
      </c>
      <c r="AB249" s="57">
        <v>0.127</v>
      </c>
      <c r="AC249" s="39"/>
      <c r="AD249" s="40"/>
      <c r="AE249" s="40"/>
      <c r="AF249" s="41"/>
      <c r="AG249" s="41"/>
      <c r="AH249" s="42"/>
      <c r="AI249" s="35"/>
      <c r="AJ249" s="43"/>
      <c r="AK249" s="31"/>
      <c r="AL249" s="44"/>
      <c r="AM249" s="39"/>
      <c r="AN249" s="28"/>
      <c r="AO249" s="39" t="s">
        <v>352</v>
      </c>
    </row>
    <row r="250" spans="1:41">
      <c r="A250" s="45" t="s">
        <v>3496</v>
      </c>
      <c r="B250" s="46" t="s">
        <v>3497</v>
      </c>
      <c r="C250" s="46" t="s">
        <v>42</v>
      </c>
      <c r="D250" s="46" t="s">
        <v>42</v>
      </c>
      <c r="E250" s="47" t="s">
        <v>42</v>
      </c>
      <c r="F250" s="47">
        <v>4710.8740157480315</v>
      </c>
      <c r="G250" s="47">
        <f t="shared" si="3"/>
        <v>4710.8740157480315</v>
      </c>
      <c r="H250" s="48" t="s">
        <v>364</v>
      </c>
      <c r="I250" s="24">
        <v>244</v>
      </c>
      <c r="J250" s="25" t="s">
        <v>1136</v>
      </c>
      <c r="K250" s="26" t="s">
        <v>1137</v>
      </c>
      <c r="L250" s="27">
        <v>-10515.6</v>
      </c>
      <c r="M250" s="27">
        <v>11430</v>
      </c>
      <c r="N250" s="28" t="s">
        <v>35</v>
      </c>
      <c r="O250" s="42" t="s">
        <v>36</v>
      </c>
      <c r="P250" s="30" t="s">
        <v>37</v>
      </c>
      <c r="Q250" s="31" t="s">
        <v>798</v>
      </c>
      <c r="R250" s="32">
        <v>1</v>
      </c>
      <c r="S250" s="33" t="s">
        <v>67</v>
      </c>
      <c r="T250" s="34"/>
      <c r="U250" s="35"/>
      <c r="V250" s="36"/>
      <c r="W250" s="37"/>
      <c r="X250" s="38"/>
      <c r="Y250" s="38"/>
      <c r="Z250" s="38"/>
      <c r="AA250" s="57" t="s">
        <v>1129</v>
      </c>
      <c r="AB250" s="57">
        <v>0.127</v>
      </c>
      <c r="AC250" s="39"/>
      <c r="AD250" s="40"/>
      <c r="AE250" s="40"/>
      <c r="AF250" s="41"/>
      <c r="AG250" s="41"/>
      <c r="AH250" s="42"/>
      <c r="AI250" s="35"/>
      <c r="AJ250" s="43"/>
      <c r="AK250" s="31"/>
      <c r="AL250" s="44"/>
      <c r="AM250" s="39"/>
      <c r="AN250" s="28"/>
      <c r="AO250" s="39" t="s">
        <v>352</v>
      </c>
    </row>
    <row r="251" spans="1:41">
      <c r="A251" s="45" t="s">
        <v>3498</v>
      </c>
      <c r="B251" s="46" t="s">
        <v>3499</v>
      </c>
      <c r="C251" s="46" t="s">
        <v>42</v>
      </c>
      <c r="D251" s="46" t="s">
        <v>42</v>
      </c>
      <c r="E251" s="47" t="s">
        <v>42</v>
      </c>
      <c r="F251" s="47">
        <v>4709.322834645669</v>
      </c>
      <c r="G251" s="47">
        <f t="shared" si="3"/>
        <v>4709.322834645669</v>
      </c>
      <c r="H251" s="48" t="s">
        <v>364</v>
      </c>
      <c r="I251" s="24">
        <v>245</v>
      </c>
      <c r="J251" s="25" t="s">
        <v>1140</v>
      </c>
      <c r="K251" s="26" t="s">
        <v>1141</v>
      </c>
      <c r="L251" s="27">
        <v>-10515.6</v>
      </c>
      <c r="M251" s="27">
        <v>12344.4</v>
      </c>
      <c r="N251" s="28" t="s">
        <v>35</v>
      </c>
      <c r="O251" s="42" t="s">
        <v>36</v>
      </c>
      <c r="P251" s="30" t="s">
        <v>37</v>
      </c>
      <c r="Q251" s="31" t="s">
        <v>798</v>
      </c>
      <c r="R251" s="32">
        <v>1</v>
      </c>
      <c r="S251" s="33" t="s">
        <v>67</v>
      </c>
      <c r="T251" s="34"/>
      <c r="U251" s="35"/>
      <c r="V251" s="36"/>
      <c r="W251" s="37"/>
      <c r="X251" s="38"/>
      <c r="Y251" s="38"/>
      <c r="Z251" s="38"/>
      <c r="AA251" s="57" t="s">
        <v>1129</v>
      </c>
      <c r="AB251" s="57">
        <v>0.127</v>
      </c>
      <c r="AC251" s="39"/>
      <c r="AD251" s="40"/>
      <c r="AE251" s="40"/>
      <c r="AF251" s="41"/>
      <c r="AG251" s="41"/>
      <c r="AH251" s="42"/>
      <c r="AI251" s="35"/>
      <c r="AJ251" s="43"/>
      <c r="AK251" s="31"/>
      <c r="AL251" s="44"/>
      <c r="AM251" s="39"/>
      <c r="AN251" s="28"/>
      <c r="AO251" s="39" t="s">
        <v>352</v>
      </c>
    </row>
    <row r="252" spans="1:41">
      <c r="A252" s="45" t="s">
        <v>3500</v>
      </c>
      <c r="B252" s="46" t="s">
        <v>3501</v>
      </c>
      <c r="C252" s="46" t="s">
        <v>42</v>
      </c>
      <c r="D252" s="46" t="s">
        <v>42</v>
      </c>
      <c r="E252" s="47" t="s">
        <v>42</v>
      </c>
      <c r="F252" s="47">
        <v>4709.0433070866147</v>
      </c>
      <c r="G252" s="47">
        <f t="shared" si="3"/>
        <v>4709.0433070866147</v>
      </c>
      <c r="H252" s="48" t="s">
        <v>364</v>
      </c>
      <c r="I252" s="24">
        <v>246</v>
      </c>
      <c r="J252" s="25" t="s">
        <v>1144</v>
      </c>
      <c r="K252" s="26" t="s">
        <v>1145</v>
      </c>
      <c r="L252" s="27">
        <v>-12344.4</v>
      </c>
      <c r="M252" s="27">
        <v>11430</v>
      </c>
      <c r="N252" s="28" t="s">
        <v>35</v>
      </c>
      <c r="O252" s="42" t="s">
        <v>36</v>
      </c>
      <c r="P252" s="30" t="s">
        <v>37</v>
      </c>
      <c r="Q252" s="31" t="s">
        <v>798</v>
      </c>
      <c r="R252" s="32">
        <v>1</v>
      </c>
      <c r="S252" s="33" t="s">
        <v>67</v>
      </c>
      <c r="T252" s="34"/>
      <c r="U252" s="35"/>
      <c r="V252" s="36"/>
      <c r="W252" s="37"/>
      <c r="X252" s="38"/>
      <c r="Y252" s="38"/>
      <c r="Z252" s="38"/>
      <c r="AA252" s="57" t="s">
        <v>1129</v>
      </c>
      <c r="AB252" s="57">
        <v>0.127</v>
      </c>
      <c r="AC252" s="39"/>
      <c r="AD252" s="40"/>
      <c r="AE252" s="40"/>
      <c r="AF252" s="41"/>
      <c r="AG252" s="41"/>
      <c r="AH252" s="42"/>
      <c r="AI252" s="35"/>
      <c r="AJ252" s="43"/>
      <c r="AK252" s="31"/>
      <c r="AL252" s="44"/>
      <c r="AM252" s="39"/>
      <c r="AN252" s="28"/>
      <c r="AO252" s="39" t="s">
        <v>352</v>
      </c>
    </row>
    <row r="253" spans="1:41">
      <c r="A253" s="45" t="s">
        <v>3502</v>
      </c>
      <c r="B253" s="46" t="s">
        <v>3503</v>
      </c>
      <c r="C253" s="46" t="s">
        <v>42</v>
      </c>
      <c r="D253" s="46" t="s">
        <v>42</v>
      </c>
      <c r="E253" s="47" t="s">
        <v>42</v>
      </c>
      <c r="F253" s="47">
        <v>4710.4488188976375</v>
      </c>
      <c r="G253" s="47">
        <f t="shared" si="3"/>
        <v>4710.4488188976375</v>
      </c>
      <c r="H253" s="48" t="s">
        <v>364</v>
      </c>
      <c r="I253" s="24">
        <v>247</v>
      </c>
      <c r="J253" s="25" t="s">
        <v>1148</v>
      </c>
      <c r="K253" s="26" t="s">
        <v>1149</v>
      </c>
      <c r="L253" s="27">
        <v>-12344.4</v>
      </c>
      <c r="M253" s="27">
        <v>12344.4</v>
      </c>
      <c r="N253" s="28" t="s">
        <v>35</v>
      </c>
      <c r="O253" s="42" t="s">
        <v>36</v>
      </c>
      <c r="P253" s="30" t="s">
        <v>37</v>
      </c>
      <c r="Q253" s="31" t="s">
        <v>798</v>
      </c>
      <c r="R253" s="32">
        <v>1</v>
      </c>
      <c r="S253" s="33" t="s">
        <v>67</v>
      </c>
      <c r="T253" s="34"/>
      <c r="U253" s="35"/>
      <c r="V253" s="36"/>
      <c r="W253" s="37"/>
      <c r="X253" s="38"/>
      <c r="Y253" s="38"/>
      <c r="Z253" s="38"/>
      <c r="AA253" s="57" t="s">
        <v>1129</v>
      </c>
      <c r="AB253" s="57">
        <v>0.127</v>
      </c>
      <c r="AC253" s="39"/>
      <c r="AD253" s="40"/>
      <c r="AE253" s="40"/>
      <c r="AF253" s="41"/>
      <c r="AG253" s="41"/>
      <c r="AH253" s="42"/>
      <c r="AI253" s="35"/>
      <c r="AJ253" s="43"/>
      <c r="AK253" s="31"/>
      <c r="AL253" s="44"/>
      <c r="AM253" s="39"/>
      <c r="AN253" s="28"/>
      <c r="AO253" s="39" t="s">
        <v>352</v>
      </c>
    </row>
    <row r="254" spans="1:41">
      <c r="A254" s="45" t="s">
        <v>3504</v>
      </c>
      <c r="B254" s="46" t="s">
        <v>3505</v>
      </c>
      <c r="C254" s="46" t="s">
        <v>42</v>
      </c>
      <c r="D254" s="46" t="s">
        <v>42</v>
      </c>
      <c r="E254" s="47" t="s">
        <v>42</v>
      </c>
      <c r="F254" s="47">
        <v>4709.2204724409448</v>
      </c>
      <c r="G254" s="47">
        <f t="shared" si="3"/>
        <v>4709.2204724409448</v>
      </c>
      <c r="H254" s="48" t="s">
        <v>364</v>
      </c>
      <c r="I254" s="24">
        <v>248</v>
      </c>
      <c r="J254" s="25" t="s">
        <v>1152</v>
      </c>
      <c r="K254" s="26" t="s">
        <v>1153</v>
      </c>
      <c r="L254" s="27">
        <v>-9601.2000000000007</v>
      </c>
      <c r="M254" s="27">
        <v>11430</v>
      </c>
      <c r="N254" s="28" t="s">
        <v>35</v>
      </c>
      <c r="O254" s="42" t="s">
        <v>36</v>
      </c>
      <c r="P254" s="30" t="s">
        <v>37</v>
      </c>
      <c r="Q254" s="31" t="s">
        <v>798</v>
      </c>
      <c r="R254" s="32">
        <v>1</v>
      </c>
      <c r="S254" s="33" t="s">
        <v>67</v>
      </c>
      <c r="T254" s="34"/>
      <c r="U254" s="35"/>
      <c r="V254" s="36"/>
      <c r="W254" s="37"/>
      <c r="X254" s="38"/>
      <c r="Y254" s="38"/>
      <c r="Z254" s="38"/>
      <c r="AA254" s="57" t="s">
        <v>1129</v>
      </c>
      <c r="AB254" s="57">
        <v>0.127</v>
      </c>
      <c r="AC254" s="39"/>
      <c r="AD254" s="40"/>
      <c r="AE254" s="40"/>
      <c r="AF254" s="41"/>
      <c r="AG254" s="41"/>
      <c r="AH254" s="42"/>
      <c r="AI254" s="35"/>
      <c r="AJ254" s="43"/>
      <c r="AK254" s="31"/>
      <c r="AL254" s="44"/>
      <c r="AM254" s="39"/>
      <c r="AN254" s="28"/>
      <c r="AO254" s="39" t="s">
        <v>352</v>
      </c>
    </row>
    <row r="255" spans="1:41">
      <c r="A255" s="45" t="s">
        <v>3506</v>
      </c>
      <c r="B255" s="46" t="s">
        <v>3507</v>
      </c>
      <c r="C255" s="46" t="s">
        <v>42</v>
      </c>
      <c r="D255" s="46" t="s">
        <v>42</v>
      </c>
      <c r="E255" s="47" t="s">
        <v>42</v>
      </c>
      <c r="F255" s="47">
        <v>4708.8346456692916</v>
      </c>
      <c r="G255" s="47">
        <f t="shared" si="3"/>
        <v>4708.8346456692916</v>
      </c>
      <c r="H255" s="48" t="s">
        <v>364</v>
      </c>
      <c r="I255" s="24">
        <v>249</v>
      </c>
      <c r="J255" s="25" t="s">
        <v>1156</v>
      </c>
      <c r="K255" s="26" t="s">
        <v>1157</v>
      </c>
      <c r="L255" s="27">
        <v>-9601.2000000000007</v>
      </c>
      <c r="M255" s="27">
        <v>12344.4</v>
      </c>
      <c r="N255" s="28" t="s">
        <v>35</v>
      </c>
      <c r="O255" s="42" t="s">
        <v>36</v>
      </c>
      <c r="P255" s="30" t="s">
        <v>37</v>
      </c>
      <c r="Q255" s="31" t="s">
        <v>798</v>
      </c>
      <c r="R255" s="32">
        <v>1</v>
      </c>
      <c r="S255" s="33" t="s">
        <v>67</v>
      </c>
      <c r="T255" s="34"/>
      <c r="U255" s="35"/>
      <c r="V255" s="36"/>
      <c r="W255" s="37"/>
      <c r="X255" s="38"/>
      <c r="Y255" s="38"/>
      <c r="Z255" s="38"/>
      <c r="AA255" s="57" t="s">
        <v>1129</v>
      </c>
      <c r="AB255" s="57">
        <v>0.127</v>
      </c>
      <c r="AC255" s="39"/>
      <c r="AD255" s="40"/>
      <c r="AE255" s="40"/>
      <c r="AF255" s="41"/>
      <c r="AG255" s="41"/>
      <c r="AH255" s="42"/>
      <c r="AI255" s="35"/>
      <c r="AJ255" s="43"/>
      <c r="AK255" s="31"/>
      <c r="AL255" s="44"/>
      <c r="AM255" s="39"/>
      <c r="AN255" s="28"/>
      <c r="AO255" s="39" t="s">
        <v>352</v>
      </c>
    </row>
    <row r="256" spans="1:41">
      <c r="A256" s="45" t="s">
        <v>3508</v>
      </c>
      <c r="B256" s="46" t="s">
        <v>3509</v>
      </c>
      <c r="C256" s="46" t="s">
        <v>42</v>
      </c>
      <c r="D256" s="46" t="s">
        <v>42</v>
      </c>
      <c r="E256" s="47" t="s">
        <v>42</v>
      </c>
      <c r="F256" s="47">
        <v>5222.3031496062995</v>
      </c>
      <c r="G256" s="47">
        <f t="shared" si="3"/>
        <v>5222.3031496062995</v>
      </c>
      <c r="H256" s="48" t="s">
        <v>71</v>
      </c>
      <c r="I256" s="24">
        <v>250</v>
      </c>
      <c r="J256" s="25" t="s">
        <v>1160</v>
      </c>
      <c r="K256" s="26" t="s">
        <v>1161</v>
      </c>
      <c r="L256" s="27">
        <v>-7772.4</v>
      </c>
      <c r="M256" s="27">
        <v>9601.2000000000007</v>
      </c>
      <c r="N256" s="28" t="s">
        <v>35</v>
      </c>
      <c r="O256" s="42" t="s">
        <v>36</v>
      </c>
      <c r="P256" s="30" t="s">
        <v>37</v>
      </c>
      <c r="Q256" s="31" t="s">
        <v>798</v>
      </c>
      <c r="R256" s="32">
        <v>1</v>
      </c>
      <c r="S256" s="33" t="s">
        <v>67</v>
      </c>
      <c r="T256" s="34"/>
      <c r="U256" s="35"/>
      <c r="V256" s="36"/>
      <c r="W256" s="37"/>
      <c r="X256" s="38"/>
      <c r="Y256" s="38"/>
      <c r="Z256" s="38"/>
      <c r="AA256" s="57" t="s">
        <v>1162</v>
      </c>
      <c r="AB256" s="57">
        <v>0.127</v>
      </c>
      <c r="AC256" s="39"/>
      <c r="AD256" s="40"/>
      <c r="AE256" s="40"/>
      <c r="AF256" s="41"/>
      <c r="AG256" s="41"/>
      <c r="AH256" s="42"/>
      <c r="AI256" s="35"/>
      <c r="AJ256" s="43"/>
      <c r="AK256" s="31"/>
      <c r="AL256" s="44"/>
      <c r="AM256" s="39"/>
      <c r="AN256" s="28"/>
      <c r="AO256" s="39" t="s">
        <v>352</v>
      </c>
    </row>
    <row r="257" spans="1:41">
      <c r="A257" s="45" t="s">
        <v>3510</v>
      </c>
      <c r="B257" s="46" t="s">
        <v>3511</v>
      </c>
      <c r="C257" s="46" t="s">
        <v>42</v>
      </c>
      <c r="D257" s="46" t="s">
        <v>42</v>
      </c>
      <c r="E257" s="47" t="s">
        <v>42</v>
      </c>
      <c r="F257" s="47">
        <v>5221.8385826771655</v>
      </c>
      <c r="G257" s="47">
        <f t="shared" si="3"/>
        <v>5221.8385826771655</v>
      </c>
      <c r="H257" s="48" t="s">
        <v>71</v>
      </c>
      <c r="I257" s="24">
        <v>251</v>
      </c>
      <c r="J257" s="25" t="s">
        <v>1165</v>
      </c>
      <c r="K257" s="26" t="s">
        <v>1166</v>
      </c>
      <c r="L257" s="27">
        <v>-7772.4</v>
      </c>
      <c r="M257" s="27">
        <v>10515.6</v>
      </c>
      <c r="N257" s="28" t="s">
        <v>35</v>
      </c>
      <c r="O257" s="42" t="s">
        <v>36</v>
      </c>
      <c r="P257" s="30" t="s">
        <v>37</v>
      </c>
      <c r="Q257" s="31" t="s">
        <v>798</v>
      </c>
      <c r="R257" s="32">
        <v>1</v>
      </c>
      <c r="S257" s="33" t="s">
        <v>67</v>
      </c>
      <c r="T257" s="34"/>
      <c r="U257" s="35"/>
      <c r="V257" s="36"/>
      <c r="W257" s="37"/>
      <c r="X257" s="38"/>
      <c r="Y257" s="38"/>
      <c r="Z257" s="38"/>
      <c r="AA257" s="57" t="s">
        <v>1162</v>
      </c>
      <c r="AB257" s="57">
        <v>0.127</v>
      </c>
      <c r="AC257" s="39"/>
      <c r="AD257" s="40"/>
      <c r="AE257" s="40"/>
      <c r="AF257" s="41"/>
      <c r="AG257" s="41"/>
      <c r="AH257" s="42"/>
      <c r="AI257" s="35"/>
      <c r="AJ257" s="43"/>
      <c r="AK257" s="31"/>
      <c r="AL257" s="44"/>
      <c r="AM257" s="39"/>
      <c r="AN257" s="28"/>
      <c r="AO257" s="39" t="s">
        <v>352</v>
      </c>
    </row>
    <row r="258" spans="1:41">
      <c r="A258" s="45" t="s">
        <v>3512</v>
      </c>
      <c r="B258" s="46" t="s">
        <v>3513</v>
      </c>
      <c r="C258" s="46" t="s">
        <v>42</v>
      </c>
      <c r="D258" s="46" t="s">
        <v>42</v>
      </c>
      <c r="E258" s="47" t="s">
        <v>42</v>
      </c>
      <c r="F258" s="47">
        <v>5220.7440944881891</v>
      </c>
      <c r="G258" s="47">
        <f t="shared" si="3"/>
        <v>5220.7440944881891</v>
      </c>
      <c r="H258" s="48" t="s">
        <v>71</v>
      </c>
      <c r="I258" s="24">
        <v>252</v>
      </c>
      <c r="J258" s="25" t="s">
        <v>1169</v>
      </c>
      <c r="K258" s="26" t="s">
        <v>1170</v>
      </c>
      <c r="L258" s="27">
        <v>-7772.4</v>
      </c>
      <c r="M258" s="27">
        <v>12344.4</v>
      </c>
      <c r="N258" s="28" t="s">
        <v>35</v>
      </c>
      <c r="O258" s="42" t="s">
        <v>36</v>
      </c>
      <c r="P258" s="30" t="s">
        <v>37</v>
      </c>
      <c r="Q258" s="31" t="s">
        <v>798</v>
      </c>
      <c r="R258" s="32">
        <v>1</v>
      </c>
      <c r="S258" s="33" t="s">
        <v>67</v>
      </c>
      <c r="T258" s="34"/>
      <c r="U258" s="35"/>
      <c r="V258" s="36"/>
      <c r="W258" s="37"/>
      <c r="X258" s="38"/>
      <c r="Y258" s="38"/>
      <c r="Z258" s="38"/>
      <c r="AA258" s="57" t="s">
        <v>1162</v>
      </c>
      <c r="AB258" s="57">
        <v>0.127</v>
      </c>
      <c r="AC258" s="39"/>
      <c r="AD258" s="40"/>
      <c r="AE258" s="40"/>
      <c r="AF258" s="41"/>
      <c r="AG258" s="41"/>
      <c r="AH258" s="42"/>
      <c r="AI258" s="35"/>
      <c r="AJ258" s="43"/>
      <c r="AK258" s="31"/>
      <c r="AL258" s="44"/>
      <c r="AM258" s="39"/>
      <c r="AN258" s="28"/>
      <c r="AO258" s="39" t="s">
        <v>352</v>
      </c>
    </row>
    <row r="259" spans="1:41">
      <c r="A259" s="45" t="s">
        <v>3514</v>
      </c>
      <c r="B259" s="46" t="s">
        <v>3515</v>
      </c>
      <c r="C259" s="46" t="s">
        <v>42</v>
      </c>
      <c r="D259" s="46" t="s">
        <v>42</v>
      </c>
      <c r="E259" s="47" t="s">
        <v>42</v>
      </c>
      <c r="F259" s="47">
        <v>5224.3425196850394</v>
      </c>
      <c r="G259" s="47">
        <f t="shared" si="3"/>
        <v>5224.3425196850394</v>
      </c>
      <c r="H259" s="48" t="s">
        <v>71</v>
      </c>
      <c r="I259" s="24">
        <v>253</v>
      </c>
      <c r="J259" s="25" t="s">
        <v>1173</v>
      </c>
      <c r="K259" s="26" t="s">
        <v>1174</v>
      </c>
      <c r="L259" s="27">
        <v>-7772.4</v>
      </c>
      <c r="M259" s="27">
        <v>13258.8</v>
      </c>
      <c r="N259" s="28" t="s">
        <v>35</v>
      </c>
      <c r="O259" s="42" t="s">
        <v>36</v>
      </c>
      <c r="P259" s="30" t="s">
        <v>37</v>
      </c>
      <c r="Q259" s="31" t="s">
        <v>798</v>
      </c>
      <c r="R259" s="32">
        <v>1</v>
      </c>
      <c r="S259" s="33" t="s">
        <v>67</v>
      </c>
      <c r="T259" s="34"/>
      <c r="U259" s="35"/>
      <c r="V259" s="36"/>
      <c r="W259" s="37"/>
      <c r="X259" s="38"/>
      <c r="Y259" s="38"/>
      <c r="Z259" s="38"/>
      <c r="AA259" s="57" t="s">
        <v>1162</v>
      </c>
      <c r="AB259" s="57">
        <v>0.127</v>
      </c>
      <c r="AC259" s="39"/>
      <c r="AD259" s="40"/>
      <c r="AE259" s="40"/>
      <c r="AF259" s="41"/>
      <c r="AG259" s="41"/>
      <c r="AH259" s="42"/>
      <c r="AI259" s="35"/>
      <c r="AJ259" s="43"/>
      <c r="AK259" s="31"/>
      <c r="AL259" s="44"/>
      <c r="AM259" s="39"/>
      <c r="AN259" s="28"/>
      <c r="AO259" s="39" t="s">
        <v>352</v>
      </c>
    </row>
    <row r="260" spans="1:41">
      <c r="A260" s="45" t="s">
        <v>3516</v>
      </c>
      <c r="B260" s="46" t="s">
        <v>3517</v>
      </c>
      <c r="C260" s="46" t="s">
        <v>42</v>
      </c>
      <c r="D260" s="46" t="s">
        <v>42</v>
      </c>
      <c r="E260" s="47" t="s">
        <v>42</v>
      </c>
      <c r="F260" s="47">
        <v>5224.0826771653547</v>
      </c>
      <c r="G260" s="47">
        <f t="shared" si="3"/>
        <v>5224.0826771653547</v>
      </c>
      <c r="H260" s="48" t="s">
        <v>71</v>
      </c>
      <c r="I260" s="24">
        <v>254</v>
      </c>
      <c r="J260" s="25" t="s">
        <v>1177</v>
      </c>
      <c r="K260" s="26" t="s">
        <v>1178</v>
      </c>
      <c r="L260" s="27">
        <v>-6858</v>
      </c>
      <c r="M260" s="27">
        <v>10515.6</v>
      </c>
      <c r="N260" s="28" t="s">
        <v>35</v>
      </c>
      <c r="O260" s="42" t="s">
        <v>36</v>
      </c>
      <c r="P260" s="30" t="s">
        <v>37</v>
      </c>
      <c r="Q260" s="31" t="s">
        <v>798</v>
      </c>
      <c r="R260" s="32">
        <v>1</v>
      </c>
      <c r="S260" s="33" t="s">
        <v>67</v>
      </c>
      <c r="T260" s="34"/>
      <c r="U260" s="35"/>
      <c r="V260" s="36"/>
      <c r="W260" s="37"/>
      <c r="X260" s="38"/>
      <c r="Y260" s="38"/>
      <c r="Z260" s="38"/>
      <c r="AA260" s="57" t="s">
        <v>1162</v>
      </c>
      <c r="AB260" s="57">
        <v>0.127</v>
      </c>
      <c r="AC260" s="39"/>
      <c r="AD260" s="40"/>
      <c r="AE260" s="40"/>
      <c r="AF260" s="41"/>
      <c r="AG260" s="41"/>
      <c r="AH260" s="42"/>
      <c r="AI260" s="35"/>
      <c r="AJ260" s="43"/>
      <c r="AK260" s="31"/>
      <c r="AL260" s="44"/>
      <c r="AM260" s="39"/>
      <c r="AN260" s="28"/>
      <c r="AO260" s="39" t="s">
        <v>352</v>
      </c>
    </row>
    <row r="261" spans="1:41">
      <c r="A261" s="45" t="s">
        <v>3518</v>
      </c>
      <c r="B261" s="46" t="s">
        <v>3519</v>
      </c>
      <c r="C261" s="46" t="s">
        <v>42</v>
      </c>
      <c r="D261" s="46" t="s">
        <v>42</v>
      </c>
      <c r="E261" s="47" t="s">
        <v>42</v>
      </c>
      <c r="F261" s="47">
        <v>5220.6811023622049</v>
      </c>
      <c r="G261" s="47">
        <f t="shared" si="3"/>
        <v>5220.6811023622049</v>
      </c>
      <c r="H261" s="48" t="s">
        <v>71</v>
      </c>
      <c r="I261" s="24">
        <v>255</v>
      </c>
      <c r="J261" s="25" t="s">
        <v>1181</v>
      </c>
      <c r="K261" s="26" t="s">
        <v>1182</v>
      </c>
      <c r="L261" s="27">
        <v>-6858</v>
      </c>
      <c r="M261" s="27">
        <v>9601.2000000000007</v>
      </c>
      <c r="N261" s="28" t="s">
        <v>35</v>
      </c>
      <c r="O261" s="42" t="s">
        <v>36</v>
      </c>
      <c r="P261" s="30" t="s">
        <v>37</v>
      </c>
      <c r="Q261" s="31" t="s">
        <v>798</v>
      </c>
      <c r="R261" s="32">
        <v>1</v>
      </c>
      <c r="S261" s="33" t="s">
        <v>67</v>
      </c>
      <c r="T261" s="34"/>
      <c r="U261" s="35"/>
      <c r="V261" s="36"/>
      <c r="W261" s="37"/>
      <c r="X261" s="38"/>
      <c r="Y261" s="38"/>
      <c r="Z261" s="38"/>
      <c r="AA261" s="57" t="s">
        <v>1162</v>
      </c>
      <c r="AB261" s="57">
        <v>0.127</v>
      </c>
      <c r="AC261" s="39"/>
      <c r="AD261" s="40"/>
      <c r="AE261" s="40"/>
      <c r="AF261" s="41"/>
      <c r="AG261" s="41"/>
      <c r="AH261" s="42"/>
      <c r="AI261" s="35"/>
      <c r="AJ261" s="43"/>
      <c r="AK261" s="31"/>
      <c r="AL261" s="44"/>
      <c r="AM261" s="39"/>
      <c r="AN261" s="28"/>
      <c r="AO261" s="39" t="s">
        <v>352</v>
      </c>
    </row>
    <row r="262" spans="1:41">
      <c r="A262" s="45" t="s">
        <v>3520</v>
      </c>
      <c r="B262" s="46" t="s">
        <v>3521</v>
      </c>
      <c r="C262" s="46" t="s">
        <v>42</v>
      </c>
      <c r="D262" s="46" t="s">
        <v>42</v>
      </c>
      <c r="E262" s="47" t="s">
        <v>42</v>
      </c>
      <c r="F262" s="47">
        <v>5222.0905511811025</v>
      </c>
      <c r="G262" s="47">
        <f t="shared" si="3"/>
        <v>5222.0905511811025</v>
      </c>
      <c r="H262" s="48" t="s">
        <v>71</v>
      </c>
      <c r="I262" s="24">
        <v>256</v>
      </c>
      <c r="J262" s="25" t="s">
        <v>1185</v>
      </c>
      <c r="K262" s="26" t="s">
        <v>1186</v>
      </c>
      <c r="L262" s="27">
        <v>-6858</v>
      </c>
      <c r="M262" s="27">
        <v>13258.8</v>
      </c>
      <c r="N262" s="28" t="s">
        <v>35</v>
      </c>
      <c r="O262" s="42" t="s">
        <v>36</v>
      </c>
      <c r="P262" s="30" t="s">
        <v>37</v>
      </c>
      <c r="Q262" s="31" t="s">
        <v>798</v>
      </c>
      <c r="R262" s="32">
        <v>1</v>
      </c>
      <c r="S262" s="33" t="s">
        <v>67</v>
      </c>
      <c r="T262" s="34"/>
      <c r="U262" s="35"/>
      <c r="V262" s="36"/>
      <c r="W262" s="37"/>
      <c r="X262" s="38"/>
      <c r="Y262" s="38"/>
      <c r="Z262" s="38"/>
      <c r="AA262" s="57" t="s">
        <v>1162</v>
      </c>
      <c r="AB262" s="57">
        <v>0.127</v>
      </c>
      <c r="AC262" s="39"/>
      <c r="AD262" s="40"/>
      <c r="AE262" s="40"/>
      <c r="AF262" s="41"/>
      <c r="AG262" s="41"/>
      <c r="AH262" s="42"/>
      <c r="AI262" s="35"/>
      <c r="AJ262" s="43"/>
      <c r="AK262" s="31"/>
      <c r="AL262" s="44"/>
      <c r="AM262" s="39"/>
      <c r="AN262" s="28"/>
      <c r="AO262" s="39" t="s">
        <v>352</v>
      </c>
    </row>
    <row r="263" spans="1:41">
      <c r="A263" s="45" t="s">
        <v>3522</v>
      </c>
      <c r="B263" s="46" t="s">
        <v>3523</v>
      </c>
      <c r="C263" s="46" t="s">
        <v>42</v>
      </c>
      <c r="D263" s="46" t="s">
        <v>42</v>
      </c>
      <c r="E263" s="47" t="s">
        <v>42</v>
      </c>
      <c r="F263" s="47">
        <v>5222.1811023622058</v>
      </c>
      <c r="G263" s="47">
        <f t="shared" si="3"/>
        <v>5222.1811023622058</v>
      </c>
      <c r="H263" s="48" t="s">
        <v>71</v>
      </c>
      <c r="I263" s="24">
        <v>257</v>
      </c>
      <c r="J263" s="25" t="s">
        <v>1189</v>
      </c>
      <c r="K263" s="26" t="s">
        <v>1190</v>
      </c>
      <c r="L263" s="27">
        <v>-6858</v>
      </c>
      <c r="M263" s="27">
        <v>12344.4</v>
      </c>
      <c r="N263" s="28" t="s">
        <v>35</v>
      </c>
      <c r="O263" s="42" t="s">
        <v>36</v>
      </c>
      <c r="P263" s="30" t="s">
        <v>37</v>
      </c>
      <c r="Q263" s="31" t="s">
        <v>798</v>
      </c>
      <c r="R263" s="32">
        <v>1</v>
      </c>
      <c r="S263" s="33" t="s">
        <v>67</v>
      </c>
      <c r="T263" s="34"/>
      <c r="U263" s="35"/>
      <c r="V263" s="36"/>
      <c r="W263" s="37"/>
      <c r="X263" s="38"/>
      <c r="Y263" s="38"/>
      <c r="Z263" s="38"/>
      <c r="AA263" s="57" t="s">
        <v>1162</v>
      </c>
      <c r="AB263" s="57">
        <v>0.127</v>
      </c>
      <c r="AC263" s="39"/>
      <c r="AD263" s="40"/>
      <c r="AE263" s="40"/>
      <c r="AF263" s="41"/>
      <c r="AG263" s="41"/>
      <c r="AH263" s="42"/>
      <c r="AI263" s="35"/>
      <c r="AJ263" s="43"/>
      <c r="AK263" s="31"/>
      <c r="AL263" s="44"/>
      <c r="AM263" s="39"/>
      <c r="AN263" s="28"/>
      <c r="AO263" s="39" t="s">
        <v>352</v>
      </c>
    </row>
    <row r="264" spans="1:41">
      <c r="A264" s="45" t="s">
        <v>3524</v>
      </c>
      <c r="B264" s="46" t="s">
        <v>3525</v>
      </c>
      <c r="C264" s="46" t="s">
        <v>42</v>
      </c>
      <c r="D264" s="46" t="s">
        <v>42</v>
      </c>
      <c r="E264" s="47" t="s">
        <v>42</v>
      </c>
      <c r="F264" s="47">
        <v>4712.5984251968503</v>
      </c>
      <c r="G264" s="47">
        <f t="shared" si="3"/>
        <v>4712.5984251968503</v>
      </c>
      <c r="H264" s="48" t="s">
        <v>364</v>
      </c>
      <c r="I264" s="24">
        <v>258</v>
      </c>
      <c r="J264" s="25" t="s">
        <v>1193</v>
      </c>
      <c r="K264" s="26" t="s">
        <v>1194</v>
      </c>
      <c r="L264" s="27">
        <v>7772.4</v>
      </c>
      <c r="M264" s="27">
        <v>13258.8</v>
      </c>
      <c r="N264" s="28" t="s">
        <v>35</v>
      </c>
      <c r="O264" s="42" t="s">
        <v>36</v>
      </c>
      <c r="P264" s="30" t="s">
        <v>37</v>
      </c>
      <c r="Q264" s="31" t="s">
        <v>798</v>
      </c>
      <c r="R264" s="32">
        <v>1</v>
      </c>
      <c r="S264" s="33" t="s">
        <v>67</v>
      </c>
      <c r="T264" s="34"/>
      <c r="U264" s="35"/>
      <c r="V264" s="36"/>
      <c r="W264" s="37"/>
      <c r="X264" s="38"/>
      <c r="Y264" s="38"/>
      <c r="Z264" s="38"/>
      <c r="AA264" s="57" t="s">
        <v>1195</v>
      </c>
      <c r="AB264" s="57">
        <v>0.127</v>
      </c>
      <c r="AC264" s="39"/>
      <c r="AD264" s="40"/>
      <c r="AE264" s="40"/>
      <c r="AF264" s="41"/>
      <c r="AG264" s="41"/>
      <c r="AH264" s="42"/>
      <c r="AI264" s="35"/>
      <c r="AJ264" s="43"/>
      <c r="AK264" s="31"/>
      <c r="AL264" s="44"/>
      <c r="AM264" s="39"/>
      <c r="AN264" s="28"/>
      <c r="AO264" s="39" t="s">
        <v>352</v>
      </c>
    </row>
    <row r="265" spans="1:41">
      <c r="A265" s="45" t="s">
        <v>3526</v>
      </c>
      <c r="B265" s="46" t="s">
        <v>3527</v>
      </c>
      <c r="C265" s="46" t="s">
        <v>42</v>
      </c>
      <c r="D265" s="46" t="s">
        <v>42</v>
      </c>
      <c r="E265" s="47" t="s">
        <v>42</v>
      </c>
      <c r="F265" s="47">
        <v>4710.8188976377951</v>
      </c>
      <c r="G265" s="47">
        <f t="shared" ref="G265:G328" si="4">SUM(E265:F265)</f>
        <v>4710.8188976377951</v>
      </c>
      <c r="H265" s="48" t="s">
        <v>364</v>
      </c>
      <c r="I265" s="24">
        <v>259</v>
      </c>
      <c r="J265" s="25" t="s">
        <v>1198</v>
      </c>
      <c r="K265" s="26" t="s">
        <v>1199</v>
      </c>
      <c r="L265" s="27">
        <v>7772.4</v>
      </c>
      <c r="M265" s="27">
        <v>12344.4</v>
      </c>
      <c r="N265" s="28" t="s">
        <v>35</v>
      </c>
      <c r="O265" s="42" t="s">
        <v>36</v>
      </c>
      <c r="P265" s="30" t="s">
        <v>37</v>
      </c>
      <c r="Q265" s="31" t="s">
        <v>798</v>
      </c>
      <c r="R265" s="32">
        <v>1</v>
      </c>
      <c r="S265" s="33" t="s">
        <v>67</v>
      </c>
      <c r="T265" s="34"/>
      <c r="U265" s="35"/>
      <c r="V265" s="36"/>
      <c r="W265" s="37"/>
      <c r="X265" s="38"/>
      <c r="Y265" s="38"/>
      <c r="Z265" s="38"/>
      <c r="AA265" s="57" t="s">
        <v>1195</v>
      </c>
      <c r="AB265" s="57">
        <v>0.127</v>
      </c>
      <c r="AC265" s="39"/>
      <c r="AD265" s="40"/>
      <c r="AE265" s="40"/>
      <c r="AF265" s="41"/>
      <c r="AG265" s="41"/>
      <c r="AH265" s="42"/>
      <c r="AI265" s="35"/>
      <c r="AJ265" s="43"/>
      <c r="AK265" s="31"/>
      <c r="AL265" s="44"/>
      <c r="AM265" s="39"/>
      <c r="AN265" s="28"/>
      <c r="AO265" s="39" t="s">
        <v>352</v>
      </c>
    </row>
    <row r="266" spans="1:41">
      <c r="A266" s="45" t="s">
        <v>3528</v>
      </c>
      <c r="B266" s="46" t="s">
        <v>3529</v>
      </c>
      <c r="C266" s="46" t="s">
        <v>42</v>
      </c>
      <c r="D266" s="46" t="s">
        <v>42</v>
      </c>
      <c r="E266" s="47" t="s">
        <v>42</v>
      </c>
      <c r="F266" s="47">
        <v>4709.5629921259842</v>
      </c>
      <c r="G266" s="47">
        <f t="shared" si="4"/>
        <v>4709.5629921259842</v>
      </c>
      <c r="H266" s="48" t="s">
        <v>364</v>
      </c>
      <c r="I266" s="24">
        <v>260</v>
      </c>
      <c r="J266" s="25" t="s">
        <v>1202</v>
      </c>
      <c r="K266" s="26" t="s">
        <v>1203</v>
      </c>
      <c r="L266" s="27">
        <v>6858</v>
      </c>
      <c r="M266" s="27">
        <v>10515.6</v>
      </c>
      <c r="N266" s="28" t="s">
        <v>35</v>
      </c>
      <c r="O266" s="42" t="s">
        <v>36</v>
      </c>
      <c r="P266" s="30" t="s">
        <v>37</v>
      </c>
      <c r="Q266" s="31" t="s">
        <v>798</v>
      </c>
      <c r="R266" s="32">
        <v>1</v>
      </c>
      <c r="S266" s="33" t="s">
        <v>67</v>
      </c>
      <c r="T266" s="34"/>
      <c r="U266" s="35"/>
      <c r="V266" s="36"/>
      <c r="W266" s="37"/>
      <c r="X266" s="38"/>
      <c r="Y266" s="38"/>
      <c r="Z266" s="38"/>
      <c r="AA266" s="57" t="s">
        <v>1195</v>
      </c>
      <c r="AB266" s="57">
        <v>0.127</v>
      </c>
      <c r="AC266" s="39"/>
      <c r="AD266" s="40"/>
      <c r="AE266" s="40"/>
      <c r="AF266" s="41"/>
      <c r="AG266" s="41"/>
      <c r="AH266" s="42"/>
      <c r="AI266" s="35"/>
      <c r="AJ266" s="43"/>
      <c r="AK266" s="31"/>
      <c r="AL266" s="44"/>
      <c r="AM266" s="39"/>
      <c r="AN266" s="28"/>
      <c r="AO266" s="39" t="s">
        <v>352</v>
      </c>
    </row>
    <row r="267" spans="1:41">
      <c r="A267" s="45" t="s">
        <v>3530</v>
      </c>
      <c r="B267" s="46" t="s">
        <v>3531</v>
      </c>
      <c r="C267" s="46" t="s">
        <v>42</v>
      </c>
      <c r="D267" s="46" t="s">
        <v>42</v>
      </c>
      <c r="E267" s="47" t="s">
        <v>42</v>
      </c>
      <c r="F267" s="47">
        <v>4709.5590551181103</v>
      </c>
      <c r="G267" s="47">
        <f t="shared" si="4"/>
        <v>4709.5590551181103</v>
      </c>
      <c r="H267" s="48" t="s">
        <v>364</v>
      </c>
      <c r="I267" s="24">
        <v>261</v>
      </c>
      <c r="J267" s="25" t="s">
        <v>1206</v>
      </c>
      <c r="K267" s="26" t="s">
        <v>1207</v>
      </c>
      <c r="L267" s="27">
        <v>6858</v>
      </c>
      <c r="M267" s="27">
        <v>9601.2000000000007</v>
      </c>
      <c r="N267" s="28" t="s">
        <v>35</v>
      </c>
      <c r="O267" s="42" t="s">
        <v>36</v>
      </c>
      <c r="P267" s="30" t="s">
        <v>37</v>
      </c>
      <c r="Q267" s="31" t="s">
        <v>798</v>
      </c>
      <c r="R267" s="32">
        <v>1</v>
      </c>
      <c r="S267" s="33" t="s">
        <v>67</v>
      </c>
      <c r="T267" s="34"/>
      <c r="U267" s="35"/>
      <c r="V267" s="36"/>
      <c r="W267" s="37"/>
      <c r="X267" s="38"/>
      <c r="Y267" s="38"/>
      <c r="Z267" s="38"/>
      <c r="AA267" s="57" t="s">
        <v>1195</v>
      </c>
      <c r="AB267" s="57">
        <v>0.127</v>
      </c>
      <c r="AC267" s="39"/>
      <c r="AD267" s="40"/>
      <c r="AE267" s="40"/>
      <c r="AF267" s="41"/>
      <c r="AG267" s="41"/>
      <c r="AH267" s="42"/>
      <c r="AI267" s="35"/>
      <c r="AJ267" s="43"/>
      <c r="AK267" s="31"/>
      <c r="AL267" s="44"/>
      <c r="AM267" s="39"/>
      <c r="AN267" s="28"/>
      <c r="AO267" s="39" t="s">
        <v>352</v>
      </c>
    </row>
    <row r="268" spans="1:41">
      <c r="A268" s="45" t="s">
        <v>3532</v>
      </c>
      <c r="B268" s="46" t="s">
        <v>3533</v>
      </c>
      <c r="C268" s="46" t="s">
        <v>42</v>
      </c>
      <c r="D268" s="46" t="s">
        <v>42</v>
      </c>
      <c r="E268" s="47" t="s">
        <v>42</v>
      </c>
      <c r="F268" s="47">
        <v>4709.9566929133862</v>
      </c>
      <c r="G268" s="47">
        <f t="shared" si="4"/>
        <v>4709.9566929133862</v>
      </c>
      <c r="H268" s="48" t="s">
        <v>364</v>
      </c>
      <c r="I268" s="24">
        <v>262</v>
      </c>
      <c r="J268" s="25" t="s">
        <v>1210</v>
      </c>
      <c r="K268" s="26" t="s">
        <v>1211</v>
      </c>
      <c r="L268" s="27">
        <v>6858</v>
      </c>
      <c r="M268" s="27">
        <v>13258.8</v>
      </c>
      <c r="N268" s="28" t="s">
        <v>35</v>
      </c>
      <c r="O268" s="42" t="s">
        <v>36</v>
      </c>
      <c r="P268" s="30" t="s">
        <v>37</v>
      </c>
      <c r="Q268" s="31" t="s">
        <v>798</v>
      </c>
      <c r="R268" s="32">
        <v>1</v>
      </c>
      <c r="S268" s="33" t="s">
        <v>67</v>
      </c>
      <c r="T268" s="34"/>
      <c r="U268" s="35"/>
      <c r="V268" s="36"/>
      <c r="W268" s="37"/>
      <c r="X268" s="38"/>
      <c r="Y268" s="38"/>
      <c r="Z268" s="38"/>
      <c r="AA268" s="57" t="s">
        <v>1195</v>
      </c>
      <c r="AB268" s="57">
        <v>0.127</v>
      </c>
      <c r="AC268" s="39"/>
      <c r="AD268" s="40"/>
      <c r="AE268" s="40"/>
      <c r="AF268" s="41"/>
      <c r="AG268" s="41"/>
      <c r="AH268" s="42"/>
      <c r="AI268" s="35"/>
      <c r="AJ268" s="43"/>
      <c r="AK268" s="31"/>
      <c r="AL268" s="44"/>
      <c r="AM268" s="39"/>
      <c r="AN268" s="28"/>
      <c r="AO268" s="39" t="s">
        <v>352</v>
      </c>
    </row>
    <row r="269" spans="1:41">
      <c r="A269" s="45" t="s">
        <v>3534</v>
      </c>
      <c r="B269" s="46" t="s">
        <v>3535</v>
      </c>
      <c r="C269" s="46" t="s">
        <v>42</v>
      </c>
      <c r="D269" s="46" t="s">
        <v>42</v>
      </c>
      <c r="E269" s="47" t="s">
        <v>42</v>
      </c>
      <c r="F269" s="47">
        <v>4710.641732283465</v>
      </c>
      <c r="G269" s="47">
        <f t="shared" si="4"/>
        <v>4710.641732283465</v>
      </c>
      <c r="H269" s="48" t="s">
        <v>364</v>
      </c>
      <c r="I269" s="24">
        <v>263</v>
      </c>
      <c r="J269" s="25" t="s">
        <v>1214</v>
      </c>
      <c r="K269" s="26" t="s">
        <v>1215</v>
      </c>
      <c r="L269" s="27">
        <v>6858</v>
      </c>
      <c r="M269" s="27">
        <v>12344.4</v>
      </c>
      <c r="N269" s="28" t="s">
        <v>35</v>
      </c>
      <c r="O269" s="42" t="s">
        <v>36</v>
      </c>
      <c r="P269" s="30" t="s">
        <v>37</v>
      </c>
      <c r="Q269" s="31" t="s">
        <v>798</v>
      </c>
      <c r="R269" s="32">
        <v>1</v>
      </c>
      <c r="S269" s="33" t="s">
        <v>67</v>
      </c>
      <c r="T269" s="34"/>
      <c r="U269" s="35"/>
      <c r="V269" s="36"/>
      <c r="W269" s="37"/>
      <c r="X269" s="38"/>
      <c r="Y269" s="38"/>
      <c r="Z269" s="38"/>
      <c r="AA269" s="57" t="s">
        <v>1195</v>
      </c>
      <c r="AB269" s="57">
        <v>0.127</v>
      </c>
      <c r="AC269" s="39"/>
      <c r="AD269" s="40"/>
      <c r="AE269" s="40"/>
      <c r="AF269" s="41"/>
      <c r="AG269" s="41"/>
      <c r="AH269" s="42"/>
      <c r="AI269" s="35"/>
      <c r="AJ269" s="43"/>
      <c r="AK269" s="31"/>
      <c r="AL269" s="44"/>
      <c r="AM269" s="39"/>
      <c r="AN269" s="28"/>
      <c r="AO269" s="39" t="s">
        <v>352</v>
      </c>
    </row>
    <row r="270" spans="1:41">
      <c r="A270" s="45" t="s">
        <v>3536</v>
      </c>
      <c r="B270" s="46" t="s">
        <v>3537</v>
      </c>
      <c r="C270" s="46" t="s">
        <v>42</v>
      </c>
      <c r="D270" s="46" t="s">
        <v>42</v>
      </c>
      <c r="E270" s="47" t="s">
        <v>42</v>
      </c>
      <c r="F270" s="47">
        <v>4710.3110236220473</v>
      </c>
      <c r="G270" s="47">
        <f t="shared" si="4"/>
        <v>4710.3110236220473</v>
      </c>
      <c r="H270" s="48" t="s">
        <v>364</v>
      </c>
      <c r="I270" s="24">
        <v>264</v>
      </c>
      <c r="J270" s="25" t="s">
        <v>1218</v>
      </c>
      <c r="K270" s="26" t="s">
        <v>1219</v>
      </c>
      <c r="L270" s="27">
        <v>7772.4</v>
      </c>
      <c r="M270" s="27">
        <v>10515.6</v>
      </c>
      <c r="N270" s="28" t="s">
        <v>35</v>
      </c>
      <c r="O270" s="42" t="s">
        <v>36</v>
      </c>
      <c r="P270" s="30" t="s">
        <v>37</v>
      </c>
      <c r="Q270" s="31" t="s">
        <v>798</v>
      </c>
      <c r="R270" s="32">
        <v>1</v>
      </c>
      <c r="S270" s="33" t="s">
        <v>67</v>
      </c>
      <c r="T270" s="34"/>
      <c r="U270" s="35"/>
      <c r="V270" s="36"/>
      <c r="W270" s="37"/>
      <c r="X270" s="38"/>
      <c r="Y270" s="38"/>
      <c r="Z270" s="38"/>
      <c r="AA270" s="57" t="s">
        <v>1195</v>
      </c>
      <c r="AB270" s="57">
        <v>0.127</v>
      </c>
      <c r="AC270" s="39"/>
      <c r="AD270" s="40"/>
      <c r="AE270" s="40"/>
      <c r="AF270" s="41"/>
      <c r="AG270" s="41"/>
      <c r="AH270" s="42"/>
      <c r="AI270" s="35"/>
      <c r="AJ270" s="43"/>
      <c r="AK270" s="31"/>
      <c r="AL270" s="44"/>
      <c r="AM270" s="39"/>
      <c r="AN270" s="28"/>
      <c r="AO270" s="39" t="s">
        <v>352</v>
      </c>
    </row>
    <row r="271" spans="1:41">
      <c r="A271" s="45" t="s">
        <v>3538</v>
      </c>
      <c r="B271" s="46" t="s">
        <v>3539</v>
      </c>
      <c r="C271" s="46" t="s">
        <v>42</v>
      </c>
      <c r="D271" s="46" t="s">
        <v>42</v>
      </c>
      <c r="E271" s="47" t="s">
        <v>42</v>
      </c>
      <c r="F271" s="47">
        <v>4710.4960629921261</v>
      </c>
      <c r="G271" s="47">
        <f t="shared" si="4"/>
        <v>4710.4960629921261</v>
      </c>
      <c r="H271" s="48" t="s">
        <v>364</v>
      </c>
      <c r="I271" s="24">
        <v>265</v>
      </c>
      <c r="J271" s="25" t="s">
        <v>1222</v>
      </c>
      <c r="K271" s="26" t="s">
        <v>1223</v>
      </c>
      <c r="L271" s="27">
        <v>7772.4</v>
      </c>
      <c r="M271" s="27">
        <v>9601.2000000000007</v>
      </c>
      <c r="N271" s="28" t="s">
        <v>35</v>
      </c>
      <c r="O271" s="42" t="s">
        <v>36</v>
      </c>
      <c r="P271" s="30" t="s">
        <v>37</v>
      </c>
      <c r="Q271" s="31" t="s">
        <v>798</v>
      </c>
      <c r="R271" s="32">
        <v>1</v>
      </c>
      <c r="S271" s="33" t="s">
        <v>67</v>
      </c>
      <c r="T271" s="34"/>
      <c r="U271" s="35"/>
      <c r="V271" s="36"/>
      <c r="W271" s="37"/>
      <c r="X271" s="38"/>
      <c r="Y271" s="38"/>
      <c r="Z271" s="38"/>
      <c r="AA271" s="57" t="s">
        <v>1195</v>
      </c>
      <c r="AB271" s="57">
        <v>0.127</v>
      </c>
      <c r="AC271" s="39"/>
      <c r="AD271" s="40"/>
      <c r="AE271" s="40"/>
      <c r="AF271" s="41"/>
      <c r="AG271" s="41"/>
      <c r="AH271" s="42"/>
      <c r="AI271" s="35"/>
      <c r="AJ271" s="43"/>
      <c r="AK271" s="31"/>
      <c r="AL271" s="44"/>
      <c r="AM271" s="39"/>
      <c r="AN271" s="28"/>
      <c r="AO271" s="39" t="s">
        <v>352</v>
      </c>
    </row>
    <row r="272" spans="1:41">
      <c r="A272" s="45" t="s">
        <v>3540</v>
      </c>
      <c r="B272" s="46" t="s">
        <v>3541</v>
      </c>
      <c r="C272" s="46" t="s">
        <v>42</v>
      </c>
      <c r="D272" s="46" t="s">
        <v>42</v>
      </c>
      <c r="E272" s="47" t="s">
        <v>42</v>
      </c>
      <c r="F272" s="47">
        <v>9573.2677165354344</v>
      </c>
      <c r="G272" s="47">
        <f t="shared" si="4"/>
        <v>9573.2677165354344</v>
      </c>
      <c r="H272" s="48" t="s">
        <v>71</v>
      </c>
      <c r="I272" s="24">
        <v>266</v>
      </c>
      <c r="J272" s="25" t="s">
        <v>1226</v>
      </c>
      <c r="K272" s="26" t="s">
        <v>1227</v>
      </c>
      <c r="L272" s="27">
        <v>9601.2000000000007</v>
      </c>
      <c r="M272" s="27">
        <v>12344.4</v>
      </c>
      <c r="N272" s="28" t="s">
        <v>35</v>
      </c>
      <c r="O272" s="42" t="s">
        <v>36</v>
      </c>
      <c r="P272" s="30" t="s">
        <v>37</v>
      </c>
      <c r="Q272" s="31" t="s">
        <v>798</v>
      </c>
      <c r="R272" s="32">
        <v>1</v>
      </c>
      <c r="S272" s="33" t="s">
        <v>67</v>
      </c>
      <c r="T272" s="34"/>
      <c r="U272" s="35"/>
      <c r="V272" s="36"/>
      <c r="W272" s="37"/>
      <c r="X272" s="38"/>
      <c r="Y272" s="38"/>
      <c r="Z272" s="38"/>
      <c r="AA272" s="57" t="s">
        <v>1228</v>
      </c>
      <c r="AB272" s="57">
        <v>0.127</v>
      </c>
      <c r="AC272" s="39"/>
      <c r="AD272" s="40"/>
      <c r="AE272" s="40"/>
      <c r="AF272" s="41"/>
      <c r="AG272" s="41"/>
      <c r="AH272" s="42"/>
      <c r="AI272" s="35"/>
      <c r="AJ272" s="43"/>
      <c r="AK272" s="31"/>
      <c r="AL272" s="44"/>
      <c r="AM272" s="39"/>
      <c r="AN272" s="28"/>
      <c r="AO272" s="39" t="s">
        <v>352</v>
      </c>
    </row>
    <row r="273" spans="1:41">
      <c r="A273" s="45" t="s">
        <v>3542</v>
      </c>
      <c r="B273" s="46" t="s">
        <v>3543</v>
      </c>
      <c r="C273" s="46" t="s">
        <v>42</v>
      </c>
      <c r="D273" s="46" t="s">
        <v>42</v>
      </c>
      <c r="E273" s="47" t="s">
        <v>42</v>
      </c>
      <c r="F273" s="47">
        <v>9573.9212598425202</v>
      </c>
      <c r="G273" s="47">
        <f t="shared" si="4"/>
        <v>9573.9212598425202</v>
      </c>
      <c r="H273" s="48" t="s">
        <v>71</v>
      </c>
      <c r="I273" s="24">
        <v>267</v>
      </c>
      <c r="J273" s="25" t="s">
        <v>1231</v>
      </c>
      <c r="K273" s="26" t="s">
        <v>1232</v>
      </c>
      <c r="L273" s="27">
        <v>9601.2000000000007</v>
      </c>
      <c r="M273" s="27">
        <v>13258.8</v>
      </c>
      <c r="N273" s="28" t="s">
        <v>35</v>
      </c>
      <c r="O273" s="42" t="s">
        <v>36</v>
      </c>
      <c r="P273" s="30" t="s">
        <v>37</v>
      </c>
      <c r="Q273" s="31" t="s">
        <v>798</v>
      </c>
      <c r="R273" s="32">
        <v>1</v>
      </c>
      <c r="S273" s="33" t="s">
        <v>67</v>
      </c>
      <c r="T273" s="34"/>
      <c r="U273" s="35"/>
      <c r="V273" s="36"/>
      <c r="W273" s="37"/>
      <c r="X273" s="38"/>
      <c r="Y273" s="38"/>
      <c r="Z273" s="38"/>
      <c r="AA273" s="57" t="s">
        <v>1228</v>
      </c>
      <c r="AB273" s="57">
        <v>0.127</v>
      </c>
      <c r="AC273" s="39"/>
      <c r="AD273" s="40"/>
      <c r="AE273" s="40"/>
      <c r="AF273" s="41"/>
      <c r="AG273" s="41"/>
      <c r="AH273" s="42"/>
      <c r="AI273" s="35"/>
      <c r="AJ273" s="43"/>
      <c r="AK273" s="31"/>
      <c r="AL273" s="44"/>
      <c r="AM273" s="39"/>
      <c r="AN273" s="28"/>
      <c r="AO273" s="39" t="s">
        <v>352</v>
      </c>
    </row>
    <row r="274" spans="1:41">
      <c r="A274" s="45" t="s">
        <v>3544</v>
      </c>
      <c r="B274" s="46" t="s">
        <v>3545</v>
      </c>
      <c r="C274" s="46" t="s">
        <v>42</v>
      </c>
      <c r="D274" s="46" t="s">
        <v>42</v>
      </c>
      <c r="E274" s="47" t="s">
        <v>42</v>
      </c>
      <c r="F274" s="47">
        <v>9571.8188976377951</v>
      </c>
      <c r="G274" s="47">
        <f t="shared" si="4"/>
        <v>9571.8188976377951</v>
      </c>
      <c r="H274" s="48" t="s">
        <v>71</v>
      </c>
      <c r="I274" s="24">
        <v>268</v>
      </c>
      <c r="J274" s="25" t="s">
        <v>1235</v>
      </c>
      <c r="K274" s="26" t="s">
        <v>1236</v>
      </c>
      <c r="L274" s="27">
        <v>12344.4</v>
      </c>
      <c r="M274" s="27">
        <v>13258.8</v>
      </c>
      <c r="N274" s="28" t="s">
        <v>35</v>
      </c>
      <c r="O274" s="42" t="s">
        <v>36</v>
      </c>
      <c r="P274" s="30" t="s">
        <v>37</v>
      </c>
      <c r="Q274" s="31" t="s">
        <v>798</v>
      </c>
      <c r="R274" s="32">
        <v>1</v>
      </c>
      <c r="S274" s="33" t="s">
        <v>67</v>
      </c>
      <c r="T274" s="34"/>
      <c r="U274" s="35"/>
      <c r="V274" s="36"/>
      <c r="W274" s="37"/>
      <c r="X274" s="38"/>
      <c r="Y274" s="38"/>
      <c r="Z274" s="38"/>
      <c r="AA274" s="57" t="s">
        <v>1228</v>
      </c>
      <c r="AB274" s="57">
        <v>0.127</v>
      </c>
      <c r="AC274" s="39"/>
      <c r="AD274" s="40"/>
      <c r="AE274" s="40"/>
      <c r="AF274" s="41"/>
      <c r="AG274" s="41"/>
      <c r="AH274" s="42"/>
      <c r="AI274" s="35"/>
      <c r="AJ274" s="43"/>
      <c r="AK274" s="31"/>
      <c r="AL274" s="44"/>
      <c r="AM274" s="39"/>
      <c r="AN274" s="28"/>
      <c r="AO274" s="39" t="s">
        <v>352</v>
      </c>
    </row>
    <row r="275" spans="1:41">
      <c r="A275" s="45" t="s">
        <v>3546</v>
      </c>
      <c r="B275" s="46" t="s">
        <v>3547</v>
      </c>
      <c r="C275" s="46" t="s">
        <v>42</v>
      </c>
      <c r="D275" s="46" t="s">
        <v>42</v>
      </c>
      <c r="E275" s="47" t="s">
        <v>42</v>
      </c>
      <c r="F275" s="47">
        <v>9571.5393700787408</v>
      </c>
      <c r="G275" s="47">
        <f t="shared" si="4"/>
        <v>9571.5393700787408</v>
      </c>
      <c r="H275" s="48" t="s">
        <v>71</v>
      </c>
      <c r="I275" s="24">
        <v>269</v>
      </c>
      <c r="J275" s="25" t="s">
        <v>1239</v>
      </c>
      <c r="K275" s="26" t="s">
        <v>1240</v>
      </c>
      <c r="L275" s="27">
        <v>12344.4</v>
      </c>
      <c r="M275" s="27">
        <v>12344.4</v>
      </c>
      <c r="N275" s="28" t="s">
        <v>35</v>
      </c>
      <c r="O275" s="42" t="s">
        <v>36</v>
      </c>
      <c r="P275" s="30" t="s">
        <v>37</v>
      </c>
      <c r="Q275" s="31" t="s">
        <v>798</v>
      </c>
      <c r="R275" s="32">
        <v>1</v>
      </c>
      <c r="S275" s="33" t="s">
        <v>67</v>
      </c>
      <c r="T275" s="34"/>
      <c r="U275" s="35"/>
      <c r="V275" s="36"/>
      <c r="W275" s="37"/>
      <c r="X275" s="38"/>
      <c r="Y275" s="38"/>
      <c r="Z275" s="38"/>
      <c r="AA275" s="57" t="s">
        <v>1228</v>
      </c>
      <c r="AB275" s="57">
        <v>0.127</v>
      </c>
      <c r="AC275" s="39"/>
      <c r="AD275" s="40"/>
      <c r="AE275" s="40"/>
      <c r="AF275" s="41"/>
      <c r="AG275" s="41"/>
      <c r="AH275" s="42"/>
      <c r="AI275" s="35"/>
      <c r="AJ275" s="43"/>
      <c r="AK275" s="31"/>
      <c r="AL275" s="44"/>
      <c r="AM275" s="39"/>
      <c r="AN275" s="28"/>
      <c r="AO275" s="39" t="s">
        <v>352</v>
      </c>
    </row>
    <row r="276" spans="1:41">
      <c r="A276" s="45" t="s">
        <v>3548</v>
      </c>
      <c r="B276" s="46" t="s">
        <v>3549</v>
      </c>
      <c r="C276" s="46" t="s">
        <v>42</v>
      </c>
      <c r="D276" s="46" t="s">
        <v>42</v>
      </c>
      <c r="E276" s="47" t="s">
        <v>42</v>
      </c>
      <c r="F276" s="47">
        <v>9573.6535433070876</v>
      </c>
      <c r="G276" s="47">
        <f t="shared" si="4"/>
        <v>9573.6535433070876</v>
      </c>
      <c r="H276" s="48" t="s">
        <v>71</v>
      </c>
      <c r="I276" s="24">
        <v>270</v>
      </c>
      <c r="J276" s="25" t="s">
        <v>1243</v>
      </c>
      <c r="K276" s="26" t="s">
        <v>1244</v>
      </c>
      <c r="L276" s="27">
        <v>10515.6</v>
      </c>
      <c r="M276" s="27">
        <v>13258.8</v>
      </c>
      <c r="N276" s="28" t="s">
        <v>35</v>
      </c>
      <c r="O276" s="42" t="s">
        <v>36</v>
      </c>
      <c r="P276" s="30" t="s">
        <v>37</v>
      </c>
      <c r="Q276" s="31" t="s">
        <v>798</v>
      </c>
      <c r="R276" s="32">
        <v>1</v>
      </c>
      <c r="S276" s="33" t="s">
        <v>67</v>
      </c>
      <c r="T276" s="34"/>
      <c r="U276" s="35"/>
      <c r="V276" s="36"/>
      <c r="W276" s="37"/>
      <c r="X276" s="38"/>
      <c r="Y276" s="38"/>
      <c r="Z276" s="38"/>
      <c r="AA276" s="57" t="s">
        <v>1228</v>
      </c>
      <c r="AB276" s="57">
        <v>0.127</v>
      </c>
      <c r="AC276" s="39"/>
      <c r="AD276" s="40"/>
      <c r="AE276" s="40"/>
      <c r="AF276" s="41"/>
      <c r="AG276" s="41"/>
      <c r="AH276" s="42"/>
      <c r="AI276" s="35"/>
      <c r="AJ276" s="43"/>
      <c r="AK276" s="31"/>
      <c r="AL276" s="44"/>
      <c r="AM276" s="39"/>
      <c r="AN276" s="28"/>
      <c r="AO276" s="39" t="s">
        <v>352</v>
      </c>
    </row>
    <row r="277" spans="1:41">
      <c r="A277" s="45" t="s">
        <v>3550</v>
      </c>
      <c r="B277" s="46" t="s">
        <v>3551</v>
      </c>
      <c r="C277" s="46" t="s">
        <v>42</v>
      </c>
      <c r="D277" s="46" t="s">
        <v>42</v>
      </c>
      <c r="E277" s="47" t="s">
        <v>42</v>
      </c>
      <c r="F277" s="47">
        <v>9571.3110236220473</v>
      </c>
      <c r="G277" s="47">
        <f t="shared" si="4"/>
        <v>9571.3110236220473</v>
      </c>
      <c r="H277" s="48" t="s">
        <v>71</v>
      </c>
      <c r="I277" s="24">
        <v>271</v>
      </c>
      <c r="J277" s="25" t="s">
        <v>1247</v>
      </c>
      <c r="K277" s="26" t="s">
        <v>1248</v>
      </c>
      <c r="L277" s="27">
        <v>10515.6</v>
      </c>
      <c r="M277" s="27">
        <v>12344.4</v>
      </c>
      <c r="N277" s="28" t="s">
        <v>35</v>
      </c>
      <c r="O277" s="42" t="s">
        <v>36</v>
      </c>
      <c r="P277" s="30" t="s">
        <v>37</v>
      </c>
      <c r="Q277" s="31" t="s">
        <v>798</v>
      </c>
      <c r="R277" s="32">
        <v>1</v>
      </c>
      <c r="S277" s="33" t="s">
        <v>67</v>
      </c>
      <c r="T277" s="34"/>
      <c r="U277" s="35"/>
      <c r="V277" s="36"/>
      <c r="W277" s="37"/>
      <c r="X277" s="38"/>
      <c r="Y277" s="38"/>
      <c r="Z277" s="38"/>
      <c r="AA277" s="57" t="s">
        <v>1228</v>
      </c>
      <c r="AB277" s="57">
        <v>0.127</v>
      </c>
      <c r="AC277" s="39"/>
      <c r="AD277" s="40"/>
      <c r="AE277" s="40"/>
      <c r="AF277" s="41"/>
      <c r="AG277" s="41"/>
      <c r="AH277" s="42"/>
      <c r="AI277" s="35"/>
      <c r="AJ277" s="43"/>
      <c r="AK277" s="31"/>
      <c r="AL277" s="44"/>
      <c r="AM277" s="39"/>
      <c r="AN277" s="28"/>
      <c r="AO277" s="39" t="s">
        <v>352</v>
      </c>
    </row>
    <row r="278" spans="1:41">
      <c r="A278" s="45" t="s">
        <v>3552</v>
      </c>
      <c r="B278" s="46" t="s">
        <v>3553</v>
      </c>
      <c r="C278" s="46" t="s">
        <v>42</v>
      </c>
      <c r="D278" s="46" t="s">
        <v>42</v>
      </c>
      <c r="E278" s="47" t="s">
        <v>42</v>
      </c>
      <c r="F278" s="47">
        <v>9574.1417322834641</v>
      </c>
      <c r="G278" s="47">
        <f t="shared" si="4"/>
        <v>9574.1417322834641</v>
      </c>
      <c r="H278" s="48" t="s">
        <v>71</v>
      </c>
      <c r="I278" s="24">
        <v>272</v>
      </c>
      <c r="J278" s="25" t="s">
        <v>1251</v>
      </c>
      <c r="K278" s="26" t="s">
        <v>1252</v>
      </c>
      <c r="L278" s="27">
        <v>13258.8</v>
      </c>
      <c r="M278" s="27">
        <v>13258.8</v>
      </c>
      <c r="N278" s="28" t="s">
        <v>35</v>
      </c>
      <c r="O278" s="42" t="s">
        <v>36</v>
      </c>
      <c r="P278" s="30" t="s">
        <v>37</v>
      </c>
      <c r="Q278" s="31" t="s">
        <v>798</v>
      </c>
      <c r="R278" s="32">
        <v>1</v>
      </c>
      <c r="S278" s="33" t="s">
        <v>67</v>
      </c>
      <c r="T278" s="34"/>
      <c r="U278" s="35"/>
      <c r="V278" s="36"/>
      <c r="W278" s="37"/>
      <c r="X278" s="38"/>
      <c r="Y278" s="38"/>
      <c r="Z278" s="38"/>
      <c r="AA278" s="57" t="s">
        <v>1228</v>
      </c>
      <c r="AB278" s="57">
        <v>0.127</v>
      </c>
      <c r="AC278" s="39"/>
      <c r="AD278" s="40"/>
      <c r="AE278" s="40"/>
      <c r="AF278" s="41"/>
      <c r="AG278" s="41"/>
      <c r="AH278" s="42"/>
      <c r="AI278" s="35"/>
      <c r="AJ278" s="43"/>
      <c r="AK278" s="31"/>
      <c r="AL278" s="44"/>
      <c r="AM278" s="39"/>
      <c r="AN278" s="28"/>
      <c r="AO278" s="39" t="s">
        <v>352</v>
      </c>
    </row>
    <row r="279" spans="1:41">
      <c r="A279" s="45" t="s">
        <v>3554</v>
      </c>
      <c r="B279" s="46" t="s">
        <v>3555</v>
      </c>
      <c r="C279" s="46" t="s">
        <v>42</v>
      </c>
      <c r="D279" s="46" t="s">
        <v>42</v>
      </c>
      <c r="E279" s="47" t="s">
        <v>42</v>
      </c>
      <c r="F279" s="47">
        <v>9569.3503937007881</v>
      </c>
      <c r="G279" s="47">
        <f t="shared" si="4"/>
        <v>9569.3503937007881</v>
      </c>
      <c r="H279" s="48" t="s">
        <v>71</v>
      </c>
      <c r="I279" s="24">
        <v>273</v>
      </c>
      <c r="J279" s="25" t="s">
        <v>1255</v>
      </c>
      <c r="K279" s="26" t="s">
        <v>1256</v>
      </c>
      <c r="L279" s="27">
        <v>13258.8</v>
      </c>
      <c r="M279" s="27">
        <v>12344.4</v>
      </c>
      <c r="N279" s="28" t="s">
        <v>35</v>
      </c>
      <c r="O279" s="42" t="s">
        <v>36</v>
      </c>
      <c r="P279" s="30" t="s">
        <v>37</v>
      </c>
      <c r="Q279" s="31" t="s">
        <v>798</v>
      </c>
      <c r="R279" s="32">
        <v>1</v>
      </c>
      <c r="S279" s="33" t="s">
        <v>67</v>
      </c>
      <c r="T279" s="34"/>
      <c r="U279" s="35"/>
      <c r="V279" s="36"/>
      <c r="W279" s="37"/>
      <c r="X279" s="38"/>
      <c r="Y279" s="38"/>
      <c r="Z279" s="38"/>
      <c r="AA279" s="57" t="s">
        <v>1228</v>
      </c>
      <c r="AB279" s="57">
        <v>0.127</v>
      </c>
      <c r="AC279" s="39"/>
      <c r="AD279" s="40"/>
      <c r="AE279" s="40"/>
      <c r="AF279" s="41"/>
      <c r="AG279" s="41"/>
      <c r="AH279" s="42"/>
      <c r="AI279" s="35"/>
      <c r="AJ279" s="43"/>
      <c r="AK279" s="31"/>
      <c r="AL279" s="44"/>
      <c r="AM279" s="39"/>
      <c r="AN279" s="28"/>
      <c r="AO279" s="39" t="s">
        <v>352</v>
      </c>
    </row>
    <row r="280" spans="1:41">
      <c r="A280" s="45" t="s">
        <v>3556</v>
      </c>
      <c r="B280" s="46" t="s">
        <v>3557</v>
      </c>
      <c r="C280" s="46" t="s">
        <v>42</v>
      </c>
      <c r="D280" s="46" t="s">
        <v>42</v>
      </c>
      <c r="E280" s="47" t="s">
        <v>42</v>
      </c>
      <c r="F280" s="47">
        <v>9573.2952755905517</v>
      </c>
      <c r="G280" s="47">
        <f t="shared" si="4"/>
        <v>9573.2952755905517</v>
      </c>
      <c r="H280" s="48" t="s">
        <v>43</v>
      </c>
      <c r="I280" s="24">
        <v>274</v>
      </c>
      <c r="J280" s="25" t="s">
        <v>1259</v>
      </c>
      <c r="K280" s="26" t="s">
        <v>1260</v>
      </c>
      <c r="L280" s="27">
        <v>9601.2000000000007</v>
      </c>
      <c r="M280" s="27">
        <v>10515.6</v>
      </c>
      <c r="N280" s="28" t="s">
        <v>35</v>
      </c>
      <c r="O280" s="42" t="s">
        <v>36</v>
      </c>
      <c r="P280" s="30" t="s">
        <v>37</v>
      </c>
      <c r="Q280" s="31" t="s">
        <v>798</v>
      </c>
      <c r="R280" s="32">
        <v>1</v>
      </c>
      <c r="S280" s="33" t="s">
        <v>67</v>
      </c>
      <c r="T280" s="34"/>
      <c r="U280" s="35"/>
      <c r="V280" s="36"/>
      <c r="W280" s="37"/>
      <c r="X280" s="38"/>
      <c r="Y280" s="38"/>
      <c r="Z280" s="38"/>
      <c r="AA280" s="57" t="s">
        <v>1261</v>
      </c>
      <c r="AB280" s="57">
        <v>0.127</v>
      </c>
      <c r="AC280" s="39"/>
      <c r="AD280" s="40"/>
      <c r="AE280" s="40"/>
      <c r="AF280" s="41"/>
      <c r="AG280" s="41"/>
      <c r="AH280" s="42"/>
      <c r="AI280" s="35"/>
      <c r="AJ280" s="43"/>
      <c r="AK280" s="31"/>
      <c r="AL280" s="44"/>
      <c r="AM280" s="39"/>
      <c r="AN280" s="28"/>
      <c r="AO280" s="39" t="s">
        <v>352</v>
      </c>
    </row>
    <row r="281" spans="1:41">
      <c r="A281" s="45" t="s">
        <v>3558</v>
      </c>
      <c r="B281" s="46" t="s">
        <v>3559</v>
      </c>
      <c r="C281" s="46" t="s">
        <v>42</v>
      </c>
      <c r="D281" s="46" t="s">
        <v>42</v>
      </c>
      <c r="E281" s="47" t="s">
        <v>42</v>
      </c>
      <c r="F281" s="47">
        <v>9574.8031496062995</v>
      </c>
      <c r="G281" s="47">
        <f t="shared" si="4"/>
        <v>9574.8031496062995</v>
      </c>
      <c r="H281" s="48" t="s">
        <v>43</v>
      </c>
      <c r="I281" s="24">
        <v>275</v>
      </c>
      <c r="J281" s="25" t="s">
        <v>1264</v>
      </c>
      <c r="K281" s="26" t="s">
        <v>1265</v>
      </c>
      <c r="L281" s="27">
        <v>9601.2000000000007</v>
      </c>
      <c r="M281" s="27">
        <v>9601.2000000000007</v>
      </c>
      <c r="N281" s="28" t="s">
        <v>35</v>
      </c>
      <c r="O281" s="42" t="s">
        <v>36</v>
      </c>
      <c r="P281" s="30" t="s">
        <v>37</v>
      </c>
      <c r="Q281" s="31" t="s">
        <v>798</v>
      </c>
      <c r="R281" s="32">
        <v>1</v>
      </c>
      <c r="S281" s="33" t="s">
        <v>67</v>
      </c>
      <c r="T281" s="34"/>
      <c r="U281" s="35"/>
      <c r="V281" s="36"/>
      <c r="W281" s="37"/>
      <c r="X281" s="38"/>
      <c r="Y281" s="38"/>
      <c r="Z281" s="38"/>
      <c r="AA281" s="57" t="s">
        <v>1261</v>
      </c>
      <c r="AB281" s="57">
        <v>0.127</v>
      </c>
      <c r="AC281" s="39"/>
      <c r="AD281" s="40"/>
      <c r="AE281" s="40"/>
      <c r="AF281" s="41"/>
      <c r="AG281" s="41"/>
      <c r="AH281" s="42"/>
      <c r="AI281" s="35"/>
      <c r="AJ281" s="43"/>
      <c r="AK281" s="31"/>
      <c r="AL281" s="44"/>
      <c r="AM281" s="39"/>
      <c r="AN281" s="28"/>
      <c r="AO281" s="39" t="s">
        <v>352</v>
      </c>
    </row>
    <row r="282" spans="1:41">
      <c r="A282" s="45" t="s">
        <v>3560</v>
      </c>
      <c r="B282" s="46" t="s">
        <v>3561</v>
      </c>
      <c r="C282" s="46" t="s">
        <v>42</v>
      </c>
      <c r="D282" s="46" t="s">
        <v>42</v>
      </c>
      <c r="E282" s="47" t="s">
        <v>42</v>
      </c>
      <c r="F282" s="47">
        <v>9573.7992125984256</v>
      </c>
      <c r="G282" s="47">
        <f t="shared" si="4"/>
        <v>9573.7992125984256</v>
      </c>
      <c r="H282" s="48" t="s">
        <v>43</v>
      </c>
      <c r="I282" s="24">
        <v>276</v>
      </c>
      <c r="J282" s="25" t="s">
        <v>1268</v>
      </c>
      <c r="K282" s="26" t="s">
        <v>1269</v>
      </c>
      <c r="L282" s="27">
        <v>12344.4</v>
      </c>
      <c r="M282" s="27">
        <v>10515.6</v>
      </c>
      <c r="N282" s="28" t="s">
        <v>35</v>
      </c>
      <c r="O282" s="42" t="s">
        <v>36</v>
      </c>
      <c r="P282" s="30" t="s">
        <v>37</v>
      </c>
      <c r="Q282" s="31" t="s">
        <v>798</v>
      </c>
      <c r="R282" s="32">
        <v>1</v>
      </c>
      <c r="S282" s="33" t="s">
        <v>67</v>
      </c>
      <c r="T282" s="34"/>
      <c r="U282" s="35"/>
      <c r="V282" s="36"/>
      <c r="W282" s="37"/>
      <c r="X282" s="38"/>
      <c r="Y282" s="38"/>
      <c r="Z282" s="38"/>
      <c r="AA282" s="57" t="s">
        <v>1261</v>
      </c>
      <c r="AB282" s="57">
        <v>0.127</v>
      </c>
      <c r="AC282" s="39"/>
      <c r="AD282" s="40"/>
      <c r="AE282" s="40"/>
      <c r="AF282" s="41"/>
      <c r="AG282" s="41"/>
      <c r="AH282" s="42"/>
      <c r="AI282" s="35"/>
      <c r="AJ282" s="43"/>
      <c r="AK282" s="31"/>
      <c r="AL282" s="44"/>
      <c r="AM282" s="39"/>
      <c r="AN282" s="28"/>
      <c r="AO282" s="39" t="s">
        <v>352</v>
      </c>
    </row>
    <row r="283" spans="1:41">
      <c r="A283" s="45" t="s">
        <v>3562</v>
      </c>
      <c r="B283" s="46" t="s">
        <v>3563</v>
      </c>
      <c r="C283" s="46" t="s">
        <v>42</v>
      </c>
      <c r="D283" s="46" t="s">
        <v>42</v>
      </c>
      <c r="E283" s="47" t="s">
        <v>42</v>
      </c>
      <c r="F283" s="47">
        <v>9568.6574803149615</v>
      </c>
      <c r="G283" s="47">
        <f t="shared" si="4"/>
        <v>9568.6574803149615</v>
      </c>
      <c r="H283" s="48" t="s">
        <v>43</v>
      </c>
      <c r="I283" s="24">
        <v>277</v>
      </c>
      <c r="J283" s="25" t="s">
        <v>1272</v>
      </c>
      <c r="K283" s="26" t="s">
        <v>1273</v>
      </c>
      <c r="L283" s="27">
        <v>12344.4</v>
      </c>
      <c r="M283" s="27">
        <v>9601.2000000000007</v>
      </c>
      <c r="N283" s="28" t="s">
        <v>35</v>
      </c>
      <c r="O283" s="42" t="s">
        <v>36</v>
      </c>
      <c r="P283" s="30" t="s">
        <v>37</v>
      </c>
      <c r="Q283" s="31" t="s">
        <v>798</v>
      </c>
      <c r="R283" s="32">
        <v>1</v>
      </c>
      <c r="S283" s="33" t="s">
        <v>67</v>
      </c>
      <c r="T283" s="34"/>
      <c r="U283" s="35"/>
      <c r="V283" s="36"/>
      <c r="W283" s="37"/>
      <c r="X283" s="38"/>
      <c r="Y283" s="38"/>
      <c r="Z283" s="38"/>
      <c r="AA283" s="57" t="s">
        <v>1261</v>
      </c>
      <c r="AB283" s="57">
        <v>0.127</v>
      </c>
      <c r="AC283" s="39"/>
      <c r="AD283" s="40"/>
      <c r="AE283" s="40"/>
      <c r="AF283" s="41"/>
      <c r="AG283" s="41"/>
      <c r="AH283" s="42"/>
      <c r="AI283" s="35"/>
      <c r="AJ283" s="43"/>
      <c r="AK283" s="31"/>
      <c r="AL283" s="44"/>
      <c r="AM283" s="39"/>
      <c r="AN283" s="28"/>
      <c r="AO283" s="39" t="s">
        <v>352</v>
      </c>
    </row>
    <row r="284" spans="1:41">
      <c r="A284" s="45" t="s">
        <v>3564</v>
      </c>
      <c r="B284" s="46" t="s">
        <v>3565</v>
      </c>
      <c r="C284" s="46" t="s">
        <v>42</v>
      </c>
      <c r="D284" s="46" t="s">
        <v>42</v>
      </c>
      <c r="E284" s="47" t="s">
        <v>42</v>
      </c>
      <c r="F284" s="47">
        <v>9569.6220472440946</v>
      </c>
      <c r="G284" s="47">
        <f t="shared" si="4"/>
        <v>9569.6220472440946</v>
      </c>
      <c r="H284" s="48" t="s">
        <v>43</v>
      </c>
      <c r="I284" s="24">
        <v>278</v>
      </c>
      <c r="J284" s="25" t="s">
        <v>1276</v>
      </c>
      <c r="K284" s="26" t="s">
        <v>1277</v>
      </c>
      <c r="L284" s="27">
        <v>10515.6</v>
      </c>
      <c r="M284" s="27">
        <v>10515.6</v>
      </c>
      <c r="N284" s="28" t="s">
        <v>35</v>
      </c>
      <c r="O284" s="42" t="s">
        <v>36</v>
      </c>
      <c r="P284" s="30" t="s">
        <v>37</v>
      </c>
      <c r="Q284" s="31" t="s">
        <v>798</v>
      </c>
      <c r="R284" s="32">
        <v>1</v>
      </c>
      <c r="S284" s="33" t="s">
        <v>67</v>
      </c>
      <c r="T284" s="34"/>
      <c r="U284" s="35"/>
      <c r="V284" s="36"/>
      <c r="W284" s="37"/>
      <c r="X284" s="38"/>
      <c r="Y284" s="38"/>
      <c r="Z284" s="38"/>
      <c r="AA284" s="57" t="s">
        <v>1261</v>
      </c>
      <c r="AB284" s="57">
        <v>0.127</v>
      </c>
      <c r="AC284" s="39"/>
      <c r="AD284" s="40"/>
      <c r="AE284" s="40"/>
      <c r="AF284" s="41"/>
      <c r="AG284" s="41"/>
      <c r="AH284" s="42"/>
      <c r="AI284" s="35"/>
      <c r="AJ284" s="43"/>
      <c r="AK284" s="31"/>
      <c r="AL284" s="44"/>
      <c r="AM284" s="39"/>
      <c r="AN284" s="28"/>
      <c r="AO284" s="39" t="s">
        <v>352</v>
      </c>
    </row>
    <row r="285" spans="1:41">
      <c r="A285" s="45" t="s">
        <v>3566</v>
      </c>
      <c r="B285" s="46" t="s">
        <v>3567</v>
      </c>
      <c r="C285" s="46" t="s">
        <v>42</v>
      </c>
      <c r="D285" s="46" t="s">
        <v>42</v>
      </c>
      <c r="E285" s="47" t="s">
        <v>42</v>
      </c>
      <c r="F285" s="47">
        <v>9571.8110236220473</v>
      </c>
      <c r="G285" s="47">
        <f t="shared" si="4"/>
        <v>9571.8110236220473</v>
      </c>
      <c r="H285" s="48" t="s">
        <v>43</v>
      </c>
      <c r="I285" s="24">
        <v>279</v>
      </c>
      <c r="J285" s="25" t="s">
        <v>1280</v>
      </c>
      <c r="K285" s="26" t="s">
        <v>1281</v>
      </c>
      <c r="L285" s="27">
        <v>10515.6</v>
      </c>
      <c r="M285" s="27">
        <v>9601.2000000000007</v>
      </c>
      <c r="N285" s="28" t="s">
        <v>35</v>
      </c>
      <c r="O285" s="42" t="s">
        <v>36</v>
      </c>
      <c r="P285" s="30" t="s">
        <v>37</v>
      </c>
      <c r="Q285" s="31" t="s">
        <v>798</v>
      </c>
      <c r="R285" s="32">
        <v>1</v>
      </c>
      <c r="S285" s="33" t="s">
        <v>67</v>
      </c>
      <c r="T285" s="34"/>
      <c r="U285" s="35"/>
      <c r="V285" s="36"/>
      <c r="W285" s="37"/>
      <c r="X285" s="38"/>
      <c r="Y285" s="38"/>
      <c r="Z285" s="38"/>
      <c r="AA285" s="57" t="s">
        <v>1261</v>
      </c>
      <c r="AB285" s="57">
        <v>0.127</v>
      </c>
      <c r="AC285" s="39"/>
      <c r="AD285" s="40"/>
      <c r="AE285" s="40"/>
      <c r="AF285" s="41"/>
      <c r="AG285" s="41"/>
      <c r="AH285" s="42"/>
      <c r="AI285" s="35"/>
      <c r="AJ285" s="43"/>
      <c r="AK285" s="31"/>
      <c r="AL285" s="44"/>
      <c r="AM285" s="39"/>
      <c r="AN285" s="28"/>
      <c r="AO285" s="39" t="s">
        <v>352</v>
      </c>
    </row>
    <row r="286" spans="1:41">
      <c r="A286" s="45" t="s">
        <v>3568</v>
      </c>
      <c r="B286" s="46" t="s">
        <v>3569</v>
      </c>
      <c r="C286" s="46" t="s">
        <v>42</v>
      </c>
      <c r="D286" s="46" t="s">
        <v>42</v>
      </c>
      <c r="E286" s="47" t="s">
        <v>42</v>
      </c>
      <c r="F286" s="47">
        <v>9571.8897637795289</v>
      </c>
      <c r="G286" s="47">
        <f t="shared" si="4"/>
        <v>9571.8897637795289</v>
      </c>
      <c r="H286" s="48" t="s">
        <v>43</v>
      </c>
      <c r="I286" s="24">
        <v>280</v>
      </c>
      <c r="J286" s="25" t="s">
        <v>1284</v>
      </c>
      <c r="K286" s="26" t="s">
        <v>1285</v>
      </c>
      <c r="L286" s="27">
        <v>13258.8</v>
      </c>
      <c r="M286" s="27">
        <v>10515.6</v>
      </c>
      <c r="N286" s="28" t="s">
        <v>35</v>
      </c>
      <c r="O286" s="42" t="s">
        <v>36</v>
      </c>
      <c r="P286" s="30" t="s">
        <v>37</v>
      </c>
      <c r="Q286" s="31" t="s">
        <v>798</v>
      </c>
      <c r="R286" s="32">
        <v>1</v>
      </c>
      <c r="S286" s="33" t="s">
        <v>67</v>
      </c>
      <c r="T286" s="34"/>
      <c r="U286" s="35"/>
      <c r="V286" s="36"/>
      <c r="W286" s="37"/>
      <c r="X286" s="38"/>
      <c r="Y286" s="38"/>
      <c r="Z286" s="38"/>
      <c r="AA286" s="57" t="s">
        <v>1261</v>
      </c>
      <c r="AB286" s="57">
        <v>0.127</v>
      </c>
      <c r="AC286" s="39"/>
      <c r="AD286" s="40"/>
      <c r="AE286" s="40"/>
      <c r="AF286" s="41"/>
      <c r="AG286" s="41"/>
      <c r="AH286" s="42"/>
      <c r="AI286" s="35"/>
      <c r="AJ286" s="43"/>
      <c r="AK286" s="31"/>
      <c r="AL286" s="44"/>
      <c r="AM286" s="39"/>
      <c r="AN286" s="28"/>
      <c r="AO286" s="39" t="s">
        <v>352</v>
      </c>
    </row>
    <row r="287" spans="1:41">
      <c r="A287" s="45" t="s">
        <v>3570</v>
      </c>
      <c r="B287" s="46" t="s">
        <v>3571</v>
      </c>
      <c r="C287" s="46" t="s">
        <v>42</v>
      </c>
      <c r="D287" s="46" t="s">
        <v>42</v>
      </c>
      <c r="E287" s="47" t="s">
        <v>42</v>
      </c>
      <c r="F287" s="47">
        <v>9569.3464566929142</v>
      </c>
      <c r="G287" s="47">
        <f t="shared" si="4"/>
        <v>9569.3464566929142</v>
      </c>
      <c r="H287" s="48" t="s">
        <v>43</v>
      </c>
      <c r="I287" s="24">
        <v>281</v>
      </c>
      <c r="J287" s="25" t="s">
        <v>1288</v>
      </c>
      <c r="K287" s="26" t="s">
        <v>1289</v>
      </c>
      <c r="L287" s="27">
        <v>13258.8</v>
      </c>
      <c r="M287" s="27">
        <v>9601.2000000000007</v>
      </c>
      <c r="N287" s="28" t="s">
        <v>35</v>
      </c>
      <c r="O287" s="42" t="s">
        <v>36</v>
      </c>
      <c r="P287" s="30" t="s">
        <v>37</v>
      </c>
      <c r="Q287" s="31" t="s">
        <v>798</v>
      </c>
      <c r="R287" s="32">
        <v>1</v>
      </c>
      <c r="S287" s="33" t="s">
        <v>67</v>
      </c>
      <c r="T287" s="34"/>
      <c r="U287" s="35"/>
      <c r="V287" s="36"/>
      <c r="W287" s="37"/>
      <c r="X287" s="38"/>
      <c r="Y287" s="38"/>
      <c r="Z287" s="38"/>
      <c r="AA287" s="57" t="s">
        <v>1261</v>
      </c>
      <c r="AB287" s="57">
        <v>0.127</v>
      </c>
      <c r="AC287" s="39"/>
      <c r="AD287" s="40"/>
      <c r="AE287" s="40"/>
      <c r="AF287" s="41"/>
      <c r="AG287" s="41"/>
      <c r="AH287" s="42"/>
      <c r="AI287" s="35"/>
      <c r="AJ287" s="43"/>
      <c r="AK287" s="31"/>
      <c r="AL287" s="44"/>
      <c r="AM287" s="39"/>
      <c r="AN287" s="28"/>
      <c r="AO287" s="39" t="s">
        <v>352</v>
      </c>
    </row>
    <row r="288" spans="1:41">
      <c r="A288" s="45" t="s">
        <v>3572</v>
      </c>
      <c r="B288" s="46" t="s">
        <v>3573</v>
      </c>
      <c r="C288" s="46" t="s">
        <v>42</v>
      </c>
      <c r="D288" s="46" t="s">
        <v>42</v>
      </c>
      <c r="E288" s="47" t="s">
        <v>42</v>
      </c>
      <c r="F288" s="47">
        <v>9570.1102362204729</v>
      </c>
      <c r="G288" s="47">
        <f t="shared" si="4"/>
        <v>9570.1102362204729</v>
      </c>
      <c r="H288" s="48" t="s">
        <v>71</v>
      </c>
      <c r="I288" s="24">
        <v>282</v>
      </c>
      <c r="J288" s="25" t="s">
        <v>1292</v>
      </c>
      <c r="K288" s="26" t="s">
        <v>1293</v>
      </c>
      <c r="L288" s="27">
        <v>13258.8</v>
      </c>
      <c r="M288" s="27">
        <v>7772.4</v>
      </c>
      <c r="N288" s="28" t="s">
        <v>35</v>
      </c>
      <c r="O288" s="42" t="s">
        <v>36</v>
      </c>
      <c r="P288" s="30" t="s">
        <v>37</v>
      </c>
      <c r="Q288" s="31" t="s">
        <v>798</v>
      </c>
      <c r="R288" s="32">
        <v>1</v>
      </c>
      <c r="S288" s="33" t="s">
        <v>67</v>
      </c>
      <c r="T288" s="34"/>
      <c r="U288" s="35"/>
      <c r="V288" s="36"/>
      <c r="W288" s="37"/>
      <c r="X288" s="38"/>
      <c r="Y288" s="38"/>
      <c r="Z288" s="38"/>
      <c r="AA288" s="57" t="s">
        <v>1294</v>
      </c>
      <c r="AB288" s="57">
        <v>0.127</v>
      </c>
      <c r="AC288" s="39"/>
      <c r="AD288" s="40"/>
      <c r="AE288" s="40"/>
      <c r="AF288" s="41"/>
      <c r="AG288" s="41"/>
      <c r="AH288" s="42"/>
      <c r="AI288" s="35"/>
      <c r="AJ288" s="43"/>
      <c r="AK288" s="31"/>
      <c r="AL288" s="44"/>
      <c r="AM288" s="39"/>
      <c r="AN288" s="28"/>
      <c r="AO288" s="39" t="s">
        <v>352</v>
      </c>
    </row>
    <row r="289" spans="1:41">
      <c r="A289" s="45" t="s">
        <v>3574</v>
      </c>
      <c r="B289" s="46" t="s">
        <v>3575</v>
      </c>
      <c r="C289" s="46" t="s">
        <v>42</v>
      </c>
      <c r="D289" s="46" t="s">
        <v>42</v>
      </c>
      <c r="E289" s="47" t="s">
        <v>42</v>
      </c>
      <c r="F289" s="47">
        <v>9570.5354330708669</v>
      </c>
      <c r="G289" s="47">
        <f t="shared" si="4"/>
        <v>9570.5354330708669</v>
      </c>
      <c r="H289" s="48" t="s">
        <v>71</v>
      </c>
      <c r="I289" s="24">
        <v>283</v>
      </c>
      <c r="J289" s="25" t="s">
        <v>1297</v>
      </c>
      <c r="K289" s="26" t="s">
        <v>1298</v>
      </c>
      <c r="L289" s="27">
        <v>12344.4</v>
      </c>
      <c r="M289" s="27">
        <v>7772.4</v>
      </c>
      <c r="N289" s="28" t="s">
        <v>35</v>
      </c>
      <c r="O289" s="42" t="s">
        <v>36</v>
      </c>
      <c r="P289" s="30" t="s">
        <v>37</v>
      </c>
      <c r="Q289" s="31" t="s">
        <v>798</v>
      </c>
      <c r="R289" s="32">
        <v>1</v>
      </c>
      <c r="S289" s="33" t="s">
        <v>67</v>
      </c>
      <c r="T289" s="34"/>
      <c r="U289" s="35"/>
      <c r="V289" s="36"/>
      <c r="W289" s="37"/>
      <c r="X289" s="38"/>
      <c r="Y289" s="38"/>
      <c r="Z289" s="38"/>
      <c r="AA289" s="57" t="s">
        <v>1294</v>
      </c>
      <c r="AB289" s="57">
        <v>0.127</v>
      </c>
      <c r="AC289" s="39"/>
      <c r="AD289" s="40"/>
      <c r="AE289" s="40"/>
      <c r="AF289" s="41"/>
      <c r="AG289" s="41"/>
      <c r="AH289" s="42"/>
      <c r="AI289" s="35"/>
      <c r="AJ289" s="43"/>
      <c r="AK289" s="31"/>
      <c r="AL289" s="44"/>
      <c r="AM289" s="39"/>
      <c r="AN289" s="28"/>
      <c r="AO289" s="39" t="s">
        <v>352</v>
      </c>
    </row>
    <row r="290" spans="1:41">
      <c r="A290" s="45" t="s">
        <v>3576</v>
      </c>
      <c r="B290" s="46" t="s">
        <v>3577</v>
      </c>
      <c r="C290" s="46" t="s">
        <v>42</v>
      </c>
      <c r="D290" s="46" t="s">
        <v>42</v>
      </c>
      <c r="E290" s="47" t="s">
        <v>42</v>
      </c>
      <c r="F290" s="47">
        <v>9568.0393700787408</v>
      </c>
      <c r="G290" s="47">
        <f t="shared" si="4"/>
        <v>9568.0393700787408</v>
      </c>
      <c r="H290" s="48" t="s">
        <v>71</v>
      </c>
      <c r="I290" s="24">
        <v>284</v>
      </c>
      <c r="J290" s="25" t="s">
        <v>1301</v>
      </c>
      <c r="K290" s="26" t="s">
        <v>1302</v>
      </c>
      <c r="L290" s="27">
        <v>13258.8</v>
      </c>
      <c r="M290" s="27">
        <v>4114.8</v>
      </c>
      <c r="N290" s="28" t="s">
        <v>35</v>
      </c>
      <c r="O290" s="42" t="s">
        <v>36</v>
      </c>
      <c r="P290" s="30" t="s">
        <v>37</v>
      </c>
      <c r="Q290" s="31" t="s">
        <v>798</v>
      </c>
      <c r="R290" s="32">
        <v>1</v>
      </c>
      <c r="S290" s="33" t="s">
        <v>67</v>
      </c>
      <c r="T290" s="34"/>
      <c r="U290" s="35"/>
      <c r="V290" s="36"/>
      <c r="W290" s="37"/>
      <c r="X290" s="38"/>
      <c r="Y290" s="38"/>
      <c r="Z290" s="38"/>
      <c r="AA290" s="57" t="s">
        <v>1294</v>
      </c>
      <c r="AB290" s="57">
        <v>0.127</v>
      </c>
      <c r="AC290" s="39"/>
      <c r="AD290" s="40"/>
      <c r="AE290" s="40"/>
      <c r="AF290" s="41"/>
      <c r="AG290" s="41"/>
      <c r="AH290" s="42"/>
      <c r="AI290" s="35"/>
      <c r="AJ290" s="43"/>
      <c r="AK290" s="31"/>
      <c r="AL290" s="44"/>
      <c r="AM290" s="39"/>
      <c r="AN290" s="28"/>
      <c r="AO290" s="39" t="s">
        <v>352</v>
      </c>
    </row>
    <row r="291" spans="1:41">
      <c r="A291" s="45" t="s">
        <v>3578</v>
      </c>
      <c r="B291" s="46" t="s">
        <v>3579</v>
      </c>
      <c r="C291" s="46" t="s">
        <v>42</v>
      </c>
      <c r="D291" s="46" t="s">
        <v>42</v>
      </c>
      <c r="E291" s="47" t="s">
        <v>42</v>
      </c>
      <c r="F291" s="47">
        <v>9570.8582677165359</v>
      </c>
      <c r="G291" s="47">
        <f t="shared" si="4"/>
        <v>9570.8582677165359</v>
      </c>
      <c r="H291" s="48" t="s">
        <v>71</v>
      </c>
      <c r="I291" s="24">
        <v>285</v>
      </c>
      <c r="J291" s="25" t="s">
        <v>1305</v>
      </c>
      <c r="K291" s="26" t="s">
        <v>1306</v>
      </c>
      <c r="L291" s="27">
        <v>12344.4</v>
      </c>
      <c r="M291" s="27">
        <v>5029.2</v>
      </c>
      <c r="N291" s="28" t="s">
        <v>35</v>
      </c>
      <c r="O291" s="42" t="s">
        <v>36</v>
      </c>
      <c r="P291" s="30" t="s">
        <v>37</v>
      </c>
      <c r="Q291" s="31" t="s">
        <v>798</v>
      </c>
      <c r="R291" s="32">
        <v>1</v>
      </c>
      <c r="S291" s="33" t="s">
        <v>67</v>
      </c>
      <c r="T291" s="34"/>
      <c r="U291" s="35"/>
      <c r="V291" s="36"/>
      <c r="W291" s="37"/>
      <c r="X291" s="38"/>
      <c r="Y291" s="38"/>
      <c r="Z291" s="38"/>
      <c r="AA291" s="57" t="s">
        <v>1294</v>
      </c>
      <c r="AB291" s="57">
        <v>0.127</v>
      </c>
      <c r="AC291" s="39"/>
      <c r="AD291" s="40"/>
      <c r="AE291" s="40"/>
      <c r="AF291" s="41"/>
      <c r="AG291" s="41"/>
      <c r="AH291" s="42"/>
      <c r="AI291" s="35"/>
      <c r="AJ291" s="43"/>
      <c r="AK291" s="31"/>
      <c r="AL291" s="44"/>
      <c r="AM291" s="39"/>
      <c r="AN291" s="28"/>
      <c r="AO291" s="39" t="s">
        <v>352</v>
      </c>
    </row>
    <row r="292" spans="1:41">
      <c r="A292" s="45" t="s">
        <v>3580</v>
      </c>
      <c r="B292" s="46" t="s">
        <v>3581</v>
      </c>
      <c r="C292" s="46" t="s">
        <v>42</v>
      </c>
      <c r="D292" s="46" t="s">
        <v>42</v>
      </c>
      <c r="E292" s="47" t="s">
        <v>42</v>
      </c>
      <c r="F292" s="47">
        <v>9572.9133858267724</v>
      </c>
      <c r="G292" s="47">
        <f t="shared" si="4"/>
        <v>9572.9133858267724</v>
      </c>
      <c r="H292" s="48" t="s">
        <v>71</v>
      </c>
      <c r="I292" s="24">
        <v>286</v>
      </c>
      <c r="J292" s="25" t="s">
        <v>1309</v>
      </c>
      <c r="K292" s="26" t="s">
        <v>1310</v>
      </c>
      <c r="L292" s="27">
        <v>12344.4</v>
      </c>
      <c r="M292" s="27">
        <v>6858</v>
      </c>
      <c r="N292" s="28" t="s">
        <v>35</v>
      </c>
      <c r="O292" s="42" t="s">
        <v>36</v>
      </c>
      <c r="P292" s="30" t="s">
        <v>37</v>
      </c>
      <c r="Q292" s="31" t="s">
        <v>798</v>
      </c>
      <c r="R292" s="32">
        <v>1</v>
      </c>
      <c r="S292" s="33" t="s">
        <v>67</v>
      </c>
      <c r="T292" s="34"/>
      <c r="U292" s="35"/>
      <c r="V292" s="36"/>
      <c r="W292" s="37"/>
      <c r="X292" s="38"/>
      <c r="Y292" s="38"/>
      <c r="Z292" s="38"/>
      <c r="AA292" s="57" t="s">
        <v>1294</v>
      </c>
      <c r="AB292" s="57">
        <v>0.127</v>
      </c>
      <c r="AC292" s="39"/>
      <c r="AD292" s="40"/>
      <c r="AE292" s="40"/>
      <c r="AF292" s="41"/>
      <c r="AG292" s="41"/>
      <c r="AH292" s="42"/>
      <c r="AI292" s="35"/>
      <c r="AJ292" s="43"/>
      <c r="AK292" s="31"/>
      <c r="AL292" s="44"/>
      <c r="AM292" s="39"/>
      <c r="AN292" s="28"/>
      <c r="AO292" s="39" t="s">
        <v>352</v>
      </c>
    </row>
    <row r="293" spans="1:41">
      <c r="A293" s="45" t="s">
        <v>3582</v>
      </c>
      <c r="B293" s="46" t="s">
        <v>3583</v>
      </c>
      <c r="C293" s="46" t="s">
        <v>42</v>
      </c>
      <c r="D293" s="46" t="s">
        <v>42</v>
      </c>
      <c r="E293" s="47" t="s">
        <v>42</v>
      </c>
      <c r="F293" s="47">
        <v>9573.1811023622049</v>
      </c>
      <c r="G293" s="47">
        <f t="shared" si="4"/>
        <v>9573.1811023622049</v>
      </c>
      <c r="H293" s="48" t="s">
        <v>71</v>
      </c>
      <c r="I293" s="24">
        <v>287</v>
      </c>
      <c r="J293" s="25" t="s">
        <v>1313</v>
      </c>
      <c r="K293" s="26" t="s">
        <v>1314</v>
      </c>
      <c r="L293" s="27">
        <v>13258.8</v>
      </c>
      <c r="M293" s="27">
        <v>6858</v>
      </c>
      <c r="N293" s="28" t="s">
        <v>35</v>
      </c>
      <c r="O293" s="42" t="s">
        <v>36</v>
      </c>
      <c r="P293" s="30" t="s">
        <v>37</v>
      </c>
      <c r="Q293" s="31" t="s">
        <v>798</v>
      </c>
      <c r="R293" s="32">
        <v>1</v>
      </c>
      <c r="S293" s="33" t="s">
        <v>67</v>
      </c>
      <c r="T293" s="34"/>
      <c r="U293" s="35"/>
      <c r="V293" s="36"/>
      <c r="W293" s="37"/>
      <c r="X293" s="38"/>
      <c r="Y293" s="38"/>
      <c r="Z293" s="38"/>
      <c r="AA293" s="57" t="s">
        <v>1294</v>
      </c>
      <c r="AB293" s="57">
        <v>0.127</v>
      </c>
      <c r="AC293" s="39"/>
      <c r="AD293" s="40"/>
      <c r="AE293" s="40"/>
      <c r="AF293" s="41"/>
      <c r="AG293" s="41"/>
      <c r="AH293" s="42"/>
      <c r="AI293" s="35"/>
      <c r="AJ293" s="43"/>
      <c r="AK293" s="31"/>
      <c r="AL293" s="44"/>
      <c r="AM293" s="39"/>
      <c r="AN293" s="28"/>
      <c r="AO293" s="39" t="s">
        <v>352</v>
      </c>
    </row>
    <row r="294" spans="1:41">
      <c r="A294" s="45" t="s">
        <v>3584</v>
      </c>
      <c r="B294" s="46" t="s">
        <v>3585</v>
      </c>
      <c r="C294" s="46" t="s">
        <v>42</v>
      </c>
      <c r="D294" s="46" t="s">
        <v>42</v>
      </c>
      <c r="E294" s="47" t="s">
        <v>42</v>
      </c>
      <c r="F294" s="47">
        <v>9572.1614173228354</v>
      </c>
      <c r="G294" s="47">
        <f t="shared" si="4"/>
        <v>9572.1614173228354</v>
      </c>
      <c r="H294" s="48" t="s">
        <v>71</v>
      </c>
      <c r="I294" s="24">
        <v>288</v>
      </c>
      <c r="J294" s="25" t="s">
        <v>1317</v>
      </c>
      <c r="K294" s="26" t="s">
        <v>1318</v>
      </c>
      <c r="L294" s="27">
        <v>12344.4</v>
      </c>
      <c r="M294" s="27">
        <v>4114.8</v>
      </c>
      <c r="N294" s="28" t="s">
        <v>35</v>
      </c>
      <c r="O294" s="42" t="s">
        <v>36</v>
      </c>
      <c r="P294" s="30" t="s">
        <v>37</v>
      </c>
      <c r="Q294" s="31" t="s">
        <v>798</v>
      </c>
      <c r="R294" s="32">
        <v>1</v>
      </c>
      <c r="S294" s="33" t="s">
        <v>67</v>
      </c>
      <c r="T294" s="34"/>
      <c r="U294" s="35"/>
      <c r="V294" s="36"/>
      <c r="W294" s="37"/>
      <c r="X294" s="38"/>
      <c r="Y294" s="38"/>
      <c r="Z294" s="38"/>
      <c r="AA294" s="57" t="s">
        <v>1294</v>
      </c>
      <c r="AB294" s="57">
        <v>0.127</v>
      </c>
      <c r="AC294" s="39"/>
      <c r="AD294" s="40"/>
      <c r="AE294" s="40"/>
      <c r="AF294" s="41"/>
      <c r="AG294" s="41"/>
      <c r="AH294" s="42"/>
      <c r="AI294" s="35"/>
      <c r="AJ294" s="43"/>
      <c r="AK294" s="31"/>
      <c r="AL294" s="44"/>
      <c r="AM294" s="39"/>
      <c r="AN294" s="28"/>
      <c r="AO294" s="39" t="s">
        <v>352</v>
      </c>
    </row>
    <row r="295" spans="1:41">
      <c r="A295" s="45" t="s">
        <v>3586</v>
      </c>
      <c r="B295" s="46" t="s">
        <v>3587</v>
      </c>
      <c r="C295" s="46" t="s">
        <v>42</v>
      </c>
      <c r="D295" s="46" t="s">
        <v>42</v>
      </c>
      <c r="E295" s="47" t="s">
        <v>42</v>
      </c>
      <c r="F295" s="47">
        <v>9572.71653543307</v>
      </c>
      <c r="G295" s="47">
        <f t="shared" si="4"/>
        <v>9572.71653543307</v>
      </c>
      <c r="H295" s="48" t="s">
        <v>71</v>
      </c>
      <c r="I295" s="24">
        <v>289</v>
      </c>
      <c r="J295" s="25" t="s">
        <v>1321</v>
      </c>
      <c r="K295" s="26" t="s">
        <v>1322</v>
      </c>
      <c r="L295" s="27">
        <v>13258.8</v>
      </c>
      <c r="M295" s="27">
        <v>5029.2</v>
      </c>
      <c r="N295" s="28" t="s">
        <v>35</v>
      </c>
      <c r="O295" s="42" t="s">
        <v>36</v>
      </c>
      <c r="P295" s="30" t="s">
        <v>37</v>
      </c>
      <c r="Q295" s="31" t="s">
        <v>798</v>
      </c>
      <c r="R295" s="32">
        <v>1</v>
      </c>
      <c r="S295" s="33" t="s">
        <v>67</v>
      </c>
      <c r="T295" s="34"/>
      <c r="U295" s="35"/>
      <c r="V295" s="36"/>
      <c r="W295" s="37"/>
      <c r="X295" s="38"/>
      <c r="Y295" s="38"/>
      <c r="Z295" s="38"/>
      <c r="AA295" s="57" t="s">
        <v>1294</v>
      </c>
      <c r="AB295" s="57">
        <v>0.127</v>
      </c>
      <c r="AC295" s="39"/>
      <c r="AD295" s="40"/>
      <c r="AE295" s="40"/>
      <c r="AF295" s="41"/>
      <c r="AG295" s="41"/>
      <c r="AH295" s="42"/>
      <c r="AI295" s="35"/>
      <c r="AJ295" s="43"/>
      <c r="AK295" s="31"/>
      <c r="AL295" s="44"/>
      <c r="AM295" s="39"/>
      <c r="AN295" s="28"/>
      <c r="AO295" s="39" t="s">
        <v>352</v>
      </c>
    </row>
    <row r="296" spans="1:41">
      <c r="A296" s="45" t="s">
        <v>3588</v>
      </c>
      <c r="B296" s="46" t="s">
        <v>3589</v>
      </c>
      <c r="C296" s="46" t="s">
        <v>42</v>
      </c>
      <c r="D296" s="46" t="s">
        <v>42</v>
      </c>
      <c r="E296" s="47" t="s">
        <v>42</v>
      </c>
      <c r="F296" s="47">
        <v>5933.8149606299212</v>
      </c>
      <c r="G296" s="47">
        <f t="shared" si="4"/>
        <v>5933.8149606299212</v>
      </c>
      <c r="H296" s="48" t="s">
        <v>364</v>
      </c>
      <c r="I296" s="24">
        <v>290</v>
      </c>
      <c r="J296" s="25" t="s">
        <v>1325</v>
      </c>
      <c r="K296" s="26" t="s">
        <v>1326</v>
      </c>
      <c r="L296" s="27">
        <v>-16916.400000000001</v>
      </c>
      <c r="M296" s="27">
        <v>5029.2</v>
      </c>
      <c r="N296" s="28" t="s">
        <v>35</v>
      </c>
      <c r="O296" s="42" t="s">
        <v>36</v>
      </c>
      <c r="P296" s="30" t="s">
        <v>37</v>
      </c>
      <c r="Q296" s="31" t="s">
        <v>798</v>
      </c>
      <c r="R296" s="32">
        <v>1</v>
      </c>
      <c r="S296" s="33" t="s">
        <v>67</v>
      </c>
      <c r="T296" s="34"/>
      <c r="U296" s="35"/>
      <c r="V296" s="36"/>
      <c r="W296" s="37"/>
      <c r="X296" s="49" t="s">
        <v>1327</v>
      </c>
      <c r="Y296" s="50">
        <v>5.0799999999999998E-2</v>
      </c>
      <c r="Z296" s="60">
        <v>100</v>
      </c>
      <c r="AA296" s="57" t="s">
        <v>799</v>
      </c>
      <c r="AB296" s="57">
        <v>0.127</v>
      </c>
      <c r="AC296" s="39"/>
      <c r="AD296" s="40"/>
      <c r="AE296" s="40"/>
      <c r="AF296" s="41"/>
      <c r="AG296" s="41"/>
      <c r="AH296" s="42"/>
      <c r="AI296" s="35"/>
      <c r="AJ296" s="43"/>
      <c r="AK296" s="31"/>
      <c r="AL296" s="44"/>
      <c r="AM296" s="39"/>
      <c r="AN296" s="28"/>
      <c r="AO296" s="39" t="s">
        <v>352</v>
      </c>
    </row>
    <row r="297" spans="1:41">
      <c r="A297" s="45" t="s">
        <v>3590</v>
      </c>
      <c r="B297" s="46" t="s">
        <v>3591</v>
      </c>
      <c r="C297" s="46" t="s">
        <v>42</v>
      </c>
      <c r="D297" s="46" t="s">
        <v>42</v>
      </c>
      <c r="E297" s="47" t="s">
        <v>42</v>
      </c>
      <c r="F297" s="47">
        <v>5935.1496062992128</v>
      </c>
      <c r="G297" s="47">
        <f t="shared" si="4"/>
        <v>5935.1496062992128</v>
      </c>
      <c r="H297" s="48" t="s">
        <v>132</v>
      </c>
      <c r="I297" s="24">
        <v>291</v>
      </c>
      <c r="J297" s="25" t="s">
        <v>1330</v>
      </c>
      <c r="K297" s="26" t="s">
        <v>1331</v>
      </c>
      <c r="L297" s="27">
        <v>-16916.400000000001</v>
      </c>
      <c r="M297" s="27">
        <v>8686.7999999999993</v>
      </c>
      <c r="N297" s="28" t="s">
        <v>35</v>
      </c>
      <c r="O297" s="42" t="s">
        <v>36</v>
      </c>
      <c r="P297" s="30" t="s">
        <v>37</v>
      </c>
      <c r="Q297" s="31" t="s">
        <v>798</v>
      </c>
      <c r="R297" s="32">
        <v>1</v>
      </c>
      <c r="S297" s="33" t="s">
        <v>67</v>
      </c>
      <c r="T297" s="34"/>
      <c r="U297" s="35"/>
      <c r="V297" s="36"/>
      <c r="W297" s="37"/>
      <c r="X297" s="49" t="s">
        <v>1332</v>
      </c>
      <c r="Y297" s="50">
        <v>5.0799999999999998E-2</v>
      </c>
      <c r="Z297" s="60">
        <v>100</v>
      </c>
      <c r="AA297" s="57" t="s">
        <v>832</v>
      </c>
      <c r="AB297" s="57">
        <v>0.127</v>
      </c>
      <c r="AC297" s="39"/>
      <c r="AD297" s="40"/>
      <c r="AE297" s="40"/>
      <c r="AF297" s="41"/>
      <c r="AG297" s="41"/>
      <c r="AH297" s="42"/>
      <c r="AI297" s="35"/>
      <c r="AJ297" s="43"/>
      <c r="AK297" s="31"/>
      <c r="AL297" s="44"/>
      <c r="AM297" s="39"/>
      <c r="AN297" s="28"/>
      <c r="AO297" s="39" t="s">
        <v>352</v>
      </c>
    </row>
    <row r="298" spans="1:41">
      <c r="A298" s="45" t="s">
        <v>3592</v>
      </c>
      <c r="B298" s="46" t="s">
        <v>3593</v>
      </c>
      <c r="C298" s="46" t="s">
        <v>42</v>
      </c>
      <c r="D298" s="46" t="s">
        <v>42</v>
      </c>
      <c r="E298" s="47" t="s">
        <v>42</v>
      </c>
      <c r="F298" s="47">
        <v>5935.1181102362207</v>
      </c>
      <c r="G298" s="47">
        <f t="shared" si="4"/>
        <v>5935.1181102362207</v>
      </c>
      <c r="H298" s="48" t="s">
        <v>71</v>
      </c>
      <c r="I298" s="24">
        <v>292</v>
      </c>
      <c r="J298" s="25" t="s">
        <v>1335</v>
      </c>
      <c r="K298" s="26" t="s">
        <v>1336</v>
      </c>
      <c r="L298" s="27">
        <v>-16916.400000000001</v>
      </c>
      <c r="M298" s="27">
        <v>12344.4</v>
      </c>
      <c r="N298" s="28" t="s">
        <v>35</v>
      </c>
      <c r="O298" s="42" t="s">
        <v>36</v>
      </c>
      <c r="P298" s="30" t="s">
        <v>37</v>
      </c>
      <c r="Q298" s="31" t="s">
        <v>798</v>
      </c>
      <c r="R298" s="32">
        <v>1</v>
      </c>
      <c r="S298" s="33" t="s">
        <v>67</v>
      </c>
      <c r="T298" s="34"/>
      <c r="U298" s="35"/>
      <c r="V298" s="36"/>
      <c r="W298" s="37"/>
      <c r="X298" s="49" t="s">
        <v>1337</v>
      </c>
      <c r="Y298" s="50">
        <v>5.0799999999999998E-2</v>
      </c>
      <c r="Z298" s="60">
        <v>100</v>
      </c>
      <c r="AA298" s="57" t="s">
        <v>865</v>
      </c>
      <c r="AB298" s="57">
        <v>0.127</v>
      </c>
      <c r="AC298" s="39"/>
      <c r="AD298" s="40"/>
      <c r="AE298" s="40"/>
      <c r="AF298" s="41"/>
      <c r="AG298" s="41"/>
      <c r="AH298" s="42"/>
      <c r="AI298" s="35"/>
      <c r="AJ298" s="43"/>
      <c r="AK298" s="31"/>
      <c r="AL298" s="44"/>
      <c r="AM298" s="39"/>
      <c r="AN298" s="28"/>
      <c r="AO298" s="39" t="s">
        <v>352</v>
      </c>
    </row>
    <row r="299" spans="1:41">
      <c r="A299" s="45" t="s">
        <v>3594</v>
      </c>
      <c r="B299" s="46" t="s">
        <v>3595</v>
      </c>
      <c r="C299" s="46" t="s">
        <v>42</v>
      </c>
      <c r="D299" s="46" t="s">
        <v>42</v>
      </c>
      <c r="E299" s="47" t="s">
        <v>42</v>
      </c>
      <c r="F299" s="47">
        <v>5220.7913385826778</v>
      </c>
      <c r="G299" s="47">
        <f t="shared" si="4"/>
        <v>5220.7913385826778</v>
      </c>
      <c r="H299" s="48" t="s">
        <v>43</v>
      </c>
      <c r="I299" s="24">
        <v>293</v>
      </c>
      <c r="J299" s="25" t="s">
        <v>1340</v>
      </c>
      <c r="K299" s="26" t="s">
        <v>1341</v>
      </c>
      <c r="L299" s="27">
        <v>-14173.2</v>
      </c>
      <c r="M299" s="27">
        <v>15087.6</v>
      </c>
      <c r="N299" s="28" t="s">
        <v>35</v>
      </c>
      <c r="O299" s="42" t="s">
        <v>36</v>
      </c>
      <c r="P299" s="30" t="s">
        <v>37</v>
      </c>
      <c r="Q299" s="31" t="s">
        <v>798</v>
      </c>
      <c r="R299" s="32">
        <v>1</v>
      </c>
      <c r="S299" s="33" t="s">
        <v>67</v>
      </c>
      <c r="T299" s="34"/>
      <c r="U299" s="35"/>
      <c r="V299" s="36"/>
      <c r="W299" s="37"/>
      <c r="X299" s="49" t="s">
        <v>1342</v>
      </c>
      <c r="Y299" s="50">
        <v>5.0799999999999998E-2</v>
      </c>
      <c r="Z299" s="60">
        <v>100</v>
      </c>
      <c r="AA299" s="57" t="s">
        <v>898</v>
      </c>
      <c r="AB299" s="57">
        <v>0.127</v>
      </c>
      <c r="AC299" s="39"/>
      <c r="AD299" s="40"/>
      <c r="AE299" s="40"/>
      <c r="AF299" s="41"/>
      <c r="AG299" s="41"/>
      <c r="AH299" s="42"/>
      <c r="AI299" s="35"/>
      <c r="AJ299" s="43"/>
      <c r="AK299" s="31"/>
      <c r="AL299" s="44"/>
      <c r="AM299" s="39"/>
      <c r="AN299" s="28"/>
      <c r="AO299" s="39" t="s">
        <v>352</v>
      </c>
    </row>
    <row r="300" spans="1:41">
      <c r="A300" s="45" t="s">
        <v>3596</v>
      </c>
      <c r="B300" s="46" t="s">
        <v>3597</v>
      </c>
      <c r="C300" s="46" t="s">
        <v>42</v>
      </c>
      <c r="D300" s="46" t="s">
        <v>42</v>
      </c>
      <c r="E300" s="47" t="s">
        <v>42</v>
      </c>
      <c r="F300" s="47">
        <v>4710.2283464566926</v>
      </c>
      <c r="G300" s="47">
        <f t="shared" si="4"/>
        <v>4710.2283464566926</v>
      </c>
      <c r="H300" s="48" t="s">
        <v>132</v>
      </c>
      <c r="I300" s="24">
        <v>294</v>
      </c>
      <c r="J300" s="25" t="s">
        <v>1345</v>
      </c>
      <c r="K300" s="26" t="s">
        <v>1346</v>
      </c>
      <c r="L300" s="27">
        <v>12344.4</v>
      </c>
      <c r="M300" s="27">
        <v>16916.400000000001</v>
      </c>
      <c r="N300" s="28" t="s">
        <v>35</v>
      </c>
      <c r="O300" s="42" t="s">
        <v>36</v>
      </c>
      <c r="P300" s="30" t="s">
        <v>37</v>
      </c>
      <c r="Q300" s="31" t="s">
        <v>798</v>
      </c>
      <c r="R300" s="32">
        <v>1</v>
      </c>
      <c r="S300" s="33" t="s">
        <v>67</v>
      </c>
      <c r="T300" s="34"/>
      <c r="U300" s="35"/>
      <c r="V300" s="36"/>
      <c r="W300" s="37"/>
      <c r="X300" s="49" t="s">
        <v>1347</v>
      </c>
      <c r="Y300" s="50">
        <v>5.0799999999999998E-2</v>
      </c>
      <c r="Z300" s="60">
        <v>100</v>
      </c>
      <c r="AA300" s="57" t="s">
        <v>931</v>
      </c>
      <c r="AB300" s="57">
        <v>0.127</v>
      </c>
      <c r="AC300" s="39"/>
      <c r="AD300" s="40"/>
      <c r="AE300" s="40"/>
      <c r="AF300" s="41"/>
      <c r="AG300" s="41"/>
      <c r="AH300" s="42"/>
      <c r="AI300" s="35"/>
      <c r="AJ300" s="43"/>
      <c r="AK300" s="31"/>
      <c r="AL300" s="44"/>
      <c r="AM300" s="39"/>
      <c r="AN300" s="28"/>
      <c r="AO300" s="39" t="s">
        <v>352</v>
      </c>
    </row>
    <row r="301" spans="1:41">
      <c r="A301" s="45" t="s">
        <v>3598</v>
      </c>
      <c r="B301" s="46" t="s">
        <v>3599</v>
      </c>
      <c r="C301" s="46" t="s">
        <v>42</v>
      </c>
      <c r="D301" s="46" t="s">
        <v>42</v>
      </c>
      <c r="E301" s="47" t="s">
        <v>42</v>
      </c>
      <c r="F301" s="47">
        <v>5935.393700787401</v>
      </c>
      <c r="G301" s="47">
        <f t="shared" si="4"/>
        <v>5935.393700787401</v>
      </c>
      <c r="H301" s="48" t="s">
        <v>381</v>
      </c>
      <c r="I301" s="24">
        <v>295</v>
      </c>
      <c r="J301" s="25" t="s">
        <v>1350</v>
      </c>
      <c r="K301" s="26" t="s">
        <v>1351</v>
      </c>
      <c r="L301" s="27">
        <v>16002</v>
      </c>
      <c r="M301" s="27">
        <v>15087.6</v>
      </c>
      <c r="N301" s="28" t="s">
        <v>35</v>
      </c>
      <c r="O301" s="42" t="s">
        <v>36</v>
      </c>
      <c r="P301" s="30" t="s">
        <v>37</v>
      </c>
      <c r="Q301" s="31" t="s">
        <v>798</v>
      </c>
      <c r="R301" s="32">
        <v>1</v>
      </c>
      <c r="S301" s="33" t="s">
        <v>67</v>
      </c>
      <c r="T301" s="34"/>
      <c r="U301" s="35"/>
      <c r="V301" s="36"/>
      <c r="W301" s="37"/>
      <c r="X301" s="49" t="s">
        <v>1352</v>
      </c>
      <c r="Y301" s="50">
        <v>5.0799999999999998E-2</v>
      </c>
      <c r="Z301" s="60">
        <v>100</v>
      </c>
      <c r="AA301" s="57" t="s">
        <v>964</v>
      </c>
      <c r="AB301" s="57">
        <v>0.127</v>
      </c>
      <c r="AC301" s="39"/>
      <c r="AD301" s="40"/>
      <c r="AE301" s="40"/>
      <c r="AF301" s="41"/>
      <c r="AG301" s="41"/>
      <c r="AH301" s="42"/>
      <c r="AI301" s="35"/>
      <c r="AJ301" s="43"/>
      <c r="AK301" s="31"/>
      <c r="AL301" s="44"/>
      <c r="AM301" s="39"/>
      <c r="AN301" s="28"/>
      <c r="AO301" s="39" t="s">
        <v>352</v>
      </c>
    </row>
    <row r="302" spans="1:41">
      <c r="A302" s="45" t="s">
        <v>3600</v>
      </c>
      <c r="B302" s="46" t="s">
        <v>3601</v>
      </c>
      <c r="C302" s="46" t="s">
        <v>42</v>
      </c>
      <c r="D302" s="46" t="s">
        <v>42</v>
      </c>
      <c r="E302" s="47" t="s">
        <v>42</v>
      </c>
      <c r="F302" s="47">
        <v>5221.645669291338</v>
      </c>
      <c r="G302" s="47">
        <f t="shared" si="4"/>
        <v>5221.645669291338</v>
      </c>
      <c r="H302" s="48" t="s">
        <v>364</v>
      </c>
      <c r="I302" s="24">
        <v>296</v>
      </c>
      <c r="J302" s="25" t="s">
        <v>1355</v>
      </c>
      <c r="K302" s="26" t="s">
        <v>1356</v>
      </c>
      <c r="L302" s="27">
        <v>16002</v>
      </c>
      <c r="M302" s="27">
        <v>11430</v>
      </c>
      <c r="N302" s="28" t="s">
        <v>35</v>
      </c>
      <c r="O302" s="42" t="s">
        <v>36</v>
      </c>
      <c r="P302" s="30" t="s">
        <v>37</v>
      </c>
      <c r="Q302" s="31" t="s">
        <v>798</v>
      </c>
      <c r="R302" s="32">
        <v>1</v>
      </c>
      <c r="S302" s="33" t="s">
        <v>67</v>
      </c>
      <c r="T302" s="34"/>
      <c r="U302" s="35"/>
      <c r="V302" s="36"/>
      <c r="W302" s="37"/>
      <c r="X302" s="49" t="s">
        <v>1357</v>
      </c>
      <c r="Y302" s="50">
        <v>5.0799999999999998E-2</v>
      </c>
      <c r="Z302" s="60">
        <v>100</v>
      </c>
      <c r="AA302" s="57" t="s">
        <v>997</v>
      </c>
      <c r="AB302" s="57">
        <v>0.127</v>
      </c>
      <c r="AC302" s="39"/>
      <c r="AD302" s="40"/>
      <c r="AE302" s="40"/>
      <c r="AF302" s="41"/>
      <c r="AG302" s="41"/>
      <c r="AH302" s="42"/>
      <c r="AI302" s="35"/>
      <c r="AJ302" s="43"/>
      <c r="AK302" s="31"/>
      <c r="AL302" s="44"/>
      <c r="AM302" s="39"/>
      <c r="AN302" s="28"/>
      <c r="AO302" s="39" t="s">
        <v>352</v>
      </c>
    </row>
    <row r="303" spans="1:41">
      <c r="A303" s="45" t="s">
        <v>3602</v>
      </c>
      <c r="B303" s="46" t="s">
        <v>3603</v>
      </c>
      <c r="C303" s="46" t="s">
        <v>42</v>
      </c>
      <c r="D303" s="46" t="s">
        <v>42</v>
      </c>
      <c r="E303" s="47" t="s">
        <v>42</v>
      </c>
      <c r="F303" s="47">
        <v>9571.3267716535447</v>
      </c>
      <c r="G303" s="47">
        <f t="shared" si="4"/>
        <v>9571.3267716535447</v>
      </c>
      <c r="H303" s="48" t="s">
        <v>132</v>
      </c>
      <c r="I303" s="24">
        <v>297</v>
      </c>
      <c r="J303" s="25" t="s">
        <v>1360</v>
      </c>
      <c r="K303" s="26" t="s">
        <v>1361</v>
      </c>
      <c r="L303" s="27">
        <v>16002</v>
      </c>
      <c r="M303" s="27">
        <v>7772.4</v>
      </c>
      <c r="N303" s="28" t="s">
        <v>35</v>
      </c>
      <c r="O303" s="42" t="s">
        <v>36</v>
      </c>
      <c r="P303" s="30" t="s">
        <v>37</v>
      </c>
      <c r="Q303" s="31" t="s">
        <v>798</v>
      </c>
      <c r="R303" s="32">
        <v>1</v>
      </c>
      <c r="S303" s="33" t="s">
        <v>67</v>
      </c>
      <c r="T303" s="34"/>
      <c r="U303" s="35"/>
      <c r="V303" s="36"/>
      <c r="W303" s="37"/>
      <c r="X303" s="49" t="s">
        <v>1362</v>
      </c>
      <c r="Y303" s="50">
        <v>5.0799999999999998E-2</v>
      </c>
      <c r="Z303" s="60">
        <v>100</v>
      </c>
      <c r="AA303" s="57" t="s">
        <v>1030</v>
      </c>
      <c r="AB303" s="57">
        <v>0.127</v>
      </c>
      <c r="AC303" s="39"/>
      <c r="AD303" s="40"/>
      <c r="AE303" s="40"/>
      <c r="AF303" s="41"/>
      <c r="AG303" s="41"/>
      <c r="AH303" s="42"/>
      <c r="AI303" s="35"/>
      <c r="AJ303" s="43"/>
      <c r="AK303" s="31"/>
      <c r="AL303" s="44"/>
      <c r="AM303" s="39"/>
      <c r="AN303" s="28"/>
      <c r="AO303" s="39" t="s">
        <v>352</v>
      </c>
    </row>
    <row r="304" spans="1:41">
      <c r="A304" s="45" t="s">
        <v>3604</v>
      </c>
      <c r="B304" s="46" t="s">
        <v>3605</v>
      </c>
      <c r="C304" s="46" t="s">
        <v>42</v>
      </c>
      <c r="D304" s="46" t="s">
        <v>42</v>
      </c>
      <c r="E304" s="47" t="s">
        <v>42</v>
      </c>
      <c r="F304" s="47">
        <v>5935.6653543307084</v>
      </c>
      <c r="G304" s="47">
        <f t="shared" si="4"/>
        <v>5935.6653543307084</v>
      </c>
      <c r="H304" s="48" t="s">
        <v>43</v>
      </c>
      <c r="I304" s="24">
        <v>298</v>
      </c>
      <c r="J304" s="25" t="s">
        <v>1365</v>
      </c>
      <c r="K304" s="26" t="s">
        <v>1366</v>
      </c>
      <c r="L304" s="27">
        <v>-12344.4</v>
      </c>
      <c r="M304" s="27">
        <v>5029.2</v>
      </c>
      <c r="N304" s="28" t="s">
        <v>35</v>
      </c>
      <c r="O304" s="42" t="s">
        <v>36</v>
      </c>
      <c r="P304" s="30" t="s">
        <v>37</v>
      </c>
      <c r="Q304" s="31" t="s">
        <v>798</v>
      </c>
      <c r="R304" s="32">
        <v>1</v>
      </c>
      <c r="S304" s="33" t="s">
        <v>67</v>
      </c>
      <c r="T304" s="34"/>
      <c r="U304" s="35"/>
      <c r="V304" s="36"/>
      <c r="W304" s="37"/>
      <c r="X304" s="49" t="s">
        <v>1367</v>
      </c>
      <c r="Y304" s="50">
        <v>5.0799999999999998E-2</v>
      </c>
      <c r="Z304" s="60">
        <v>100</v>
      </c>
      <c r="AA304" s="57" t="s">
        <v>1063</v>
      </c>
      <c r="AB304" s="57">
        <v>0.127</v>
      </c>
      <c r="AC304" s="39"/>
      <c r="AD304" s="40"/>
      <c r="AE304" s="40"/>
      <c r="AF304" s="41"/>
      <c r="AG304" s="41"/>
      <c r="AH304" s="42"/>
      <c r="AI304" s="35"/>
      <c r="AJ304" s="43"/>
      <c r="AK304" s="31"/>
      <c r="AL304" s="44"/>
      <c r="AM304" s="39"/>
      <c r="AN304" s="28"/>
      <c r="AO304" s="39" t="s">
        <v>352</v>
      </c>
    </row>
    <row r="305" spans="1:41">
      <c r="A305" s="45" t="s">
        <v>3606</v>
      </c>
      <c r="B305" s="46" t="s">
        <v>3607</v>
      </c>
      <c r="C305" s="46" t="s">
        <v>42</v>
      </c>
      <c r="D305" s="46" t="s">
        <v>42</v>
      </c>
      <c r="E305" s="47" t="s">
        <v>42</v>
      </c>
      <c r="F305" s="47">
        <v>5936.6850393700788</v>
      </c>
      <c r="G305" s="47">
        <f t="shared" si="4"/>
        <v>5936.6850393700788</v>
      </c>
      <c r="H305" s="48" t="s">
        <v>381</v>
      </c>
      <c r="I305" s="24">
        <v>299</v>
      </c>
      <c r="J305" s="25" t="s">
        <v>1370</v>
      </c>
      <c r="K305" s="26" t="s">
        <v>1371</v>
      </c>
      <c r="L305" s="27">
        <v>-11430</v>
      </c>
      <c r="M305" s="27">
        <v>8686.7999999999993</v>
      </c>
      <c r="N305" s="28" t="s">
        <v>35</v>
      </c>
      <c r="O305" s="42" t="s">
        <v>36</v>
      </c>
      <c r="P305" s="30" t="s">
        <v>37</v>
      </c>
      <c r="Q305" s="31" t="s">
        <v>798</v>
      </c>
      <c r="R305" s="32">
        <v>1</v>
      </c>
      <c r="S305" s="33" t="s">
        <v>67</v>
      </c>
      <c r="T305" s="34"/>
      <c r="U305" s="35"/>
      <c r="V305" s="36"/>
      <c r="W305" s="37"/>
      <c r="X305" s="49" t="s">
        <v>1372</v>
      </c>
      <c r="Y305" s="50">
        <v>5.0799999999999998E-2</v>
      </c>
      <c r="Z305" s="60">
        <v>100</v>
      </c>
      <c r="AA305" s="57" t="s">
        <v>1096</v>
      </c>
      <c r="AB305" s="57">
        <v>0.127</v>
      </c>
      <c r="AC305" s="39"/>
      <c r="AD305" s="40"/>
      <c r="AE305" s="40"/>
      <c r="AF305" s="41"/>
      <c r="AG305" s="41"/>
      <c r="AH305" s="42"/>
      <c r="AI305" s="35"/>
      <c r="AJ305" s="43"/>
      <c r="AK305" s="31"/>
      <c r="AL305" s="44"/>
      <c r="AM305" s="39"/>
      <c r="AN305" s="28"/>
      <c r="AO305" s="39" t="s">
        <v>352</v>
      </c>
    </row>
    <row r="306" spans="1:41">
      <c r="A306" s="45" t="s">
        <v>3608</v>
      </c>
      <c r="B306" s="46" t="s">
        <v>3609</v>
      </c>
      <c r="C306" s="46" t="s">
        <v>42</v>
      </c>
      <c r="D306" s="46" t="s">
        <v>42</v>
      </c>
      <c r="E306" s="47" t="s">
        <v>42</v>
      </c>
      <c r="F306" s="47">
        <v>4709.212598425197</v>
      </c>
      <c r="G306" s="47">
        <f t="shared" si="4"/>
        <v>4709.212598425197</v>
      </c>
      <c r="H306" s="48" t="s">
        <v>364</v>
      </c>
      <c r="I306" s="24">
        <v>300</v>
      </c>
      <c r="J306" s="25" t="s">
        <v>1375</v>
      </c>
      <c r="K306" s="26" t="s">
        <v>1376</v>
      </c>
      <c r="L306" s="27">
        <v>-11430</v>
      </c>
      <c r="M306" s="27">
        <v>11430</v>
      </c>
      <c r="N306" s="28" t="s">
        <v>35</v>
      </c>
      <c r="O306" s="42" t="s">
        <v>36</v>
      </c>
      <c r="P306" s="30" t="s">
        <v>37</v>
      </c>
      <c r="Q306" s="31" t="s">
        <v>798</v>
      </c>
      <c r="R306" s="32">
        <v>1</v>
      </c>
      <c r="S306" s="33" t="s">
        <v>67</v>
      </c>
      <c r="T306" s="34"/>
      <c r="U306" s="35"/>
      <c r="V306" s="36"/>
      <c r="W306" s="37"/>
      <c r="X306" s="49" t="s">
        <v>1377</v>
      </c>
      <c r="Y306" s="50">
        <v>5.0799999999999998E-2</v>
      </c>
      <c r="Z306" s="60">
        <v>100</v>
      </c>
      <c r="AA306" s="57" t="s">
        <v>1129</v>
      </c>
      <c r="AB306" s="57">
        <v>0.127</v>
      </c>
      <c r="AC306" s="39"/>
      <c r="AD306" s="40"/>
      <c r="AE306" s="40"/>
      <c r="AF306" s="41"/>
      <c r="AG306" s="41"/>
      <c r="AH306" s="42"/>
      <c r="AI306" s="35"/>
      <c r="AJ306" s="43"/>
      <c r="AK306" s="31"/>
      <c r="AL306" s="44"/>
      <c r="AM306" s="39"/>
      <c r="AN306" s="28"/>
      <c r="AO306" s="39" t="s">
        <v>352</v>
      </c>
    </row>
    <row r="307" spans="1:41">
      <c r="A307" s="45" t="s">
        <v>3610</v>
      </c>
      <c r="B307" s="46" t="s">
        <v>3611</v>
      </c>
      <c r="C307" s="46" t="s">
        <v>42</v>
      </c>
      <c r="D307" s="46" t="s">
        <v>42</v>
      </c>
      <c r="E307" s="47" t="s">
        <v>42</v>
      </c>
      <c r="F307" s="47">
        <v>5220.9212598425202</v>
      </c>
      <c r="G307" s="47">
        <f t="shared" si="4"/>
        <v>5220.9212598425202</v>
      </c>
      <c r="H307" s="48" t="s">
        <v>71</v>
      </c>
      <c r="I307" s="24">
        <v>301</v>
      </c>
      <c r="J307" s="25" t="s">
        <v>1380</v>
      </c>
      <c r="K307" s="26" t="s">
        <v>1381</v>
      </c>
      <c r="L307" s="27">
        <v>-7772.4</v>
      </c>
      <c r="M307" s="27">
        <v>11430</v>
      </c>
      <c r="N307" s="28" t="s">
        <v>35</v>
      </c>
      <c r="O307" s="42" t="s">
        <v>36</v>
      </c>
      <c r="P307" s="30" t="s">
        <v>37</v>
      </c>
      <c r="Q307" s="31" t="s">
        <v>798</v>
      </c>
      <c r="R307" s="32">
        <v>1</v>
      </c>
      <c r="S307" s="33" t="s">
        <v>67</v>
      </c>
      <c r="T307" s="34"/>
      <c r="U307" s="35"/>
      <c r="V307" s="36"/>
      <c r="W307" s="37"/>
      <c r="X307" s="49" t="s">
        <v>1382</v>
      </c>
      <c r="Y307" s="50">
        <v>5.0799999999999998E-2</v>
      </c>
      <c r="Z307" s="60">
        <v>100</v>
      </c>
      <c r="AA307" s="57" t="s">
        <v>1162</v>
      </c>
      <c r="AB307" s="57">
        <v>0.127</v>
      </c>
      <c r="AC307" s="39"/>
      <c r="AD307" s="40"/>
      <c r="AE307" s="40"/>
      <c r="AF307" s="41"/>
      <c r="AG307" s="41"/>
      <c r="AH307" s="42"/>
      <c r="AI307" s="35"/>
      <c r="AJ307" s="43"/>
      <c r="AK307" s="31"/>
      <c r="AL307" s="44"/>
      <c r="AM307" s="39"/>
      <c r="AN307" s="28"/>
      <c r="AO307" s="39" t="s">
        <v>352</v>
      </c>
    </row>
    <row r="308" spans="1:41">
      <c r="A308" s="45" t="s">
        <v>3612</v>
      </c>
      <c r="B308" s="46" t="s">
        <v>3613</v>
      </c>
      <c r="C308" s="46" t="s">
        <v>42</v>
      </c>
      <c r="D308" s="46" t="s">
        <v>42</v>
      </c>
      <c r="E308" s="47" t="s">
        <v>42</v>
      </c>
      <c r="F308" s="47">
        <v>4711.0196850393704</v>
      </c>
      <c r="G308" s="47">
        <f t="shared" si="4"/>
        <v>4711.0196850393704</v>
      </c>
      <c r="H308" s="48" t="s">
        <v>364</v>
      </c>
      <c r="I308" s="24">
        <v>302</v>
      </c>
      <c r="J308" s="25" t="s">
        <v>1385</v>
      </c>
      <c r="K308" s="26" t="s">
        <v>1386</v>
      </c>
      <c r="L308" s="27">
        <v>6858</v>
      </c>
      <c r="M308" s="27">
        <v>11430</v>
      </c>
      <c r="N308" s="28" t="s">
        <v>35</v>
      </c>
      <c r="O308" s="42" t="s">
        <v>36</v>
      </c>
      <c r="P308" s="30" t="s">
        <v>37</v>
      </c>
      <c r="Q308" s="31" t="s">
        <v>798</v>
      </c>
      <c r="R308" s="32">
        <v>1</v>
      </c>
      <c r="S308" s="33" t="s">
        <v>67</v>
      </c>
      <c r="T308" s="34"/>
      <c r="U308" s="35"/>
      <c r="V308" s="36"/>
      <c r="W308" s="37"/>
      <c r="X308" s="49" t="s">
        <v>1387</v>
      </c>
      <c r="Y308" s="50">
        <v>5.0799999999999998E-2</v>
      </c>
      <c r="Z308" s="60">
        <v>100</v>
      </c>
      <c r="AA308" s="57" t="s">
        <v>1195</v>
      </c>
      <c r="AB308" s="57">
        <v>0.127</v>
      </c>
      <c r="AC308" s="39"/>
      <c r="AD308" s="40"/>
      <c r="AE308" s="40"/>
      <c r="AF308" s="41"/>
      <c r="AG308" s="41"/>
      <c r="AH308" s="42"/>
      <c r="AI308" s="35"/>
      <c r="AJ308" s="43"/>
      <c r="AK308" s="31"/>
      <c r="AL308" s="44"/>
      <c r="AM308" s="39"/>
      <c r="AN308" s="28"/>
      <c r="AO308" s="39" t="s">
        <v>352</v>
      </c>
    </row>
    <row r="309" spans="1:41">
      <c r="A309" s="45" t="s">
        <v>3614</v>
      </c>
      <c r="B309" s="46" t="s">
        <v>3615</v>
      </c>
      <c r="C309" s="46" t="s">
        <v>42</v>
      </c>
      <c r="D309" s="46" t="s">
        <v>42</v>
      </c>
      <c r="E309" s="47" t="s">
        <v>42</v>
      </c>
      <c r="F309" s="47">
        <v>9568.3582677165359</v>
      </c>
      <c r="G309" s="47">
        <f t="shared" si="4"/>
        <v>9568.3582677165359</v>
      </c>
      <c r="H309" s="48" t="s">
        <v>71</v>
      </c>
      <c r="I309" s="24">
        <v>303</v>
      </c>
      <c r="J309" s="25" t="s">
        <v>1390</v>
      </c>
      <c r="K309" s="26" t="s">
        <v>1391</v>
      </c>
      <c r="L309" s="27">
        <v>11430</v>
      </c>
      <c r="M309" s="27">
        <v>13258.8</v>
      </c>
      <c r="N309" s="28" t="s">
        <v>35</v>
      </c>
      <c r="O309" s="42" t="s">
        <v>36</v>
      </c>
      <c r="P309" s="30" t="s">
        <v>37</v>
      </c>
      <c r="Q309" s="31" t="s">
        <v>798</v>
      </c>
      <c r="R309" s="32">
        <v>1</v>
      </c>
      <c r="S309" s="33" t="s">
        <v>67</v>
      </c>
      <c r="T309" s="34"/>
      <c r="U309" s="35"/>
      <c r="V309" s="36"/>
      <c r="W309" s="37"/>
      <c r="X309" s="49" t="s">
        <v>1392</v>
      </c>
      <c r="Y309" s="50">
        <v>5.0799999999999998E-2</v>
      </c>
      <c r="Z309" s="60">
        <v>100</v>
      </c>
      <c r="AA309" s="57" t="s">
        <v>1228</v>
      </c>
      <c r="AB309" s="57">
        <v>0.127</v>
      </c>
      <c r="AC309" s="39"/>
      <c r="AD309" s="40"/>
      <c r="AE309" s="40"/>
      <c r="AF309" s="41"/>
      <c r="AG309" s="41"/>
      <c r="AH309" s="42"/>
      <c r="AI309" s="35"/>
      <c r="AJ309" s="43"/>
      <c r="AK309" s="31"/>
      <c r="AL309" s="44"/>
      <c r="AM309" s="39"/>
      <c r="AN309" s="28"/>
      <c r="AO309" s="39" t="s">
        <v>352</v>
      </c>
    </row>
    <row r="310" spans="1:41">
      <c r="A310" s="45" t="s">
        <v>3616</v>
      </c>
      <c r="B310" s="46" t="s">
        <v>3617</v>
      </c>
      <c r="C310" s="46" t="s">
        <v>42</v>
      </c>
      <c r="D310" s="46" t="s">
        <v>42</v>
      </c>
      <c r="E310" s="47" t="s">
        <v>42</v>
      </c>
      <c r="F310" s="47">
        <v>9573.9094488188985</v>
      </c>
      <c r="G310" s="47">
        <f t="shared" si="4"/>
        <v>9573.9094488188985</v>
      </c>
      <c r="H310" s="48" t="s">
        <v>43</v>
      </c>
      <c r="I310" s="24">
        <v>304</v>
      </c>
      <c r="J310" s="25" t="s">
        <v>1395</v>
      </c>
      <c r="K310" s="26" t="s">
        <v>1396</v>
      </c>
      <c r="L310" s="27">
        <v>11430</v>
      </c>
      <c r="M310" s="27">
        <v>10515.6</v>
      </c>
      <c r="N310" s="28" t="s">
        <v>35</v>
      </c>
      <c r="O310" s="42" t="s">
        <v>36</v>
      </c>
      <c r="P310" s="30" t="s">
        <v>37</v>
      </c>
      <c r="Q310" s="31" t="s">
        <v>798</v>
      </c>
      <c r="R310" s="32">
        <v>1</v>
      </c>
      <c r="S310" s="33" t="s">
        <v>67</v>
      </c>
      <c r="T310" s="34"/>
      <c r="U310" s="35"/>
      <c r="V310" s="36"/>
      <c r="W310" s="37"/>
      <c r="X310" s="49" t="s">
        <v>1397</v>
      </c>
      <c r="Y310" s="50">
        <v>5.0799999999999998E-2</v>
      </c>
      <c r="Z310" s="60">
        <v>100</v>
      </c>
      <c r="AA310" s="57" t="s">
        <v>1261</v>
      </c>
      <c r="AB310" s="57">
        <v>0.127</v>
      </c>
      <c r="AC310" s="39"/>
      <c r="AD310" s="40"/>
      <c r="AE310" s="40"/>
      <c r="AF310" s="41"/>
      <c r="AG310" s="41"/>
      <c r="AH310" s="42"/>
      <c r="AI310" s="35"/>
      <c r="AJ310" s="43"/>
      <c r="AK310" s="31"/>
      <c r="AL310" s="44"/>
      <c r="AM310" s="39"/>
      <c r="AN310" s="28"/>
      <c r="AO310" s="39" t="s">
        <v>352</v>
      </c>
    </row>
    <row r="311" spans="1:41">
      <c r="A311" s="45" t="s">
        <v>3618</v>
      </c>
      <c r="B311" s="46" t="s">
        <v>3619</v>
      </c>
      <c r="C311" s="46" t="s">
        <v>42</v>
      </c>
      <c r="D311" s="46" t="s">
        <v>42</v>
      </c>
      <c r="E311" s="47" t="s">
        <v>42</v>
      </c>
      <c r="F311" s="47">
        <v>9573.2795275590561</v>
      </c>
      <c r="G311" s="47">
        <f t="shared" si="4"/>
        <v>9573.2795275590561</v>
      </c>
      <c r="H311" s="48" t="s">
        <v>71</v>
      </c>
      <c r="I311" s="24">
        <v>305</v>
      </c>
      <c r="J311" s="25" t="s">
        <v>1400</v>
      </c>
      <c r="K311" s="26" t="s">
        <v>1401</v>
      </c>
      <c r="L311" s="27">
        <v>13258.8</v>
      </c>
      <c r="M311" s="27">
        <v>5943.6</v>
      </c>
      <c r="N311" s="28" t="s">
        <v>35</v>
      </c>
      <c r="O311" s="42" t="s">
        <v>36</v>
      </c>
      <c r="P311" s="30" t="s">
        <v>37</v>
      </c>
      <c r="Q311" s="31" t="s">
        <v>798</v>
      </c>
      <c r="R311" s="32">
        <v>1</v>
      </c>
      <c r="S311" s="33" t="s">
        <v>67</v>
      </c>
      <c r="T311" s="34"/>
      <c r="U311" s="35"/>
      <c r="V311" s="36"/>
      <c r="W311" s="37"/>
      <c r="X311" s="49" t="s">
        <v>1402</v>
      </c>
      <c r="Y311" s="50">
        <v>5.0799999999999998E-2</v>
      </c>
      <c r="Z311" s="60">
        <v>100</v>
      </c>
      <c r="AA311" s="57" t="s">
        <v>1294</v>
      </c>
      <c r="AB311" s="57">
        <v>0.127</v>
      </c>
      <c r="AC311" s="39"/>
      <c r="AD311" s="40"/>
      <c r="AE311" s="40"/>
      <c r="AF311" s="41"/>
      <c r="AG311" s="41"/>
      <c r="AH311" s="42"/>
      <c r="AI311" s="35"/>
      <c r="AJ311" s="43"/>
      <c r="AK311" s="31"/>
      <c r="AL311" s="44"/>
      <c r="AM311" s="39"/>
      <c r="AN311" s="28"/>
      <c r="AO311" s="39" t="s">
        <v>352</v>
      </c>
    </row>
    <row r="312" spans="1:41">
      <c r="A312" s="45" t="s">
        <v>3620</v>
      </c>
      <c r="B312" s="46" t="s">
        <v>3621</v>
      </c>
      <c r="C312" s="46" t="s">
        <v>42</v>
      </c>
      <c r="D312" s="46" t="s">
        <v>42</v>
      </c>
      <c r="E312" s="47" t="s">
        <v>42</v>
      </c>
      <c r="F312" s="47">
        <v>5933.3622047244098</v>
      </c>
      <c r="G312" s="47">
        <f t="shared" si="4"/>
        <v>5933.3622047244098</v>
      </c>
      <c r="H312" s="48" t="s">
        <v>364</v>
      </c>
      <c r="I312" s="24">
        <v>306</v>
      </c>
      <c r="J312" s="25" t="s">
        <v>1405</v>
      </c>
      <c r="K312" s="26" t="s">
        <v>1406</v>
      </c>
      <c r="L312" s="27">
        <v>-16002</v>
      </c>
      <c r="M312" s="27">
        <v>5029.2</v>
      </c>
      <c r="N312" s="28" t="s">
        <v>35</v>
      </c>
      <c r="O312" s="42" t="s">
        <v>36</v>
      </c>
      <c r="P312" s="30" t="s">
        <v>37</v>
      </c>
      <c r="Q312" s="31" t="s">
        <v>798</v>
      </c>
      <c r="R312" s="32">
        <v>1</v>
      </c>
      <c r="S312" s="33" t="s">
        <v>67</v>
      </c>
      <c r="T312" s="34"/>
      <c r="U312" s="35"/>
      <c r="V312" s="36"/>
      <c r="W312" s="37"/>
      <c r="X312" s="49" t="s">
        <v>1327</v>
      </c>
      <c r="Y312" s="50">
        <v>5.0799999999999998E-2</v>
      </c>
      <c r="Z312" s="60">
        <v>100</v>
      </c>
      <c r="AA312" s="57" t="s">
        <v>799</v>
      </c>
      <c r="AB312" s="57">
        <v>0.127</v>
      </c>
      <c r="AC312" s="39"/>
      <c r="AD312" s="40"/>
      <c r="AE312" s="40"/>
      <c r="AF312" s="41"/>
      <c r="AG312" s="41"/>
      <c r="AH312" s="42"/>
      <c r="AI312" s="35"/>
      <c r="AJ312" s="43"/>
      <c r="AK312" s="31"/>
      <c r="AL312" s="44"/>
      <c r="AM312" s="39"/>
      <c r="AN312" s="28"/>
      <c r="AO312" s="39" t="s">
        <v>352</v>
      </c>
    </row>
    <row r="313" spans="1:41">
      <c r="A313" s="45" t="s">
        <v>3622</v>
      </c>
      <c r="B313" s="46" t="s">
        <v>3623</v>
      </c>
      <c r="C313" s="46" t="s">
        <v>42</v>
      </c>
      <c r="D313" s="46" t="s">
        <v>42</v>
      </c>
      <c r="E313" s="47" t="s">
        <v>42</v>
      </c>
      <c r="F313" s="47">
        <v>5935.7755905511813</v>
      </c>
      <c r="G313" s="47">
        <f t="shared" si="4"/>
        <v>5935.7755905511813</v>
      </c>
      <c r="H313" s="48" t="s">
        <v>132</v>
      </c>
      <c r="I313" s="24">
        <v>307</v>
      </c>
      <c r="J313" s="25" t="s">
        <v>1409</v>
      </c>
      <c r="K313" s="26" t="s">
        <v>1410</v>
      </c>
      <c r="L313" s="27">
        <v>-16002</v>
      </c>
      <c r="M313" s="27">
        <v>8686.7999999999993</v>
      </c>
      <c r="N313" s="28" t="s">
        <v>35</v>
      </c>
      <c r="O313" s="42" t="s">
        <v>36</v>
      </c>
      <c r="P313" s="30" t="s">
        <v>37</v>
      </c>
      <c r="Q313" s="31" t="s">
        <v>798</v>
      </c>
      <c r="R313" s="32">
        <v>1</v>
      </c>
      <c r="S313" s="33" t="s">
        <v>67</v>
      </c>
      <c r="T313" s="34"/>
      <c r="U313" s="35"/>
      <c r="V313" s="36"/>
      <c r="W313" s="37"/>
      <c r="X313" s="49" t="s">
        <v>1332</v>
      </c>
      <c r="Y313" s="50">
        <v>5.0799999999999998E-2</v>
      </c>
      <c r="Z313" s="60">
        <v>100</v>
      </c>
      <c r="AA313" s="57" t="s">
        <v>832</v>
      </c>
      <c r="AB313" s="57">
        <v>0.127</v>
      </c>
      <c r="AC313" s="39"/>
      <c r="AD313" s="40"/>
      <c r="AE313" s="40"/>
      <c r="AF313" s="41"/>
      <c r="AG313" s="41"/>
      <c r="AH313" s="42"/>
      <c r="AI313" s="35"/>
      <c r="AJ313" s="43"/>
      <c r="AK313" s="31"/>
      <c r="AL313" s="44"/>
      <c r="AM313" s="39"/>
      <c r="AN313" s="28"/>
      <c r="AO313" s="39" t="s">
        <v>352</v>
      </c>
    </row>
    <row r="314" spans="1:41">
      <c r="A314" s="45" t="s">
        <v>3624</v>
      </c>
      <c r="B314" s="46" t="s">
        <v>3625</v>
      </c>
      <c r="C314" s="46" t="s">
        <v>42</v>
      </c>
      <c r="D314" s="46" t="s">
        <v>42</v>
      </c>
      <c r="E314" s="47" t="s">
        <v>42</v>
      </c>
      <c r="F314" s="47">
        <v>5936.070866141732</v>
      </c>
      <c r="G314" s="47">
        <f t="shared" si="4"/>
        <v>5936.070866141732</v>
      </c>
      <c r="H314" s="48" t="s">
        <v>71</v>
      </c>
      <c r="I314" s="24">
        <v>308</v>
      </c>
      <c r="J314" s="25" t="s">
        <v>1413</v>
      </c>
      <c r="K314" s="26" t="s">
        <v>1414</v>
      </c>
      <c r="L314" s="27">
        <v>-16002</v>
      </c>
      <c r="M314" s="27">
        <v>12344.4</v>
      </c>
      <c r="N314" s="28" t="s">
        <v>35</v>
      </c>
      <c r="O314" s="42" t="s">
        <v>36</v>
      </c>
      <c r="P314" s="30" t="s">
        <v>37</v>
      </c>
      <c r="Q314" s="31" t="s">
        <v>798</v>
      </c>
      <c r="R314" s="32">
        <v>1</v>
      </c>
      <c r="S314" s="33" t="s">
        <v>67</v>
      </c>
      <c r="T314" s="34"/>
      <c r="U314" s="35"/>
      <c r="V314" s="36"/>
      <c r="W314" s="37"/>
      <c r="X314" s="49" t="s">
        <v>1337</v>
      </c>
      <c r="Y314" s="50">
        <v>5.0799999999999998E-2</v>
      </c>
      <c r="Z314" s="60">
        <v>100</v>
      </c>
      <c r="AA314" s="57" t="s">
        <v>865</v>
      </c>
      <c r="AB314" s="57">
        <v>0.127</v>
      </c>
      <c r="AC314" s="39"/>
      <c r="AD314" s="40"/>
      <c r="AE314" s="40"/>
      <c r="AF314" s="41"/>
      <c r="AG314" s="41"/>
      <c r="AH314" s="42"/>
      <c r="AI314" s="35"/>
      <c r="AJ314" s="43"/>
      <c r="AK314" s="31"/>
      <c r="AL314" s="44"/>
      <c r="AM314" s="39"/>
      <c r="AN314" s="28"/>
      <c r="AO314" s="39" t="s">
        <v>352</v>
      </c>
    </row>
    <row r="315" spans="1:41">
      <c r="A315" s="45" t="s">
        <v>3626</v>
      </c>
      <c r="B315" s="46" t="s">
        <v>3627</v>
      </c>
      <c r="C315" s="46" t="s">
        <v>42</v>
      </c>
      <c r="D315" s="46" t="s">
        <v>42</v>
      </c>
      <c r="E315" s="47" t="s">
        <v>42</v>
      </c>
      <c r="F315" s="47">
        <v>5220.8661417322846</v>
      </c>
      <c r="G315" s="47">
        <f t="shared" si="4"/>
        <v>5220.8661417322846</v>
      </c>
      <c r="H315" s="48" t="s">
        <v>43</v>
      </c>
      <c r="I315" s="24">
        <v>309</v>
      </c>
      <c r="J315" s="25" t="s">
        <v>1417</v>
      </c>
      <c r="K315" s="26" t="s">
        <v>1418</v>
      </c>
      <c r="L315" s="27">
        <v>-14173.2</v>
      </c>
      <c r="M315" s="27">
        <v>16002</v>
      </c>
      <c r="N315" s="28" t="s">
        <v>35</v>
      </c>
      <c r="O315" s="42" t="s">
        <v>36</v>
      </c>
      <c r="P315" s="30" t="s">
        <v>37</v>
      </c>
      <c r="Q315" s="31" t="s">
        <v>798</v>
      </c>
      <c r="R315" s="32">
        <v>1</v>
      </c>
      <c r="S315" s="33" t="s">
        <v>67</v>
      </c>
      <c r="T315" s="34"/>
      <c r="U315" s="35"/>
      <c r="V315" s="36"/>
      <c r="W315" s="37"/>
      <c r="X315" s="49" t="s">
        <v>1342</v>
      </c>
      <c r="Y315" s="50">
        <v>5.0799999999999998E-2</v>
      </c>
      <c r="Z315" s="60">
        <v>100</v>
      </c>
      <c r="AA315" s="57" t="s">
        <v>898</v>
      </c>
      <c r="AB315" s="57">
        <v>0.127</v>
      </c>
      <c r="AC315" s="39"/>
      <c r="AD315" s="40"/>
      <c r="AE315" s="40"/>
      <c r="AF315" s="41"/>
      <c r="AG315" s="41"/>
      <c r="AH315" s="42"/>
      <c r="AI315" s="35"/>
      <c r="AJ315" s="43"/>
      <c r="AK315" s="31"/>
      <c r="AL315" s="44"/>
      <c r="AM315" s="39"/>
      <c r="AN315" s="28"/>
      <c r="AO315" s="39" t="s">
        <v>352</v>
      </c>
    </row>
    <row r="316" spans="1:41">
      <c r="A316" s="45" t="s">
        <v>3628</v>
      </c>
      <c r="B316" s="46" t="s">
        <v>3629</v>
      </c>
      <c r="C316" s="46" t="s">
        <v>42</v>
      </c>
      <c r="D316" s="46" t="s">
        <v>42</v>
      </c>
      <c r="E316" s="47" t="s">
        <v>42</v>
      </c>
      <c r="F316" s="47">
        <v>4710.5314960629921</v>
      </c>
      <c r="G316" s="47">
        <f t="shared" si="4"/>
        <v>4710.5314960629921</v>
      </c>
      <c r="H316" s="48" t="s">
        <v>132</v>
      </c>
      <c r="I316" s="24">
        <v>310</v>
      </c>
      <c r="J316" s="25" t="s">
        <v>1421</v>
      </c>
      <c r="K316" s="26" t="s">
        <v>1422</v>
      </c>
      <c r="L316" s="27">
        <v>12344.4</v>
      </c>
      <c r="M316" s="27">
        <v>16002</v>
      </c>
      <c r="N316" s="28" t="s">
        <v>35</v>
      </c>
      <c r="O316" s="42" t="s">
        <v>36</v>
      </c>
      <c r="P316" s="30" t="s">
        <v>37</v>
      </c>
      <c r="Q316" s="31" t="s">
        <v>798</v>
      </c>
      <c r="R316" s="32">
        <v>1</v>
      </c>
      <c r="S316" s="33" t="s">
        <v>67</v>
      </c>
      <c r="T316" s="34"/>
      <c r="U316" s="35"/>
      <c r="V316" s="36"/>
      <c r="W316" s="37"/>
      <c r="X316" s="49" t="s">
        <v>1347</v>
      </c>
      <c r="Y316" s="50">
        <v>5.0799999999999998E-2</v>
      </c>
      <c r="Z316" s="60">
        <v>100</v>
      </c>
      <c r="AA316" s="57" t="s">
        <v>931</v>
      </c>
      <c r="AB316" s="57">
        <v>0.127</v>
      </c>
      <c r="AC316" s="39"/>
      <c r="AD316" s="40"/>
      <c r="AE316" s="40"/>
      <c r="AF316" s="41"/>
      <c r="AG316" s="41"/>
      <c r="AH316" s="42"/>
      <c r="AI316" s="35"/>
      <c r="AJ316" s="43"/>
      <c r="AK316" s="31"/>
      <c r="AL316" s="44"/>
      <c r="AM316" s="39"/>
      <c r="AN316" s="28"/>
      <c r="AO316" s="39" t="s">
        <v>352</v>
      </c>
    </row>
    <row r="317" spans="1:41">
      <c r="A317" s="45" t="s">
        <v>3630</v>
      </c>
      <c r="B317" s="46" t="s">
        <v>3631</v>
      </c>
      <c r="C317" s="46" t="s">
        <v>42</v>
      </c>
      <c r="D317" s="46" t="s">
        <v>42</v>
      </c>
      <c r="E317" s="47" t="s">
        <v>42</v>
      </c>
      <c r="F317" s="47">
        <v>5935.0433070866147</v>
      </c>
      <c r="G317" s="47">
        <f t="shared" si="4"/>
        <v>5935.0433070866147</v>
      </c>
      <c r="H317" s="48" t="s">
        <v>381</v>
      </c>
      <c r="I317" s="24">
        <v>311</v>
      </c>
      <c r="J317" s="25" t="s">
        <v>1425</v>
      </c>
      <c r="K317" s="26" t="s">
        <v>1426</v>
      </c>
      <c r="L317" s="27">
        <v>16916.400000000001</v>
      </c>
      <c r="M317" s="27">
        <v>15087.6</v>
      </c>
      <c r="N317" s="28" t="s">
        <v>35</v>
      </c>
      <c r="O317" s="42" t="s">
        <v>36</v>
      </c>
      <c r="P317" s="30" t="s">
        <v>37</v>
      </c>
      <c r="Q317" s="31" t="s">
        <v>798</v>
      </c>
      <c r="R317" s="32">
        <v>1</v>
      </c>
      <c r="S317" s="33" t="s">
        <v>67</v>
      </c>
      <c r="T317" s="34"/>
      <c r="U317" s="35"/>
      <c r="V317" s="36"/>
      <c r="W317" s="37"/>
      <c r="X317" s="49" t="s">
        <v>1352</v>
      </c>
      <c r="Y317" s="50">
        <v>5.0799999999999998E-2</v>
      </c>
      <c r="Z317" s="60">
        <v>100</v>
      </c>
      <c r="AA317" s="57" t="s">
        <v>964</v>
      </c>
      <c r="AB317" s="57">
        <v>0.127</v>
      </c>
      <c r="AC317" s="39"/>
      <c r="AD317" s="40"/>
      <c r="AE317" s="40"/>
      <c r="AF317" s="41"/>
      <c r="AG317" s="41"/>
      <c r="AH317" s="42"/>
      <c r="AI317" s="35"/>
      <c r="AJ317" s="43"/>
      <c r="AK317" s="31"/>
      <c r="AL317" s="44"/>
      <c r="AM317" s="39"/>
      <c r="AN317" s="28"/>
      <c r="AO317" s="39" t="s">
        <v>352</v>
      </c>
    </row>
    <row r="318" spans="1:41">
      <c r="A318" s="45" t="s">
        <v>3632</v>
      </c>
      <c r="B318" s="46" t="s">
        <v>3633</v>
      </c>
      <c r="C318" s="46" t="s">
        <v>42</v>
      </c>
      <c r="D318" s="46" t="s">
        <v>42</v>
      </c>
      <c r="E318" s="47" t="s">
        <v>42</v>
      </c>
      <c r="F318" s="47">
        <v>5221.1338582677172</v>
      </c>
      <c r="G318" s="47">
        <f t="shared" si="4"/>
        <v>5221.1338582677172</v>
      </c>
      <c r="H318" s="48" t="s">
        <v>364</v>
      </c>
      <c r="I318" s="24">
        <v>312</v>
      </c>
      <c r="J318" s="25" t="s">
        <v>1429</v>
      </c>
      <c r="K318" s="26" t="s">
        <v>1430</v>
      </c>
      <c r="L318" s="27">
        <v>16916.400000000001</v>
      </c>
      <c r="M318" s="27">
        <v>11430</v>
      </c>
      <c r="N318" s="28" t="s">
        <v>35</v>
      </c>
      <c r="O318" s="42" t="s">
        <v>36</v>
      </c>
      <c r="P318" s="30" t="s">
        <v>37</v>
      </c>
      <c r="Q318" s="31" t="s">
        <v>798</v>
      </c>
      <c r="R318" s="32">
        <v>1</v>
      </c>
      <c r="S318" s="33" t="s">
        <v>67</v>
      </c>
      <c r="T318" s="34"/>
      <c r="U318" s="35"/>
      <c r="V318" s="36"/>
      <c r="W318" s="37"/>
      <c r="X318" s="49" t="s">
        <v>1357</v>
      </c>
      <c r="Y318" s="50">
        <v>5.0799999999999998E-2</v>
      </c>
      <c r="Z318" s="60">
        <v>100</v>
      </c>
      <c r="AA318" s="57" t="s">
        <v>997</v>
      </c>
      <c r="AB318" s="57">
        <v>0.127</v>
      </c>
      <c r="AC318" s="39"/>
      <c r="AD318" s="40"/>
      <c r="AE318" s="40"/>
      <c r="AF318" s="41"/>
      <c r="AG318" s="41"/>
      <c r="AH318" s="42"/>
      <c r="AI318" s="35"/>
      <c r="AJ318" s="43"/>
      <c r="AK318" s="31"/>
      <c r="AL318" s="44"/>
      <c r="AM318" s="39"/>
      <c r="AN318" s="28"/>
      <c r="AO318" s="39" t="s">
        <v>352</v>
      </c>
    </row>
    <row r="319" spans="1:41">
      <c r="A319" s="45" t="s">
        <v>3634</v>
      </c>
      <c r="B319" s="46" t="s">
        <v>3635</v>
      </c>
      <c r="C319" s="46" t="s">
        <v>42</v>
      </c>
      <c r="D319" s="46" t="s">
        <v>42</v>
      </c>
      <c r="E319" s="47" t="s">
        <v>42</v>
      </c>
      <c r="F319" s="47">
        <v>9571.0078740157478</v>
      </c>
      <c r="G319" s="47">
        <f t="shared" si="4"/>
        <v>9571.0078740157478</v>
      </c>
      <c r="H319" s="48" t="s">
        <v>132</v>
      </c>
      <c r="I319" s="24">
        <v>313</v>
      </c>
      <c r="J319" s="25" t="s">
        <v>1433</v>
      </c>
      <c r="K319" s="26" t="s">
        <v>1434</v>
      </c>
      <c r="L319" s="27">
        <v>16916.400000000001</v>
      </c>
      <c r="M319" s="27">
        <v>7772.4</v>
      </c>
      <c r="N319" s="28" t="s">
        <v>35</v>
      </c>
      <c r="O319" s="42" t="s">
        <v>36</v>
      </c>
      <c r="P319" s="30" t="s">
        <v>37</v>
      </c>
      <c r="Q319" s="31" t="s">
        <v>798</v>
      </c>
      <c r="R319" s="32">
        <v>1</v>
      </c>
      <c r="S319" s="33" t="s">
        <v>67</v>
      </c>
      <c r="T319" s="34"/>
      <c r="U319" s="35"/>
      <c r="V319" s="36"/>
      <c r="W319" s="37"/>
      <c r="X319" s="49" t="s">
        <v>1362</v>
      </c>
      <c r="Y319" s="50">
        <v>5.0799999999999998E-2</v>
      </c>
      <c r="Z319" s="60">
        <v>100</v>
      </c>
      <c r="AA319" s="57" t="s">
        <v>1030</v>
      </c>
      <c r="AB319" s="57">
        <v>0.127</v>
      </c>
      <c r="AC319" s="39"/>
      <c r="AD319" s="40"/>
      <c r="AE319" s="40"/>
      <c r="AF319" s="41"/>
      <c r="AG319" s="41"/>
      <c r="AH319" s="42"/>
      <c r="AI319" s="35"/>
      <c r="AJ319" s="43"/>
      <c r="AK319" s="31"/>
      <c r="AL319" s="44"/>
      <c r="AM319" s="39"/>
      <c r="AN319" s="28"/>
      <c r="AO319" s="39" t="s">
        <v>352</v>
      </c>
    </row>
    <row r="320" spans="1:41">
      <c r="A320" s="45" t="s">
        <v>3636</v>
      </c>
      <c r="B320" s="46" t="s">
        <v>3637</v>
      </c>
      <c r="C320" s="46" t="s">
        <v>42</v>
      </c>
      <c r="D320" s="46" t="s">
        <v>42</v>
      </c>
      <c r="E320" s="47" t="s">
        <v>42</v>
      </c>
      <c r="F320" s="47">
        <v>5935.6023622047242</v>
      </c>
      <c r="G320" s="47">
        <f t="shared" si="4"/>
        <v>5935.6023622047242</v>
      </c>
      <c r="H320" s="48" t="s">
        <v>43</v>
      </c>
      <c r="I320" s="24">
        <v>314</v>
      </c>
      <c r="J320" s="25" t="s">
        <v>1437</v>
      </c>
      <c r="K320" s="26" t="s">
        <v>1438</v>
      </c>
      <c r="L320" s="27">
        <v>-13258.8</v>
      </c>
      <c r="M320" s="27">
        <v>5029.2</v>
      </c>
      <c r="N320" s="28" t="s">
        <v>35</v>
      </c>
      <c r="O320" s="42" t="s">
        <v>36</v>
      </c>
      <c r="P320" s="30" t="s">
        <v>37</v>
      </c>
      <c r="Q320" s="31" t="s">
        <v>798</v>
      </c>
      <c r="R320" s="32">
        <v>1</v>
      </c>
      <c r="S320" s="33" t="s">
        <v>67</v>
      </c>
      <c r="T320" s="34"/>
      <c r="U320" s="35"/>
      <c r="V320" s="36"/>
      <c r="W320" s="37"/>
      <c r="X320" s="49" t="s">
        <v>1367</v>
      </c>
      <c r="Y320" s="50">
        <v>5.0799999999999998E-2</v>
      </c>
      <c r="Z320" s="60">
        <v>100</v>
      </c>
      <c r="AA320" s="57" t="s">
        <v>1063</v>
      </c>
      <c r="AB320" s="57">
        <v>0.127</v>
      </c>
      <c r="AC320" s="39"/>
      <c r="AD320" s="40"/>
      <c r="AE320" s="40"/>
      <c r="AF320" s="41"/>
      <c r="AG320" s="41"/>
      <c r="AH320" s="42"/>
      <c r="AI320" s="35"/>
      <c r="AJ320" s="43"/>
      <c r="AK320" s="31"/>
      <c r="AL320" s="44"/>
      <c r="AM320" s="39"/>
      <c r="AN320" s="28"/>
      <c r="AO320" s="39" t="s">
        <v>352</v>
      </c>
    </row>
    <row r="321" spans="1:41">
      <c r="A321" s="45" t="s">
        <v>3638</v>
      </c>
      <c r="B321" s="46" t="s">
        <v>3639</v>
      </c>
      <c r="C321" s="46" t="s">
        <v>42</v>
      </c>
      <c r="D321" s="46" t="s">
        <v>42</v>
      </c>
      <c r="E321" s="47" t="s">
        <v>42</v>
      </c>
      <c r="F321" s="47">
        <v>5936.531496062993</v>
      </c>
      <c r="G321" s="47">
        <f t="shared" si="4"/>
        <v>5936.531496062993</v>
      </c>
      <c r="H321" s="48" t="s">
        <v>381</v>
      </c>
      <c r="I321" s="24">
        <v>315</v>
      </c>
      <c r="J321" s="25" t="s">
        <v>1441</v>
      </c>
      <c r="K321" s="26" t="s">
        <v>1442</v>
      </c>
      <c r="L321" s="27">
        <v>-11430</v>
      </c>
      <c r="M321" s="27">
        <v>9601.2000000000007</v>
      </c>
      <c r="N321" s="28" t="s">
        <v>35</v>
      </c>
      <c r="O321" s="42" t="s">
        <v>36</v>
      </c>
      <c r="P321" s="30" t="s">
        <v>37</v>
      </c>
      <c r="Q321" s="31" t="s">
        <v>798</v>
      </c>
      <c r="R321" s="32">
        <v>1</v>
      </c>
      <c r="S321" s="33" t="s">
        <v>67</v>
      </c>
      <c r="T321" s="34"/>
      <c r="U321" s="35"/>
      <c r="V321" s="36"/>
      <c r="W321" s="37"/>
      <c r="X321" s="49" t="s">
        <v>1372</v>
      </c>
      <c r="Y321" s="50">
        <v>5.0799999999999998E-2</v>
      </c>
      <c r="Z321" s="60">
        <v>100</v>
      </c>
      <c r="AA321" s="57" t="s">
        <v>1096</v>
      </c>
      <c r="AB321" s="57">
        <v>0.127</v>
      </c>
      <c r="AC321" s="39"/>
      <c r="AD321" s="40"/>
      <c r="AE321" s="40"/>
      <c r="AF321" s="41"/>
      <c r="AG321" s="41"/>
      <c r="AH321" s="42"/>
      <c r="AI321" s="35"/>
      <c r="AJ321" s="43"/>
      <c r="AK321" s="31"/>
      <c r="AL321" s="44"/>
      <c r="AM321" s="39"/>
      <c r="AN321" s="28"/>
      <c r="AO321" s="39" t="s">
        <v>352</v>
      </c>
    </row>
    <row r="322" spans="1:41">
      <c r="A322" s="45" t="s">
        <v>3640</v>
      </c>
      <c r="B322" s="46" t="s">
        <v>3641</v>
      </c>
      <c r="C322" s="46" t="s">
        <v>42</v>
      </c>
      <c r="D322" s="46" t="s">
        <v>42</v>
      </c>
      <c r="E322" s="47" t="s">
        <v>42</v>
      </c>
      <c r="F322" s="47">
        <v>4708.8070866141734</v>
      </c>
      <c r="G322" s="47">
        <f t="shared" si="4"/>
        <v>4708.8070866141734</v>
      </c>
      <c r="H322" s="48" t="s">
        <v>364</v>
      </c>
      <c r="I322" s="24">
        <v>316</v>
      </c>
      <c r="J322" s="25" t="s">
        <v>1445</v>
      </c>
      <c r="K322" s="26" t="s">
        <v>1446</v>
      </c>
      <c r="L322" s="27">
        <v>-11430</v>
      </c>
      <c r="M322" s="27">
        <v>12344.4</v>
      </c>
      <c r="N322" s="28" t="s">
        <v>35</v>
      </c>
      <c r="O322" s="42" t="s">
        <v>36</v>
      </c>
      <c r="P322" s="30" t="s">
        <v>37</v>
      </c>
      <c r="Q322" s="31" t="s">
        <v>798</v>
      </c>
      <c r="R322" s="32">
        <v>1</v>
      </c>
      <c r="S322" s="33" t="s">
        <v>67</v>
      </c>
      <c r="T322" s="34"/>
      <c r="U322" s="35"/>
      <c r="V322" s="36"/>
      <c r="W322" s="37"/>
      <c r="X322" s="49" t="s">
        <v>1377</v>
      </c>
      <c r="Y322" s="50">
        <v>5.0799999999999998E-2</v>
      </c>
      <c r="Z322" s="60">
        <v>100</v>
      </c>
      <c r="AA322" s="57" t="s">
        <v>1129</v>
      </c>
      <c r="AB322" s="57">
        <v>0.127</v>
      </c>
      <c r="AC322" s="39"/>
      <c r="AD322" s="40"/>
      <c r="AE322" s="40"/>
      <c r="AF322" s="41"/>
      <c r="AG322" s="41"/>
      <c r="AH322" s="42"/>
      <c r="AI322" s="35"/>
      <c r="AJ322" s="43"/>
      <c r="AK322" s="31"/>
      <c r="AL322" s="44"/>
      <c r="AM322" s="39"/>
      <c r="AN322" s="28"/>
      <c r="AO322" s="39" t="s">
        <v>352</v>
      </c>
    </row>
    <row r="323" spans="1:41">
      <c r="A323" s="45" t="s">
        <v>3642</v>
      </c>
      <c r="B323" s="46" t="s">
        <v>3643</v>
      </c>
      <c r="C323" s="46" t="s">
        <v>42</v>
      </c>
      <c r="D323" s="46" t="s">
        <v>42</v>
      </c>
      <c r="E323" s="47" t="s">
        <v>42</v>
      </c>
      <c r="F323" s="47">
        <v>5221.031496062993</v>
      </c>
      <c r="G323" s="47">
        <f t="shared" si="4"/>
        <v>5221.031496062993</v>
      </c>
      <c r="H323" s="48" t="s">
        <v>71</v>
      </c>
      <c r="I323" s="24">
        <v>317</v>
      </c>
      <c r="J323" s="25" t="s">
        <v>1449</v>
      </c>
      <c r="K323" s="26" t="s">
        <v>1450</v>
      </c>
      <c r="L323" s="27">
        <v>-6858</v>
      </c>
      <c r="M323" s="27">
        <v>11430</v>
      </c>
      <c r="N323" s="28" t="s">
        <v>35</v>
      </c>
      <c r="O323" s="42" t="s">
        <v>36</v>
      </c>
      <c r="P323" s="30" t="s">
        <v>37</v>
      </c>
      <c r="Q323" s="31" t="s">
        <v>798</v>
      </c>
      <c r="R323" s="32">
        <v>1</v>
      </c>
      <c r="S323" s="33" t="s">
        <v>67</v>
      </c>
      <c r="T323" s="34"/>
      <c r="U323" s="35"/>
      <c r="V323" s="36"/>
      <c r="W323" s="37"/>
      <c r="X323" s="49" t="s">
        <v>1382</v>
      </c>
      <c r="Y323" s="50">
        <v>5.0799999999999998E-2</v>
      </c>
      <c r="Z323" s="60">
        <v>100</v>
      </c>
      <c r="AA323" s="57" t="s">
        <v>1162</v>
      </c>
      <c r="AB323" s="57">
        <v>0.127</v>
      </c>
      <c r="AC323" s="39"/>
      <c r="AD323" s="40"/>
      <c r="AE323" s="40"/>
      <c r="AF323" s="41"/>
      <c r="AG323" s="41"/>
      <c r="AH323" s="42"/>
      <c r="AI323" s="35"/>
      <c r="AJ323" s="43"/>
      <c r="AK323" s="31"/>
      <c r="AL323" s="44"/>
      <c r="AM323" s="39"/>
      <c r="AN323" s="28"/>
      <c r="AO323" s="39" t="s">
        <v>352</v>
      </c>
    </row>
    <row r="324" spans="1:41">
      <c r="A324" s="45" t="s">
        <v>3644</v>
      </c>
      <c r="B324" s="46" t="s">
        <v>3645</v>
      </c>
      <c r="C324" s="46" t="s">
        <v>42</v>
      </c>
      <c r="D324" s="46" t="s">
        <v>42</v>
      </c>
      <c r="E324" s="47" t="s">
        <v>42</v>
      </c>
      <c r="F324" s="47">
        <v>4710.0393700787408</v>
      </c>
      <c r="G324" s="47">
        <f t="shared" si="4"/>
        <v>4710.0393700787408</v>
      </c>
      <c r="H324" s="48" t="s">
        <v>364</v>
      </c>
      <c r="I324" s="24">
        <v>318</v>
      </c>
      <c r="J324" s="25" t="s">
        <v>1453</v>
      </c>
      <c r="K324" s="26" t="s">
        <v>1454</v>
      </c>
      <c r="L324" s="27">
        <v>7772.4</v>
      </c>
      <c r="M324" s="27">
        <v>11430</v>
      </c>
      <c r="N324" s="28" t="s">
        <v>35</v>
      </c>
      <c r="O324" s="42" t="s">
        <v>36</v>
      </c>
      <c r="P324" s="30" t="s">
        <v>37</v>
      </c>
      <c r="Q324" s="31" t="s">
        <v>798</v>
      </c>
      <c r="R324" s="32">
        <v>1</v>
      </c>
      <c r="S324" s="33" t="s">
        <v>67</v>
      </c>
      <c r="T324" s="34"/>
      <c r="U324" s="35"/>
      <c r="V324" s="36"/>
      <c r="W324" s="37"/>
      <c r="X324" s="49" t="s">
        <v>1387</v>
      </c>
      <c r="Y324" s="50">
        <v>5.0799999999999998E-2</v>
      </c>
      <c r="Z324" s="60">
        <v>100</v>
      </c>
      <c r="AA324" s="57" t="s">
        <v>1195</v>
      </c>
      <c r="AB324" s="57">
        <v>0.127</v>
      </c>
      <c r="AC324" s="39"/>
      <c r="AD324" s="40"/>
      <c r="AE324" s="40"/>
      <c r="AF324" s="41"/>
      <c r="AG324" s="41"/>
      <c r="AH324" s="42"/>
      <c r="AI324" s="35"/>
      <c r="AJ324" s="43"/>
      <c r="AK324" s="31"/>
      <c r="AL324" s="44"/>
      <c r="AM324" s="39"/>
      <c r="AN324" s="28"/>
      <c r="AO324" s="39" t="s">
        <v>352</v>
      </c>
    </row>
    <row r="325" spans="1:41">
      <c r="A325" s="45" t="s">
        <v>3646</v>
      </c>
      <c r="B325" s="46" t="s">
        <v>3647</v>
      </c>
      <c r="C325" s="46" t="s">
        <v>42</v>
      </c>
      <c r="D325" s="46" t="s">
        <v>42</v>
      </c>
      <c r="E325" s="47" t="s">
        <v>42</v>
      </c>
      <c r="F325" s="47">
        <v>9568.5275590551191</v>
      </c>
      <c r="G325" s="47">
        <f t="shared" si="4"/>
        <v>9568.5275590551191</v>
      </c>
      <c r="H325" s="48" t="s">
        <v>71</v>
      </c>
      <c r="I325" s="24">
        <v>319</v>
      </c>
      <c r="J325" s="25" t="s">
        <v>1457</v>
      </c>
      <c r="K325" s="26" t="s">
        <v>1458</v>
      </c>
      <c r="L325" s="27">
        <v>11430</v>
      </c>
      <c r="M325" s="27">
        <v>12344.4</v>
      </c>
      <c r="N325" s="28" t="s">
        <v>35</v>
      </c>
      <c r="O325" s="42" t="s">
        <v>36</v>
      </c>
      <c r="P325" s="30" t="s">
        <v>37</v>
      </c>
      <c r="Q325" s="31" t="s">
        <v>798</v>
      </c>
      <c r="R325" s="32">
        <v>1</v>
      </c>
      <c r="S325" s="33" t="s">
        <v>67</v>
      </c>
      <c r="T325" s="34"/>
      <c r="U325" s="35"/>
      <c r="V325" s="36"/>
      <c r="W325" s="37"/>
      <c r="X325" s="49" t="s">
        <v>1392</v>
      </c>
      <c r="Y325" s="50">
        <v>5.0799999999999998E-2</v>
      </c>
      <c r="Z325" s="60">
        <v>100</v>
      </c>
      <c r="AA325" s="57" t="s">
        <v>1228</v>
      </c>
      <c r="AB325" s="57">
        <v>0.127</v>
      </c>
      <c r="AC325" s="39"/>
      <c r="AD325" s="40"/>
      <c r="AE325" s="40"/>
      <c r="AF325" s="41"/>
      <c r="AG325" s="41"/>
      <c r="AH325" s="42"/>
      <c r="AI325" s="35"/>
      <c r="AJ325" s="43"/>
      <c r="AK325" s="31"/>
      <c r="AL325" s="44"/>
      <c r="AM325" s="39"/>
      <c r="AN325" s="28"/>
      <c r="AO325" s="39" t="s">
        <v>352</v>
      </c>
    </row>
    <row r="326" spans="1:41">
      <c r="A326" s="45" t="s">
        <v>3648</v>
      </c>
      <c r="B326" s="46" t="s">
        <v>3649</v>
      </c>
      <c r="C326" s="46" t="s">
        <v>42</v>
      </c>
      <c r="D326" s="46" t="s">
        <v>42</v>
      </c>
      <c r="E326" s="47" t="s">
        <v>42</v>
      </c>
      <c r="F326" s="47">
        <v>9573.748031496063</v>
      </c>
      <c r="G326" s="47">
        <f t="shared" si="4"/>
        <v>9573.748031496063</v>
      </c>
      <c r="H326" s="48" t="s">
        <v>43</v>
      </c>
      <c r="I326" s="24">
        <v>320</v>
      </c>
      <c r="J326" s="25" t="s">
        <v>1461</v>
      </c>
      <c r="K326" s="26" t="s">
        <v>1462</v>
      </c>
      <c r="L326" s="27">
        <v>11430</v>
      </c>
      <c r="M326" s="27">
        <v>9601.2000000000007</v>
      </c>
      <c r="N326" s="28" t="s">
        <v>35</v>
      </c>
      <c r="O326" s="42" t="s">
        <v>36</v>
      </c>
      <c r="P326" s="30" t="s">
        <v>37</v>
      </c>
      <c r="Q326" s="31" t="s">
        <v>798</v>
      </c>
      <c r="R326" s="32">
        <v>1</v>
      </c>
      <c r="S326" s="33" t="s">
        <v>67</v>
      </c>
      <c r="T326" s="34"/>
      <c r="U326" s="35"/>
      <c r="V326" s="36"/>
      <c r="W326" s="37"/>
      <c r="X326" s="49" t="s">
        <v>1397</v>
      </c>
      <c r="Y326" s="50">
        <v>5.0799999999999998E-2</v>
      </c>
      <c r="Z326" s="60">
        <v>100</v>
      </c>
      <c r="AA326" s="57" t="s">
        <v>1261</v>
      </c>
      <c r="AB326" s="57">
        <v>0.127</v>
      </c>
      <c r="AC326" s="39"/>
      <c r="AD326" s="40"/>
      <c r="AE326" s="40"/>
      <c r="AF326" s="41"/>
      <c r="AG326" s="41"/>
      <c r="AH326" s="42"/>
      <c r="AI326" s="35"/>
      <c r="AJ326" s="43"/>
      <c r="AK326" s="31"/>
      <c r="AL326" s="44"/>
      <c r="AM326" s="39"/>
      <c r="AN326" s="28"/>
      <c r="AO326" s="39" t="s">
        <v>352</v>
      </c>
    </row>
    <row r="327" spans="1:41">
      <c r="A327" s="45" t="s">
        <v>3650</v>
      </c>
      <c r="B327" s="46" t="s">
        <v>3651</v>
      </c>
      <c r="C327" s="46" t="s">
        <v>42</v>
      </c>
      <c r="D327" s="46" t="s">
        <v>42</v>
      </c>
      <c r="E327" s="47" t="s">
        <v>42</v>
      </c>
      <c r="F327" s="47">
        <v>9573.2362204724413</v>
      </c>
      <c r="G327" s="47">
        <f t="shared" si="4"/>
        <v>9573.2362204724413</v>
      </c>
      <c r="H327" s="48" t="s">
        <v>71</v>
      </c>
      <c r="I327" s="24">
        <v>321</v>
      </c>
      <c r="J327" s="25" t="s">
        <v>1465</v>
      </c>
      <c r="K327" s="26" t="s">
        <v>1466</v>
      </c>
      <c r="L327" s="27">
        <v>12344.4</v>
      </c>
      <c r="M327" s="27">
        <v>5943.6</v>
      </c>
      <c r="N327" s="28" t="s">
        <v>35</v>
      </c>
      <c r="O327" s="42" t="s">
        <v>36</v>
      </c>
      <c r="P327" s="30" t="s">
        <v>37</v>
      </c>
      <c r="Q327" s="31" t="s">
        <v>798</v>
      </c>
      <c r="R327" s="32">
        <v>1</v>
      </c>
      <c r="S327" s="33" t="s">
        <v>67</v>
      </c>
      <c r="T327" s="34"/>
      <c r="U327" s="35"/>
      <c r="V327" s="36"/>
      <c r="W327" s="37"/>
      <c r="X327" s="49" t="s">
        <v>1402</v>
      </c>
      <c r="Y327" s="50">
        <v>5.0799999999999998E-2</v>
      </c>
      <c r="Z327" s="60">
        <v>100</v>
      </c>
      <c r="AA327" s="57" t="s">
        <v>1294</v>
      </c>
      <c r="AB327" s="57">
        <v>0.127</v>
      </c>
      <c r="AC327" s="39"/>
      <c r="AD327" s="40"/>
      <c r="AE327" s="40"/>
      <c r="AF327" s="41"/>
      <c r="AG327" s="41"/>
      <c r="AH327" s="42"/>
      <c r="AI327" s="35"/>
      <c r="AJ327" s="43"/>
      <c r="AK327" s="31"/>
      <c r="AL327" s="44"/>
      <c r="AM327" s="39"/>
      <c r="AN327" s="28"/>
      <c r="AO327" s="39" t="s">
        <v>352</v>
      </c>
    </row>
    <row r="328" spans="1:41">
      <c r="A328" s="45" t="s">
        <v>3652</v>
      </c>
      <c r="B328" s="46" t="s">
        <v>3653</v>
      </c>
      <c r="C328" s="46" t="s">
        <v>3654</v>
      </c>
      <c r="D328" s="46" t="s">
        <v>3655</v>
      </c>
      <c r="E328" s="47">
        <v>4255.5944881889764</v>
      </c>
      <c r="F328" s="47">
        <v>13933.799212598426</v>
      </c>
      <c r="G328" s="47">
        <f t="shared" si="4"/>
        <v>18189.393700787401</v>
      </c>
      <c r="H328" s="48" t="s">
        <v>3656</v>
      </c>
      <c r="I328" s="24">
        <v>322</v>
      </c>
      <c r="J328" s="25" t="s">
        <v>1469</v>
      </c>
      <c r="K328" s="26" t="s">
        <v>1470</v>
      </c>
      <c r="L328" s="27">
        <v>15087.6</v>
      </c>
      <c r="M328" s="27">
        <v>-457.2</v>
      </c>
      <c r="N328" s="28" t="s">
        <v>35</v>
      </c>
      <c r="O328" s="42" t="s">
        <v>36</v>
      </c>
      <c r="P328" s="30" t="s">
        <v>37</v>
      </c>
      <c r="Q328" s="31"/>
      <c r="R328" s="32">
        <v>0</v>
      </c>
      <c r="S328" s="33" t="s">
        <v>38</v>
      </c>
      <c r="T328" s="34"/>
      <c r="U328" s="35"/>
      <c r="V328" s="36"/>
      <c r="W328" s="37"/>
      <c r="X328" s="49" t="s">
        <v>1471</v>
      </c>
      <c r="Y328" s="50">
        <v>5.0799999999999998E-2</v>
      </c>
      <c r="Z328" s="61">
        <v>100</v>
      </c>
      <c r="AA328" s="57" t="s">
        <v>1472</v>
      </c>
      <c r="AB328" s="57">
        <v>0.254</v>
      </c>
      <c r="AC328" s="39"/>
      <c r="AD328" s="40"/>
      <c r="AE328" s="40"/>
      <c r="AF328" s="41"/>
      <c r="AG328" s="41"/>
      <c r="AH328" s="42" t="s">
        <v>1473</v>
      </c>
      <c r="AI328" s="35" t="s">
        <v>1474</v>
      </c>
      <c r="AJ328" s="43"/>
      <c r="AK328" s="31"/>
      <c r="AL328" s="44"/>
      <c r="AM328" s="39"/>
      <c r="AN328" s="28"/>
      <c r="AO328" s="39" t="s">
        <v>1475</v>
      </c>
    </row>
    <row r="329" spans="1:41">
      <c r="A329" s="45" t="s">
        <v>3657</v>
      </c>
      <c r="B329" s="46" t="s">
        <v>3658</v>
      </c>
      <c r="C329" s="46" t="s">
        <v>3659</v>
      </c>
      <c r="D329" s="46" t="s">
        <v>3660</v>
      </c>
      <c r="E329" s="47">
        <v>4255.9409448818897</v>
      </c>
      <c r="F329" s="47">
        <v>13935.759842519685</v>
      </c>
      <c r="G329" s="47">
        <f t="shared" ref="G329:G392" si="5">SUM(E329:F329)</f>
        <v>18191.700787401576</v>
      </c>
      <c r="H329" s="48" t="s">
        <v>1841</v>
      </c>
      <c r="I329" s="24">
        <v>323</v>
      </c>
      <c r="J329" s="25" t="s">
        <v>1480</v>
      </c>
      <c r="K329" s="26" t="s">
        <v>1481</v>
      </c>
      <c r="L329" s="27">
        <v>14173.2</v>
      </c>
      <c r="M329" s="27">
        <v>457.2</v>
      </c>
      <c r="N329" s="28" t="s">
        <v>35</v>
      </c>
      <c r="O329" s="42" t="s">
        <v>36</v>
      </c>
      <c r="P329" s="30" t="s">
        <v>37</v>
      </c>
      <c r="Q329" s="31"/>
      <c r="R329" s="32">
        <v>0</v>
      </c>
      <c r="S329" s="33" t="s">
        <v>38</v>
      </c>
      <c r="T329" s="34"/>
      <c r="U329" s="35"/>
      <c r="V329" s="36"/>
      <c r="W329" s="37"/>
      <c r="X329" s="49" t="s">
        <v>1482</v>
      </c>
      <c r="Y329" s="50">
        <v>5.0799999999999998E-2</v>
      </c>
      <c r="Z329" s="61">
        <v>100</v>
      </c>
      <c r="AA329" s="57" t="s">
        <v>1472</v>
      </c>
      <c r="AB329" s="57">
        <v>0.254</v>
      </c>
      <c r="AC329" s="39"/>
      <c r="AD329" s="40"/>
      <c r="AE329" s="40"/>
      <c r="AF329" s="41"/>
      <c r="AG329" s="41"/>
      <c r="AH329" s="42" t="s">
        <v>1483</v>
      </c>
      <c r="AI329" s="35" t="s">
        <v>1474</v>
      </c>
      <c r="AJ329" s="43"/>
      <c r="AK329" s="31"/>
      <c r="AL329" s="44"/>
      <c r="AM329" s="39"/>
      <c r="AN329" s="28"/>
      <c r="AO329" s="39" t="s">
        <v>1475</v>
      </c>
    </row>
    <row r="330" spans="1:41">
      <c r="A330" s="45" t="s">
        <v>3661</v>
      </c>
      <c r="B330" s="46" t="s">
        <v>3662</v>
      </c>
      <c r="C330" s="46" t="s">
        <v>3663</v>
      </c>
      <c r="D330" s="46" t="s">
        <v>3664</v>
      </c>
      <c r="E330" s="47">
        <v>4255.9251968503941</v>
      </c>
      <c r="F330" s="47">
        <v>13934.074803149606</v>
      </c>
      <c r="G330" s="47">
        <f t="shared" si="5"/>
        <v>18190</v>
      </c>
      <c r="H330" s="48" t="s">
        <v>3665</v>
      </c>
      <c r="I330" s="24">
        <v>324</v>
      </c>
      <c r="J330" s="25" t="s">
        <v>1488</v>
      </c>
      <c r="K330" s="26" t="s">
        <v>1489</v>
      </c>
      <c r="L330" s="27">
        <v>16002</v>
      </c>
      <c r="M330" s="27">
        <v>1371.6</v>
      </c>
      <c r="N330" s="28" t="s">
        <v>35</v>
      </c>
      <c r="O330" s="42" t="s">
        <v>36</v>
      </c>
      <c r="P330" s="30" t="s">
        <v>37</v>
      </c>
      <c r="Q330" s="31"/>
      <c r="R330" s="32">
        <v>0</v>
      </c>
      <c r="S330" s="33" t="s">
        <v>38</v>
      </c>
      <c r="T330" s="34"/>
      <c r="U330" s="35"/>
      <c r="V330" s="36"/>
      <c r="W330" s="37"/>
      <c r="X330" s="49" t="s">
        <v>1490</v>
      </c>
      <c r="Y330" s="50">
        <v>5.0799999999999998E-2</v>
      </c>
      <c r="Z330" s="61">
        <v>100</v>
      </c>
      <c r="AA330" s="57" t="s">
        <v>1472</v>
      </c>
      <c r="AB330" s="57">
        <v>0.254</v>
      </c>
      <c r="AC330" s="39"/>
      <c r="AD330" s="40"/>
      <c r="AE330" s="40"/>
      <c r="AF330" s="41"/>
      <c r="AG330" s="41"/>
      <c r="AH330" s="42" t="s">
        <v>1491</v>
      </c>
      <c r="AI330" s="35" t="s">
        <v>1474</v>
      </c>
      <c r="AJ330" s="43"/>
      <c r="AK330" s="31"/>
      <c r="AL330" s="44"/>
      <c r="AM330" s="39"/>
      <c r="AN330" s="28"/>
      <c r="AO330" s="39" t="s">
        <v>1475</v>
      </c>
    </row>
    <row r="331" spans="1:41">
      <c r="A331" s="45" t="s">
        <v>3666</v>
      </c>
      <c r="B331" s="46" t="s">
        <v>3667</v>
      </c>
      <c r="C331" s="46" t="s">
        <v>3668</v>
      </c>
      <c r="D331" s="46" t="s">
        <v>3669</v>
      </c>
      <c r="E331" s="47">
        <v>4255.5393700787399</v>
      </c>
      <c r="F331" s="47">
        <v>13933.157480314962</v>
      </c>
      <c r="G331" s="47">
        <f t="shared" si="5"/>
        <v>18188.696850393702</v>
      </c>
      <c r="H331" s="48" t="s">
        <v>3670</v>
      </c>
      <c r="I331" s="24">
        <v>325</v>
      </c>
      <c r="J331" s="25" t="s">
        <v>1496</v>
      </c>
      <c r="K331" s="26" t="s">
        <v>1497</v>
      </c>
      <c r="L331" s="27">
        <v>14173.2</v>
      </c>
      <c r="M331" s="27">
        <v>2286</v>
      </c>
      <c r="N331" s="28" t="s">
        <v>35</v>
      </c>
      <c r="O331" s="42" t="s">
        <v>36</v>
      </c>
      <c r="P331" s="30" t="s">
        <v>37</v>
      </c>
      <c r="Q331" s="31"/>
      <c r="R331" s="32">
        <v>0</v>
      </c>
      <c r="S331" s="33" t="s">
        <v>38</v>
      </c>
      <c r="T331" s="34"/>
      <c r="U331" s="35"/>
      <c r="V331" s="36"/>
      <c r="W331" s="37"/>
      <c r="X331" s="49" t="s">
        <v>1498</v>
      </c>
      <c r="Y331" s="50">
        <v>5.0799999999999998E-2</v>
      </c>
      <c r="Z331" s="61">
        <v>100</v>
      </c>
      <c r="AA331" s="57" t="s">
        <v>1472</v>
      </c>
      <c r="AB331" s="57">
        <v>0.254</v>
      </c>
      <c r="AC331" s="39"/>
      <c r="AD331" s="40"/>
      <c r="AE331" s="40"/>
      <c r="AF331" s="41"/>
      <c r="AG331" s="41"/>
      <c r="AH331" s="42" t="s">
        <v>1499</v>
      </c>
      <c r="AI331" s="35" t="s">
        <v>1474</v>
      </c>
      <c r="AJ331" s="43"/>
      <c r="AK331" s="31"/>
      <c r="AL331" s="44"/>
      <c r="AM331" s="39"/>
      <c r="AN331" s="28"/>
      <c r="AO331" s="39" t="s">
        <v>1475</v>
      </c>
    </row>
    <row r="332" spans="1:41">
      <c r="A332" s="364" t="s">
        <v>3686</v>
      </c>
      <c r="B332" s="365" t="s">
        <v>3687</v>
      </c>
      <c r="C332" s="46" t="s">
        <v>3671</v>
      </c>
      <c r="D332" s="365" t="s">
        <v>4377</v>
      </c>
      <c r="E332" s="366">
        <v>4255.7559055118109</v>
      </c>
      <c r="F332" s="366">
        <v>13932.968503937009</v>
      </c>
      <c r="G332" s="366">
        <f t="shared" si="5"/>
        <v>18188.72440944882</v>
      </c>
      <c r="H332" s="367" t="s">
        <v>3677</v>
      </c>
      <c r="I332" s="24">
        <v>326</v>
      </c>
      <c r="J332" s="25" t="s">
        <v>1504</v>
      </c>
      <c r="K332" s="26" t="s">
        <v>1505</v>
      </c>
      <c r="L332" s="27">
        <v>16002</v>
      </c>
      <c r="M332" s="27">
        <v>-457.2</v>
      </c>
      <c r="N332" s="28" t="s">
        <v>35</v>
      </c>
      <c r="O332" s="42" t="s">
        <v>36</v>
      </c>
      <c r="P332" s="30" t="s">
        <v>37</v>
      </c>
      <c r="Q332" s="31"/>
      <c r="R332" s="32">
        <v>0</v>
      </c>
      <c r="S332" s="33" t="s">
        <v>38</v>
      </c>
      <c r="T332" s="34"/>
      <c r="U332" s="35"/>
      <c r="V332" s="36"/>
      <c r="W332" s="37"/>
      <c r="X332" s="49" t="s">
        <v>1471</v>
      </c>
      <c r="Y332" s="50">
        <v>5.0799999999999998E-2</v>
      </c>
      <c r="Z332" s="61">
        <v>100</v>
      </c>
      <c r="AA332" s="57" t="s">
        <v>1472</v>
      </c>
      <c r="AB332" s="57">
        <v>0.254</v>
      </c>
      <c r="AC332" s="39"/>
      <c r="AD332" s="40"/>
      <c r="AE332" s="40"/>
      <c r="AF332" s="41"/>
      <c r="AG332" s="41"/>
      <c r="AH332" s="42" t="s">
        <v>1506</v>
      </c>
      <c r="AI332" s="35" t="s">
        <v>1474</v>
      </c>
      <c r="AJ332" s="43"/>
      <c r="AK332" s="31"/>
      <c r="AL332" s="44"/>
      <c r="AM332" s="39"/>
      <c r="AN332" s="28"/>
      <c r="AO332" s="39" t="s">
        <v>1475</v>
      </c>
    </row>
    <row r="333" spans="1:41">
      <c r="A333" s="364" t="s">
        <v>3690</v>
      </c>
      <c r="B333" s="365" t="s">
        <v>3691</v>
      </c>
      <c r="C333" s="46" t="s">
        <v>3672</v>
      </c>
      <c r="D333" s="365" t="s">
        <v>4378</v>
      </c>
      <c r="E333" s="366">
        <v>4255.9330708661419</v>
      </c>
      <c r="F333" s="366">
        <v>13935.79133858268</v>
      </c>
      <c r="G333" s="366">
        <f t="shared" si="5"/>
        <v>18191.72440944882</v>
      </c>
      <c r="H333" s="367" t="s">
        <v>2071</v>
      </c>
      <c r="I333" s="24">
        <v>327</v>
      </c>
      <c r="J333" s="25" t="s">
        <v>1508</v>
      </c>
      <c r="K333" s="26" t="s">
        <v>1509</v>
      </c>
      <c r="L333" s="27">
        <v>15087.6</v>
      </c>
      <c r="M333" s="27">
        <v>457.2</v>
      </c>
      <c r="N333" s="28" t="s">
        <v>35</v>
      </c>
      <c r="O333" s="42" t="s">
        <v>36</v>
      </c>
      <c r="P333" s="30" t="s">
        <v>37</v>
      </c>
      <c r="Q333" s="31"/>
      <c r="R333" s="32">
        <v>0</v>
      </c>
      <c r="S333" s="33" t="s">
        <v>38</v>
      </c>
      <c r="T333" s="34"/>
      <c r="U333" s="35"/>
      <c r="V333" s="36"/>
      <c r="W333" s="37"/>
      <c r="X333" s="49" t="s">
        <v>1482</v>
      </c>
      <c r="Y333" s="50">
        <v>5.0799999999999998E-2</v>
      </c>
      <c r="Z333" s="61">
        <v>100</v>
      </c>
      <c r="AA333" s="57" t="s">
        <v>1472</v>
      </c>
      <c r="AB333" s="57">
        <v>0.254</v>
      </c>
      <c r="AC333" s="39"/>
      <c r="AD333" s="40"/>
      <c r="AE333" s="40"/>
      <c r="AF333" s="41"/>
      <c r="AG333" s="41"/>
      <c r="AH333" s="42" t="s">
        <v>1510</v>
      </c>
      <c r="AI333" s="35" t="s">
        <v>1474</v>
      </c>
      <c r="AJ333" s="43"/>
      <c r="AK333" s="31"/>
      <c r="AL333" s="44"/>
      <c r="AM333" s="39"/>
      <c r="AN333" s="28"/>
      <c r="AO333" s="39" t="s">
        <v>1475</v>
      </c>
    </row>
    <row r="334" spans="1:41">
      <c r="A334" s="364" t="s">
        <v>3694</v>
      </c>
      <c r="B334" s="365" t="s">
        <v>3695</v>
      </c>
      <c r="C334" s="46" t="s">
        <v>3673</v>
      </c>
      <c r="D334" s="365" t="s">
        <v>4379</v>
      </c>
      <c r="E334" s="366">
        <v>4255.3307086614177</v>
      </c>
      <c r="F334" s="366">
        <v>13934.22440944882</v>
      </c>
      <c r="G334" s="366">
        <f t="shared" si="5"/>
        <v>18189.555118110238</v>
      </c>
      <c r="H334" s="367" t="s">
        <v>3682</v>
      </c>
      <c r="I334" s="24">
        <v>328</v>
      </c>
      <c r="J334" s="25" t="s">
        <v>1512</v>
      </c>
      <c r="K334" s="26" t="s">
        <v>1513</v>
      </c>
      <c r="L334" s="27">
        <v>15087.6</v>
      </c>
      <c r="M334" s="27">
        <v>1371.6</v>
      </c>
      <c r="N334" s="28" t="s">
        <v>35</v>
      </c>
      <c r="O334" s="42" t="s">
        <v>36</v>
      </c>
      <c r="P334" s="30" t="s">
        <v>37</v>
      </c>
      <c r="Q334" s="31"/>
      <c r="R334" s="32">
        <v>0</v>
      </c>
      <c r="S334" s="33" t="s">
        <v>38</v>
      </c>
      <c r="T334" s="34"/>
      <c r="U334" s="35"/>
      <c r="V334" s="36"/>
      <c r="W334" s="37"/>
      <c r="X334" s="49" t="s">
        <v>1490</v>
      </c>
      <c r="Y334" s="50">
        <v>5.0799999999999998E-2</v>
      </c>
      <c r="Z334" s="61">
        <v>100</v>
      </c>
      <c r="AA334" s="57" t="s">
        <v>1472</v>
      </c>
      <c r="AB334" s="57">
        <v>0.254</v>
      </c>
      <c r="AC334" s="39"/>
      <c r="AD334" s="40"/>
      <c r="AE334" s="40"/>
      <c r="AF334" s="41"/>
      <c r="AG334" s="41"/>
      <c r="AH334" s="42" t="s">
        <v>1514</v>
      </c>
      <c r="AI334" s="35" t="s">
        <v>1474</v>
      </c>
      <c r="AJ334" s="43"/>
      <c r="AK334" s="31"/>
      <c r="AL334" s="44"/>
      <c r="AM334" s="39"/>
      <c r="AN334" s="28"/>
      <c r="AO334" s="39" t="s">
        <v>1475</v>
      </c>
    </row>
    <row r="335" spans="1:41">
      <c r="A335" s="364" t="s">
        <v>3698</v>
      </c>
      <c r="B335" s="365" t="s">
        <v>3699</v>
      </c>
      <c r="C335" s="46" t="s">
        <v>3674</v>
      </c>
      <c r="D335" s="365" t="s">
        <v>4380</v>
      </c>
      <c r="E335" s="366">
        <v>4255.5393700787399</v>
      </c>
      <c r="F335" s="366">
        <v>13933.476377952757</v>
      </c>
      <c r="G335" s="366">
        <f t="shared" si="5"/>
        <v>18189.015748031496</v>
      </c>
      <c r="H335" s="367" t="s">
        <v>3685</v>
      </c>
      <c r="I335" s="24">
        <v>329</v>
      </c>
      <c r="J335" s="25" t="s">
        <v>1516</v>
      </c>
      <c r="K335" s="26" t="s">
        <v>1517</v>
      </c>
      <c r="L335" s="27">
        <v>15087.6</v>
      </c>
      <c r="M335" s="27">
        <v>2286</v>
      </c>
      <c r="N335" s="28" t="s">
        <v>35</v>
      </c>
      <c r="O335" s="42" t="s">
        <v>36</v>
      </c>
      <c r="P335" s="30" t="s">
        <v>37</v>
      </c>
      <c r="Q335" s="31"/>
      <c r="R335" s="32">
        <v>0</v>
      </c>
      <c r="S335" s="33" t="s">
        <v>38</v>
      </c>
      <c r="T335" s="34"/>
      <c r="U335" s="35"/>
      <c r="V335" s="36"/>
      <c r="W335" s="37"/>
      <c r="X335" s="49" t="s">
        <v>1498</v>
      </c>
      <c r="Y335" s="50">
        <v>5.0799999999999998E-2</v>
      </c>
      <c r="Z335" s="61">
        <v>100</v>
      </c>
      <c r="AA335" s="57" t="s">
        <v>1472</v>
      </c>
      <c r="AB335" s="57">
        <v>0.254</v>
      </c>
      <c r="AC335" s="39"/>
      <c r="AD335" s="40"/>
      <c r="AE335" s="40"/>
      <c r="AF335" s="41"/>
      <c r="AG335" s="41"/>
      <c r="AH335" s="42" t="s">
        <v>1518</v>
      </c>
      <c r="AI335" s="35" t="s">
        <v>1474</v>
      </c>
      <c r="AJ335" s="43"/>
      <c r="AK335" s="31"/>
      <c r="AL335" s="44"/>
      <c r="AM335" s="39"/>
      <c r="AN335" s="28"/>
      <c r="AO335" s="39" t="s">
        <v>1475</v>
      </c>
    </row>
    <row r="336" spans="1:41">
      <c r="A336" s="45" t="s">
        <v>3652</v>
      </c>
      <c r="B336" s="46" t="s">
        <v>3653</v>
      </c>
      <c r="C336" s="46" t="s">
        <v>3675</v>
      </c>
      <c r="D336" s="46" t="s">
        <v>3676</v>
      </c>
      <c r="E336" s="47">
        <v>4256.1377952755911</v>
      </c>
      <c r="F336" s="47">
        <v>13933.799212598426</v>
      </c>
      <c r="G336" s="47">
        <f t="shared" si="5"/>
        <v>18189.937007874018</v>
      </c>
      <c r="H336" s="48" t="s">
        <v>3677</v>
      </c>
      <c r="I336" s="24">
        <v>330</v>
      </c>
      <c r="J336" s="25" t="s">
        <v>1520</v>
      </c>
      <c r="K336" s="26" t="s">
        <v>1521</v>
      </c>
      <c r="L336" s="27">
        <v>17830.8</v>
      </c>
      <c r="M336" s="27">
        <v>2286</v>
      </c>
      <c r="N336" s="28" t="s">
        <v>35</v>
      </c>
      <c r="O336" s="42" t="s">
        <v>36</v>
      </c>
      <c r="P336" s="30" t="s">
        <v>37</v>
      </c>
      <c r="Q336" s="31"/>
      <c r="R336" s="32">
        <v>1</v>
      </c>
      <c r="S336" s="33" t="s">
        <v>38</v>
      </c>
      <c r="T336" s="34"/>
      <c r="U336" s="35"/>
      <c r="V336" s="36"/>
      <c r="W336" s="37"/>
      <c r="X336" s="49" t="s">
        <v>1522</v>
      </c>
      <c r="Y336" s="50">
        <v>5.0799999999999998E-2</v>
      </c>
      <c r="Z336" s="62">
        <v>100</v>
      </c>
      <c r="AA336" s="63" t="s">
        <v>1472</v>
      </c>
      <c r="AB336" s="63">
        <v>0.254</v>
      </c>
      <c r="AC336" s="39"/>
      <c r="AD336" s="40"/>
      <c r="AE336" s="40"/>
      <c r="AF336" s="41"/>
      <c r="AG336" s="41"/>
      <c r="AH336" s="42" t="s">
        <v>1473</v>
      </c>
      <c r="AI336" s="35" t="s">
        <v>1474</v>
      </c>
      <c r="AJ336" s="43"/>
      <c r="AK336" s="31"/>
      <c r="AL336" s="44"/>
      <c r="AM336" s="39"/>
      <c r="AN336" s="28"/>
      <c r="AO336" s="39" t="s">
        <v>1475</v>
      </c>
    </row>
    <row r="337" spans="1:41">
      <c r="A337" s="45" t="s">
        <v>3657</v>
      </c>
      <c r="B337" s="46" t="s">
        <v>3658</v>
      </c>
      <c r="C337" s="46" t="s">
        <v>3678</v>
      </c>
      <c r="D337" s="46" t="s">
        <v>3679</v>
      </c>
      <c r="E337" s="47">
        <v>4254.7874015748039</v>
      </c>
      <c r="F337" s="47">
        <v>13935.759842519685</v>
      </c>
      <c r="G337" s="47">
        <f t="shared" si="5"/>
        <v>18190.547244094487</v>
      </c>
      <c r="H337" s="48" t="s">
        <v>2071</v>
      </c>
      <c r="I337" s="24">
        <v>331</v>
      </c>
      <c r="J337" s="25" t="s">
        <v>1526</v>
      </c>
      <c r="K337" s="26" t="s">
        <v>1527</v>
      </c>
      <c r="L337" s="27">
        <v>16916.400000000001</v>
      </c>
      <c r="M337" s="27">
        <v>3200.4</v>
      </c>
      <c r="N337" s="28" t="s">
        <v>35</v>
      </c>
      <c r="O337" s="42" t="s">
        <v>36</v>
      </c>
      <c r="P337" s="30" t="s">
        <v>37</v>
      </c>
      <c r="Q337" s="31"/>
      <c r="R337" s="32">
        <v>1</v>
      </c>
      <c r="S337" s="33" t="s">
        <v>38</v>
      </c>
      <c r="T337" s="34"/>
      <c r="U337" s="35"/>
      <c r="V337" s="36"/>
      <c r="W337" s="37"/>
      <c r="X337" s="49" t="s">
        <v>1528</v>
      </c>
      <c r="Y337" s="50">
        <v>5.0799999999999998E-2</v>
      </c>
      <c r="Z337" s="62">
        <v>100</v>
      </c>
      <c r="AA337" s="63" t="s">
        <v>1472</v>
      </c>
      <c r="AB337" s="63">
        <v>0.254</v>
      </c>
      <c r="AC337" s="39"/>
      <c r="AD337" s="40"/>
      <c r="AE337" s="40"/>
      <c r="AF337" s="41"/>
      <c r="AG337" s="41"/>
      <c r="AH337" s="42" t="s">
        <v>1483</v>
      </c>
      <c r="AI337" s="35" t="s">
        <v>1474</v>
      </c>
      <c r="AJ337" s="43"/>
      <c r="AK337" s="31"/>
      <c r="AL337" s="44"/>
      <c r="AM337" s="39"/>
      <c r="AN337" s="28"/>
      <c r="AO337" s="39" t="s">
        <v>1475</v>
      </c>
    </row>
    <row r="338" spans="1:41">
      <c r="A338" s="45" t="s">
        <v>3661</v>
      </c>
      <c r="B338" s="46" t="s">
        <v>3662</v>
      </c>
      <c r="C338" s="46" t="s">
        <v>3680</v>
      </c>
      <c r="D338" s="46" t="s">
        <v>3681</v>
      </c>
      <c r="E338" s="47">
        <v>4256.6456692913389</v>
      </c>
      <c r="F338" s="47">
        <v>13934.074803149606</v>
      </c>
      <c r="G338" s="47">
        <f t="shared" si="5"/>
        <v>18190.720472440946</v>
      </c>
      <c r="H338" s="48" t="s">
        <v>3682</v>
      </c>
      <c r="I338" s="24">
        <v>332</v>
      </c>
      <c r="J338" s="25" t="s">
        <v>1532</v>
      </c>
      <c r="K338" s="26" t="s">
        <v>1533</v>
      </c>
      <c r="L338" s="27">
        <v>17830.8</v>
      </c>
      <c r="M338" s="27">
        <v>4114.8</v>
      </c>
      <c r="N338" s="28" t="s">
        <v>35</v>
      </c>
      <c r="O338" s="42" t="s">
        <v>36</v>
      </c>
      <c r="P338" s="30" t="s">
        <v>37</v>
      </c>
      <c r="Q338" s="31"/>
      <c r="R338" s="32">
        <v>1</v>
      </c>
      <c r="S338" s="33" t="s">
        <v>38</v>
      </c>
      <c r="T338" s="34"/>
      <c r="U338" s="35"/>
      <c r="V338" s="36"/>
      <c r="W338" s="37"/>
      <c r="X338" s="49" t="s">
        <v>1534</v>
      </c>
      <c r="Y338" s="50">
        <v>5.0799999999999998E-2</v>
      </c>
      <c r="Z338" s="62">
        <v>100</v>
      </c>
      <c r="AA338" s="63" t="s">
        <v>1472</v>
      </c>
      <c r="AB338" s="63">
        <v>0.254</v>
      </c>
      <c r="AC338" s="39"/>
      <c r="AD338" s="40"/>
      <c r="AE338" s="40"/>
      <c r="AF338" s="41"/>
      <c r="AG338" s="41"/>
      <c r="AH338" s="42" t="s">
        <v>1491</v>
      </c>
      <c r="AI338" s="35" t="s">
        <v>1474</v>
      </c>
      <c r="AJ338" s="43"/>
      <c r="AK338" s="31"/>
      <c r="AL338" s="44"/>
      <c r="AM338" s="39"/>
      <c r="AN338" s="28"/>
      <c r="AO338" s="39" t="s">
        <v>1475</v>
      </c>
    </row>
    <row r="339" spans="1:41">
      <c r="A339" s="45" t="s">
        <v>3666</v>
      </c>
      <c r="B339" s="46" t="s">
        <v>3667</v>
      </c>
      <c r="C339" s="46" t="s">
        <v>3683</v>
      </c>
      <c r="D339" s="46" t="s">
        <v>3684</v>
      </c>
      <c r="E339" s="47">
        <v>4256.5787401574798</v>
      </c>
      <c r="F339" s="47">
        <v>13933.157480314962</v>
      </c>
      <c r="G339" s="47">
        <f t="shared" si="5"/>
        <v>18189.736220472441</v>
      </c>
      <c r="H339" s="48" t="s">
        <v>3685</v>
      </c>
      <c r="I339" s="24">
        <v>333</v>
      </c>
      <c r="J339" s="25" t="s">
        <v>1537</v>
      </c>
      <c r="K339" s="26" t="s">
        <v>1538</v>
      </c>
      <c r="L339" s="27">
        <v>16002</v>
      </c>
      <c r="M339" s="27">
        <v>5029.2</v>
      </c>
      <c r="N339" s="28" t="s">
        <v>35</v>
      </c>
      <c r="O339" s="42" t="s">
        <v>36</v>
      </c>
      <c r="P339" s="30" t="s">
        <v>37</v>
      </c>
      <c r="Q339" s="31"/>
      <c r="R339" s="32">
        <v>1</v>
      </c>
      <c r="S339" s="33" t="s">
        <v>38</v>
      </c>
      <c r="T339" s="34"/>
      <c r="U339" s="35"/>
      <c r="V339" s="36"/>
      <c r="W339" s="37"/>
      <c r="X339" s="49" t="s">
        <v>1539</v>
      </c>
      <c r="Y339" s="50">
        <v>5.0799999999999998E-2</v>
      </c>
      <c r="Z339" s="62">
        <v>100</v>
      </c>
      <c r="AA339" s="63" t="s">
        <v>1472</v>
      </c>
      <c r="AB339" s="63">
        <v>0.254</v>
      </c>
      <c r="AC339" s="39"/>
      <c r="AD339" s="40"/>
      <c r="AE339" s="40"/>
      <c r="AF339" s="41"/>
      <c r="AG339" s="41"/>
      <c r="AH339" s="42" t="s">
        <v>1499</v>
      </c>
      <c r="AI339" s="35" t="s">
        <v>1474</v>
      </c>
      <c r="AJ339" s="43"/>
      <c r="AK339" s="31"/>
      <c r="AL339" s="44"/>
      <c r="AM339" s="39"/>
      <c r="AN339" s="28"/>
      <c r="AO339" s="39" t="s">
        <v>1475</v>
      </c>
    </row>
    <row r="340" spans="1:41">
      <c r="A340" s="45" t="s">
        <v>3686</v>
      </c>
      <c r="B340" s="46" t="s">
        <v>3687</v>
      </c>
      <c r="C340" s="46" t="s">
        <v>3688</v>
      </c>
      <c r="D340" s="46" t="s">
        <v>3689</v>
      </c>
      <c r="E340" s="47">
        <v>4256.0826771653547</v>
      </c>
      <c r="F340" s="47">
        <v>13932.968503937009</v>
      </c>
      <c r="G340" s="47">
        <f t="shared" si="5"/>
        <v>18189.051181102364</v>
      </c>
      <c r="H340" s="48" t="s">
        <v>3677</v>
      </c>
      <c r="I340" s="24">
        <v>334</v>
      </c>
      <c r="J340" s="25" t="s">
        <v>1542</v>
      </c>
      <c r="K340" s="26" t="s">
        <v>1543</v>
      </c>
      <c r="L340" s="27">
        <v>16916.400000000001</v>
      </c>
      <c r="M340" s="27">
        <v>2286</v>
      </c>
      <c r="N340" s="28" t="s">
        <v>35</v>
      </c>
      <c r="O340" s="42" t="s">
        <v>36</v>
      </c>
      <c r="P340" s="30" t="s">
        <v>37</v>
      </c>
      <c r="Q340" s="31"/>
      <c r="R340" s="32">
        <v>1</v>
      </c>
      <c r="S340" s="33" t="s">
        <v>38</v>
      </c>
      <c r="T340" s="34"/>
      <c r="U340" s="35"/>
      <c r="V340" s="36"/>
      <c r="W340" s="37"/>
      <c r="X340" s="49" t="s">
        <v>1522</v>
      </c>
      <c r="Y340" s="50">
        <v>5.0799999999999998E-2</v>
      </c>
      <c r="Z340" s="62">
        <v>100</v>
      </c>
      <c r="AA340" s="63" t="s">
        <v>1472</v>
      </c>
      <c r="AB340" s="63">
        <v>0.254</v>
      </c>
      <c r="AC340" s="39"/>
      <c r="AD340" s="40"/>
      <c r="AE340" s="40"/>
      <c r="AF340" s="41"/>
      <c r="AG340" s="41"/>
      <c r="AH340" s="42" t="s">
        <v>1506</v>
      </c>
      <c r="AI340" s="35" t="s">
        <v>1474</v>
      </c>
      <c r="AJ340" s="43"/>
      <c r="AK340" s="31"/>
      <c r="AL340" s="44"/>
      <c r="AM340" s="39"/>
      <c r="AN340" s="28"/>
      <c r="AO340" s="39" t="s">
        <v>1475</v>
      </c>
    </row>
    <row r="341" spans="1:41">
      <c r="A341" s="45" t="s">
        <v>3690</v>
      </c>
      <c r="B341" s="46" t="s">
        <v>3691</v>
      </c>
      <c r="C341" s="46" t="s">
        <v>3692</v>
      </c>
      <c r="D341" s="46" t="s">
        <v>3693</v>
      </c>
      <c r="E341" s="47">
        <v>4254.7834645669291</v>
      </c>
      <c r="F341" s="47">
        <v>13935.79133858268</v>
      </c>
      <c r="G341" s="47">
        <f t="shared" si="5"/>
        <v>18190.574803149608</v>
      </c>
      <c r="H341" s="48" t="s">
        <v>2071</v>
      </c>
      <c r="I341" s="24">
        <v>335</v>
      </c>
      <c r="J341" s="25" t="s">
        <v>1548</v>
      </c>
      <c r="K341" s="26" t="s">
        <v>1549</v>
      </c>
      <c r="L341" s="27">
        <v>16002</v>
      </c>
      <c r="M341" s="27">
        <v>3200.4</v>
      </c>
      <c r="N341" s="28" t="s">
        <v>35</v>
      </c>
      <c r="O341" s="42" t="s">
        <v>36</v>
      </c>
      <c r="P341" s="30" t="s">
        <v>37</v>
      </c>
      <c r="Q341" s="31"/>
      <c r="R341" s="32">
        <v>1</v>
      </c>
      <c r="S341" s="33" t="s">
        <v>38</v>
      </c>
      <c r="T341" s="34"/>
      <c r="U341" s="35"/>
      <c r="V341" s="36"/>
      <c r="W341" s="37"/>
      <c r="X341" s="49" t="s">
        <v>1528</v>
      </c>
      <c r="Y341" s="50">
        <v>5.0799999999999998E-2</v>
      </c>
      <c r="Z341" s="62">
        <v>100</v>
      </c>
      <c r="AA341" s="63" t="s">
        <v>1472</v>
      </c>
      <c r="AB341" s="63">
        <v>0.254</v>
      </c>
      <c r="AC341" s="39"/>
      <c r="AD341" s="40"/>
      <c r="AE341" s="40"/>
      <c r="AF341" s="41"/>
      <c r="AG341" s="41"/>
      <c r="AH341" s="42" t="s">
        <v>1510</v>
      </c>
      <c r="AI341" s="35" t="s">
        <v>1474</v>
      </c>
      <c r="AJ341" s="43"/>
      <c r="AK341" s="31"/>
      <c r="AL341" s="44"/>
      <c r="AM341" s="39"/>
      <c r="AN341" s="28"/>
      <c r="AO341" s="39" t="s">
        <v>1475</v>
      </c>
    </row>
    <row r="342" spans="1:41">
      <c r="A342" s="45" t="s">
        <v>3694</v>
      </c>
      <c r="B342" s="46" t="s">
        <v>3695</v>
      </c>
      <c r="C342" s="46" t="s">
        <v>3696</v>
      </c>
      <c r="D342" s="46" t="s">
        <v>3697</v>
      </c>
      <c r="E342" s="47">
        <v>4256.5393700787408</v>
      </c>
      <c r="F342" s="47">
        <v>13934.22440944882</v>
      </c>
      <c r="G342" s="47">
        <f t="shared" si="5"/>
        <v>18190.763779527559</v>
      </c>
      <c r="H342" s="48" t="s">
        <v>3682</v>
      </c>
      <c r="I342" s="24">
        <v>336</v>
      </c>
      <c r="J342" s="25" t="s">
        <v>1554</v>
      </c>
      <c r="K342" s="26" t="s">
        <v>1555</v>
      </c>
      <c r="L342" s="27">
        <v>16916.400000000001</v>
      </c>
      <c r="M342" s="27">
        <v>4114.8</v>
      </c>
      <c r="N342" s="28" t="s">
        <v>35</v>
      </c>
      <c r="O342" s="42" t="s">
        <v>36</v>
      </c>
      <c r="P342" s="30" t="s">
        <v>37</v>
      </c>
      <c r="Q342" s="31"/>
      <c r="R342" s="32">
        <v>1</v>
      </c>
      <c r="S342" s="33" t="s">
        <v>38</v>
      </c>
      <c r="T342" s="34"/>
      <c r="U342" s="35"/>
      <c r="V342" s="36"/>
      <c r="W342" s="37"/>
      <c r="X342" s="49" t="s">
        <v>1534</v>
      </c>
      <c r="Y342" s="50">
        <v>5.0799999999999998E-2</v>
      </c>
      <c r="Z342" s="62">
        <v>100</v>
      </c>
      <c r="AA342" s="63" t="s">
        <v>1472</v>
      </c>
      <c r="AB342" s="63">
        <v>0.254</v>
      </c>
      <c r="AC342" s="39"/>
      <c r="AD342" s="40"/>
      <c r="AE342" s="40"/>
      <c r="AF342" s="41"/>
      <c r="AG342" s="41"/>
      <c r="AH342" s="42" t="s">
        <v>1514</v>
      </c>
      <c r="AI342" s="35" t="s">
        <v>1474</v>
      </c>
      <c r="AJ342" s="43"/>
      <c r="AK342" s="31"/>
      <c r="AL342" s="44"/>
      <c r="AM342" s="39"/>
      <c r="AN342" s="28"/>
      <c r="AO342" s="39" t="s">
        <v>1475</v>
      </c>
    </row>
    <row r="343" spans="1:41">
      <c r="A343" s="45" t="s">
        <v>3698</v>
      </c>
      <c r="B343" s="46" t="s">
        <v>3699</v>
      </c>
      <c r="C343" s="46" t="s">
        <v>3700</v>
      </c>
      <c r="D343" s="46" t="s">
        <v>3701</v>
      </c>
      <c r="E343" s="47">
        <v>4255.822834645669</v>
      </c>
      <c r="F343" s="47">
        <v>13933.476377952757</v>
      </c>
      <c r="G343" s="47">
        <f t="shared" si="5"/>
        <v>18189.299212598424</v>
      </c>
      <c r="H343" s="48" t="s">
        <v>3685</v>
      </c>
      <c r="I343" s="24">
        <v>337</v>
      </c>
      <c r="J343" s="25" t="s">
        <v>1560</v>
      </c>
      <c r="K343" s="26" t="s">
        <v>1561</v>
      </c>
      <c r="L343" s="27">
        <v>16916.400000000001</v>
      </c>
      <c r="M343" s="27">
        <v>5029.2</v>
      </c>
      <c r="N343" s="28" t="s">
        <v>35</v>
      </c>
      <c r="O343" s="42" t="s">
        <v>36</v>
      </c>
      <c r="P343" s="30" t="s">
        <v>37</v>
      </c>
      <c r="Q343" s="31"/>
      <c r="R343" s="32">
        <v>1</v>
      </c>
      <c r="S343" s="33" t="s">
        <v>38</v>
      </c>
      <c r="T343" s="34"/>
      <c r="U343" s="35"/>
      <c r="V343" s="36"/>
      <c r="W343" s="37"/>
      <c r="X343" s="49" t="s">
        <v>1539</v>
      </c>
      <c r="Y343" s="50">
        <v>5.0799999999999998E-2</v>
      </c>
      <c r="Z343" s="62">
        <v>100</v>
      </c>
      <c r="AA343" s="63" t="s">
        <v>1472</v>
      </c>
      <c r="AB343" s="63">
        <v>0.254</v>
      </c>
      <c r="AC343" s="39"/>
      <c r="AD343" s="40"/>
      <c r="AE343" s="40"/>
      <c r="AF343" s="41"/>
      <c r="AG343" s="41"/>
      <c r="AH343" s="42" t="s">
        <v>1518</v>
      </c>
      <c r="AI343" s="35" t="s">
        <v>1474</v>
      </c>
      <c r="AJ343" s="43"/>
      <c r="AK343" s="31"/>
      <c r="AL343" s="44"/>
      <c r="AM343" s="39"/>
      <c r="AN343" s="28"/>
      <c r="AO343" s="39" t="s">
        <v>1475</v>
      </c>
    </row>
    <row r="344" spans="1:41">
      <c r="A344" s="45" t="s">
        <v>3702</v>
      </c>
      <c r="B344" s="46" t="s">
        <v>3703</v>
      </c>
      <c r="C344" s="46" t="s">
        <v>3704</v>
      </c>
      <c r="D344" s="46" t="s">
        <v>3705</v>
      </c>
      <c r="E344" s="47">
        <v>836.3661417322835</v>
      </c>
      <c r="F344" s="47">
        <v>5319.3464566929133</v>
      </c>
      <c r="G344" s="47">
        <f t="shared" si="5"/>
        <v>6155.712598425197</v>
      </c>
      <c r="H344" s="48" t="s">
        <v>1573</v>
      </c>
      <c r="I344" s="24">
        <v>338</v>
      </c>
      <c r="J344" s="25" t="s">
        <v>1566</v>
      </c>
      <c r="K344" s="26" t="s">
        <v>1567</v>
      </c>
      <c r="L344" s="27">
        <v>10515.6</v>
      </c>
      <c r="M344" s="27">
        <v>-7772.4</v>
      </c>
      <c r="N344" s="28" t="s">
        <v>35</v>
      </c>
      <c r="O344" s="42" t="s">
        <v>36</v>
      </c>
      <c r="P344" s="30" t="s">
        <v>37</v>
      </c>
      <c r="Q344" s="31"/>
      <c r="R344" s="32">
        <v>1</v>
      </c>
      <c r="S344" s="33" t="s">
        <v>67</v>
      </c>
      <c r="T344" s="34"/>
      <c r="U344" s="35"/>
      <c r="V344" s="36"/>
      <c r="W344" s="37"/>
      <c r="X344" s="38"/>
      <c r="Y344" s="38"/>
      <c r="Z344" s="38"/>
      <c r="AA344" s="39"/>
      <c r="AB344" s="39"/>
      <c r="AC344" s="39"/>
      <c r="AD344" s="40"/>
      <c r="AE344" s="40"/>
      <c r="AF344" s="41"/>
      <c r="AG344" s="41"/>
      <c r="AH344" s="42"/>
      <c r="AI344" s="35"/>
      <c r="AJ344" s="43"/>
      <c r="AK344" s="31"/>
      <c r="AL344" s="44"/>
      <c r="AM344" s="39"/>
      <c r="AN344" s="28"/>
      <c r="AO344" s="39" t="s">
        <v>1568</v>
      </c>
    </row>
    <row r="345" spans="1:41">
      <c r="A345" s="45" t="s">
        <v>3706</v>
      </c>
      <c r="B345" s="46" t="s">
        <v>3707</v>
      </c>
      <c r="C345" s="46" t="s">
        <v>42</v>
      </c>
      <c r="D345" s="46" t="s">
        <v>42</v>
      </c>
      <c r="E345" s="47" t="s">
        <v>42</v>
      </c>
      <c r="F345" s="47">
        <v>10546.188976377953</v>
      </c>
      <c r="G345" s="47">
        <f t="shared" si="5"/>
        <v>10546.188976377953</v>
      </c>
      <c r="H345" s="48" t="s">
        <v>364</v>
      </c>
      <c r="I345" s="24">
        <v>339</v>
      </c>
      <c r="J345" s="25" t="s">
        <v>1574</v>
      </c>
      <c r="K345" s="26" t="s">
        <v>1575</v>
      </c>
      <c r="L345" s="27">
        <v>7772.4</v>
      </c>
      <c r="M345" s="27">
        <v>-14173.2</v>
      </c>
      <c r="N345" s="28" t="s">
        <v>35</v>
      </c>
      <c r="O345" s="42" t="s">
        <v>36</v>
      </c>
      <c r="P345" s="30" t="s">
        <v>37</v>
      </c>
      <c r="Q345" s="31"/>
      <c r="R345" s="32">
        <v>1</v>
      </c>
      <c r="S345" s="33" t="s">
        <v>67</v>
      </c>
      <c r="T345" s="34"/>
      <c r="U345" s="35"/>
      <c r="V345" s="36"/>
      <c r="W345" s="37">
        <v>50.8</v>
      </c>
      <c r="X345" s="64" t="s">
        <v>1576</v>
      </c>
      <c r="Y345" s="50">
        <v>5.0799999999999998E-2</v>
      </c>
      <c r="Z345" s="65">
        <v>100</v>
      </c>
      <c r="AA345" s="66" t="s">
        <v>1577</v>
      </c>
      <c r="AB345" s="66">
        <v>0.254</v>
      </c>
      <c r="AC345" s="39"/>
      <c r="AD345" s="40"/>
      <c r="AE345" s="40"/>
      <c r="AF345" s="41"/>
      <c r="AG345" s="41"/>
      <c r="AH345" s="42"/>
      <c r="AI345" s="35"/>
      <c r="AJ345" s="43"/>
      <c r="AK345" s="31"/>
      <c r="AL345" s="44"/>
      <c r="AM345" s="39"/>
      <c r="AN345" s="28"/>
      <c r="AO345" s="39" t="s">
        <v>129</v>
      </c>
    </row>
    <row r="346" spans="1:41">
      <c r="A346" s="45" t="s">
        <v>3708</v>
      </c>
      <c r="B346" s="46" t="s">
        <v>3709</v>
      </c>
      <c r="C346" s="46" t="s">
        <v>42</v>
      </c>
      <c r="D346" s="46" t="s">
        <v>42</v>
      </c>
      <c r="E346" s="47" t="s">
        <v>42</v>
      </c>
      <c r="F346" s="47">
        <v>10546.161417322835</v>
      </c>
      <c r="G346" s="47">
        <f t="shared" si="5"/>
        <v>10546.161417322835</v>
      </c>
      <c r="H346" s="48" t="s">
        <v>364</v>
      </c>
      <c r="I346" s="24">
        <v>340</v>
      </c>
      <c r="J346" s="25" t="s">
        <v>1580</v>
      </c>
      <c r="K346" s="26" t="s">
        <v>1581</v>
      </c>
      <c r="L346" s="27">
        <v>7772.4</v>
      </c>
      <c r="M346" s="27">
        <v>-15087.6</v>
      </c>
      <c r="N346" s="28" t="s">
        <v>35</v>
      </c>
      <c r="O346" s="42" t="s">
        <v>36</v>
      </c>
      <c r="P346" s="30" t="s">
        <v>37</v>
      </c>
      <c r="Q346" s="31"/>
      <c r="R346" s="32">
        <v>1</v>
      </c>
      <c r="S346" s="33" t="s">
        <v>67</v>
      </c>
      <c r="T346" s="34"/>
      <c r="U346" s="35"/>
      <c r="V346" s="36"/>
      <c r="W346" s="37">
        <v>50.8</v>
      </c>
      <c r="X346" s="64" t="s">
        <v>1576</v>
      </c>
      <c r="Y346" s="50">
        <v>5.0799999999999998E-2</v>
      </c>
      <c r="Z346" s="65">
        <v>100</v>
      </c>
      <c r="AA346" s="66" t="s">
        <v>1577</v>
      </c>
      <c r="AB346" s="66">
        <v>0.254</v>
      </c>
      <c r="AC346" s="39"/>
      <c r="AD346" s="40"/>
      <c r="AE346" s="40"/>
      <c r="AF346" s="41"/>
      <c r="AG346" s="41"/>
      <c r="AH346" s="42"/>
      <c r="AI346" s="35"/>
      <c r="AJ346" s="43"/>
      <c r="AK346" s="31"/>
      <c r="AL346" s="44"/>
      <c r="AM346" s="39"/>
      <c r="AN346" s="28"/>
      <c r="AO346" s="39" t="s">
        <v>129</v>
      </c>
    </row>
    <row r="347" spans="1:41">
      <c r="A347" s="45" t="s">
        <v>3710</v>
      </c>
      <c r="B347" s="46" t="s">
        <v>3711</v>
      </c>
      <c r="C347" s="46" t="s">
        <v>42</v>
      </c>
      <c r="D347" s="46" t="s">
        <v>42</v>
      </c>
      <c r="E347" s="47" t="s">
        <v>42</v>
      </c>
      <c r="F347" s="47">
        <v>7227.7165354330709</v>
      </c>
      <c r="G347" s="47">
        <f t="shared" si="5"/>
        <v>7227.7165354330709</v>
      </c>
      <c r="H347" s="48" t="s">
        <v>364</v>
      </c>
      <c r="I347" s="24">
        <v>341</v>
      </c>
      <c r="J347" s="25" t="s">
        <v>1584</v>
      </c>
      <c r="K347" s="26" t="s">
        <v>1585</v>
      </c>
      <c r="L347" s="27">
        <v>5943.6</v>
      </c>
      <c r="M347" s="27">
        <v>-15087.6</v>
      </c>
      <c r="N347" s="28" t="s">
        <v>35</v>
      </c>
      <c r="O347" s="42" t="s">
        <v>36</v>
      </c>
      <c r="P347" s="30" t="s">
        <v>37</v>
      </c>
      <c r="Q347" s="31"/>
      <c r="R347" s="32">
        <v>1</v>
      </c>
      <c r="S347" s="33" t="s">
        <v>67</v>
      </c>
      <c r="T347" s="34"/>
      <c r="U347" s="35"/>
      <c r="V347" s="36"/>
      <c r="W347" s="37">
        <v>50.8</v>
      </c>
      <c r="X347" s="38"/>
      <c r="Y347" s="38"/>
      <c r="Z347" s="38"/>
      <c r="AA347" s="39"/>
      <c r="AB347" s="39"/>
      <c r="AC347" s="39"/>
      <c r="AD347" s="40"/>
      <c r="AE347" s="40"/>
      <c r="AF347" s="41"/>
      <c r="AG347" s="41"/>
      <c r="AH347" s="42"/>
      <c r="AI347" s="35"/>
      <c r="AJ347" s="43"/>
      <c r="AK347" s="31"/>
      <c r="AL347" s="44"/>
      <c r="AM347" s="39"/>
      <c r="AN347" s="28"/>
      <c r="AO347" s="39" t="s">
        <v>129</v>
      </c>
    </row>
    <row r="348" spans="1:41">
      <c r="A348" s="45" t="s">
        <v>3712</v>
      </c>
      <c r="B348" s="46" t="s">
        <v>3713</v>
      </c>
      <c r="C348" s="46" t="s">
        <v>3714</v>
      </c>
      <c r="D348" s="46" t="s">
        <v>3715</v>
      </c>
      <c r="E348" s="47">
        <v>1362.4527559055118</v>
      </c>
      <c r="F348" s="47">
        <v>9181.854330708662</v>
      </c>
      <c r="G348" s="47">
        <f t="shared" si="5"/>
        <v>10544.307086614173</v>
      </c>
      <c r="H348" s="48" t="s">
        <v>1850</v>
      </c>
      <c r="I348" s="24">
        <v>342</v>
      </c>
      <c r="J348" s="25" t="s">
        <v>1588</v>
      </c>
      <c r="K348" s="26" t="s">
        <v>1589</v>
      </c>
      <c r="L348" s="27">
        <v>9601.2000000000007</v>
      </c>
      <c r="M348" s="27">
        <v>-15087.6</v>
      </c>
      <c r="N348" s="28" t="s">
        <v>35</v>
      </c>
      <c r="O348" s="42" t="s">
        <v>36</v>
      </c>
      <c r="P348" s="30" t="s">
        <v>37</v>
      </c>
      <c r="Q348" s="31"/>
      <c r="R348" s="32">
        <v>1</v>
      </c>
      <c r="S348" s="33" t="s">
        <v>67</v>
      </c>
      <c r="T348" s="34"/>
      <c r="U348" s="35"/>
      <c r="V348" s="36"/>
      <c r="W348" s="37">
        <v>50.8</v>
      </c>
      <c r="X348" s="49" t="s">
        <v>1590</v>
      </c>
      <c r="Y348" s="50">
        <v>5.0799999999999998E-2</v>
      </c>
      <c r="Z348" s="65">
        <v>100</v>
      </c>
      <c r="AA348" s="67" t="s">
        <v>1577</v>
      </c>
      <c r="AB348" s="67">
        <v>0.254</v>
      </c>
      <c r="AC348" s="39"/>
      <c r="AD348" s="40"/>
      <c r="AE348" s="40"/>
      <c r="AF348" s="41"/>
      <c r="AG348" s="41"/>
      <c r="AH348" s="42"/>
      <c r="AI348" s="35"/>
      <c r="AJ348" s="43"/>
      <c r="AK348" s="31"/>
      <c r="AL348" s="44"/>
      <c r="AM348" s="39"/>
      <c r="AN348" s="28"/>
      <c r="AO348" s="39" t="s">
        <v>129</v>
      </c>
    </row>
    <row r="349" spans="1:41">
      <c r="A349" s="45" t="s">
        <v>3716</v>
      </c>
      <c r="B349" s="46" t="s">
        <v>3717</v>
      </c>
      <c r="C349" s="46" t="s">
        <v>3718</v>
      </c>
      <c r="D349" s="46" t="s">
        <v>3719</v>
      </c>
      <c r="E349" s="47">
        <v>946.62204724409457</v>
      </c>
      <c r="F349" s="47">
        <v>9603.1889763779527</v>
      </c>
      <c r="G349" s="47">
        <f t="shared" si="5"/>
        <v>10549.811023622047</v>
      </c>
      <c r="H349" s="48" t="s">
        <v>168</v>
      </c>
      <c r="I349" s="24">
        <v>343</v>
      </c>
      <c r="J349" s="25" t="s">
        <v>1596</v>
      </c>
      <c r="K349" s="26" t="s">
        <v>1597</v>
      </c>
      <c r="L349" s="27">
        <v>10515.6</v>
      </c>
      <c r="M349" s="27">
        <v>-16002</v>
      </c>
      <c r="N349" s="28" t="s">
        <v>35</v>
      </c>
      <c r="O349" s="42" t="s">
        <v>36</v>
      </c>
      <c r="P349" s="30" t="s">
        <v>37</v>
      </c>
      <c r="Q349" s="31"/>
      <c r="R349" s="32">
        <v>1</v>
      </c>
      <c r="S349" s="33" t="s">
        <v>67</v>
      </c>
      <c r="T349" s="34"/>
      <c r="U349" s="35"/>
      <c r="V349" s="36"/>
      <c r="W349" s="37">
        <v>50.8</v>
      </c>
      <c r="X349" s="49" t="s">
        <v>1598</v>
      </c>
      <c r="Y349" s="50">
        <v>5.0799999999999998E-2</v>
      </c>
      <c r="Z349" s="65">
        <v>100</v>
      </c>
      <c r="AA349" s="67" t="s">
        <v>1577</v>
      </c>
      <c r="AB349" s="67">
        <v>0.254</v>
      </c>
      <c r="AC349" s="39"/>
      <c r="AD349" s="40"/>
      <c r="AE349" s="40"/>
      <c r="AF349" s="41"/>
      <c r="AG349" s="41"/>
      <c r="AH349" s="42"/>
      <c r="AI349" s="35"/>
      <c r="AJ349" s="43"/>
      <c r="AK349" s="31"/>
      <c r="AL349" s="44"/>
      <c r="AM349" s="39"/>
      <c r="AN349" s="28"/>
      <c r="AO349" s="39" t="s">
        <v>129</v>
      </c>
    </row>
    <row r="350" spans="1:41">
      <c r="A350" s="45" t="s">
        <v>3720</v>
      </c>
      <c r="B350" s="46" t="s">
        <v>3721</v>
      </c>
      <c r="C350" s="46" t="s">
        <v>3722</v>
      </c>
      <c r="D350" s="46" t="s">
        <v>3723</v>
      </c>
      <c r="E350" s="47">
        <v>1362.240157480315</v>
      </c>
      <c r="F350" s="47">
        <v>9179.1102362204729</v>
      </c>
      <c r="G350" s="47">
        <f t="shared" si="5"/>
        <v>10541.350393700788</v>
      </c>
      <c r="H350" s="48" t="s">
        <v>152</v>
      </c>
      <c r="I350" s="24">
        <v>344</v>
      </c>
      <c r="J350" s="25" t="s">
        <v>1603</v>
      </c>
      <c r="K350" s="26" t="s">
        <v>1604</v>
      </c>
      <c r="L350" s="27">
        <v>9601.2000000000007</v>
      </c>
      <c r="M350" s="27">
        <v>-11430</v>
      </c>
      <c r="N350" s="28" t="s">
        <v>35</v>
      </c>
      <c r="O350" s="42" t="s">
        <v>36</v>
      </c>
      <c r="P350" s="30" t="s">
        <v>37</v>
      </c>
      <c r="Q350" s="31"/>
      <c r="R350" s="32">
        <v>1</v>
      </c>
      <c r="S350" s="33" t="s">
        <v>67</v>
      </c>
      <c r="T350" s="34"/>
      <c r="U350" s="35"/>
      <c r="V350" s="36"/>
      <c r="W350" s="37">
        <v>50.8</v>
      </c>
      <c r="X350" s="49" t="s">
        <v>1605</v>
      </c>
      <c r="Y350" s="50">
        <v>5.0799999999999998E-2</v>
      </c>
      <c r="Z350" s="65">
        <v>100</v>
      </c>
      <c r="AA350" s="67" t="s">
        <v>1577</v>
      </c>
      <c r="AB350" s="67">
        <v>0.254</v>
      </c>
      <c r="AC350" s="39"/>
      <c r="AD350" s="40"/>
      <c r="AE350" s="40"/>
      <c r="AF350" s="41"/>
      <c r="AG350" s="41"/>
      <c r="AH350" s="42"/>
      <c r="AI350" s="35"/>
      <c r="AJ350" s="43"/>
      <c r="AK350" s="31"/>
      <c r="AL350" s="44"/>
      <c r="AM350" s="39"/>
      <c r="AN350" s="28"/>
      <c r="AO350" s="39" t="s">
        <v>129</v>
      </c>
    </row>
    <row r="351" spans="1:41">
      <c r="A351" s="45" t="s">
        <v>3724</v>
      </c>
      <c r="B351" s="46" t="s">
        <v>3725</v>
      </c>
      <c r="C351" s="46" t="s">
        <v>3726</v>
      </c>
      <c r="D351" s="46" t="s">
        <v>3727</v>
      </c>
      <c r="E351" s="47">
        <v>945.83070866141736</v>
      </c>
      <c r="F351" s="47">
        <v>9602.9724409448827</v>
      </c>
      <c r="G351" s="47">
        <f t="shared" si="5"/>
        <v>10548.803149606299</v>
      </c>
      <c r="H351" s="48" t="s">
        <v>152</v>
      </c>
      <c r="I351" s="24">
        <v>345</v>
      </c>
      <c r="J351" s="25" t="s">
        <v>1611</v>
      </c>
      <c r="K351" s="26" t="s">
        <v>1612</v>
      </c>
      <c r="L351" s="27">
        <v>10515.6</v>
      </c>
      <c r="M351" s="27">
        <v>-12344.4</v>
      </c>
      <c r="N351" s="28" t="s">
        <v>35</v>
      </c>
      <c r="O351" s="42" t="s">
        <v>36</v>
      </c>
      <c r="P351" s="30" t="s">
        <v>37</v>
      </c>
      <c r="Q351" s="31"/>
      <c r="R351" s="32">
        <v>1</v>
      </c>
      <c r="S351" s="33" t="s">
        <v>67</v>
      </c>
      <c r="T351" s="34"/>
      <c r="U351" s="35"/>
      <c r="V351" s="36"/>
      <c r="W351" s="37">
        <v>50.8</v>
      </c>
      <c r="X351" s="49" t="s">
        <v>1613</v>
      </c>
      <c r="Y351" s="50">
        <v>5.0799999999999998E-2</v>
      </c>
      <c r="Z351" s="65">
        <v>100</v>
      </c>
      <c r="AA351" s="67" t="s">
        <v>1577</v>
      </c>
      <c r="AB351" s="67">
        <v>0.254</v>
      </c>
      <c r="AC351" s="39"/>
      <c r="AD351" s="40"/>
      <c r="AE351" s="40"/>
      <c r="AF351" s="41"/>
      <c r="AG351" s="41"/>
      <c r="AH351" s="42"/>
      <c r="AI351" s="35"/>
      <c r="AJ351" s="43"/>
      <c r="AK351" s="31"/>
      <c r="AL351" s="44"/>
      <c r="AM351" s="39"/>
      <c r="AN351" s="28"/>
      <c r="AO351" s="39" t="s">
        <v>129</v>
      </c>
    </row>
    <row r="352" spans="1:41">
      <c r="A352" s="45" t="s">
        <v>3728</v>
      </c>
      <c r="B352" s="46" t="s">
        <v>3729</v>
      </c>
      <c r="C352" s="46" t="s">
        <v>3730</v>
      </c>
      <c r="D352" s="46" t="s">
        <v>3731</v>
      </c>
      <c r="E352" s="47">
        <v>1362.5905511811025</v>
      </c>
      <c r="F352" s="47">
        <v>9181.8976377952768</v>
      </c>
      <c r="G352" s="47">
        <f t="shared" si="5"/>
        <v>10544.488188976378</v>
      </c>
      <c r="H352" s="48" t="s">
        <v>1850</v>
      </c>
      <c r="I352" s="24">
        <v>346</v>
      </c>
      <c r="J352" s="25" t="s">
        <v>1618</v>
      </c>
      <c r="K352" s="26" t="s">
        <v>1619</v>
      </c>
      <c r="L352" s="27">
        <v>9601.2000000000007</v>
      </c>
      <c r="M352" s="27">
        <v>-14173.2</v>
      </c>
      <c r="N352" s="28" t="s">
        <v>35</v>
      </c>
      <c r="O352" s="42" t="s">
        <v>36</v>
      </c>
      <c r="P352" s="30" t="s">
        <v>37</v>
      </c>
      <c r="Q352" s="31"/>
      <c r="R352" s="32">
        <v>1</v>
      </c>
      <c r="S352" s="33" t="s">
        <v>67</v>
      </c>
      <c r="T352" s="34"/>
      <c r="U352" s="35"/>
      <c r="V352" s="36"/>
      <c r="W352" s="37">
        <v>50.8</v>
      </c>
      <c r="X352" s="49" t="s">
        <v>1590</v>
      </c>
      <c r="Y352" s="50">
        <v>5.0799999999999998E-2</v>
      </c>
      <c r="Z352" s="65">
        <v>100</v>
      </c>
      <c r="AA352" s="67" t="s">
        <v>1577</v>
      </c>
      <c r="AB352" s="67">
        <v>0.254</v>
      </c>
      <c r="AC352" s="39"/>
      <c r="AD352" s="40"/>
      <c r="AE352" s="40"/>
      <c r="AF352" s="41"/>
      <c r="AG352" s="41"/>
      <c r="AH352" s="42"/>
      <c r="AI352" s="35"/>
      <c r="AJ352" s="43"/>
      <c r="AK352" s="31"/>
      <c r="AL352" s="44"/>
      <c r="AM352" s="39"/>
      <c r="AN352" s="28"/>
      <c r="AO352" s="39" t="s">
        <v>129</v>
      </c>
    </row>
    <row r="353" spans="1:41">
      <c r="A353" s="45" t="s">
        <v>3732</v>
      </c>
      <c r="B353" s="46" t="s">
        <v>3733</v>
      </c>
      <c r="C353" s="46" t="s">
        <v>3734</v>
      </c>
      <c r="D353" s="46" t="s">
        <v>3735</v>
      </c>
      <c r="E353" s="47">
        <v>946.43307086614175</v>
      </c>
      <c r="F353" s="47">
        <v>9602.4448818897636</v>
      </c>
      <c r="G353" s="47">
        <f t="shared" si="5"/>
        <v>10548.877952755905</v>
      </c>
      <c r="H353" s="48" t="s">
        <v>168</v>
      </c>
      <c r="I353" s="24">
        <v>347</v>
      </c>
      <c r="J353" s="25" t="s">
        <v>1624</v>
      </c>
      <c r="K353" s="26" t="s">
        <v>1625</v>
      </c>
      <c r="L353" s="27">
        <v>10515.6</v>
      </c>
      <c r="M353" s="27">
        <v>-15087.6</v>
      </c>
      <c r="N353" s="28" t="s">
        <v>35</v>
      </c>
      <c r="O353" s="42" t="s">
        <v>36</v>
      </c>
      <c r="P353" s="30" t="s">
        <v>37</v>
      </c>
      <c r="Q353" s="31"/>
      <c r="R353" s="32">
        <v>1</v>
      </c>
      <c r="S353" s="33" t="s">
        <v>67</v>
      </c>
      <c r="T353" s="34"/>
      <c r="U353" s="35"/>
      <c r="V353" s="36"/>
      <c r="W353" s="37">
        <v>50.8</v>
      </c>
      <c r="X353" s="49" t="s">
        <v>1598</v>
      </c>
      <c r="Y353" s="50">
        <v>5.0799999999999998E-2</v>
      </c>
      <c r="Z353" s="65">
        <v>100</v>
      </c>
      <c r="AA353" s="67" t="s">
        <v>1577</v>
      </c>
      <c r="AB353" s="67">
        <v>0.254</v>
      </c>
      <c r="AC353" s="39"/>
      <c r="AD353" s="40"/>
      <c r="AE353" s="40"/>
      <c r="AF353" s="41"/>
      <c r="AG353" s="41"/>
      <c r="AH353" s="42"/>
      <c r="AI353" s="35"/>
      <c r="AJ353" s="43"/>
      <c r="AK353" s="31"/>
      <c r="AL353" s="44"/>
      <c r="AM353" s="39"/>
      <c r="AN353" s="28"/>
      <c r="AO353" s="39" t="s">
        <v>129</v>
      </c>
    </row>
    <row r="354" spans="1:41">
      <c r="A354" s="45" t="s">
        <v>3736</v>
      </c>
      <c r="B354" s="46" t="s">
        <v>3737</v>
      </c>
      <c r="C354" s="46" t="s">
        <v>3738</v>
      </c>
      <c r="D354" s="46" t="s">
        <v>3739</v>
      </c>
      <c r="E354" s="47">
        <v>1362.267716535433</v>
      </c>
      <c r="F354" s="47">
        <v>9178.9527559055114</v>
      </c>
      <c r="G354" s="47">
        <f t="shared" si="5"/>
        <v>10541.220472440944</v>
      </c>
      <c r="H354" s="48" t="s">
        <v>152</v>
      </c>
      <c r="I354" s="24">
        <v>348</v>
      </c>
      <c r="J354" s="25" t="s">
        <v>1630</v>
      </c>
      <c r="K354" s="26" t="s">
        <v>1631</v>
      </c>
      <c r="L354" s="27">
        <v>9601.2000000000007</v>
      </c>
      <c r="M354" s="27">
        <v>-12344.4</v>
      </c>
      <c r="N354" s="28" t="s">
        <v>35</v>
      </c>
      <c r="O354" s="42" t="s">
        <v>36</v>
      </c>
      <c r="P354" s="30" t="s">
        <v>37</v>
      </c>
      <c r="Q354" s="31"/>
      <c r="R354" s="32">
        <v>1</v>
      </c>
      <c r="S354" s="33" t="s">
        <v>67</v>
      </c>
      <c r="T354" s="34"/>
      <c r="U354" s="35"/>
      <c r="V354" s="36"/>
      <c r="W354" s="37">
        <v>50.8</v>
      </c>
      <c r="X354" s="49" t="s">
        <v>1605</v>
      </c>
      <c r="Y354" s="50">
        <v>5.0799999999999998E-2</v>
      </c>
      <c r="Z354" s="65">
        <v>100</v>
      </c>
      <c r="AA354" s="67" t="s">
        <v>1577</v>
      </c>
      <c r="AB354" s="67">
        <v>0.254</v>
      </c>
      <c r="AC354" s="39"/>
      <c r="AD354" s="40"/>
      <c r="AE354" s="40"/>
      <c r="AF354" s="41"/>
      <c r="AG354" s="41"/>
      <c r="AH354" s="42"/>
      <c r="AI354" s="35"/>
      <c r="AJ354" s="43"/>
      <c r="AK354" s="31"/>
      <c r="AL354" s="44"/>
      <c r="AM354" s="39"/>
      <c r="AN354" s="28"/>
      <c r="AO354" s="39" t="s">
        <v>129</v>
      </c>
    </row>
    <row r="355" spans="1:41">
      <c r="A355" s="45" t="s">
        <v>3740</v>
      </c>
      <c r="B355" s="46" t="s">
        <v>3741</v>
      </c>
      <c r="C355" s="46" t="s">
        <v>3742</v>
      </c>
      <c r="D355" s="46" t="s">
        <v>3743</v>
      </c>
      <c r="E355" s="47">
        <v>945.18897637795283</v>
      </c>
      <c r="F355" s="47">
        <v>9602.9330708661419</v>
      </c>
      <c r="G355" s="47">
        <f t="shared" si="5"/>
        <v>10548.122047244095</v>
      </c>
      <c r="H355" s="48" t="s">
        <v>152</v>
      </c>
      <c r="I355" s="24">
        <v>349</v>
      </c>
      <c r="J355" s="25" t="s">
        <v>1636</v>
      </c>
      <c r="K355" s="26" t="s">
        <v>1637</v>
      </c>
      <c r="L355" s="27">
        <v>10515.6</v>
      </c>
      <c r="M355" s="27">
        <v>-13258.8</v>
      </c>
      <c r="N355" s="28" t="s">
        <v>35</v>
      </c>
      <c r="O355" s="42" t="s">
        <v>36</v>
      </c>
      <c r="P355" s="30" t="s">
        <v>37</v>
      </c>
      <c r="Q355" s="31"/>
      <c r="R355" s="32">
        <v>1</v>
      </c>
      <c r="S355" s="33" t="s">
        <v>67</v>
      </c>
      <c r="T355" s="34"/>
      <c r="U355" s="35"/>
      <c r="V355" s="36"/>
      <c r="W355" s="37">
        <v>50.8</v>
      </c>
      <c r="X355" s="49" t="s">
        <v>1613</v>
      </c>
      <c r="Y355" s="50">
        <v>5.0799999999999998E-2</v>
      </c>
      <c r="Z355" s="65">
        <v>100</v>
      </c>
      <c r="AA355" s="67" t="s">
        <v>1577</v>
      </c>
      <c r="AB355" s="67">
        <v>0.254</v>
      </c>
      <c r="AC355" s="39"/>
      <c r="AD355" s="40"/>
      <c r="AE355" s="40"/>
      <c r="AF355" s="41"/>
      <c r="AG355" s="41"/>
      <c r="AH355" s="42"/>
      <c r="AI355" s="35"/>
      <c r="AJ355" s="43"/>
      <c r="AK355" s="31"/>
      <c r="AL355" s="44"/>
      <c r="AM355" s="39"/>
      <c r="AN355" s="28"/>
      <c r="AO355" s="39" t="s">
        <v>129</v>
      </c>
    </row>
    <row r="356" spans="1:41">
      <c r="A356" s="45" t="s">
        <v>3744</v>
      </c>
      <c r="B356" s="46" t="s">
        <v>3745</v>
      </c>
      <c r="C356" s="46" t="s">
        <v>42</v>
      </c>
      <c r="D356" s="46" t="s">
        <v>42</v>
      </c>
      <c r="E356" s="47" t="s">
        <v>42</v>
      </c>
      <c r="F356" s="47">
        <v>6057.5472440944886</v>
      </c>
      <c r="G356" s="47">
        <f t="shared" si="5"/>
        <v>6057.5472440944886</v>
      </c>
      <c r="H356" s="48" t="s">
        <v>43</v>
      </c>
      <c r="I356" s="24">
        <v>350</v>
      </c>
      <c r="J356" s="25" t="s">
        <v>1642</v>
      </c>
      <c r="K356" s="26" t="s">
        <v>1643</v>
      </c>
      <c r="L356" s="27">
        <v>11430</v>
      </c>
      <c r="M356" s="27">
        <v>-11430</v>
      </c>
      <c r="N356" s="28" t="s">
        <v>35</v>
      </c>
      <c r="O356" s="42" t="s">
        <v>36</v>
      </c>
      <c r="P356" s="30" t="s">
        <v>37</v>
      </c>
      <c r="Q356" s="31"/>
      <c r="R356" s="32">
        <v>1</v>
      </c>
      <c r="S356" s="33" t="s">
        <v>38</v>
      </c>
      <c r="T356" s="34"/>
      <c r="U356" s="35"/>
      <c r="V356" s="36"/>
      <c r="W356" s="37"/>
      <c r="X356" s="38"/>
      <c r="Y356" s="38"/>
      <c r="Z356" s="38"/>
      <c r="AA356" s="39"/>
      <c r="AB356" s="39"/>
      <c r="AC356" s="39"/>
      <c r="AD356" s="40"/>
      <c r="AE356" s="40"/>
      <c r="AF356" s="41"/>
      <c r="AG356" s="41"/>
      <c r="AH356" s="42"/>
      <c r="AI356" s="35"/>
      <c r="AJ356" s="43"/>
      <c r="AK356" s="31"/>
      <c r="AL356" s="44"/>
      <c r="AM356" s="39"/>
      <c r="AN356" s="28"/>
      <c r="AO356" s="39" t="s">
        <v>39</v>
      </c>
    </row>
    <row r="357" spans="1:41">
      <c r="A357" s="45" t="s">
        <v>3746</v>
      </c>
      <c r="B357" s="46" t="s">
        <v>3747</v>
      </c>
      <c r="C357" s="46" t="s">
        <v>42</v>
      </c>
      <c r="D357" s="46" t="s">
        <v>42</v>
      </c>
      <c r="E357" s="47" t="s">
        <v>42</v>
      </c>
      <c r="F357" s="47">
        <v>8285.1968503937005</v>
      </c>
      <c r="G357" s="47">
        <f t="shared" si="5"/>
        <v>8285.1968503937005</v>
      </c>
      <c r="H357" s="48" t="s">
        <v>355</v>
      </c>
      <c r="I357" s="24">
        <v>351</v>
      </c>
      <c r="J357" s="25" t="s">
        <v>1646</v>
      </c>
      <c r="K357" s="26" t="s">
        <v>1647</v>
      </c>
      <c r="L357" s="27">
        <v>9601.2000000000007</v>
      </c>
      <c r="M357" s="27">
        <v>-9601.2000000000007</v>
      </c>
      <c r="N357" s="28" t="s">
        <v>35</v>
      </c>
      <c r="O357" s="42" t="s">
        <v>36</v>
      </c>
      <c r="P357" s="30" t="s">
        <v>37</v>
      </c>
      <c r="Q357" s="31"/>
      <c r="R357" s="32">
        <v>1</v>
      </c>
      <c r="S357" s="33" t="s">
        <v>38</v>
      </c>
      <c r="T357" s="34"/>
      <c r="U357" s="35"/>
      <c r="V357" s="36"/>
      <c r="W357" s="37"/>
      <c r="X357" s="38"/>
      <c r="Y357" s="38"/>
      <c r="Z357" s="38"/>
      <c r="AA357" s="68" t="s">
        <v>1648</v>
      </c>
      <c r="AB357" s="68">
        <v>2.54</v>
      </c>
      <c r="AC357" s="39"/>
      <c r="AD357" s="40"/>
      <c r="AE357" s="40"/>
      <c r="AF357" s="41"/>
      <c r="AG357" s="41"/>
      <c r="AH357" s="42"/>
      <c r="AI357" s="35"/>
      <c r="AJ357" s="43"/>
      <c r="AK357" s="31"/>
      <c r="AL357" s="44"/>
      <c r="AM357" s="39"/>
      <c r="AN357" s="28"/>
      <c r="AO357" s="39" t="s">
        <v>322</v>
      </c>
    </row>
    <row r="358" spans="1:41">
      <c r="A358" s="45" t="s">
        <v>3748</v>
      </c>
      <c r="B358" s="46" t="s">
        <v>3749</v>
      </c>
      <c r="C358" s="46" t="s">
        <v>42</v>
      </c>
      <c r="D358" s="46" t="s">
        <v>42</v>
      </c>
      <c r="E358" s="47" t="s">
        <v>42</v>
      </c>
      <c r="F358" s="47">
        <v>8276.570866141732</v>
      </c>
      <c r="G358" s="47">
        <f t="shared" si="5"/>
        <v>8276.570866141732</v>
      </c>
      <c r="H358" s="48" t="s">
        <v>355</v>
      </c>
      <c r="I358" s="24">
        <v>352</v>
      </c>
      <c r="J358" s="25" t="s">
        <v>1651</v>
      </c>
      <c r="K358" s="26" t="s">
        <v>1652</v>
      </c>
      <c r="L358" s="27">
        <v>9601.2000000000007</v>
      </c>
      <c r="M358" s="27">
        <v>-8686.7999999999993</v>
      </c>
      <c r="N358" s="28" t="s">
        <v>35</v>
      </c>
      <c r="O358" s="42" t="s">
        <v>36</v>
      </c>
      <c r="P358" s="30" t="s">
        <v>37</v>
      </c>
      <c r="Q358" s="31"/>
      <c r="R358" s="32">
        <v>1</v>
      </c>
      <c r="S358" s="33" t="s">
        <v>38</v>
      </c>
      <c r="T358" s="34"/>
      <c r="U358" s="35"/>
      <c r="V358" s="36"/>
      <c r="W358" s="37"/>
      <c r="X358" s="38"/>
      <c r="Y358" s="38"/>
      <c r="Z358" s="38"/>
      <c r="AA358" s="68" t="s">
        <v>1648</v>
      </c>
      <c r="AB358" s="68">
        <v>2.54</v>
      </c>
      <c r="AC358" s="39"/>
      <c r="AD358" s="40"/>
      <c r="AE358" s="40"/>
      <c r="AF358" s="41"/>
      <c r="AG358" s="41"/>
      <c r="AH358" s="42"/>
      <c r="AI358" s="35"/>
      <c r="AJ358" s="43"/>
      <c r="AK358" s="31"/>
      <c r="AL358" s="44"/>
      <c r="AM358" s="39"/>
      <c r="AN358" s="28"/>
      <c r="AO358" s="39" t="s">
        <v>322</v>
      </c>
    </row>
    <row r="359" spans="1:41">
      <c r="A359" s="45" t="s">
        <v>3750</v>
      </c>
      <c r="B359" s="46" t="s">
        <v>3751</v>
      </c>
      <c r="C359" s="46" t="s">
        <v>42</v>
      </c>
      <c r="D359" s="46" t="s">
        <v>42</v>
      </c>
      <c r="E359" s="47" t="s">
        <v>42</v>
      </c>
      <c r="F359" s="47">
        <v>6034.6338582677163</v>
      </c>
      <c r="G359" s="47">
        <f t="shared" si="5"/>
        <v>6034.6338582677163</v>
      </c>
      <c r="H359" s="48" t="s">
        <v>60</v>
      </c>
      <c r="I359" s="24">
        <v>353</v>
      </c>
      <c r="J359" s="25" t="s">
        <v>1655</v>
      </c>
      <c r="K359" s="26" t="s">
        <v>1656</v>
      </c>
      <c r="L359" s="27">
        <v>7772.4</v>
      </c>
      <c r="M359" s="27">
        <v>-9601.2000000000007</v>
      </c>
      <c r="N359" s="28" t="s">
        <v>35</v>
      </c>
      <c r="O359" s="42" t="s">
        <v>36</v>
      </c>
      <c r="P359" s="30" t="s">
        <v>37</v>
      </c>
      <c r="Q359" s="31"/>
      <c r="R359" s="32">
        <v>1</v>
      </c>
      <c r="S359" s="33" t="s">
        <v>38</v>
      </c>
      <c r="T359" s="34"/>
      <c r="U359" s="35"/>
      <c r="V359" s="36"/>
      <c r="W359" s="37"/>
      <c r="X359" s="49" t="s">
        <v>1657</v>
      </c>
      <c r="Y359" s="50">
        <v>5.0799999999999998E-2</v>
      </c>
      <c r="Z359" s="69">
        <v>100</v>
      </c>
      <c r="AA359" s="39"/>
      <c r="AB359" s="39"/>
      <c r="AC359" s="39"/>
      <c r="AD359" s="40"/>
      <c r="AE359" s="40"/>
      <c r="AF359" s="41"/>
      <c r="AG359" s="41"/>
      <c r="AH359" s="42"/>
      <c r="AI359" s="35"/>
      <c r="AJ359" s="43"/>
      <c r="AK359" s="31" t="s">
        <v>47</v>
      </c>
      <c r="AL359" s="44"/>
      <c r="AM359" s="39"/>
      <c r="AN359" s="28"/>
      <c r="AO359" s="39" t="s">
        <v>48</v>
      </c>
    </row>
    <row r="360" spans="1:41">
      <c r="A360" s="45" t="s">
        <v>3752</v>
      </c>
      <c r="B360" s="46" t="s">
        <v>3753</v>
      </c>
      <c r="C360" s="46" t="s">
        <v>42</v>
      </c>
      <c r="D360" s="46" t="s">
        <v>42</v>
      </c>
      <c r="E360" s="47" t="s">
        <v>42</v>
      </c>
      <c r="F360" s="47">
        <v>6034.7913385826778</v>
      </c>
      <c r="G360" s="47">
        <f t="shared" si="5"/>
        <v>6034.7913385826778</v>
      </c>
      <c r="H360" s="48" t="s">
        <v>60</v>
      </c>
      <c r="I360" s="24">
        <v>354</v>
      </c>
      <c r="J360" s="25" t="s">
        <v>1660</v>
      </c>
      <c r="K360" s="26" t="s">
        <v>1661</v>
      </c>
      <c r="L360" s="27">
        <v>7772.4</v>
      </c>
      <c r="M360" s="27">
        <v>-8686.7999999999993</v>
      </c>
      <c r="N360" s="28" t="s">
        <v>35</v>
      </c>
      <c r="O360" s="42" t="s">
        <v>36</v>
      </c>
      <c r="P360" s="30" t="s">
        <v>37</v>
      </c>
      <c r="Q360" s="31"/>
      <c r="R360" s="32">
        <v>1</v>
      </c>
      <c r="S360" s="33" t="s">
        <v>38</v>
      </c>
      <c r="T360" s="34"/>
      <c r="U360" s="35"/>
      <c r="V360" s="36"/>
      <c r="W360" s="37"/>
      <c r="X360" s="49" t="s">
        <v>1657</v>
      </c>
      <c r="Y360" s="50">
        <v>5.0799999999999998E-2</v>
      </c>
      <c r="Z360" s="69">
        <v>100</v>
      </c>
      <c r="AA360" s="39"/>
      <c r="AB360" s="39"/>
      <c r="AC360" s="39"/>
      <c r="AD360" s="40"/>
      <c r="AE360" s="40"/>
      <c r="AF360" s="41"/>
      <c r="AG360" s="41"/>
      <c r="AH360" s="42"/>
      <c r="AI360" s="35"/>
      <c r="AJ360" s="43"/>
      <c r="AK360" s="31" t="s">
        <v>47</v>
      </c>
      <c r="AL360" s="44"/>
      <c r="AM360" s="39"/>
      <c r="AN360" s="28"/>
      <c r="AO360" s="39" t="s">
        <v>48</v>
      </c>
    </row>
    <row r="361" spans="1:41">
      <c r="A361" s="45" t="s">
        <v>3754</v>
      </c>
      <c r="B361" s="46" t="s">
        <v>3755</v>
      </c>
      <c r="C361" s="46" t="s">
        <v>42</v>
      </c>
      <c r="D361" s="46" t="s">
        <v>42</v>
      </c>
      <c r="E361" s="47" t="s">
        <v>42</v>
      </c>
      <c r="F361" s="47">
        <v>6959.7992125984256</v>
      </c>
      <c r="G361" s="47">
        <f t="shared" si="5"/>
        <v>6959.7992125984256</v>
      </c>
      <c r="H361" s="48" t="s">
        <v>355</v>
      </c>
      <c r="I361" s="24">
        <v>355</v>
      </c>
      <c r="J361" s="25" t="s">
        <v>1664</v>
      </c>
      <c r="K361" s="26" t="s">
        <v>1665</v>
      </c>
      <c r="L361" s="27">
        <v>6858</v>
      </c>
      <c r="M361" s="27">
        <v>-10515.6</v>
      </c>
      <c r="N361" s="28" t="s">
        <v>35</v>
      </c>
      <c r="O361" s="42" t="s">
        <v>36</v>
      </c>
      <c r="P361" s="30" t="s">
        <v>37</v>
      </c>
      <c r="Q361" s="31"/>
      <c r="R361" s="32">
        <v>1</v>
      </c>
      <c r="S361" s="33" t="s">
        <v>38</v>
      </c>
      <c r="T361" s="34"/>
      <c r="U361" s="35"/>
      <c r="V361" s="36"/>
      <c r="W361" s="37"/>
      <c r="X361" s="38"/>
      <c r="Y361" s="38"/>
      <c r="Z361" s="38"/>
      <c r="AA361" s="39"/>
      <c r="AB361" s="39"/>
      <c r="AC361" s="39"/>
      <c r="AD361" s="40"/>
      <c r="AE361" s="40"/>
      <c r="AF361" s="41"/>
      <c r="AG361" s="41"/>
      <c r="AH361" s="42"/>
      <c r="AI361" s="35"/>
      <c r="AJ361" s="43"/>
      <c r="AK361" s="31"/>
      <c r="AL361" s="44"/>
      <c r="AM361" s="39"/>
      <c r="AN361" s="28"/>
      <c r="AO361" s="39" t="s">
        <v>39</v>
      </c>
    </row>
    <row r="362" spans="1:41">
      <c r="A362" s="45" t="s">
        <v>3756</v>
      </c>
      <c r="B362" s="46" t="s">
        <v>3757</v>
      </c>
      <c r="C362" s="46" t="s">
        <v>42</v>
      </c>
      <c r="D362" s="46" t="s">
        <v>42</v>
      </c>
      <c r="E362" s="47" t="s">
        <v>42</v>
      </c>
      <c r="F362" s="47">
        <v>7055.4960629921261</v>
      </c>
      <c r="G362" s="47">
        <f t="shared" si="5"/>
        <v>7055.4960629921261</v>
      </c>
      <c r="H362" s="48" t="s">
        <v>355</v>
      </c>
      <c r="I362" s="24">
        <v>356</v>
      </c>
      <c r="J362" s="25" t="s">
        <v>1668</v>
      </c>
      <c r="K362" s="26" t="s">
        <v>1669</v>
      </c>
      <c r="L362" s="27">
        <v>6858</v>
      </c>
      <c r="M362" s="27">
        <v>-9601.2000000000007</v>
      </c>
      <c r="N362" s="28" t="s">
        <v>35</v>
      </c>
      <c r="O362" s="42" t="s">
        <v>36</v>
      </c>
      <c r="P362" s="30" t="s">
        <v>37</v>
      </c>
      <c r="Q362" s="31"/>
      <c r="R362" s="32">
        <v>1</v>
      </c>
      <c r="S362" s="33" t="s">
        <v>38</v>
      </c>
      <c r="T362" s="34"/>
      <c r="U362" s="35"/>
      <c r="V362" s="36"/>
      <c r="W362" s="37"/>
      <c r="X362" s="38"/>
      <c r="Y362" s="38"/>
      <c r="Z362" s="38"/>
      <c r="AA362" s="39"/>
      <c r="AB362" s="39"/>
      <c r="AC362" s="39"/>
      <c r="AD362" s="40"/>
      <c r="AE362" s="40"/>
      <c r="AF362" s="41"/>
      <c r="AG362" s="41"/>
      <c r="AH362" s="42"/>
      <c r="AI362" s="35"/>
      <c r="AJ362" s="43"/>
      <c r="AK362" s="31"/>
      <c r="AL362" s="44"/>
      <c r="AM362" s="39"/>
      <c r="AN362" s="28"/>
      <c r="AO362" s="39" t="s">
        <v>39</v>
      </c>
    </row>
    <row r="363" spans="1:41">
      <c r="A363" s="45" t="s">
        <v>3758</v>
      </c>
      <c r="B363" s="46" t="s">
        <v>3759</v>
      </c>
      <c r="C363" s="46" t="s">
        <v>42</v>
      </c>
      <c r="D363" s="46" t="s">
        <v>42</v>
      </c>
      <c r="E363" s="47" t="s">
        <v>42</v>
      </c>
      <c r="F363" s="47">
        <v>7176.9251968503941</v>
      </c>
      <c r="G363" s="47">
        <f t="shared" si="5"/>
        <v>7176.9251968503941</v>
      </c>
      <c r="H363" s="48" t="s">
        <v>355</v>
      </c>
      <c r="I363" s="24">
        <v>357</v>
      </c>
      <c r="J363" s="25" t="s">
        <v>1672</v>
      </c>
      <c r="K363" s="26" t="s">
        <v>1673</v>
      </c>
      <c r="L363" s="27">
        <v>8686.7999999999993</v>
      </c>
      <c r="M363" s="27">
        <v>-10515.6</v>
      </c>
      <c r="N363" s="28" t="s">
        <v>35</v>
      </c>
      <c r="O363" s="42" t="s">
        <v>36</v>
      </c>
      <c r="P363" s="30" t="s">
        <v>37</v>
      </c>
      <c r="Q363" s="31"/>
      <c r="R363" s="32">
        <v>1</v>
      </c>
      <c r="S363" s="33" t="s">
        <v>38</v>
      </c>
      <c r="T363" s="34"/>
      <c r="U363" s="35"/>
      <c r="V363" s="36"/>
      <c r="W363" s="37"/>
      <c r="X363" s="38"/>
      <c r="Y363" s="38"/>
      <c r="Z363" s="38"/>
      <c r="AA363" s="39"/>
      <c r="AB363" s="39"/>
      <c r="AC363" s="39"/>
      <c r="AD363" s="40"/>
      <c r="AE363" s="40"/>
      <c r="AF363" s="41"/>
      <c r="AG363" s="41"/>
      <c r="AH363" s="42"/>
      <c r="AI363" s="35"/>
      <c r="AJ363" s="43"/>
      <c r="AK363" s="31"/>
      <c r="AL363" s="44"/>
      <c r="AM363" s="39"/>
      <c r="AN363" s="28"/>
      <c r="AO363" s="39" t="s">
        <v>39</v>
      </c>
    </row>
    <row r="364" spans="1:41">
      <c r="A364" s="45" t="s">
        <v>3760</v>
      </c>
      <c r="B364" s="46" t="s">
        <v>3761</v>
      </c>
      <c r="C364" s="46" t="s">
        <v>42</v>
      </c>
      <c r="D364" s="46" t="s">
        <v>42</v>
      </c>
      <c r="E364" s="47" t="s">
        <v>42</v>
      </c>
      <c r="F364" s="47">
        <v>8068.5866141732295</v>
      </c>
      <c r="G364" s="47">
        <f t="shared" si="5"/>
        <v>8068.5866141732295</v>
      </c>
      <c r="H364" s="48" t="s">
        <v>43</v>
      </c>
      <c r="I364" s="24">
        <v>358</v>
      </c>
      <c r="J364" s="25" t="s">
        <v>1676</v>
      </c>
      <c r="K364" s="26" t="s">
        <v>1677</v>
      </c>
      <c r="L364" s="27">
        <v>4114.8</v>
      </c>
      <c r="M364" s="27">
        <v>-15087.6</v>
      </c>
      <c r="N364" s="28" t="s">
        <v>35</v>
      </c>
      <c r="O364" s="42" t="s">
        <v>36</v>
      </c>
      <c r="P364" s="30" t="s">
        <v>37</v>
      </c>
      <c r="Q364" s="31"/>
      <c r="R364" s="32">
        <v>1</v>
      </c>
      <c r="S364" s="33" t="s">
        <v>38</v>
      </c>
      <c r="T364" s="34"/>
      <c r="U364" s="35"/>
      <c r="V364" s="36"/>
      <c r="W364" s="37"/>
      <c r="X364" s="38"/>
      <c r="Y364" s="38"/>
      <c r="Z364" s="38"/>
      <c r="AA364" s="70" t="s">
        <v>1678</v>
      </c>
      <c r="AB364" s="70">
        <v>0.254</v>
      </c>
      <c r="AC364" s="39"/>
      <c r="AD364" s="40"/>
      <c r="AE364" s="40"/>
      <c r="AF364" s="41"/>
      <c r="AG364" s="41"/>
      <c r="AH364" s="42"/>
      <c r="AI364" s="35"/>
      <c r="AJ364" s="43"/>
      <c r="AK364" s="31" t="s">
        <v>47</v>
      </c>
      <c r="AL364" s="44"/>
      <c r="AM364" s="39"/>
      <c r="AN364" s="28"/>
      <c r="AO364" s="39" t="s">
        <v>1679</v>
      </c>
    </row>
    <row r="365" spans="1:41">
      <c r="A365" s="45" t="s">
        <v>3762</v>
      </c>
      <c r="B365" s="46" t="s">
        <v>3763</v>
      </c>
      <c r="C365" s="46" t="s">
        <v>42</v>
      </c>
      <c r="D365" s="46" t="s">
        <v>42</v>
      </c>
      <c r="E365" s="47" t="s">
        <v>42</v>
      </c>
      <c r="F365" s="47">
        <v>8067.606299212599</v>
      </c>
      <c r="G365" s="47">
        <f t="shared" si="5"/>
        <v>8067.606299212599</v>
      </c>
      <c r="H365" s="48" t="s">
        <v>43</v>
      </c>
      <c r="I365" s="24">
        <v>359</v>
      </c>
      <c r="J365" s="25" t="s">
        <v>1682</v>
      </c>
      <c r="K365" s="26" t="s">
        <v>1683</v>
      </c>
      <c r="L365" s="27">
        <v>3200.4</v>
      </c>
      <c r="M365" s="27">
        <v>-15087.6</v>
      </c>
      <c r="N365" s="28" t="s">
        <v>35</v>
      </c>
      <c r="O365" s="42" t="s">
        <v>36</v>
      </c>
      <c r="P365" s="30" t="s">
        <v>37</v>
      </c>
      <c r="Q365" s="31"/>
      <c r="R365" s="32">
        <v>1</v>
      </c>
      <c r="S365" s="33" t="s">
        <v>38</v>
      </c>
      <c r="T365" s="34"/>
      <c r="U365" s="35"/>
      <c r="V365" s="36"/>
      <c r="W365" s="37"/>
      <c r="X365" s="38"/>
      <c r="Y365" s="38"/>
      <c r="Z365" s="38"/>
      <c r="AA365" s="70" t="s">
        <v>1678</v>
      </c>
      <c r="AB365" s="70">
        <v>0.254</v>
      </c>
      <c r="AC365" s="39"/>
      <c r="AD365" s="40"/>
      <c r="AE365" s="40"/>
      <c r="AF365" s="41"/>
      <c r="AG365" s="41"/>
      <c r="AH365" s="42"/>
      <c r="AI365" s="35"/>
      <c r="AJ365" s="43"/>
      <c r="AK365" s="31" t="s">
        <v>47</v>
      </c>
      <c r="AL365" s="44"/>
      <c r="AM365" s="39"/>
      <c r="AN365" s="28"/>
      <c r="AO365" s="39" t="s">
        <v>1679</v>
      </c>
    </row>
    <row r="366" spans="1:41">
      <c r="A366" s="45" t="s">
        <v>3764</v>
      </c>
      <c r="B366" s="46" t="s">
        <v>3765</v>
      </c>
      <c r="C366" s="46" t="s">
        <v>42</v>
      </c>
      <c r="D366" s="46" t="s">
        <v>42</v>
      </c>
      <c r="E366" s="47" t="s">
        <v>42</v>
      </c>
      <c r="F366" s="47">
        <v>8068.7401574803152</v>
      </c>
      <c r="G366" s="47">
        <f t="shared" si="5"/>
        <v>8068.7401574803152</v>
      </c>
      <c r="H366" s="48" t="s">
        <v>60</v>
      </c>
      <c r="I366" s="24">
        <v>360</v>
      </c>
      <c r="J366" s="25" t="s">
        <v>1686</v>
      </c>
      <c r="K366" s="26" t="s">
        <v>1687</v>
      </c>
      <c r="L366" s="27">
        <v>5943.6</v>
      </c>
      <c r="M366" s="27">
        <v>-12344.4</v>
      </c>
      <c r="N366" s="28" t="s">
        <v>35</v>
      </c>
      <c r="O366" s="42" t="s">
        <v>36</v>
      </c>
      <c r="P366" s="30" t="s">
        <v>37</v>
      </c>
      <c r="Q366" s="31"/>
      <c r="R366" s="32">
        <v>1</v>
      </c>
      <c r="S366" s="33" t="s">
        <v>38</v>
      </c>
      <c r="T366" s="34"/>
      <c r="U366" s="35"/>
      <c r="V366" s="36"/>
      <c r="W366" s="37"/>
      <c r="X366" s="38"/>
      <c r="Y366" s="38"/>
      <c r="Z366" s="38"/>
      <c r="AA366" s="70" t="s">
        <v>1678</v>
      </c>
      <c r="AB366" s="70">
        <v>0.254</v>
      </c>
      <c r="AC366" s="39"/>
      <c r="AD366" s="40"/>
      <c r="AE366" s="40"/>
      <c r="AF366" s="41"/>
      <c r="AG366" s="41"/>
      <c r="AH366" s="42"/>
      <c r="AI366" s="35"/>
      <c r="AJ366" s="43"/>
      <c r="AK366" s="31" t="s">
        <v>47</v>
      </c>
      <c r="AL366" s="44"/>
      <c r="AM366" s="39"/>
      <c r="AN366" s="28"/>
      <c r="AO366" s="39" t="s">
        <v>1679</v>
      </c>
    </row>
    <row r="367" spans="1:41">
      <c r="A367" s="45" t="s">
        <v>3766</v>
      </c>
      <c r="B367" s="46" t="s">
        <v>3767</v>
      </c>
      <c r="C367" s="46" t="s">
        <v>42</v>
      </c>
      <c r="D367" s="46" t="s">
        <v>42</v>
      </c>
      <c r="E367" s="47" t="s">
        <v>42</v>
      </c>
      <c r="F367" s="47">
        <v>8074.7952755905508</v>
      </c>
      <c r="G367" s="47">
        <f t="shared" si="5"/>
        <v>8074.7952755905508</v>
      </c>
      <c r="H367" s="48" t="s">
        <v>355</v>
      </c>
      <c r="I367" s="24">
        <v>361</v>
      </c>
      <c r="J367" s="25" t="s">
        <v>1690</v>
      </c>
      <c r="K367" s="26" t="s">
        <v>1691</v>
      </c>
      <c r="L367" s="27">
        <v>5943.6</v>
      </c>
      <c r="M367" s="27">
        <v>-11430</v>
      </c>
      <c r="N367" s="28" t="s">
        <v>35</v>
      </c>
      <c r="O367" s="42" t="s">
        <v>36</v>
      </c>
      <c r="P367" s="30" t="s">
        <v>37</v>
      </c>
      <c r="Q367" s="31"/>
      <c r="R367" s="32">
        <v>1</v>
      </c>
      <c r="S367" s="33" t="s">
        <v>38</v>
      </c>
      <c r="T367" s="34"/>
      <c r="U367" s="35"/>
      <c r="V367" s="36"/>
      <c r="W367" s="37"/>
      <c r="X367" s="38"/>
      <c r="Y367" s="38"/>
      <c r="Z367" s="38"/>
      <c r="AA367" s="70" t="s">
        <v>1678</v>
      </c>
      <c r="AB367" s="70">
        <v>0.254</v>
      </c>
      <c r="AC367" s="39"/>
      <c r="AD367" s="40"/>
      <c r="AE367" s="40"/>
      <c r="AF367" s="41"/>
      <c r="AG367" s="41"/>
      <c r="AH367" s="42"/>
      <c r="AI367" s="35"/>
      <c r="AJ367" s="43"/>
      <c r="AK367" s="31" t="s">
        <v>47</v>
      </c>
      <c r="AL367" s="44"/>
      <c r="AM367" s="39"/>
      <c r="AN367" s="28"/>
      <c r="AO367" s="39" t="s">
        <v>1679</v>
      </c>
    </row>
    <row r="368" spans="1:41">
      <c r="A368" s="45" t="s">
        <v>42</v>
      </c>
      <c r="B368" s="46"/>
      <c r="C368" s="46" t="s">
        <v>42</v>
      </c>
      <c r="D368" s="46" t="s">
        <v>42</v>
      </c>
      <c r="E368" s="47" t="s">
        <v>42</v>
      </c>
      <c r="F368" s="47" t="s">
        <v>42</v>
      </c>
      <c r="G368" s="47"/>
      <c r="H368" s="48"/>
      <c r="I368" s="24">
        <v>362</v>
      </c>
      <c r="J368" s="25" t="s">
        <v>1694</v>
      </c>
      <c r="K368" s="26" t="s">
        <v>4277</v>
      </c>
      <c r="L368" s="27">
        <v>5943.6</v>
      </c>
      <c r="M368" s="27">
        <v>8686.7999999999993</v>
      </c>
      <c r="N368" s="28" t="s">
        <v>35</v>
      </c>
      <c r="O368" s="42" t="s">
        <v>36</v>
      </c>
      <c r="P368" s="30" t="s">
        <v>2243</v>
      </c>
      <c r="Q368" s="31"/>
      <c r="R368" s="32">
        <v>0</v>
      </c>
      <c r="S368" s="33"/>
      <c r="T368" s="34"/>
      <c r="U368" s="35"/>
      <c r="V368" s="36"/>
      <c r="W368" s="37"/>
      <c r="X368" s="38"/>
      <c r="Y368" s="38"/>
      <c r="Z368" s="38"/>
      <c r="AA368" s="39"/>
      <c r="AB368" s="39"/>
      <c r="AC368" s="39"/>
      <c r="AD368" s="40"/>
      <c r="AE368" s="40"/>
      <c r="AF368" s="41"/>
      <c r="AG368" s="41"/>
      <c r="AH368" s="42"/>
      <c r="AI368" s="35"/>
      <c r="AJ368" s="43"/>
      <c r="AK368" s="31"/>
      <c r="AL368" s="44"/>
      <c r="AM368" s="39"/>
      <c r="AN368" s="28"/>
      <c r="AO368" s="39" t="s">
        <v>4278</v>
      </c>
    </row>
    <row r="369" spans="1:41">
      <c r="A369" s="45" t="s">
        <v>42</v>
      </c>
      <c r="B369" s="46"/>
      <c r="C369" s="46" t="s">
        <v>42</v>
      </c>
      <c r="D369" s="46" t="s">
        <v>42</v>
      </c>
      <c r="E369" s="47" t="s">
        <v>42</v>
      </c>
      <c r="F369" s="47" t="s">
        <v>42</v>
      </c>
      <c r="G369" s="47"/>
      <c r="H369" s="48"/>
      <c r="I369" s="24">
        <v>363</v>
      </c>
      <c r="J369" s="25" t="s">
        <v>1697</v>
      </c>
      <c r="K369" s="26" t="s">
        <v>4279</v>
      </c>
      <c r="L369" s="27">
        <v>8686.7999999999993</v>
      </c>
      <c r="M369" s="27">
        <v>8686.7999999999993</v>
      </c>
      <c r="N369" s="28" t="s">
        <v>35</v>
      </c>
      <c r="O369" s="42" t="s">
        <v>36</v>
      </c>
      <c r="P369" s="30" t="s">
        <v>2243</v>
      </c>
      <c r="Q369" s="31"/>
      <c r="R369" s="32">
        <v>0</v>
      </c>
      <c r="S369" s="33"/>
      <c r="T369" s="34"/>
      <c r="U369" s="35"/>
      <c r="V369" s="36"/>
      <c r="W369" s="37"/>
      <c r="X369" s="38"/>
      <c r="Y369" s="38"/>
      <c r="Z369" s="38"/>
      <c r="AA369" s="39"/>
      <c r="AB369" s="39"/>
      <c r="AC369" s="39"/>
      <c r="AD369" s="40"/>
      <c r="AE369" s="40"/>
      <c r="AF369" s="41"/>
      <c r="AG369" s="41"/>
      <c r="AH369" s="42"/>
      <c r="AI369" s="35"/>
      <c r="AJ369" s="43"/>
      <c r="AK369" s="31"/>
      <c r="AL369" s="44"/>
      <c r="AM369" s="39"/>
      <c r="AN369" s="28"/>
      <c r="AO369" s="39" t="s">
        <v>4278</v>
      </c>
    </row>
    <row r="370" spans="1:41">
      <c r="A370" s="45" t="s">
        <v>3768</v>
      </c>
      <c r="B370" s="46" t="s">
        <v>3769</v>
      </c>
      <c r="C370" s="46" t="s">
        <v>42</v>
      </c>
      <c r="D370" s="46" t="s">
        <v>42</v>
      </c>
      <c r="E370" s="47" t="s">
        <v>42</v>
      </c>
      <c r="F370" s="47">
        <v>10226.586614173228</v>
      </c>
      <c r="G370" s="47">
        <f t="shared" si="5"/>
        <v>10226.586614173228</v>
      </c>
      <c r="H370" s="48" t="s">
        <v>355</v>
      </c>
      <c r="I370" s="24">
        <v>364</v>
      </c>
      <c r="J370" s="25" t="s">
        <v>1698</v>
      </c>
      <c r="K370" s="26" t="s">
        <v>1699</v>
      </c>
      <c r="L370" s="27">
        <v>5029.2</v>
      </c>
      <c r="M370" s="27">
        <v>-11430</v>
      </c>
      <c r="N370" s="28" t="s">
        <v>35</v>
      </c>
      <c r="O370" s="42" t="s">
        <v>36</v>
      </c>
      <c r="P370" s="30" t="s">
        <v>37</v>
      </c>
      <c r="Q370" s="31"/>
      <c r="R370" s="32">
        <v>1</v>
      </c>
      <c r="S370" s="33" t="s">
        <v>38</v>
      </c>
      <c r="T370" s="34"/>
      <c r="U370" s="35"/>
      <c r="V370" s="36"/>
      <c r="W370" s="37"/>
      <c r="X370" s="38"/>
      <c r="Y370" s="38"/>
      <c r="Z370" s="38"/>
      <c r="AA370" s="71" t="s">
        <v>1700</v>
      </c>
      <c r="AB370" s="71">
        <v>0.254</v>
      </c>
      <c r="AC370" s="39"/>
      <c r="AD370" s="40"/>
      <c r="AE370" s="40"/>
      <c r="AF370" s="41"/>
      <c r="AG370" s="41"/>
      <c r="AH370" s="42"/>
      <c r="AI370" s="35"/>
      <c r="AJ370" s="43"/>
      <c r="AK370" s="31" t="s">
        <v>47</v>
      </c>
      <c r="AL370" s="44"/>
      <c r="AM370" s="39"/>
      <c r="AN370" s="28"/>
      <c r="AO370" s="39" t="s">
        <v>129</v>
      </c>
    </row>
    <row r="371" spans="1:41">
      <c r="A371" s="45" t="s">
        <v>3770</v>
      </c>
      <c r="B371" s="46" t="s">
        <v>3771</v>
      </c>
      <c r="C371" s="46" t="s">
        <v>42</v>
      </c>
      <c r="D371" s="46" t="s">
        <v>42</v>
      </c>
      <c r="E371" s="47" t="s">
        <v>42</v>
      </c>
      <c r="F371" s="47">
        <v>10226.84251968504</v>
      </c>
      <c r="G371" s="47">
        <f t="shared" si="5"/>
        <v>10226.84251968504</v>
      </c>
      <c r="H371" s="48" t="s">
        <v>60</v>
      </c>
      <c r="I371" s="24">
        <v>365</v>
      </c>
      <c r="J371" s="25" t="s">
        <v>1703</v>
      </c>
      <c r="K371" s="26" t="s">
        <v>1704</v>
      </c>
      <c r="L371" s="27">
        <v>5029.2</v>
      </c>
      <c r="M371" s="27">
        <v>-13258.8</v>
      </c>
      <c r="N371" s="28" t="s">
        <v>35</v>
      </c>
      <c r="O371" s="42" t="s">
        <v>36</v>
      </c>
      <c r="P371" s="30" t="s">
        <v>37</v>
      </c>
      <c r="Q371" s="31"/>
      <c r="R371" s="32">
        <v>1</v>
      </c>
      <c r="S371" s="33" t="s">
        <v>38</v>
      </c>
      <c r="T371" s="34"/>
      <c r="U371" s="35"/>
      <c r="V371" s="36"/>
      <c r="W371" s="37"/>
      <c r="X371" s="38"/>
      <c r="Y371" s="38"/>
      <c r="Z371" s="38"/>
      <c r="AA371" s="71" t="s">
        <v>1700</v>
      </c>
      <c r="AB371" s="71">
        <v>0.254</v>
      </c>
      <c r="AC371" s="39"/>
      <c r="AD371" s="40"/>
      <c r="AE371" s="40"/>
      <c r="AF371" s="41"/>
      <c r="AG371" s="41"/>
      <c r="AH371" s="42"/>
      <c r="AI371" s="35"/>
      <c r="AJ371" s="43"/>
      <c r="AK371" s="31" t="s">
        <v>47</v>
      </c>
      <c r="AL371" s="44"/>
      <c r="AM371" s="39"/>
      <c r="AN371" s="28"/>
      <c r="AO371" s="39" t="s">
        <v>129</v>
      </c>
    </row>
    <row r="372" spans="1:41">
      <c r="A372" s="45" t="s">
        <v>3772</v>
      </c>
      <c r="B372" s="46" t="s">
        <v>3773</v>
      </c>
      <c r="C372" s="46" t="s">
        <v>42</v>
      </c>
      <c r="D372" s="46" t="s">
        <v>42</v>
      </c>
      <c r="E372" s="47" t="s">
        <v>42</v>
      </c>
      <c r="F372" s="47">
        <v>10226.767716535434</v>
      </c>
      <c r="G372" s="47">
        <f t="shared" si="5"/>
        <v>10226.767716535434</v>
      </c>
      <c r="H372" s="48" t="s">
        <v>60</v>
      </c>
      <c r="I372" s="24">
        <v>366</v>
      </c>
      <c r="J372" s="25" t="s">
        <v>1707</v>
      </c>
      <c r="K372" s="26" t="s">
        <v>1708</v>
      </c>
      <c r="L372" s="27">
        <v>3200.4</v>
      </c>
      <c r="M372" s="27">
        <v>-13258.8</v>
      </c>
      <c r="N372" s="28" t="s">
        <v>35</v>
      </c>
      <c r="O372" s="42" t="s">
        <v>36</v>
      </c>
      <c r="P372" s="30" t="s">
        <v>37</v>
      </c>
      <c r="Q372" s="31"/>
      <c r="R372" s="32">
        <v>1</v>
      </c>
      <c r="S372" s="33" t="s">
        <v>38</v>
      </c>
      <c r="T372" s="34"/>
      <c r="U372" s="35"/>
      <c r="V372" s="36"/>
      <c r="W372" s="37"/>
      <c r="X372" s="38"/>
      <c r="Y372" s="38"/>
      <c r="Z372" s="38"/>
      <c r="AA372" s="71" t="s">
        <v>1709</v>
      </c>
      <c r="AB372" s="71">
        <v>0.254</v>
      </c>
      <c r="AC372" s="39"/>
      <c r="AD372" s="40"/>
      <c r="AE372" s="40"/>
      <c r="AF372" s="41"/>
      <c r="AG372" s="41"/>
      <c r="AH372" s="42"/>
      <c r="AI372" s="35"/>
      <c r="AJ372" s="43"/>
      <c r="AK372" s="31" t="s">
        <v>47</v>
      </c>
      <c r="AL372" s="44"/>
      <c r="AM372" s="39"/>
      <c r="AN372" s="28"/>
      <c r="AO372" s="39" t="s">
        <v>129</v>
      </c>
    </row>
    <row r="373" spans="1:41">
      <c r="A373" s="45" t="s">
        <v>3774</v>
      </c>
      <c r="B373" s="46" t="s">
        <v>3775</v>
      </c>
      <c r="C373" s="46" t="s">
        <v>42</v>
      </c>
      <c r="D373" s="46" t="s">
        <v>42</v>
      </c>
      <c r="E373" s="47" t="s">
        <v>42</v>
      </c>
      <c r="F373" s="47">
        <v>10222.322834645669</v>
      </c>
      <c r="G373" s="47">
        <f t="shared" si="5"/>
        <v>10222.322834645669</v>
      </c>
      <c r="H373" s="48" t="s">
        <v>355</v>
      </c>
      <c r="I373" s="24">
        <v>367</v>
      </c>
      <c r="J373" s="25" t="s">
        <v>1712</v>
      </c>
      <c r="K373" s="26" t="s">
        <v>1713</v>
      </c>
      <c r="L373" s="27">
        <v>3200.4</v>
      </c>
      <c r="M373" s="27">
        <v>-11430</v>
      </c>
      <c r="N373" s="28" t="s">
        <v>35</v>
      </c>
      <c r="O373" s="42" t="s">
        <v>36</v>
      </c>
      <c r="P373" s="30" t="s">
        <v>37</v>
      </c>
      <c r="Q373" s="31"/>
      <c r="R373" s="32">
        <v>1</v>
      </c>
      <c r="S373" s="33" t="s">
        <v>38</v>
      </c>
      <c r="T373" s="34"/>
      <c r="U373" s="35"/>
      <c r="V373" s="36"/>
      <c r="W373" s="37"/>
      <c r="X373" s="38"/>
      <c r="Y373" s="38"/>
      <c r="Z373" s="38"/>
      <c r="AA373" s="71" t="s">
        <v>1709</v>
      </c>
      <c r="AB373" s="71">
        <v>0.254</v>
      </c>
      <c r="AC373" s="39"/>
      <c r="AD373" s="40"/>
      <c r="AE373" s="40"/>
      <c r="AF373" s="41"/>
      <c r="AG373" s="41"/>
      <c r="AH373" s="42"/>
      <c r="AI373" s="35"/>
      <c r="AJ373" s="43"/>
      <c r="AK373" s="31" t="s">
        <v>47</v>
      </c>
      <c r="AL373" s="44"/>
      <c r="AM373" s="39"/>
      <c r="AN373" s="28"/>
      <c r="AO373" s="39" t="s">
        <v>129</v>
      </c>
    </row>
    <row r="374" spans="1:41">
      <c r="A374" s="45" t="s">
        <v>3776</v>
      </c>
      <c r="B374" s="46" t="s">
        <v>3777</v>
      </c>
      <c r="C374" s="46" t="s">
        <v>42</v>
      </c>
      <c r="D374" s="46" t="s">
        <v>42</v>
      </c>
      <c r="E374" s="47" t="s">
        <v>42</v>
      </c>
      <c r="F374" s="47">
        <v>10226.858267716536</v>
      </c>
      <c r="G374" s="47">
        <f t="shared" si="5"/>
        <v>10226.858267716536</v>
      </c>
      <c r="H374" s="48" t="s">
        <v>60</v>
      </c>
      <c r="I374" s="24">
        <v>368</v>
      </c>
      <c r="J374" s="25" t="s">
        <v>1716</v>
      </c>
      <c r="K374" s="26" t="s">
        <v>1717</v>
      </c>
      <c r="L374" s="27">
        <v>457.2</v>
      </c>
      <c r="M374" s="27">
        <v>-12344.4</v>
      </c>
      <c r="N374" s="28" t="s">
        <v>35</v>
      </c>
      <c r="O374" s="42" t="s">
        <v>36</v>
      </c>
      <c r="P374" s="30" t="s">
        <v>37</v>
      </c>
      <c r="Q374" s="31"/>
      <c r="R374" s="32">
        <v>1</v>
      </c>
      <c r="S374" s="33" t="s">
        <v>38</v>
      </c>
      <c r="T374" s="34"/>
      <c r="U374" s="35"/>
      <c r="V374" s="36"/>
      <c r="W374" s="37"/>
      <c r="X374" s="38"/>
      <c r="Y374" s="38"/>
      <c r="Z374" s="38"/>
      <c r="AA374" s="71" t="s">
        <v>1709</v>
      </c>
      <c r="AB374" s="71">
        <v>0.254</v>
      </c>
      <c r="AC374" s="39"/>
      <c r="AD374" s="40"/>
      <c r="AE374" s="40"/>
      <c r="AF374" s="41"/>
      <c r="AG374" s="41"/>
      <c r="AH374" s="42"/>
      <c r="AI374" s="35"/>
      <c r="AJ374" s="43"/>
      <c r="AK374" s="31" t="s">
        <v>47</v>
      </c>
      <c r="AL374" s="44"/>
      <c r="AM374" s="39"/>
      <c r="AN374" s="28"/>
      <c r="AO374" s="39" t="s">
        <v>129</v>
      </c>
    </row>
    <row r="375" spans="1:41">
      <c r="A375" s="45" t="s">
        <v>3778</v>
      </c>
      <c r="B375" s="46" t="s">
        <v>3779</v>
      </c>
      <c r="C375" s="46" t="s">
        <v>42</v>
      </c>
      <c r="D375" s="46" t="s">
        <v>42</v>
      </c>
      <c r="E375" s="47" t="s">
        <v>42</v>
      </c>
      <c r="F375" s="47">
        <v>10227.031496062991</v>
      </c>
      <c r="G375" s="47">
        <f t="shared" si="5"/>
        <v>10227.031496062991</v>
      </c>
      <c r="H375" s="48" t="s">
        <v>71</v>
      </c>
      <c r="I375" s="24">
        <v>369</v>
      </c>
      <c r="J375" s="25" t="s">
        <v>1720</v>
      </c>
      <c r="K375" s="26" t="s">
        <v>1721</v>
      </c>
      <c r="L375" s="27">
        <v>457.2</v>
      </c>
      <c r="M375" s="27">
        <v>-13258.8</v>
      </c>
      <c r="N375" s="28" t="s">
        <v>35</v>
      </c>
      <c r="O375" s="42" t="s">
        <v>36</v>
      </c>
      <c r="P375" s="30" t="s">
        <v>37</v>
      </c>
      <c r="Q375" s="31"/>
      <c r="R375" s="32">
        <v>1</v>
      </c>
      <c r="S375" s="33" t="s">
        <v>38</v>
      </c>
      <c r="T375" s="34"/>
      <c r="U375" s="35"/>
      <c r="V375" s="36"/>
      <c r="W375" s="37"/>
      <c r="X375" s="38"/>
      <c r="Y375" s="38"/>
      <c r="Z375" s="38"/>
      <c r="AA375" s="71" t="s">
        <v>1709</v>
      </c>
      <c r="AB375" s="71">
        <v>0.254</v>
      </c>
      <c r="AC375" s="39"/>
      <c r="AD375" s="40"/>
      <c r="AE375" s="40"/>
      <c r="AF375" s="41"/>
      <c r="AG375" s="41"/>
      <c r="AH375" s="42"/>
      <c r="AI375" s="35"/>
      <c r="AJ375" s="43"/>
      <c r="AK375" s="31" t="s">
        <v>47</v>
      </c>
      <c r="AL375" s="44"/>
      <c r="AM375" s="39"/>
      <c r="AN375" s="28"/>
      <c r="AO375" s="39" t="s">
        <v>129</v>
      </c>
    </row>
    <row r="376" spans="1:41">
      <c r="A376" s="45" t="s">
        <v>3780</v>
      </c>
      <c r="B376" s="46" t="s">
        <v>3781</v>
      </c>
      <c r="C376" s="46" t="s">
        <v>42</v>
      </c>
      <c r="D376" s="46" t="s">
        <v>42</v>
      </c>
      <c r="E376" s="47" t="s">
        <v>42</v>
      </c>
      <c r="F376" s="47">
        <v>10225.433070866142</v>
      </c>
      <c r="G376" s="47">
        <f t="shared" si="5"/>
        <v>10225.433070866142</v>
      </c>
      <c r="H376" s="48" t="s">
        <v>71</v>
      </c>
      <c r="I376" s="24">
        <v>370</v>
      </c>
      <c r="J376" s="25" t="s">
        <v>1724</v>
      </c>
      <c r="K376" s="26" t="s">
        <v>1725</v>
      </c>
      <c r="L376" s="27">
        <v>-457.2</v>
      </c>
      <c r="M376" s="27">
        <v>-13258.8</v>
      </c>
      <c r="N376" s="28" t="s">
        <v>35</v>
      </c>
      <c r="O376" s="42" t="s">
        <v>36</v>
      </c>
      <c r="P376" s="30" t="s">
        <v>37</v>
      </c>
      <c r="Q376" s="31"/>
      <c r="R376" s="32">
        <v>1</v>
      </c>
      <c r="S376" s="33" t="s">
        <v>38</v>
      </c>
      <c r="T376" s="34"/>
      <c r="U376" s="35"/>
      <c r="V376" s="36"/>
      <c r="W376" s="37"/>
      <c r="X376" s="38"/>
      <c r="Y376" s="38"/>
      <c r="Z376" s="38"/>
      <c r="AA376" s="71" t="s">
        <v>1709</v>
      </c>
      <c r="AB376" s="71">
        <v>0.254</v>
      </c>
      <c r="AC376" s="39"/>
      <c r="AD376" s="40"/>
      <c r="AE376" s="40"/>
      <c r="AF376" s="41"/>
      <c r="AG376" s="41"/>
      <c r="AH376" s="42"/>
      <c r="AI376" s="35"/>
      <c r="AJ376" s="43"/>
      <c r="AK376" s="31" t="s">
        <v>47</v>
      </c>
      <c r="AL376" s="44"/>
      <c r="AM376" s="39"/>
      <c r="AN376" s="28"/>
      <c r="AO376" s="39" t="s">
        <v>129</v>
      </c>
    </row>
    <row r="377" spans="1:41">
      <c r="A377" s="45" t="s">
        <v>3782</v>
      </c>
      <c r="B377" s="46" t="s">
        <v>3783</v>
      </c>
      <c r="C377" s="46" t="s">
        <v>42</v>
      </c>
      <c r="D377" s="46" t="s">
        <v>42</v>
      </c>
      <c r="E377" s="47" t="s">
        <v>42</v>
      </c>
      <c r="F377" s="47">
        <v>10227.13779527559</v>
      </c>
      <c r="G377" s="47">
        <f t="shared" si="5"/>
        <v>10227.13779527559</v>
      </c>
      <c r="H377" s="48" t="s">
        <v>355</v>
      </c>
      <c r="I377" s="24">
        <v>371</v>
      </c>
      <c r="J377" s="25" t="s">
        <v>1728</v>
      </c>
      <c r="K377" s="26" t="s">
        <v>1729</v>
      </c>
      <c r="L377" s="27">
        <v>1371.6</v>
      </c>
      <c r="M377" s="27">
        <v>-11430</v>
      </c>
      <c r="N377" s="28" t="s">
        <v>35</v>
      </c>
      <c r="O377" s="42" t="s">
        <v>36</v>
      </c>
      <c r="P377" s="30" t="s">
        <v>37</v>
      </c>
      <c r="Q377" s="31"/>
      <c r="R377" s="32">
        <v>1</v>
      </c>
      <c r="S377" s="33" t="s">
        <v>38</v>
      </c>
      <c r="T377" s="34"/>
      <c r="U377" s="35"/>
      <c r="V377" s="36"/>
      <c r="W377" s="37"/>
      <c r="X377" s="38"/>
      <c r="Y377" s="38"/>
      <c r="Z377" s="38"/>
      <c r="AA377" s="71" t="s">
        <v>1709</v>
      </c>
      <c r="AB377" s="71">
        <v>0.254</v>
      </c>
      <c r="AC377" s="39"/>
      <c r="AD377" s="40"/>
      <c r="AE377" s="40"/>
      <c r="AF377" s="41"/>
      <c r="AG377" s="41"/>
      <c r="AH377" s="42"/>
      <c r="AI377" s="35"/>
      <c r="AJ377" s="43"/>
      <c r="AK377" s="31" t="s">
        <v>47</v>
      </c>
      <c r="AL377" s="44"/>
      <c r="AM377" s="39"/>
      <c r="AN377" s="28"/>
      <c r="AO377" s="39" t="s">
        <v>129</v>
      </c>
    </row>
    <row r="378" spans="1:41">
      <c r="A378" s="45" t="s">
        <v>3784</v>
      </c>
      <c r="B378" s="46" t="s">
        <v>3785</v>
      </c>
      <c r="C378" s="46" t="s">
        <v>42</v>
      </c>
      <c r="D378" s="46" t="s">
        <v>42</v>
      </c>
      <c r="E378" s="47" t="s">
        <v>42</v>
      </c>
      <c r="F378" s="47">
        <v>10223.755905511811</v>
      </c>
      <c r="G378" s="47">
        <f t="shared" si="5"/>
        <v>10223.755905511811</v>
      </c>
      <c r="H378" s="48" t="s">
        <v>355</v>
      </c>
      <c r="I378" s="24">
        <v>372</v>
      </c>
      <c r="J378" s="25" t="s">
        <v>1732</v>
      </c>
      <c r="K378" s="26" t="s">
        <v>1733</v>
      </c>
      <c r="L378" s="27">
        <v>4114.8</v>
      </c>
      <c r="M378" s="27">
        <v>-13258.8</v>
      </c>
      <c r="N378" s="28" t="s">
        <v>35</v>
      </c>
      <c r="O378" s="42" t="s">
        <v>36</v>
      </c>
      <c r="P378" s="30" t="s">
        <v>37</v>
      </c>
      <c r="Q378" s="31"/>
      <c r="R378" s="32">
        <v>1</v>
      </c>
      <c r="S378" s="33" t="s">
        <v>38</v>
      </c>
      <c r="T378" s="34"/>
      <c r="U378" s="35"/>
      <c r="V378" s="36"/>
      <c r="W378" s="37"/>
      <c r="X378" s="38"/>
      <c r="Y378" s="38"/>
      <c r="Z378" s="38"/>
      <c r="AA378" s="71" t="s">
        <v>1700</v>
      </c>
      <c r="AB378" s="71">
        <v>0.254</v>
      </c>
      <c r="AC378" s="39"/>
      <c r="AD378" s="40"/>
      <c r="AE378" s="40"/>
      <c r="AF378" s="41"/>
      <c r="AG378" s="41"/>
      <c r="AH378" s="42"/>
      <c r="AI378" s="35"/>
      <c r="AJ378" s="43"/>
      <c r="AK378" s="31" t="s">
        <v>47</v>
      </c>
      <c r="AL378" s="44"/>
      <c r="AM378" s="39"/>
      <c r="AN378" s="28"/>
      <c r="AO378" s="39" t="s">
        <v>129</v>
      </c>
    </row>
    <row r="379" spans="1:41">
      <c r="A379" s="45" t="s">
        <v>3786</v>
      </c>
      <c r="B379" s="46" t="s">
        <v>3787</v>
      </c>
      <c r="C379" s="46" t="s">
        <v>42</v>
      </c>
      <c r="D379" s="46" t="s">
        <v>42</v>
      </c>
      <c r="E379" s="47" t="s">
        <v>42</v>
      </c>
      <c r="F379" s="47">
        <v>10221.200787401574</v>
      </c>
      <c r="G379" s="47">
        <f t="shared" si="5"/>
        <v>10221.200787401574</v>
      </c>
      <c r="H379" s="48" t="s">
        <v>355</v>
      </c>
      <c r="I379" s="24">
        <v>373</v>
      </c>
      <c r="J379" s="25" t="s">
        <v>1736</v>
      </c>
      <c r="K379" s="26" t="s">
        <v>1737</v>
      </c>
      <c r="L379" s="27">
        <v>4114.8</v>
      </c>
      <c r="M379" s="27">
        <v>-11430</v>
      </c>
      <c r="N379" s="28" t="s">
        <v>35</v>
      </c>
      <c r="O379" s="42" t="s">
        <v>36</v>
      </c>
      <c r="P379" s="30" t="s">
        <v>37</v>
      </c>
      <c r="Q379" s="31"/>
      <c r="R379" s="32">
        <v>1</v>
      </c>
      <c r="S379" s="33" t="s">
        <v>38</v>
      </c>
      <c r="T379" s="34"/>
      <c r="U379" s="35"/>
      <c r="V379" s="36"/>
      <c r="W379" s="37"/>
      <c r="X379" s="38"/>
      <c r="Y379" s="38"/>
      <c r="Z379" s="38"/>
      <c r="AA379" s="71" t="s">
        <v>1700</v>
      </c>
      <c r="AB379" s="71">
        <v>0.254</v>
      </c>
      <c r="AC379" s="39"/>
      <c r="AD379" s="40"/>
      <c r="AE379" s="40"/>
      <c r="AF379" s="41"/>
      <c r="AG379" s="41"/>
      <c r="AH379" s="42"/>
      <c r="AI379" s="35"/>
      <c r="AJ379" s="43"/>
      <c r="AK379" s="31" t="s">
        <v>47</v>
      </c>
      <c r="AL379" s="44"/>
      <c r="AM379" s="39"/>
      <c r="AN379" s="28"/>
      <c r="AO379" s="39" t="s">
        <v>129</v>
      </c>
    </row>
    <row r="380" spans="1:41">
      <c r="A380" s="45" t="s">
        <v>3788</v>
      </c>
      <c r="B380" s="46" t="s">
        <v>3789</v>
      </c>
      <c r="C380" s="46" t="s">
        <v>42</v>
      </c>
      <c r="D380" s="46" t="s">
        <v>42</v>
      </c>
      <c r="E380" s="47" t="s">
        <v>42</v>
      </c>
      <c r="F380" s="47">
        <v>10221.263779527559</v>
      </c>
      <c r="G380" s="47">
        <f t="shared" si="5"/>
        <v>10221.263779527559</v>
      </c>
      <c r="H380" s="48" t="s">
        <v>71</v>
      </c>
      <c r="I380" s="24">
        <v>374</v>
      </c>
      <c r="J380" s="25" t="s">
        <v>1740</v>
      </c>
      <c r="K380" s="26" t="s">
        <v>1741</v>
      </c>
      <c r="L380" s="27">
        <v>1371.6</v>
      </c>
      <c r="M380" s="27">
        <v>-13258.8</v>
      </c>
      <c r="N380" s="28" t="s">
        <v>35</v>
      </c>
      <c r="O380" s="42" t="s">
        <v>36</v>
      </c>
      <c r="P380" s="30" t="s">
        <v>37</v>
      </c>
      <c r="Q380" s="31"/>
      <c r="R380" s="32">
        <v>1</v>
      </c>
      <c r="S380" s="33" t="s">
        <v>38</v>
      </c>
      <c r="T380" s="34"/>
      <c r="U380" s="35"/>
      <c r="V380" s="36"/>
      <c r="W380" s="37"/>
      <c r="X380" s="38"/>
      <c r="Y380" s="38"/>
      <c r="Z380" s="38"/>
      <c r="AA380" s="71" t="s">
        <v>1700</v>
      </c>
      <c r="AB380" s="71">
        <v>0.254</v>
      </c>
      <c r="AC380" s="39"/>
      <c r="AD380" s="40"/>
      <c r="AE380" s="40"/>
      <c r="AF380" s="41"/>
      <c r="AG380" s="41"/>
      <c r="AH380" s="42"/>
      <c r="AI380" s="35"/>
      <c r="AJ380" s="43"/>
      <c r="AK380" s="31" t="s">
        <v>47</v>
      </c>
      <c r="AL380" s="44"/>
      <c r="AM380" s="39"/>
      <c r="AN380" s="28"/>
      <c r="AO380" s="39" t="s">
        <v>129</v>
      </c>
    </row>
    <row r="381" spans="1:41">
      <c r="A381" s="45" t="s">
        <v>3790</v>
      </c>
      <c r="B381" s="46" t="s">
        <v>3791</v>
      </c>
      <c r="C381" s="46" t="s">
        <v>42</v>
      </c>
      <c r="D381" s="46" t="s">
        <v>42</v>
      </c>
      <c r="E381" s="47" t="s">
        <v>42</v>
      </c>
      <c r="F381" s="47">
        <v>10225.590551181103</v>
      </c>
      <c r="G381" s="47">
        <f t="shared" si="5"/>
        <v>10225.590551181103</v>
      </c>
      <c r="H381" s="48" t="s">
        <v>355</v>
      </c>
      <c r="I381" s="24">
        <v>375</v>
      </c>
      <c r="J381" s="25" t="s">
        <v>1744</v>
      </c>
      <c r="K381" s="26" t="s">
        <v>1745</v>
      </c>
      <c r="L381" s="27">
        <v>2286</v>
      </c>
      <c r="M381" s="27">
        <v>-11430</v>
      </c>
      <c r="N381" s="28" t="s">
        <v>35</v>
      </c>
      <c r="O381" s="42" t="s">
        <v>36</v>
      </c>
      <c r="P381" s="30" t="s">
        <v>37</v>
      </c>
      <c r="Q381" s="31"/>
      <c r="R381" s="32">
        <v>1</v>
      </c>
      <c r="S381" s="33" t="s">
        <v>38</v>
      </c>
      <c r="T381" s="34"/>
      <c r="U381" s="35"/>
      <c r="V381" s="36"/>
      <c r="W381" s="37"/>
      <c r="X381" s="38"/>
      <c r="Y381" s="38"/>
      <c r="Z381" s="38"/>
      <c r="AA381" s="71" t="s">
        <v>1700</v>
      </c>
      <c r="AB381" s="71">
        <v>0.254</v>
      </c>
      <c r="AC381" s="39"/>
      <c r="AD381" s="40"/>
      <c r="AE381" s="40"/>
      <c r="AF381" s="41"/>
      <c r="AG381" s="41"/>
      <c r="AH381" s="42"/>
      <c r="AI381" s="35"/>
      <c r="AJ381" s="43"/>
      <c r="AK381" s="31" t="s">
        <v>47</v>
      </c>
      <c r="AL381" s="44"/>
      <c r="AM381" s="39"/>
      <c r="AN381" s="28"/>
      <c r="AO381" s="39" t="s">
        <v>129</v>
      </c>
    </row>
    <row r="382" spans="1:41">
      <c r="A382" s="45" t="s">
        <v>3792</v>
      </c>
      <c r="B382" s="46" t="s">
        <v>3793</v>
      </c>
      <c r="C382" s="46" t="s">
        <v>42</v>
      </c>
      <c r="D382" s="46" t="s">
        <v>42</v>
      </c>
      <c r="E382" s="47" t="s">
        <v>42</v>
      </c>
      <c r="F382" s="47">
        <v>10224.566929133858</v>
      </c>
      <c r="G382" s="47">
        <f t="shared" si="5"/>
        <v>10224.566929133858</v>
      </c>
      <c r="H382" s="48" t="s">
        <v>60</v>
      </c>
      <c r="I382" s="24">
        <v>376</v>
      </c>
      <c r="J382" s="25" t="s">
        <v>1748</v>
      </c>
      <c r="K382" s="26" t="s">
        <v>1749</v>
      </c>
      <c r="L382" s="27">
        <v>-457.2</v>
      </c>
      <c r="M382" s="27">
        <v>-12344.4</v>
      </c>
      <c r="N382" s="28" t="s">
        <v>35</v>
      </c>
      <c r="O382" s="42" t="s">
        <v>36</v>
      </c>
      <c r="P382" s="30" t="s">
        <v>37</v>
      </c>
      <c r="Q382" s="31"/>
      <c r="R382" s="32">
        <v>1</v>
      </c>
      <c r="S382" s="33" t="s">
        <v>38</v>
      </c>
      <c r="T382" s="34"/>
      <c r="U382" s="35"/>
      <c r="V382" s="36"/>
      <c r="W382" s="37"/>
      <c r="X382" s="38"/>
      <c r="Y382" s="38"/>
      <c r="Z382" s="38"/>
      <c r="AA382" s="71" t="s">
        <v>1700</v>
      </c>
      <c r="AB382" s="71">
        <v>0.254</v>
      </c>
      <c r="AC382" s="39"/>
      <c r="AD382" s="40"/>
      <c r="AE382" s="40"/>
      <c r="AF382" s="41"/>
      <c r="AG382" s="41"/>
      <c r="AH382" s="42"/>
      <c r="AI382" s="35"/>
      <c r="AJ382" s="43"/>
      <c r="AK382" s="31" t="s">
        <v>47</v>
      </c>
      <c r="AL382" s="44"/>
      <c r="AM382" s="39"/>
      <c r="AN382" s="28"/>
      <c r="AO382" s="39" t="s">
        <v>129</v>
      </c>
    </row>
    <row r="383" spans="1:41">
      <c r="A383" s="45" t="s">
        <v>3794</v>
      </c>
      <c r="B383" s="46" t="s">
        <v>3795</v>
      </c>
      <c r="C383" s="46" t="s">
        <v>42</v>
      </c>
      <c r="D383" s="46" t="s">
        <v>42</v>
      </c>
      <c r="E383" s="47" t="s">
        <v>42</v>
      </c>
      <c r="F383" s="47">
        <v>10219.307086614173</v>
      </c>
      <c r="G383" s="47">
        <f t="shared" si="5"/>
        <v>10219.307086614173</v>
      </c>
      <c r="H383" s="48" t="s">
        <v>355</v>
      </c>
      <c r="I383" s="24">
        <v>377</v>
      </c>
      <c r="J383" s="25" t="s">
        <v>1752</v>
      </c>
      <c r="K383" s="26" t="s">
        <v>1753</v>
      </c>
      <c r="L383" s="27">
        <v>457.2</v>
      </c>
      <c r="M383" s="27">
        <v>-11430</v>
      </c>
      <c r="N383" s="28" t="s">
        <v>35</v>
      </c>
      <c r="O383" s="42" t="s">
        <v>36</v>
      </c>
      <c r="P383" s="30" t="s">
        <v>37</v>
      </c>
      <c r="Q383" s="31"/>
      <c r="R383" s="32">
        <v>1</v>
      </c>
      <c r="S383" s="33" t="s">
        <v>38</v>
      </c>
      <c r="T383" s="34"/>
      <c r="U383" s="35"/>
      <c r="V383" s="36"/>
      <c r="W383" s="37"/>
      <c r="X383" s="38"/>
      <c r="Y383" s="38"/>
      <c r="Z383" s="38"/>
      <c r="AA383" s="71" t="s">
        <v>1700</v>
      </c>
      <c r="AB383" s="71">
        <v>0.254</v>
      </c>
      <c r="AC383" s="39"/>
      <c r="AD383" s="40"/>
      <c r="AE383" s="40"/>
      <c r="AF383" s="41"/>
      <c r="AG383" s="41"/>
      <c r="AH383" s="42"/>
      <c r="AI383" s="35"/>
      <c r="AJ383" s="43"/>
      <c r="AK383" s="31" t="s">
        <v>47</v>
      </c>
      <c r="AL383" s="44"/>
      <c r="AM383" s="39"/>
      <c r="AN383" s="28"/>
      <c r="AO383" s="39" t="s">
        <v>129</v>
      </c>
    </row>
    <row r="384" spans="1:41">
      <c r="A384" s="45" t="s">
        <v>3796</v>
      </c>
      <c r="B384" s="46" t="s">
        <v>3797</v>
      </c>
      <c r="C384" s="46" t="s">
        <v>42</v>
      </c>
      <c r="D384" s="46" t="s">
        <v>42</v>
      </c>
      <c r="E384" s="47" t="s">
        <v>42</v>
      </c>
      <c r="F384" s="47">
        <v>10225.492125984254</v>
      </c>
      <c r="G384" s="47">
        <f t="shared" si="5"/>
        <v>10225.492125984254</v>
      </c>
      <c r="H384" s="48" t="s">
        <v>355</v>
      </c>
      <c r="I384" s="24">
        <v>378</v>
      </c>
      <c r="J384" s="25" t="s">
        <v>1756</v>
      </c>
      <c r="K384" s="26" t="s">
        <v>1757</v>
      </c>
      <c r="L384" s="27">
        <v>4114.8</v>
      </c>
      <c r="M384" s="27">
        <v>-12344.4</v>
      </c>
      <c r="N384" s="28" t="s">
        <v>35</v>
      </c>
      <c r="O384" s="42" t="s">
        <v>36</v>
      </c>
      <c r="P384" s="30" t="s">
        <v>37</v>
      </c>
      <c r="Q384" s="31"/>
      <c r="R384" s="32">
        <v>1</v>
      </c>
      <c r="S384" s="33" t="s">
        <v>38</v>
      </c>
      <c r="T384" s="34"/>
      <c r="U384" s="35"/>
      <c r="V384" s="36"/>
      <c r="W384" s="37"/>
      <c r="X384" s="38"/>
      <c r="Y384" s="38"/>
      <c r="Z384" s="38"/>
      <c r="AA384" s="71" t="s">
        <v>1709</v>
      </c>
      <c r="AB384" s="71">
        <v>0.254</v>
      </c>
      <c r="AC384" s="39"/>
      <c r="AD384" s="40"/>
      <c r="AE384" s="40"/>
      <c r="AF384" s="41"/>
      <c r="AG384" s="41"/>
      <c r="AH384" s="42"/>
      <c r="AI384" s="35"/>
      <c r="AJ384" s="43"/>
      <c r="AK384" s="31" t="s">
        <v>47</v>
      </c>
      <c r="AL384" s="44"/>
      <c r="AM384" s="39"/>
      <c r="AN384" s="28"/>
      <c r="AO384" s="39" t="s">
        <v>129</v>
      </c>
    </row>
    <row r="385" spans="1:41">
      <c r="A385" s="45" t="s">
        <v>3798</v>
      </c>
      <c r="B385" s="46" t="s">
        <v>3799</v>
      </c>
      <c r="C385" s="46" t="s">
        <v>42</v>
      </c>
      <c r="D385" s="46" t="s">
        <v>42</v>
      </c>
      <c r="E385" s="47" t="s">
        <v>42</v>
      </c>
      <c r="F385" s="47">
        <v>10221.492125984252</v>
      </c>
      <c r="G385" s="47">
        <f t="shared" si="5"/>
        <v>10221.492125984252</v>
      </c>
      <c r="H385" s="48" t="s">
        <v>60</v>
      </c>
      <c r="I385" s="24">
        <v>379</v>
      </c>
      <c r="J385" s="25" t="s">
        <v>1760</v>
      </c>
      <c r="K385" s="26" t="s">
        <v>1761</v>
      </c>
      <c r="L385" s="27">
        <v>4114.8</v>
      </c>
      <c r="M385" s="27">
        <v>-14173.2</v>
      </c>
      <c r="N385" s="28" t="s">
        <v>35</v>
      </c>
      <c r="O385" s="42" t="s">
        <v>36</v>
      </c>
      <c r="P385" s="30" t="s">
        <v>37</v>
      </c>
      <c r="Q385" s="31"/>
      <c r="R385" s="32">
        <v>1</v>
      </c>
      <c r="S385" s="33" t="s">
        <v>38</v>
      </c>
      <c r="T385" s="34"/>
      <c r="U385" s="35"/>
      <c r="V385" s="36"/>
      <c r="W385" s="37"/>
      <c r="X385" s="38"/>
      <c r="Y385" s="38"/>
      <c r="Z385" s="38"/>
      <c r="AA385" s="71" t="s">
        <v>1709</v>
      </c>
      <c r="AB385" s="71">
        <v>0.254</v>
      </c>
      <c r="AC385" s="39"/>
      <c r="AD385" s="40"/>
      <c r="AE385" s="40"/>
      <c r="AF385" s="41"/>
      <c r="AG385" s="41"/>
      <c r="AH385" s="42"/>
      <c r="AI385" s="35"/>
      <c r="AJ385" s="43"/>
      <c r="AK385" s="31" t="s">
        <v>47</v>
      </c>
      <c r="AL385" s="44"/>
      <c r="AM385" s="39"/>
      <c r="AN385" s="28"/>
      <c r="AO385" s="39" t="s">
        <v>129</v>
      </c>
    </row>
    <row r="386" spans="1:41">
      <c r="A386" s="45" t="s">
        <v>3800</v>
      </c>
      <c r="B386" s="46" t="s">
        <v>3801</v>
      </c>
      <c r="C386" s="46" t="s">
        <v>3802</v>
      </c>
      <c r="D386" s="46" t="s">
        <v>3803</v>
      </c>
      <c r="E386" s="47">
        <v>1026.0433070866143</v>
      </c>
      <c r="F386" s="47">
        <v>5870.8543307086611</v>
      </c>
      <c r="G386" s="47">
        <f t="shared" si="5"/>
        <v>6896.8976377952749</v>
      </c>
      <c r="H386" s="48" t="s">
        <v>1771</v>
      </c>
      <c r="I386" s="24">
        <v>380</v>
      </c>
      <c r="J386" s="25" t="s">
        <v>1764</v>
      </c>
      <c r="K386" s="26" t="s">
        <v>1765</v>
      </c>
      <c r="L386" s="27">
        <v>8686.7999999999993</v>
      </c>
      <c r="M386" s="27">
        <v>-7772.4</v>
      </c>
      <c r="N386" s="28" t="s">
        <v>35</v>
      </c>
      <c r="O386" s="42" t="s">
        <v>36</v>
      </c>
      <c r="P386" s="30" t="s">
        <v>37</v>
      </c>
      <c r="Q386" s="31"/>
      <c r="R386" s="32">
        <v>1</v>
      </c>
      <c r="S386" s="33" t="s">
        <v>67</v>
      </c>
      <c r="T386" s="34"/>
      <c r="U386" s="35"/>
      <c r="V386" s="36"/>
      <c r="W386" s="37"/>
      <c r="X386" s="38"/>
      <c r="Y386" s="38"/>
      <c r="Z386" s="38"/>
      <c r="AA386" s="39"/>
      <c r="AB386" s="39"/>
      <c r="AC386" s="39"/>
      <c r="AD386" s="40"/>
      <c r="AE386" s="40"/>
      <c r="AF386" s="41"/>
      <c r="AG386" s="41"/>
      <c r="AH386" s="42"/>
      <c r="AI386" s="35"/>
      <c r="AJ386" s="43"/>
      <c r="AK386" s="31"/>
      <c r="AL386" s="44"/>
      <c r="AM386" s="39"/>
      <c r="AN386" s="28"/>
      <c r="AO386" s="39" t="s">
        <v>1766</v>
      </c>
    </row>
    <row r="387" spans="1:41">
      <c r="A387" s="45" t="s">
        <v>3804</v>
      </c>
      <c r="B387" s="46" t="s">
        <v>3805</v>
      </c>
      <c r="C387" s="46" t="s">
        <v>42</v>
      </c>
      <c r="D387" s="46" t="s">
        <v>42</v>
      </c>
      <c r="E387" s="47" t="s">
        <v>42</v>
      </c>
      <c r="F387" s="47">
        <v>10228.251968503937</v>
      </c>
      <c r="G387" s="47">
        <f t="shared" si="5"/>
        <v>10228.251968503937</v>
      </c>
      <c r="H387" s="48" t="s">
        <v>43</v>
      </c>
      <c r="I387" s="24">
        <v>381</v>
      </c>
      <c r="J387" s="25" t="s">
        <v>1772</v>
      </c>
      <c r="K387" s="26" t="s">
        <v>1773</v>
      </c>
      <c r="L387" s="27">
        <v>5943.6</v>
      </c>
      <c r="M387" s="27">
        <v>-14173.2</v>
      </c>
      <c r="N387" s="28" t="s">
        <v>35</v>
      </c>
      <c r="O387" s="42" t="s">
        <v>36</v>
      </c>
      <c r="P387" s="30" t="s">
        <v>37</v>
      </c>
      <c r="Q387" s="31"/>
      <c r="R387" s="32">
        <v>1</v>
      </c>
      <c r="S387" s="33" t="s">
        <v>38</v>
      </c>
      <c r="T387" s="34"/>
      <c r="U387" s="35"/>
      <c r="V387" s="36"/>
      <c r="W387" s="37"/>
      <c r="X387" s="49" t="s">
        <v>1774</v>
      </c>
      <c r="Y387" s="50">
        <v>5.0799999999999998E-2</v>
      </c>
      <c r="Z387" s="72">
        <v>100</v>
      </c>
      <c r="AA387" s="73" t="s">
        <v>1700</v>
      </c>
      <c r="AB387" s="73">
        <v>0.254</v>
      </c>
      <c r="AC387" s="39"/>
      <c r="AD387" s="40"/>
      <c r="AE387" s="40"/>
      <c r="AF387" s="41"/>
      <c r="AG387" s="41"/>
      <c r="AH387" s="42"/>
      <c r="AI387" s="35"/>
      <c r="AJ387" s="43"/>
      <c r="AK387" s="31" t="s">
        <v>47</v>
      </c>
      <c r="AL387" s="44"/>
      <c r="AM387" s="39"/>
      <c r="AN387" s="28"/>
      <c r="AO387" s="39" t="s">
        <v>129</v>
      </c>
    </row>
    <row r="388" spans="1:41">
      <c r="A388" s="45" t="s">
        <v>3806</v>
      </c>
      <c r="B388" s="46" t="s">
        <v>3807</v>
      </c>
      <c r="C388" s="46" t="s">
        <v>42</v>
      </c>
      <c r="D388" s="46" t="s">
        <v>42</v>
      </c>
      <c r="E388" s="47" t="s">
        <v>42</v>
      </c>
      <c r="F388" s="47">
        <v>10229.381889763779</v>
      </c>
      <c r="G388" s="47">
        <f t="shared" si="5"/>
        <v>10229.381889763779</v>
      </c>
      <c r="H388" s="48" t="s">
        <v>60</v>
      </c>
      <c r="I388" s="24">
        <v>382</v>
      </c>
      <c r="J388" s="25" t="s">
        <v>1777</v>
      </c>
      <c r="K388" s="26" t="s">
        <v>1778</v>
      </c>
      <c r="L388" s="27">
        <v>2286</v>
      </c>
      <c r="M388" s="27">
        <v>-12344.4</v>
      </c>
      <c r="N388" s="28" t="s">
        <v>35</v>
      </c>
      <c r="O388" s="42" t="s">
        <v>36</v>
      </c>
      <c r="P388" s="30" t="s">
        <v>37</v>
      </c>
      <c r="Q388" s="31"/>
      <c r="R388" s="32">
        <v>1</v>
      </c>
      <c r="S388" s="33" t="s">
        <v>38</v>
      </c>
      <c r="T388" s="34"/>
      <c r="U388" s="35"/>
      <c r="V388" s="36"/>
      <c r="W388" s="37"/>
      <c r="X388" s="49" t="s">
        <v>1779</v>
      </c>
      <c r="Y388" s="50">
        <v>5.0799999999999998E-2</v>
      </c>
      <c r="Z388" s="72">
        <v>100</v>
      </c>
      <c r="AA388" s="73" t="s">
        <v>1709</v>
      </c>
      <c r="AB388" s="73">
        <v>0.254</v>
      </c>
      <c r="AC388" s="39"/>
      <c r="AD388" s="40"/>
      <c r="AE388" s="40"/>
      <c r="AF388" s="41"/>
      <c r="AG388" s="41"/>
      <c r="AH388" s="42"/>
      <c r="AI388" s="35"/>
      <c r="AJ388" s="43"/>
      <c r="AK388" s="31" t="s">
        <v>47</v>
      </c>
      <c r="AL388" s="44"/>
      <c r="AM388" s="39"/>
      <c r="AN388" s="28"/>
      <c r="AO388" s="39" t="s">
        <v>129</v>
      </c>
    </row>
    <row r="389" spans="1:41">
      <c r="A389" s="45" t="s">
        <v>3808</v>
      </c>
      <c r="B389" s="46" t="s">
        <v>3809</v>
      </c>
      <c r="C389" s="46" t="s">
        <v>42</v>
      </c>
      <c r="D389" s="46" t="s">
        <v>42</v>
      </c>
      <c r="E389" s="47" t="s">
        <v>42</v>
      </c>
      <c r="F389" s="47">
        <v>10227.972440944883</v>
      </c>
      <c r="G389" s="47">
        <f t="shared" si="5"/>
        <v>10227.972440944883</v>
      </c>
      <c r="H389" s="48" t="s">
        <v>43</v>
      </c>
      <c r="I389" s="24">
        <v>383</v>
      </c>
      <c r="J389" s="25" t="s">
        <v>1782</v>
      </c>
      <c r="K389" s="26" t="s">
        <v>1783</v>
      </c>
      <c r="L389" s="27">
        <v>5943.6</v>
      </c>
      <c r="M389" s="27">
        <v>-13258.8</v>
      </c>
      <c r="N389" s="28" t="s">
        <v>35</v>
      </c>
      <c r="O389" s="42" t="s">
        <v>36</v>
      </c>
      <c r="P389" s="30" t="s">
        <v>37</v>
      </c>
      <c r="Q389" s="31"/>
      <c r="R389" s="32">
        <v>1</v>
      </c>
      <c r="S389" s="33" t="s">
        <v>38</v>
      </c>
      <c r="T389" s="34"/>
      <c r="U389" s="35"/>
      <c r="V389" s="36"/>
      <c r="W389" s="37"/>
      <c r="X389" s="49" t="s">
        <v>1774</v>
      </c>
      <c r="Y389" s="50">
        <v>5.0799999999999998E-2</v>
      </c>
      <c r="Z389" s="72">
        <v>100</v>
      </c>
      <c r="AA389" s="73" t="s">
        <v>1700</v>
      </c>
      <c r="AB389" s="73">
        <v>0.254</v>
      </c>
      <c r="AC389" s="39"/>
      <c r="AD389" s="40"/>
      <c r="AE389" s="40"/>
      <c r="AF389" s="41"/>
      <c r="AG389" s="41"/>
      <c r="AH389" s="42"/>
      <c r="AI389" s="35"/>
      <c r="AJ389" s="43"/>
      <c r="AK389" s="31" t="s">
        <v>47</v>
      </c>
      <c r="AL389" s="44"/>
      <c r="AM389" s="39"/>
      <c r="AN389" s="28"/>
      <c r="AO389" s="39" t="s">
        <v>129</v>
      </c>
    </row>
    <row r="390" spans="1:41">
      <c r="A390" s="45" t="s">
        <v>3810</v>
      </c>
      <c r="B390" s="46" t="s">
        <v>3811</v>
      </c>
      <c r="C390" s="46" t="s">
        <v>42</v>
      </c>
      <c r="D390" s="46" t="s">
        <v>42</v>
      </c>
      <c r="E390" s="47" t="s">
        <v>42</v>
      </c>
      <c r="F390" s="47">
        <v>10229.326771653545</v>
      </c>
      <c r="G390" s="47">
        <f t="shared" si="5"/>
        <v>10229.326771653545</v>
      </c>
      <c r="H390" s="48" t="s">
        <v>60</v>
      </c>
      <c r="I390" s="24">
        <v>384</v>
      </c>
      <c r="J390" s="25" t="s">
        <v>1786</v>
      </c>
      <c r="K390" s="26" t="s">
        <v>1787</v>
      </c>
      <c r="L390" s="27">
        <v>2286</v>
      </c>
      <c r="M390" s="27">
        <v>-13258.8</v>
      </c>
      <c r="N390" s="28" t="s">
        <v>35</v>
      </c>
      <c r="O390" s="42" t="s">
        <v>36</v>
      </c>
      <c r="P390" s="30" t="s">
        <v>37</v>
      </c>
      <c r="Q390" s="31"/>
      <c r="R390" s="32">
        <v>1</v>
      </c>
      <c r="S390" s="33" t="s">
        <v>38</v>
      </c>
      <c r="T390" s="34"/>
      <c r="U390" s="35"/>
      <c r="V390" s="36"/>
      <c r="W390" s="37"/>
      <c r="X390" s="49" t="s">
        <v>1779</v>
      </c>
      <c r="Y390" s="50">
        <v>5.0799999999999998E-2</v>
      </c>
      <c r="Z390" s="72">
        <v>100</v>
      </c>
      <c r="AA390" s="73" t="s">
        <v>1709</v>
      </c>
      <c r="AB390" s="73">
        <v>0.254</v>
      </c>
      <c r="AC390" s="39"/>
      <c r="AD390" s="40"/>
      <c r="AE390" s="40"/>
      <c r="AF390" s="41"/>
      <c r="AG390" s="41"/>
      <c r="AH390" s="42"/>
      <c r="AI390" s="35"/>
      <c r="AJ390" s="43"/>
      <c r="AK390" s="31" t="s">
        <v>47</v>
      </c>
      <c r="AL390" s="44"/>
      <c r="AM390" s="39"/>
      <c r="AN390" s="28"/>
      <c r="AO390" s="39" t="s">
        <v>129</v>
      </c>
    </row>
    <row r="391" spans="1:41">
      <c r="A391" s="45" t="s">
        <v>3812</v>
      </c>
      <c r="B391" s="46" t="s">
        <v>3813</v>
      </c>
      <c r="C391" s="46" t="s">
        <v>42</v>
      </c>
      <c r="D391" s="46" t="s">
        <v>42</v>
      </c>
      <c r="E391" s="47" t="s">
        <v>42</v>
      </c>
      <c r="F391" s="47">
        <v>7026.9173228346463</v>
      </c>
      <c r="G391" s="47">
        <f t="shared" si="5"/>
        <v>7026.9173228346463</v>
      </c>
      <c r="H391" s="48" t="s">
        <v>132</v>
      </c>
      <c r="I391" s="24">
        <v>385</v>
      </c>
      <c r="J391" s="25" t="s">
        <v>1790</v>
      </c>
      <c r="K391" s="26" t="s">
        <v>1791</v>
      </c>
      <c r="L391" s="27">
        <v>16916.400000000001</v>
      </c>
      <c r="M391" s="27">
        <v>-1371.6</v>
      </c>
      <c r="N391" s="28" t="s">
        <v>35</v>
      </c>
      <c r="O391" s="42" t="s">
        <v>36</v>
      </c>
      <c r="P391" s="30" t="s">
        <v>37</v>
      </c>
      <c r="Q391" s="31"/>
      <c r="R391" s="32">
        <v>1</v>
      </c>
      <c r="S391" s="33" t="s">
        <v>38</v>
      </c>
      <c r="T391" s="34"/>
      <c r="U391" s="35"/>
      <c r="V391" s="36"/>
      <c r="W391" s="37"/>
      <c r="X391" s="49" t="s">
        <v>1792</v>
      </c>
      <c r="Y391" s="50">
        <v>5.0799999999999998E-2</v>
      </c>
      <c r="Z391" s="74">
        <v>100</v>
      </c>
      <c r="AA391" s="39"/>
      <c r="AB391" s="39"/>
      <c r="AC391" s="39"/>
      <c r="AD391" s="40"/>
      <c r="AE391" s="40"/>
      <c r="AF391" s="41"/>
      <c r="AG391" s="41"/>
      <c r="AH391" s="42"/>
      <c r="AI391" s="35"/>
      <c r="AJ391" s="43"/>
      <c r="AK391" s="31" t="s">
        <v>47</v>
      </c>
      <c r="AL391" s="44"/>
      <c r="AM391" s="39"/>
      <c r="AN391" s="28"/>
      <c r="AO391" s="39" t="s">
        <v>48</v>
      </c>
    </row>
    <row r="392" spans="1:41">
      <c r="A392" s="45" t="s">
        <v>3814</v>
      </c>
      <c r="B392" s="46" t="s">
        <v>3815</v>
      </c>
      <c r="C392" s="46" t="s">
        <v>42</v>
      </c>
      <c r="D392" s="46" t="s">
        <v>42</v>
      </c>
      <c r="E392" s="47" t="s">
        <v>42</v>
      </c>
      <c r="F392" s="47">
        <v>7026.9212598425202</v>
      </c>
      <c r="G392" s="47">
        <f t="shared" si="5"/>
        <v>7026.9212598425202</v>
      </c>
      <c r="H392" s="48" t="s">
        <v>132</v>
      </c>
      <c r="I392" s="24">
        <v>386</v>
      </c>
      <c r="J392" s="25" t="s">
        <v>1795</v>
      </c>
      <c r="K392" s="26" t="s">
        <v>1796</v>
      </c>
      <c r="L392" s="27">
        <v>17830.8</v>
      </c>
      <c r="M392" s="27">
        <v>-1371.6</v>
      </c>
      <c r="N392" s="28" t="s">
        <v>35</v>
      </c>
      <c r="O392" s="42" t="s">
        <v>36</v>
      </c>
      <c r="P392" s="30" t="s">
        <v>37</v>
      </c>
      <c r="Q392" s="31"/>
      <c r="R392" s="32">
        <v>1</v>
      </c>
      <c r="S392" s="33" t="s">
        <v>38</v>
      </c>
      <c r="T392" s="34"/>
      <c r="U392" s="35"/>
      <c r="V392" s="36"/>
      <c r="W392" s="37"/>
      <c r="X392" s="49" t="s">
        <v>1792</v>
      </c>
      <c r="Y392" s="50">
        <v>5.0799999999999998E-2</v>
      </c>
      <c r="Z392" s="74">
        <v>100</v>
      </c>
      <c r="AA392" s="39"/>
      <c r="AB392" s="39"/>
      <c r="AC392" s="39"/>
      <c r="AD392" s="40"/>
      <c r="AE392" s="40"/>
      <c r="AF392" s="41"/>
      <c r="AG392" s="41"/>
      <c r="AH392" s="42"/>
      <c r="AI392" s="35"/>
      <c r="AJ392" s="43"/>
      <c r="AK392" s="31" t="s">
        <v>47</v>
      </c>
      <c r="AL392" s="44"/>
      <c r="AM392" s="39"/>
      <c r="AN392" s="28"/>
      <c r="AO392" s="39" t="s">
        <v>48</v>
      </c>
    </row>
    <row r="393" spans="1:41">
      <c r="A393" s="45" t="s">
        <v>3816</v>
      </c>
      <c r="B393" s="46" t="s">
        <v>3817</v>
      </c>
      <c r="C393" s="46" t="s">
        <v>3818</v>
      </c>
      <c r="D393" s="46" t="s">
        <v>3819</v>
      </c>
      <c r="E393" s="47">
        <v>5942.2047244094483</v>
      </c>
      <c r="F393" s="47">
        <v>10441.48031496063</v>
      </c>
      <c r="G393" s="47">
        <f t="shared" ref="G393:G456" si="6">SUM(E393:F393)</f>
        <v>16383.685039370079</v>
      </c>
      <c r="H393" s="48" t="s">
        <v>3670</v>
      </c>
      <c r="I393" s="24">
        <v>387</v>
      </c>
      <c r="J393" s="25" t="s">
        <v>1799</v>
      </c>
      <c r="K393" s="26" t="s">
        <v>4280</v>
      </c>
      <c r="L393" s="27">
        <v>12344.4</v>
      </c>
      <c r="M393" s="27">
        <v>-16916.400000000001</v>
      </c>
      <c r="N393" s="28" t="s">
        <v>35</v>
      </c>
      <c r="O393" s="42" t="s">
        <v>36</v>
      </c>
      <c r="P393" s="30" t="s">
        <v>37</v>
      </c>
      <c r="Q393" s="31"/>
      <c r="R393" s="32">
        <v>0</v>
      </c>
      <c r="S393" s="33" t="s">
        <v>38</v>
      </c>
      <c r="T393" s="34"/>
      <c r="U393" s="35"/>
      <c r="V393" s="36"/>
      <c r="W393" s="37"/>
      <c r="X393" s="49" t="s">
        <v>1801</v>
      </c>
      <c r="Y393" s="50">
        <v>5.0799999999999998E-2</v>
      </c>
      <c r="Z393" s="75">
        <v>100</v>
      </c>
      <c r="AA393" s="76" t="s">
        <v>1802</v>
      </c>
      <c r="AB393" s="76">
        <v>0.254</v>
      </c>
      <c r="AC393" s="39"/>
      <c r="AD393" s="40"/>
      <c r="AE393" s="40"/>
      <c r="AF393" s="41"/>
      <c r="AG393" s="41"/>
      <c r="AH393" s="42" t="s">
        <v>1803</v>
      </c>
      <c r="AI393" s="35" t="s">
        <v>1804</v>
      </c>
      <c r="AJ393" s="43"/>
      <c r="AK393" s="31"/>
      <c r="AL393" s="44"/>
      <c r="AM393" s="39"/>
      <c r="AN393" s="28"/>
      <c r="AO393" s="39" t="s">
        <v>1475</v>
      </c>
    </row>
    <row r="394" spans="1:41">
      <c r="A394" s="45" t="s">
        <v>3820</v>
      </c>
      <c r="B394" s="46" t="s">
        <v>3821</v>
      </c>
      <c r="C394" s="46" t="s">
        <v>3822</v>
      </c>
      <c r="D394" s="46" t="s">
        <v>3823</v>
      </c>
      <c r="E394" s="47">
        <v>5941.5196850393704</v>
      </c>
      <c r="F394" s="47">
        <v>10442.177165354331</v>
      </c>
      <c r="G394" s="47">
        <f t="shared" si="6"/>
        <v>16383.696850393702</v>
      </c>
      <c r="H394" s="48" t="s">
        <v>3665</v>
      </c>
      <c r="I394" s="24">
        <v>388</v>
      </c>
      <c r="J394" s="25" t="s">
        <v>1810</v>
      </c>
      <c r="K394" s="26" t="s">
        <v>4281</v>
      </c>
      <c r="L394" s="27">
        <v>13258.8</v>
      </c>
      <c r="M394" s="27">
        <v>-16002</v>
      </c>
      <c r="N394" s="28" t="s">
        <v>35</v>
      </c>
      <c r="O394" s="42" t="s">
        <v>36</v>
      </c>
      <c r="P394" s="30" t="s">
        <v>37</v>
      </c>
      <c r="Q394" s="31"/>
      <c r="R394" s="32">
        <v>0</v>
      </c>
      <c r="S394" s="33" t="s">
        <v>38</v>
      </c>
      <c r="T394" s="34"/>
      <c r="U394" s="35"/>
      <c r="V394" s="36"/>
      <c r="W394" s="37"/>
      <c r="X394" s="49" t="s">
        <v>1812</v>
      </c>
      <c r="Y394" s="50">
        <v>5.0799999999999998E-2</v>
      </c>
      <c r="Z394" s="75">
        <v>100</v>
      </c>
      <c r="AA394" s="76" t="s">
        <v>1802</v>
      </c>
      <c r="AB394" s="76">
        <v>0.254</v>
      </c>
      <c r="AC394" s="39"/>
      <c r="AD394" s="40"/>
      <c r="AE394" s="40"/>
      <c r="AF394" s="41"/>
      <c r="AG394" s="41"/>
      <c r="AH394" s="42" t="s">
        <v>1651</v>
      </c>
      <c r="AI394" s="35" t="s">
        <v>1804</v>
      </c>
      <c r="AJ394" s="43"/>
      <c r="AK394" s="31"/>
      <c r="AL394" s="44"/>
      <c r="AM394" s="39"/>
      <c r="AN394" s="28"/>
      <c r="AO394" s="39" t="s">
        <v>1475</v>
      </c>
    </row>
    <row r="395" spans="1:41">
      <c r="A395" s="45" t="s">
        <v>3824</v>
      </c>
      <c r="B395" s="46" t="s">
        <v>3825</v>
      </c>
      <c r="C395" s="46" t="s">
        <v>3826</v>
      </c>
      <c r="D395" s="46" t="s">
        <v>3827</v>
      </c>
      <c r="E395" s="47">
        <v>5940.6574803149606</v>
      </c>
      <c r="F395" s="47">
        <v>10442.551181102363</v>
      </c>
      <c r="G395" s="47">
        <f t="shared" si="6"/>
        <v>16383.208661417324</v>
      </c>
      <c r="H395" s="48" t="s">
        <v>3828</v>
      </c>
      <c r="I395" s="24">
        <v>389</v>
      </c>
      <c r="J395" s="25" t="s">
        <v>1818</v>
      </c>
      <c r="K395" s="26" t="s">
        <v>4282</v>
      </c>
      <c r="L395" s="27">
        <v>14173.2</v>
      </c>
      <c r="M395" s="27">
        <v>-7772.4</v>
      </c>
      <c r="N395" s="28" t="s">
        <v>35</v>
      </c>
      <c r="O395" s="42" t="s">
        <v>36</v>
      </c>
      <c r="P395" s="30" t="s">
        <v>37</v>
      </c>
      <c r="Q395" s="31"/>
      <c r="R395" s="32">
        <v>0</v>
      </c>
      <c r="S395" s="33" t="s">
        <v>38</v>
      </c>
      <c r="T395" s="34"/>
      <c r="U395" s="35"/>
      <c r="V395" s="36"/>
      <c r="W395" s="37"/>
      <c r="X395" s="49" t="s">
        <v>1820</v>
      </c>
      <c r="Y395" s="50">
        <v>5.0799999999999998E-2</v>
      </c>
      <c r="Z395" s="75">
        <v>100</v>
      </c>
      <c r="AA395" s="76" t="s">
        <v>1802</v>
      </c>
      <c r="AB395" s="76">
        <v>0.254</v>
      </c>
      <c r="AC395" s="39"/>
      <c r="AD395" s="40"/>
      <c r="AE395" s="40"/>
      <c r="AF395" s="41"/>
      <c r="AG395" s="41"/>
      <c r="AH395" s="42" t="s">
        <v>1821</v>
      </c>
      <c r="AI395" s="35" t="s">
        <v>1804</v>
      </c>
      <c r="AJ395" s="43"/>
      <c r="AK395" s="31"/>
      <c r="AL395" s="44"/>
      <c r="AM395" s="39"/>
      <c r="AN395" s="28"/>
      <c r="AO395" s="39" t="s">
        <v>1475</v>
      </c>
    </row>
    <row r="396" spans="1:41">
      <c r="A396" s="45" t="s">
        <v>3829</v>
      </c>
      <c r="B396" s="46" t="s">
        <v>3830</v>
      </c>
      <c r="C396" s="46" t="s">
        <v>3831</v>
      </c>
      <c r="D396" s="46" t="s">
        <v>3832</v>
      </c>
      <c r="E396" s="47">
        <v>5942.0118110236217</v>
      </c>
      <c r="F396" s="47">
        <v>10440.964566929133</v>
      </c>
      <c r="G396" s="47">
        <f t="shared" si="6"/>
        <v>16382.976377952755</v>
      </c>
      <c r="H396" s="48" t="s">
        <v>3656</v>
      </c>
      <c r="I396" s="24">
        <v>390</v>
      </c>
      <c r="J396" s="25" t="s">
        <v>1826</v>
      </c>
      <c r="K396" s="26" t="s">
        <v>4283</v>
      </c>
      <c r="L396" s="27">
        <v>15087.6</v>
      </c>
      <c r="M396" s="27">
        <v>-6858</v>
      </c>
      <c r="N396" s="28" t="s">
        <v>35</v>
      </c>
      <c r="O396" s="42" t="s">
        <v>36</v>
      </c>
      <c r="P396" s="30" t="s">
        <v>37</v>
      </c>
      <c r="Q396" s="31"/>
      <c r="R396" s="32">
        <v>0</v>
      </c>
      <c r="S396" s="33" t="s">
        <v>38</v>
      </c>
      <c r="T396" s="34"/>
      <c r="U396" s="35"/>
      <c r="V396" s="36"/>
      <c r="W396" s="37"/>
      <c r="X396" s="49" t="s">
        <v>1828</v>
      </c>
      <c r="Y396" s="50">
        <v>5.0799999999999998E-2</v>
      </c>
      <c r="Z396" s="75">
        <v>100</v>
      </c>
      <c r="AA396" s="76" t="s">
        <v>1802</v>
      </c>
      <c r="AB396" s="76">
        <v>0.254</v>
      </c>
      <c r="AC396" s="39"/>
      <c r="AD396" s="40"/>
      <c r="AE396" s="40"/>
      <c r="AF396" s="41"/>
      <c r="AG396" s="41"/>
      <c r="AH396" s="42" t="s">
        <v>1660</v>
      </c>
      <c r="AI396" s="35" t="s">
        <v>1804</v>
      </c>
      <c r="AJ396" s="43"/>
      <c r="AK396" s="31"/>
      <c r="AL396" s="44"/>
      <c r="AM396" s="39"/>
      <c r="AN396" s="28"/>
      <c r="AO396" s="39" t="s">
        <v>1475</v>
      </c>
    </row>
    <row r="397" spans="1:41">
      <c r="A397" s="45" t="s">
        <v>3833</v>
      </c>
      <c r="B397" s="46" t="s">
        <v>3834</v>
      </c>
      <c r="C397" s="46" t="s">
        <v>3835</v>
      </c>
      <c r="D397" s="46" t="s">
        <v>3836</v>
      </c>
      <c r="E397" s="47">
        <v>5941.0433070866147</v>
      </c>
      <c r="F397" s="47">
        <v>10441.952755905511</v>
      </c>
      <c r="G397" s="47">
        <f t="shared" si="6"/>
        <v>16382.996062992126</v>
      </c>
      <c r="H397" s="48" t="s">
        <v>3828</v>
      </c>
      <c r="I397" s="24">
        <v>391</v>
      </c>
      <c r="J397" s="25" t="s">
        <v>1833</v>
      </c>
      <c r="K397" s="26" t="s">
        <v>4284</v>
      </c>
      <c r="L397" s="27">
        <v>14173.2</v>
      </c>
      <c r="M397" s="27">
        <v>-5943.6</v>
      </c>
      <c r="N397" s="28" t="s">
        <v>35</v>
      </c>
      <c r="O397" s="42" t="s">
        <v>36</v>
      </c>
      <c r="P397" s="30" t="s">
        <v>37</v>
      </c>
      <c r="Q397" s="31"/>
      <c r="R397" s="32">
        <v>0</v>
      </c>
      <c r="S397" s="33" t="s">
        <v>38</v>
      </c>
      <c r="T397" s="34"/>
      <c r="U397" s="35"/>
      <c r="V397" s="36"/>
      <c r="W397" s="37"/>
      <c r="X397" s="49" t="s">
        <v>1835</v>
      </c>
      <c r="Y397" s="50">
        <v>5.0799999999999998E-2</v>
      </c>
      <c r="Z397" s="75">
        <v>100</v>
      </c>
      <c r="AA397" s="76" t="s">
        <v>1802</v>
      </c>
      <c r="AB397" s="76">
        <v>0.254</v>
      </c>
      <c r="AC397" s="39"/>
      <c r="AD397" s="40"/>
      <c r="AE397" s="40"/>
      <c r="AF397" s="41"/>
      <c r="AG397" s="41"/>
      <c r="AH397" s="42" t="s">
        <v>1836</v>
      </c>
      <c r="AI397" s="35" t="s">
        <v>1804</v>
      </c>
      <c r="AJ397" s="43"/>
      <c r="AK397" s="31"/>
      <c r="AL397" s="44"/>
      <c r="AM397" s="39"/>
      <c r="AN397" s="28"/>
      <c r="AO397" s="39" t="s">
        <v>1475</v>
      </c>
    </row>
    <row r="398" spans="1:41">
      <c r="A398" s="45" t="s">
        <v>3837</v>
      </c>
      <c r="B398" s="46" t="s">
        <v>3838</v>
      </c>
      <c r="C398" s="46" t="s">
        <v>3839</v>
      </c>
      <c r="D398" s="46" t="s">
        <v>3840</v>
      </c>
      <c r="E398" s="47">
        <v>5939.9409448818906</v>
      </c>
      <c r="F398" s="47">
        <v>10441.944881889764</v>
      </c>
      <c r="G398" s="47">
        <f t="shared" si="6"/>
        <v>16381.885826771653</v>
      </c>
      <c r="H398" s="48" t="s">
        <v>217</v>
      </c>
      <c r="I398" s="24">
        <v>392</v>
      </c>
      <c r="J398" s="25" t="s">
        <v>1842</v>
      </c>
      <c r="K398" s="26" t="s">
        <v>4285</v>
      </c>
      <c r="L398" s="27">
        <v>15087.6</v>
      </c>
      <c r="M398" s="27">
        <v>-5029.2</v>
      </c>
      <c r="N398" s="28" t="s">
        <v>35</v>
      </c>
      <c r="O398" s="42" t="s">
        <v>36</v>
      </c>
      <c r="P398" s="30" t="s">
        <v>37</v>
      </c>
      <c r="Q398" s="31"/>
      <c r="R398" s="32">
        <v>0</v>
      </c>
      <c r="S398" s="33" t="s">
        <v>38</v>
      </c>
      <c r="T398" s="34"/>
      <c r="U398" s="35"/>
      <c r="V398" s="36"/>
      <c r="W398" s="37"/>
      <c r="X398" s="49" t="s">
        <v>1844</v>
      </c>
      <c r="Y398" s="50">
        <v>5.0799999999999998E-2</v>
      </c>
      <c r="Z398" s="75">
        <v>100</v>
      </c>
      <c r="AA398" s="76" t="s">
        <v>1802</v>
      </c>
      <c r="AB398" s="76">
        <v>0.254</v>
      </c>
      <c r="AC398" s="39"/>
      <c r="AD398" s="40"/>
      <c r="AE398" s="40"/>
      <c r="AF398" s="41"/>
      <c r="AG398" s="41"/>
      <c r="AH398" s="42" t="s">
        <v>1845</v>
      </c>
      <c r="AI398" s="35" t="s">
        <v>1804</v>
      </c>
      <c r="AJ398" s="43"/>
      <c r="AK398" s="31"/>
      <c r="AL398" s="44"/>
      <c r="AM398" s="39"/>
      <c r="AN398" s="28"/>
      <c r="AO398" s="39" t="s">
        <v>1475</v>
      </c>
    </row>
    <row r="399" spans="1:41">
      <c r="A399" s="45" t="s">
        <v>3841</v>
      </c>
      <c r="B399" s="46" t="s">
        <v>3842</v>
      </c>
      <c r="C399" s="46" t="s">
        <v>3843</v>
      </c>
      <c r="D399" s="46" t="s">
        <v>3844</v>
      </c>
      <c r="E399" s="47">
        <v>5941.9606299212601</v>
      </c>
      <c r="F399" s="47">
        <v>10442.232283464567</v>
      </c>
      <c r="G399" s="47">
        <f t="shared" si="6"/>
        <v>16384.192913385828</v>
      </c>
      <c r="H399" s="48" t="s">
        <v>1841</v>
      </c>
      <c r="I399" s="24">
        <v>393</v>
      </c>
      <c r="J399" s="25" t="s">
        <v>1851</v>
      </c>
      <c r="K399" s="26" t="s">
        <v>4286</v>
      </c>
      <c r="L399" s="27">
        <v>14173.2</v>
      </c>
      <c r="M399" s="27">
        <v>-4114.8</v>
      </c>
      <c r="N399" s="28" t="s">
        <v>35</v>
      </c>
      <c r="O399" s="42" t="s">
        <v>36</v>
      </c>
      <c r="P399" s="30" t="s">
        <v>37</v>
      </c>
      <c r="Q399" s="31"/>
      <c r="R399" s="32">
        <v>0</v>
      </c>
      <c r="S399" s="33" t="s">
        <v>38</v>
      </c>
      <c r="T399" s="34"/>
      <c r="U399" s="35"/>
      <c r="V399" s="36"/>
      <c r="W399" s="37"/>
      <c r="X399" s="49" t="s">
        <v>1853</v>
      </c>
      <c r="Y399" s="50">
        <v>5.0799999999999998E-2</v>
      </c>
      <c r="Z399" s="75">
        <v>100</v>
      </c>
      <c r="AA399" s="76" t="s">
        <v>1802</v>
      </c>
      <c r="AB399" s="76">
        <v>0.254</v>
      </c>
      <c r="AC399" s="39"/>
      <c r="AD399" s="40"/>
      <c r="AE399" s="40"/>
      <c r="AF399" s="41"/>
      <c r="AG399" s="41"/>
      <c r="AH399" s="42" t="s">
        <v>1854</v>
      </c>
      <c r="AI399" s="35" t="s">
        <v>1804</v>
      </c>
      <c r="AJ399" s="43"/>
      <c r="AK399" s="31"/>
      <c r="AL399" s="44"/>
      <c r="AM399" s="39"/>
      <c r="AN399" s="28"/>
      <c r="AO399" s="39" t="s">
        <v>1475</v>
      </c>
    </row>
    <row r="400" spans="1:41">
      <c r="A400" s="45" t="s">
        <v>3845</v>
      </c>
      <c r="B400" s="46" t="s">
        <v>3846</v>
      </c>
      <c r="C400" s="46" t="s">
        <v>3847</v>
      </c>
      <c r="D400" s="46" t="s">
        <v>3848</v>
      </c>
      <c r="E400" s="47">
        <v>5940.1181102362207</v>
      </c>
      <c r="F400" s="47">
        <v>10442.22440944882</v>
      </c>
      <c r="G400" s="47">
        <f t="shared" si="6"/>
        <v>16382.34251968504</v>
      </c>
      <c r="H400" s="48" t="s">
        <v>3656</v>
      </c>
      <c r="I400" s="24">
        <v>394</v>
      </c>
      <c r="J400" s="25" t="s">
        <v>1859</v>
      </c>
      <c r="K400" s="26" t="s">
        <v>4287</v>
      </c>
      <c r="L400" s="27">
        <v>15087.6</v>
      </c>
      <c r="M400" s="27">
        <v>-3200.4</v>
      </c>
      <c r="N400" s="28" t="s">
        <v>35</v>
      </c>
      <c r="O400" s="42" t="s">
        <v>36</v>
      </c>
      <c r="P400" s="30" t="s">
        <v>37</v>
      </c>
      <c r="Q400" s="31"/>
      <c r="R400" s="32">
        <v>0</v>
      </c>
      <c r="S400" s="33" t="s">
        <v>38</v>
      </c>
      <c r="T400" s="34"/>
      <c r="U400" s="35"/>
      <c r="V400" s="36"/>
      <c r="W400" s="37"/>
      <c r="X400" s="49" t="s">
        <v>1861</v>
      </c>
      <c r="Y400" s="50">
        <v>5.0799999999999998E-2</v>
      </c>
      <c r="Z400" s="75">
        <v>100</v>
      </c>
      <c r="AA400" s="76" t="s">
        <v>1802</v>
      </c>
      <c r="AB400" s="76">
        <v>0.254</v>
      </c>
      <c r="AC400" s="39"/>
      <c r="AD400" s="40"/>
      <c r="AE400" s="40"/>
      <c r="AF400" s="41"/>
      <c r="AG400" s="41"/>
      <c r="AH400" s="42" t="s">
        <v>1862</v>
      </c>
      <c r="AI400" s="35" t="s">
        <v>1804</v>
      </c>
      <c r="AJ400" s="43"/>
      <c r="AK400" s="31"/>
      <c r="AL400" s="44"/>
      <c r="AM400" s="39"/>
      <c r="AN400" s="28"/>
      <c r="AO400" s="39" t="s">
        <v>1475</v>
      </c>
    </row>
    <row r="401" spans="1:41">
      <c r="A401" s="45" t="s">
        <v>3849</v>
      </c>
      <c r="B401" s="46" t="s">
        <v>3850</v>
      </c>
      <c r="C401" s="46" t="s">
        <v>3851</v>
      </c>
      <c r="D401" s="46" t="s">
        <v>3852</v>
      </c>
      <c r="E401" s="47">
        <v>5940.9527559055123</v>
      </c>
      <c r="F401" s="47">
        <v>10441.393700787403</v>
      </c>
      <c r="G401" s="47">
        <f t="shared" si="6"/>
        <v>16382.346456692914</v>
      </c>
      <c r="H401" s="48" t="s">
        <v>3828</v>
      </c>
      <c r="I401" s="24">
        <v>395</v>
      </c>
      <c r="J401" s="25" t="s">
        <v>1867</v>
      </c>
      <c r="K401" s="26" t="s">
        <v>4288</v>
      </c>
      <c r="L401" s="27">
        <v>14173.2</v>
      </c>
      <c r="M401" s="27">
        <v>-15087.6</v>
      </c>
      <c r="N401" s="28" t="s">
        <v>35</v>
      </c>
      <c r="O401" s="42" t="s">
        <v>36</v>
      </c>
      <c r="P401" s="30" t="s">
        <v>37</v>
      </c>
      <c r="Q401" s="31"/>
      <c r="R401" s="32">
        <v>0</v>
      </c>
      <c r="S401" s="33" t="s">
        <v>38</v>
      </c>
      <c r="T401" s="34"/>
      <c r="U401" s="35"/>
      <c r="V401" s="36"/>
      <c r="W401" s="37"/>
      <c r="X401" s="49" t="s">
        <v>1869</v>
      </c>
      <c r="Y401" s="50">
        <v>5.0799999999999998E-2</v>
      </c>
      <c r="Z401" s="75">
        <v>100</v>
      </c>
      <c r="AA401" s="76" t="s">
        <v>1802</v>
      </c>
      <c r="AB401" s="76">
        <v>0.254</v>
      </c>
      <c r="AC401" s="39"/>
      <c r="AD401" s="40"/>
      <c r="AE401" s="40"/>
      <c r="AF401" s="41"/>
      <c r="AG401" s="41"/>
      <c r="AH401" s="42" t="s">
        <v>1870</v>
      </c>
      <c r="AI401" s="35" t="s">
        <v>1804</v>
      </c>
      <c r="AJ401" s="43"/>
      <c r="AK401" s="31"/>
      <c r="AL401" s="44"/>
      <c r="AM401" s="39"/>
      <c r="AN401" s="28"/>
      <c r="AO401" s="39" t="s">
        <v>1475</v>
      </c>
    </row>
    <row r="402" spans="1:41">
      <c r="A402" s="45" t="s">
        <v>3853</v>
      </c>
      <c r="B402" s="46" t="s">
        <v>3854</v>
      </c>
      <c r="C402" s="46" t="s">
        <v>3855</v>
      </c>
      <c r="D402" s="46" t="s">
        <v>3856</v>
      </c>
      <c r="E402" s="47">
        <v>5941.2913385826778</v>
      </c>
      <c r="F402" s="47">
        <v>10441.795275590552</v>
      </c>
      <c r="G402" s="47">
        <f t="shared" si="6"/>
        <v>16383.086614173229</v>
      </c>
      <c r="H402" s="48" t="s">
        <v>3665</v>
      </c>
      <c r="I402" s="24">
        <v>396</v>
      </c>
      <c r="J402" s="25" t="s">
        <v>1875</v>
      </c>
      <c r="K402" s="26" t="s">
        <v>4289</v>
      </c>
      <c r="L402" s="27">
        <v>15087.6</v>
      </c>
      <c r="M402" s="27">
        <v>-14173.2</v>
      </c>
      <c r="N402" s="28" t="s">
        <v>35</v>
      </c>
      <c r="O402" s="42" t="s">
        <v>36</v>
      </c>
      <c r="P402" s="30" t="s">
        <v>37</v>
      </c>
      <c r="Q402" s="31"/>
      <c r="R402" s="32">
        <v>0</v>
      </c>
      <c r="S402" s="33" t="s">
        <v>38</v>
      </c>
      <c r="T402" s="34"/>
      <c r="U402" s="35"/>
      <c r="V402" s="36"/>
      <c r="W402" s="37"/>
      <c r="X402" s="49" t="s">
        <v>1877</v>
      </c>
      <c r="Y402" s="50">
        <v>5.0799999999999998E-2</v>
      </c>
      <c r="Z402" s="75">
        <v>100</v>
      </c>
      <c r="AA402" s="76" t="s">
        <v>1802</v>
      </c>
      <c r="AB402" s="76">
        <v>0.254</v>
      </c>
      <c r="AC402" s="39"/>
      <c r="AD402" s="40"/>
      <c r="AE402" s="40"/>
      <c r="AF402" s="41"/>
      <c r="AG402" s="41"/>
      <c r="AH402" s="42" t="s">
        <v>1878</v>
      </c>
      <c r="AI402" s="35" t="s">
        <v>1804</v>
      </c>
      <c r="AJ402" s="43"/>
      <c r="AK402" s="31"/>
      <c r="AL402" s="44"/>
      <c r="AM402" s="39"/>
      <c r="AN402" s="28"/>
      <c r="AO402" s="39" t="s">
        <v>1475</v>
      </c>
    </row>
    <row r="403" spans="1:41">
      <c r="A403" s="45" t="s">
        <v>3857</v>
      </c>
      <c r="B403" s="46" t="s">
        <v>3858</v>
      </c>
      <c r="C403" s="46" t="s">
        <v>3859</v>
      </c>
      <c r="D403" s="46" t="s">
        <v>3860</v>
      </c>
      <c r="E403" s="47">
        <v>5942.2913385826778</v>
      </c>
      <c r="F403" s="47">
        <v>10441.681102362205</v>
      </c>
      <c r="G403" s="47">
        <f t="shared" si="6"/>
        <v>16383.972440944883</v>
      </c>
      <c r="H403" s="48" t="s">
        <v>3828</v>
      </c>
      <c r="I403" s="24">
        <v>397</v>
      </c>
      <c r="J403" s="25" t="s">
        <v>1883</v>
      </c>
      <c r="K403" s="26" t="s">
        <v>4290</v>
      </c>
      <c r="L403" s="27">
        <v>14173.2</v>
      </c>
      <c r="M403" s="27">
        <v>-13258.8</v>
      </c>
      <c r="N403" s="28" t="s">
        <v>35</v>
      </c>
      <c r="O403" s="42" t="s">
        <v>36</v>
      </c>
      <c r="P403" s="30" t="s">
        <v>37</v>
      </c>
      <c r="Q403" s="31"/>
      <c r="R403" s="32">
        <v>0</v>
      </c>
      <c r="S403" s="33" t="s">
        <v>38</v>
      </c>
      <c r="T403" s="34"/>
      <c r="U403" s="35"/>
      <c r="V403" s="36"/>
      <c r="W403" s="37"/>
      <c r="X403" s="49" t="s">
        <v>1885</v>
      </c>
      <c r="Y403" s="50">
        <v>5.0799999999999998E-2</v>
      </c>
      <c r="Z403" s="75">
        <v>100</v>
      </c>
      <c r="AA403" s="76" t="s">
        <v>1802</v>
      </c>
      <c r="AB403" s="76">
        <v>0.254</v>
      </c>
      <c r="AC403" s="39"/>
      <c r="AD403" s="40"/>
      <c r="AE403" s="40"/>
      <c r="AF403" s="41"/>
      <c r="AG403" s="41"/>
      <c r="AH403" s="42" t="s">
        <v>1886</v>
      </c>
      <c r="AI403" s="35" t="s">
        <v>1804</v>
      </c>
      <c r="AJ403" s="43"/>
      <c r="AK403" s="31"/>
      <c r="AL403" s="44"/>
      <c r="AM403" s="39"/>
      <c r="AN403" s="28"/>
      <c r="AO403" s="39" t="s">
        <v>1475</v>
      </c>
    </row>
    <row r="404" spans="1:41">
      <c r="A404" s="45" t="s">
        <v>3861</v>
      </c>
      <c r="B404" s="46" t="s">
        <v>3862</v>
      </c>
      <c r="C404" s="46" t="s">
        <v>3863</v>
      </c>
      <c r="D404" s="46" t="s">
        <v>3864</v>
      </c>
      <c r="E404" s="47">
        <v>5942.2834645669291</v>
      </c>
      <c r="F404" s="47">
        <v>10441.114173228347</v>
      </c>
      <c r="G404" s="47">
        <f t="shared" si="6"/>
        <v>16383.397637795275</v>
      </c>
      <c r="H404" s="48" t="s">
        <v>3865</v>
      </c>
      <c r="I404" s="24">
        <v>398</v>
      </c>
      <c r="J404" s="25" t="s">
        <v>1891</v>
      </c>
      <c r="K404" s="26" t="s">
        <v>4291</v>
      </c>
      <c r="L404" s="27">
        <v>15087.6</v>
      </c>
      <c r="M404" s="27">
        <v>-12344.4</v>
      </c>
      <c r="N404" s="28" t="s">
        <v>35</v>
      </c>
      <c r="O404" s="42" t="s">
        <v>36</v>
      </c>
      <c r="P404" s="30" t="s">
        <v>37</v>
      </c>
      <c r="Q404" s="31"/>
      <c r="R404" s="32">
        <v>0</v>
      </c>
      <c r="S404" s="33" t="s">
        <v>38</v>
      </c>
      <c r="T404" s="34"/>
      <c r="U404" s="35"/>
      <c r="V404" s="36"/>
      <c r="W404" s="37"/>
      <c r="X404" s="49" t="s">
        <v>1893</v>
      </c>
      <c r="Y404" s="50">
        <v>5.0799999999999998E-2</v>
      </c>
      <c r="Z404" s="75">
        <v>100</v>
      </c>
      <c r="AA404" s="76" t="s">
        <v>1802</v>
      </c>
      <c r="AB404" s="76">
        <v>0.254</v>
      </c>
      <c r="AC404" s="39"/>
      <c r="AD404" s="40"/>
      <c r="AE404" s="40"/>
      <c r="AF404" s="41"/>
      <c r="AG404" s="41"/>
      <c r="AH404" s="42" t="s">
        <v>1894</v>
      </c>
      <c r="AI404" s="35" t="s">
        <v>1804</v>
      </c>
      <c r="AJ404" s="43"/>
      <c r="AK404" s="31"/>
      <c r="AL404" s="44"/>
      <c r="AM404" s="39"/>
      <c r="AN404" s="28"/>
      <c r="AO404" s="39" t="s">
        <v>1475</v>
      </c>
    </row>
    <row r="405" spans="1:41">
      <c r="A405" s="45" t="s">
        <v>3866</v>
      </c>
      <c r="B405" s="46" t="s">
        <v>3867</v>
      </c>
      <c r="C405" s="46" t="s">
        <v>3868</v>
      </c>
      <c r="D405" s="46" t="s">
        <v>3869</v>
      </c>
      <c r="E405" s="47">
        <v>5941.4251968503941</v>
      </c>
      <c r="F405" s="47">
        <v>10442.039370078741</v>
      </c>
      <c r="G405" s="47">
        <f t="shared" si="6"/>
        <v>16383.464566929135</v>
      </c>
      <c r="H405" s="48" t="s">
        <v>152</v>
      </c>
      <c r="I405" s="24">
        <v>399</v>
      </c>
      <c r="J405" s="25" t="s">
        <v>1899</v>
      </c>
      <c r="K405" s="26" t="s">
        <v>4292</v>
      </c>
      <c r="L405" s="27">
        <v>14173.2</v>
      </c>
      <c r="M405" s="27">
        <v>-11430</v>
      </c>
      <c r="N405" s="28" t="s">
        <v>35</v>
      </c>
      <c r="O405" s="42" t="s">
        <v>36</v>
      </c>
      <c r="P405" s="30" t="s">
        <v>37</v>
      </c>
      <c r="Q405" s="31"/>
      <c r="R405" s="32">
        <v>0</v>
      </c>
      <c r="S405" s="33" t="s">
        <v>38</v>
      </c>
      <c r="T405" s="34"/>
      <c r="U405" s="35"/>
      <c r="V405" s="36"/>
      <c r="W405" s="37"/>
      <c r="X405" s="49" t="s">
        <v>1901</v>
      </c>
      <c r="Y405" s="50">
        <v>5.0799999999999998E-2</v>
      </c>
      <c r="Z405" s="75">
        <v>100</v>
      </c>
      <c r="AA405" s="76" t="s">
        <v>1802</v>
      </c>
      <c r="AB405" s="76">
        <v>0.254</v>
      </c>
      <c r="AC405" s="39"/>
      <c r="AD405" s="40"/>
      <c r="AE405" s="40"/>
      <c r="AF405" s="41"/>
      <c r="AG405" s="41"/>
      <c r="AH405" s="42" t="s">
        <v>1902</v>
      </c>
      <c r="AI405" s="35" t="s">
        <v>1804</v>
      </c>
      <c r="AJ405" s="43"/>
      <c r="AK405" s="31"/>
      <c r="AL405" s="44"/>
      <c r="AM405" s="39"/>
      <c r="AN405" s="28"/>
      <c r="AO405" s="39" t="s">
        <v>1475</v>
      </c>
    </row>
    <row r="406" spans="1:41">
      <c r="A406" s="45" t="s">
        <v>3870</v>
      </c>
      <c r="B406" s="46" t="s">
        <v>3871</v>
      </c>
      <c r="C406" s="46" t="s">
        <v>3872</v>
      </c>
      <c r="D406" s="46" t="s">
        <v>3873</v>
      </c>
      <c r="E406" s="47">
        <v>5942.3267716535438</v>
      </c>
      <c r="F406" s="47">
        <v>10441.318897637795</v>
      </c>
      <c r="G406" s="47">
        <f t="shared" si="6"/>
        <v>16383.645669291338</v>
      </c>
      <c r="H406" s="48" t="s">
        <v>1850</v>
      </c>
      <c r="I406" s="24">
        <v>400</v>
      </c>
      <c r="J406" s="25" t="s">
        <v>1907</v>
      </c>
      <c r="K406" s="26" t="s">
        <v>4293</v>
      </c>
      <c r="L406" s="27">
        <v>15087.6</v>
      </c>
      <c r="M406" s="27">
        <v>-10515.6</v>
      </c>
      <c r="N406" s="28" t="s">
        <v>35</v>
      </c>
      <c r="O406" s="42" t="s">
        <v>36</v>
      </c>
      <c r="P406" s="30" t="s">
        <v>37</v>
      </c>
      <c r="Q406" s="31"/>
      <c r="R406" s="32">
        <v>0</v>
      </c>
      <c r="S406" s="33" t="s">
        <v>38</v>
      </c>
      <c r="T406" s="34"/>
      <c r="U406" s="35"/>
      <c r="V406" s="36"/>
      <c r="W406" s="37"/>
      <c r="X406" s="49" t="s">
        <v>1909</v>
      </c>
      <c r="Y406" s="50">
        <v>5.0799999999999998E-2</v>
      </c>
      <c r="Z406" s="75">
        <v>100</v>
      </c>
      <c r="AA406" s="76" t="s">
        <v>1802</v>
      </c>
      <c r="AB406" s="76">
        <v>0.254</v>
      </c>
      <c r="AC406" s="39"/>
      <c r="AD406" s="40"/>
      <c r="AE406" s="40"/>
      <c r="AF406" s="41"/>
      <c r="AG406" s="41"/>
      <c r="AH406" s="42" t="s">
        <v>1910</v>
      </c>
      <c r="AI406" s="35" t="s">
        <v>1804</v>
      </c>
      <c r="AJ406" s="43"/>
      <c r="AK406" s="31"/>
      <c r="AL406" s="44"/>
      <c r="AM406" s="39"/>
      <c r="AN406" s="28"/>
      <c r="AO406" s="39" t="s">
        <v>1475</v>
      </c>
    </row>
    <row r="407" spans="1:41">
      <c r="A407" s="45" t="s">
        <v>3874</v>
      </c>
      <c r="B407" s="46" t="s">
        <v>3875</v>
      </c>
      <c r="C407" s="46" t="s">
        <v>3876</v>
      </c>
      <c r="D407" s="46" t="s">
        <v>3877</v>
      </c>
      <c r="E407" s="47">
        <v>5941.1614173228345</v>
      </c>
      <c r="F407" s="47">
        <v>10441.893700787403</v>
      </c>
      <c r="G407" s="47">
        <f t="shared" si="6"/>
        <v>16383.055118110238</v>
      </c>
      <c r="H407" s="48" t="s">
        <v>3828</v>
      </c>
      <c r="I407" s="24">
        <v>401</v>
      </c>
      <c r="J407" s="25" t="s">
        <v>1915</v>
      </c>
      <c r="K407" s="26" t="s">
        <v>4294</v>
      </c>
      <c r="L407" s="27">
        <v>14173.2</v>
      </c>
      <c r="M407" s="27">
        <v>-9601.2000000000007</v>
      </c>
      <c r="N407" s="28" t="s">
        <v>35</v>
      </c>
      <c r="O407" s="42" t="s">
        <v>36</v>
      </c>
      <c r="P407" s="30" t="s">
        <v>37</v>
      </c>
      <c r="Q407" s="31"/>
      <c r="R407" s="32">
        <v>0</v>
      </c>
      <c r="S407" s="33" t="s">
        <v>38</v>
      </c>
      <c r="T407" s="34"/>
      <c r="U407" s="35"/>
      <c r="V407" s="36"/>
      <c r="W407" s="37"/>
      <c r="X407" s="49" t="s">
        <v>1917</v>
      </c>
      <c r="Y407" s="50">
        <v>5.0799999999999998E-2</v>
      </c>
      <c r="Z407" s="75">
        <v>100</v>
      </c>
      <c r="AA407" s="76" t="s">
        <v>1802</v>
      </c>
      <c r="AB407" s="76">
        <v>0.254</v>
      </c>
      <c r="AC407" s="39"/>
      <c r="AD407" s="40"/>
      <c r="AE407" s="40"/>
      <c r="AF407" s="41"/>
      <c r="AG407" s="41"/>
      <c r="AH407" s="42" t="s">
        <v>1918</v>
      </c>
      <c r="AI407" s="35" t="s">
        <v>1804</v>
      </c>
      <c r="AJ407" s="43"/>
      <c r="AK407" s="31"/>
      <c r="AL407" s="44"/>
      <c r="AM407" s="39"/>
      <c r="AN407" s="28"/>
      <c r="AO407" s="39" t="s">
        <v>1475</v>
      </c>
    </row>
    <row r="408" spans="1:41">
      <c r="A408" s="45" t="s">
        <v>3878</v>
      </c>
      <c r="B408" s="46" t="s">
        <v>3879</v>
      </c>
      <c r="C408" s="46" t="s">
        <v>3880</v>
      </c>
      <c r="D408" s="46" t="s">
        <v>3881</v>
      </c>
      <c r="E408" s="47">
        <v>5941.4291338582671</v>
      </c>
      <c r="F408" s="47">
        <v>10442.716535433072</v>
      </c>
      <c r="G408" s="47">
        <f t="shared" si="6"/>
        <v>16384.145669291338</v>
      </c>
      <c r="H408" s="48" t="s">
        <v>3665</v>
      </c>
      <c r="I408" s="24">
        <v>402</v>
      </c>
      <c r="J408" s="25" t="s">
        <v>1923</v>
      </c>
      <c r="K408" s="26" t="s">
        <v>4295</v>
      </c>
      <c r="L408" s="27">
        <v>15087.6</v>
      </c>
      <c r="M408" s="27">
        <v>-8686.7999999999993</v>
      </c>
      <c r="N408" s="28" t="s">
        <v>35</v>
      </c>
      <c r="O408" s="42" t="s">
        <v>36</v>
      </c>
      <c r="P408" s="30" t="s">
        <v>37</v>
      </c>
      <c r="Q408" s="31"/>
      <c r="R408" s="32">
        <v>0</v>
      </c>
      <c r="S408" s="33" t="s">
        <v>38</v>
      </c>
      <c r="T408" s="34"/>
      <c r="U408" s="35"/>
      <c r="V408" s="36"/>
      <c r="W408" s="37"/>
      <c r="X408" s="49" t="s">
        <v>1925</v>
      </c>
      <c r="Y408" s="50">
        <v>5.0799999999999998E-2</v>
      </c>
      <c r="Z408" s="75">
        <v>100</v>
      </c>
      <c r="AA408" s="76" t="s">
        <v>1802</v>
      </c>
      <c r="AB408" s="76">
        <v>0.254</v>
      </c>
      <c r="AC408" s="39"/>
      <c r="AD408" s="40"/>
      <c r="AE408" s="40"/>
      <c r="AF408" s="41"/>
      <c r="AG408" s="41"/>
      <c r="AH408" s="42" t="s">
        <v>1926</v>
      </c>
      <c r="AI408" s="35" t="s">
        <v>1804</v>
      </c>
      <c r="AJ408" s="43"/>
      <c r="AK408" s="31"/>
      <c r="AL408" s="44"/>
      <c r="AM408" s="39"/>
      <c r="AN408" s="28"/>
      <c r="AO408" s="39" t="s">
        <v>1475</v>
      </c>
    </row>
    <row r="409" spans="1:41">
      <c r="A409" s="45" t="s">
        <v>3882</v>
      </c>
      <c r="B409" s="46" t="s">
        <v>3883</v>
      </c>
      <c r="C409" s="46" t="s">
        <v>3884</v>
      </c>
      <c r="D409" s="46" t="s">
        <v>3885</v>
      </c>
      <c r="E409" s="47">
        <v>5942.2047244094483</v>
      </c>
      <c r="F409" s="47">
        <v>10441.551181102363</v>
      </c>
      <c r="G409" s="47">
        <f t="shared" si="6"/>
        <v>16383.755905511811</v>
      </c>
      <c r="H409" s="48" t="s">
        <v>3670</v>
      </c>
      <c r="I409" s="24">
        <v>403</v>
      </c>
      <c r="J409" s="25" t="s">
        <v>1931</v>
      </c>
      <c r="K409" s="26" t="s">
        <v>4296</v>
      </c>
      <c r="L409" s="27">
        <v>11430</v>
      </c>
      <c r="M409" s="27">
        <v>-16916.400000000001</v>
      </c>
      <c r="N409" s="28" t="s">
        <v>35</v>
      </c>
      <c r="O409" s="42" t="s">
        <v>36</v>
      </c>
      <c r="P409" s="30" t="s">
        <v>37</v>
      </c>
      <c r="Q409" s="31"/>
      <c r="R409" s="32">
        <v>0</v>
      </c>
      <c r="S409" s="33" t="s">
        <v>38</v>
      </c>
      <c r="T409" s="34"/>
      <c r="U409" s="35"/>
      <c r="V409" s="36"/>
      <c r="W409" s="37"/>
      <c r="X409" s="49" t="s">
        <v>1801</v>
      </c>
      <c r="Y409" s="50">
        <v>5.0799999999999998E-2</v>
      </c>
      <c r="Z409" s="75">
        <v>100</v>
      </c>
      <c r="AA409" s="76" t="s">
        <v>1802</v>
      </c>
      <c r="AB409" s="76">
        <v>0.254</v>
      </c>
      <c r="AC409" s="39"/>
      <c r="AD409" s="40"/>
      <c r="AE409" s="40"/>
      <c r="AF409" s="41"/>
      <c r="AG409" s="41"/>
      <c r="AH409" s="42" t="s">
        <v>1933</v>
      </c>
      <c r="AI409" s="35" t="s">
        <v>1804</v>
      </c>
      <c r="AJ409" s="43"/>
      <c r="AK409" s="31"/>
      <c r="AL409" s="44"/>
      <c r="AM409" s="39"/>
      <c r="AN409" s="28"/>
      <c r="AO409" s="39" t="s">
        <v>1475</v>
      </c>
    </row>
    <row r="410" spans="1:41">
      <c r="A410" s="45" t="s">
        <v>3886</v>
      </c>
      <c r="B410" s="46" t="s">
        <v>3887</v>
      </c>
      <c r="C410" s="46" t="s">
        <v>3888</v>
      </c>
      <c r="D410" s="46" t="s">
        <v>3889</v>
      </c>
      <c r="E410" s="47">
        <v>5941.7992125984247</v>
      </c>
      <c r="F410" s="47">
        <v>10441.594488188977</v>
      </c>
      <c r="G410" s="47">
        <f t="shared" si="6"/>
        <v>16383.393700787401</v>
      </c>
      <c r="H410" s="48" t="s">
        <v>3665</v>
      </c>
      <c r="I410" s="24">
        <v>404</v>
      </c>
      <c r="J410" s="25" t="s">
        <v>1938</v>
      </c>
      <c r="K410" s="26" t="s">
        <v>4297</v>
      </c>
      <c r="L410" s="27">
        <v>12344.4</v>
      </c>
      <c r="M410" s="27">
        <v>-16002</v>
      </c>
      <c r="N410" s="28" t="s">
        <v>35</v>
      </c>
      <c r="O410" s="42" t="s">
        <v>36</v>
      </c>
      <c r="P410" s="30" t="s">
        <v>37</v>
      </c>
      <c r="Q410" s="31"/>
      <c r="R410" s="32">
        <v>0</v>
      </c>
      <c r="S410" s="33" t="s">
        <v>38</v>
      </c>
      <c r="T410" s="34"/>
      <c r="U410" s="35"/>
      <c r="V410" s="36"/>
      <c r="W410" s="37"/>
      <c r="X410" s="49" t="s">
        <v>1812</v>
      </c>
      <c r="Y410" s="50">
        <v>5.0799999999999998E-2</v>
      </c>
      <c r="Z410" s="75">
        <v>100</v>
      </c>
      <c r="AA410" s="76" t="s">
        <v>1802</v>
      </c>
      <c r="AB410" s="76">
        <v>0.254</v>
      </c>
      <c r="AC410" s="39"/>
      <c r="AD410" s="40"/>
      <c r="AE410" s="40"/>
      <c r="AF410" s="41"/>
      <c r="AG410" s="41"/>
      <c r="AH410" s="42" t="s">
        <v>1940</v>
      </c>
      <c r="AI410" s="35" t="s">
        <v>1804</v>
      </c>
      <c r="AJ410" s="43"/>
      <c r="AK410" s="31"/>
      <c r="AL410" s="44"/>
      <c r="AM410" s="39"/>
      <c r="AN410" s="28"/>
      <c r="AO410" s="39" t="s">
        <v>1475</v>
      </c>
    </row>
    <row r="411" spans="1:41">
      <c r="A411" s="45" t="s">
        <v>3890</v>
      </c>
      <c r="B411" s="46" t="s">
        <v>3891</v>
      </c>
      <c r="C411" s="46" t="s">
        <v>3892</v>
      </c>
      <c r="D411" s="46" t="s">
        <v>3893</v>
      </c>
      <c r="E411" s="47">
        <v>5941.0118110236226</v>
      </c>
      <c r="F411" s="47">
        <v>10442.472440944883</v>
      </c>
      <c r="G411" s="47">
        <f t="shared" si="6"/>
        <v>16383.484251968504</v>
      </c>
      <c r="H411" s="48" t="s">
        <v>3828</v>
      </c>
      <c r="I411" s="24">
        <v>405</v>
      </c>
      <c r="J411" s="25" t="s">
        <v>1945</v>
      </c>
      <c r="K411" s="26" t="s">
        <v>4298</v>
      </c>
      <c r="L411" s="27">
        <v>13258.8</v>
      </c>
      <c r="M411" s="27">
        <v>-7772.4</v>
      </c>
      <c r="N411" s="28" t="s">
        <v>35</v>
      </c>
      <c r="O411" s="42" t="s">
        <v>36</v>
      </c>
      <c r="P411" s="30" t="s">
        <v>37</v>
      </c>
      <c r="Q411" s="31"/>
      <c r="R411" s="32">
        <v>0</v>
      </c>
      <c r="S411" s="33" t="s">
        <v>38</v>
      </c>
      <c r="T411" s="34"/>
      <c r="U411" s="35"/>
      <c r="V411" s="36"/>
      <c r="W411" s="37"/>
      <c r="X411" s="49" t="s">
        <v>1820</v>
      </c>
      <c r="Y411" s="50">
        <v>5.0799999999999998E-2</v>
      </c>
      <c r="Z411" s="75">
        <v>100</v>
      </c>
      <c r="AA411" s="76" t="s">
        <v>1802</v>
      </c>
      <c r="AB411" s="76">
        <v>0.254</v>
      </c>
      <c r="AC411" s="39"/>
      <c r="AD411" s="40"/>
      <c r="AE411" s="40"/>
      <c r="AF411" s="41"/>
      <c r="AG411" s="41"/>
      <c r="AH411" s="42" t="s">
        <v>1947</v>
      </c>
      <c r="AI411" s="35" t="s">
        <v>1804</v>
      </c>
      <c r="AJ411" s="43"/>
      <c r="AK411" s="31"/>
      <c r="AL411" s="44"/>
      <c r="AM411" s="39"/>
      <c r="AN411" s="28"/>
      <c r="AO411" s="39" t="s">
        <v>1475</v>
      </c>
    </row>
    <row r="412" spans="1:41">
      <c r="A412" s="45" t="s">
        <v>3894</v>
      </c>
      <c r="B412" s="46" t="s">
        <v>3895</v>
      </c>
      <c r="C412" s="46" t="s">
        <v>3896</v>
      </c>
      <c r="D412" s="46" t="s">
        <v>3897</v>
      </c>
      <c r="E412" s="47">
        <v>5941.8740157480315</v>
      </c>
      <c r="F412" s="47">
        <v>10441.346456692912</v>
      </c>
      <c r="G412" s="47">
        <f t="shared" si="6"/>
        <v>16383.220472440944</v>
      </c>
      <c r="H412" s="48" t="s">
        <v>3656</v>
      </c>
      <c r="I412" s="24">
        <v>406</v>
      </c>
      <c r="J412" s="25" t="s">
        <v>1952</v>
      </c>
      <c r="K412" s="26" t="s">
        <v>4299</v>
      </c>
      <c r="L412" s="27">
        <v>14173.2</v>
      </c>
      <c r="M412" s="27">
        <v>-6858</v>
      </c>
      <c r="N412" s="28" t="s">
        <v>35</v>
      </c>
      <c r="O412" s="42" t="s">
        <v>36</v>
      </c>
      <c r="P412" s="30" t="s">
        <v>37</v>
      </c>
      <c r="Q412" s="31"/>
      <c r="R412" s="32">
        <v>0</v>
      </c>
      <c r="S412" s="33" t="s">
        <v>38</v>
      </c>
      <c r="T412" s="34"/>
      <c r="U412" s="35"/>
      <c r="V412" s="36"/>
      <c r="W412" s="37"/>
      <c r="X412" s="49" t="s">
        <v>1828</v>
      </c>
      <c r="Y412" s="50">
        <v>5.0799999999999998E-2</v>
      </c>
      <c r="Z412" s="75">
        <v>100</v>
      </c>
      <c r="AA412" s="76" t="s">
        <v>1802</v>
      </c>
      <c r="AB412" s="76">
        <v>0.254</v>
      </c>
      <c r="AC412" s="39"/>
      <c r="AD412" s="40"/>
      <c r="AE412" s="40"/>
      <c r="AF412" s="41"/>
      <c r="AG412" s="41"/>
      <c r="AH412" s="42" t="s">
        <v>1954</v>
      </c>
      <c r="AI412" s="35" t="s">
        <v>1804</v>
      </c>
      <c r="AJ412" s="43"/>
      <c r="AK412" s="31"/>
      <c r="AL412" s="44"/>
      <c r="AM412" s="39"/>
      <c r="AN412" s="28"/>
      <c r="AO412" s="39" t="s">
        <v>1475</v>
      </c>
    </row>
    <row r="413" spans="1:41">
      <c r="A413" s="45" t="s">
        <v>3898</v>
      </c>
      <c r="B413" s="46" t="s">
        <v>3899</v>
      </c>
      <c r="C413" s="46" t="s">
        <v>3900</v>
      </c>
      <c r="D413" s="46" t="s">
        <v>3901</v>
      </c>
      <c r="E413" s="47">
        <v>5941.0669291338581</v>
      </c>
      <c r="F413" s="47">
        <v>10441.692913385827</v>
      </c>
      <c r="G413" s="47">
        <f t="shared" si="6"/>
        <v>16382.759842519685</v>
      </c>
      <c r="H413" s="48" t="s">
        <v>3828</v>
      </c>
      <c r="I413" s="24">
        <v>407</v>
      </c>
      <c r="J413" s="25" t="s">
        <v>1959</v>
      </c>
      <c r="K413" s="26" t="s">
        <v>4300</v>
      </c>
      <c r="L413" s="27">
        <v>13258.8</v>
      </c>
      <c r="M413" s="27">
        <v>-5943.6</v>
      </c>
      <c r="N413" s="28" t="s">
        <v>35</v>
      </c>
      <c r="O413" s="42" t="s">
        <v>36</v>
      </c>
      <c r="P413" s="30" t="s">
        <v>37</v>
      </c>
      <c r="Q413" s="31"/>
      <c r="R413" s="32">
        <v>0</v>
      </c>
      <c r="S413" s="33" t="s">
        <v>38</v>
      </c>
      <c r="T413" s="34"/>
      <c r="U413" s="35"/>
      <c r="V413" s="36"/>
      <c r="W413" s="37"/>
      <c r="X413" s="49" t="s">
        <v>1835</v>
      </c>
      <c r="Y413" s="50">
        <v>5.0799999999999998E-2</v>
      </c>
      <c r="Z413" s="75">
        <v>100</v>
      </c>
      <c r="AA413" s="76" t="s">
        <v>1802</v>
      </c>
      <c r="AB413" s="76">
        <v>0.254</v>
      </c>
      <c r="AC413" s="39"/>
      <c r="AD413" s="40"/>
      <c r="AE413" s="40"/>
      <c r="AF413" s="41"/>
      <c r="AG413" s="41"/>
      <c r="AH413" s="42" t="s">
        <v>1961</v>
      </c>
      <c r="AI413" s="35" t="s">
        <v>1804</v>
      </c>
      <c r="AJ413" s="43"/>
      <c r="AK413" s="31"/>
      <c r="AL413" s="44"/>
      <c r="AM413" s="39"/>
      <c r="AN413" s="28"/>
      <c r="AO413" s="39" t="s">
        <v>1475</v>
      </c>
    </row>
    <row r="414" spans="1:41">
      <c r="A414" s="45" t="s">
        <v>3902</v>
      </c>
      <c r="B414" s="46" t="s">
        <v>3903</v>
      </c>
      <c r="C414" s="46" t="s">
        <v>3904</v>
      </c>
      <c r="D414" s="46" t="s">
        <v>3905</v>
      </c>
      <c r="E414" s="47">
        <v>5940.177165354331</v>
      </c>
      <c r="F414" s="47">
        <v>10441.641732283464</v>
      </c>
      <c r="G414" s="47">
        <f t="shared" si="6"/>
        <v>16381.818897637795</v>
      </c>
      <c r="H414" s="48" t="s">
        <v>217</v>
      </c>
      <c r="I414" s="24">
        <v>408</v>
      </c>
      <c r="J414" s="25" t="s">
        <v>1966</v>
      </c>
      <c r="K414" s="26" t="s">
        <v>4301</v>
      </c>
      <c r="L414" s="27">
        <v>14173.2</v>
      </c>
      <c r="M414" s="27">
        <v>-5029.2</v>
      </c>
      <c r="N414" s="28" t="s">
        <v>35</v>
      </c>
      <c r="O414" s="42" t="s">
        <v>36</v>
      </c>
      <c r="P414" s="30" t="s">
        <v>37</v>
      </c>
      <c r="Q414" s="31"/>
      <c r="R414" s="32">
        <v>0</v>
      </c>
      <c r="S414" s="33" t="s">
        <v>38</v>
      </c>
      <c r="T414" s="34"/>
      <c r="U414" s="35"/>
      <c r="V414" s="36"/>
      <c r="W414" s="37"/>
      <c r="X414" s="49" t="s">
        <v>1844</v>
      </c>
      <c r="Y414" s="50">
        <v>5.0799999999999998E-2</v>
      </c>
      <c r="Z414" s="75">
        <v>100</v>
      </c>
      <c r="AA414" s="76" t="s">
        <v>1802</v>
      </c>
      <c r="AB414" s="76">
        <v>0.254</v>
      </c>
      <c r="AC414" s="39"/>
      <c r="AD414" s="40"/>
      <c r="AE414" s="40"/>
      <c r="AF414" s="41"/>
      <c r="AG414" s="41"/>
      <c r="AH414" s="42" t="s">
        <v>1968</v>
      </c>
      <c r="AI414" s="35" t="s">
        <v>1804</v>
      </c>
      <c r="AJ414" s="43"/>
      <c r="AK414" s="31"/>
      <c r="AL414" s="44"/>
      <c r="AM414" s="39"/>
      <c r="AN414" s="28"/>
      <c r="AO414" s="39" t="s">
        <v>1475</v>
      </c>
    </row>
    <row r="415" spans="1:41">
      <c r="A415" s="45" t="s">
        <v>3906</v>
      </c>
      <c r="B415" s="46" t="s">
        <v>3907</v>
      </c>
      <c r="C415" s="46" t="s">
        <v>3908</v>
      </c>
      <c r="D415" s="46" t="s">
        <v>3909</v>
      </c>
      <c r="E415" s="47">
        <v>5942.0433070866138</v>
      </c>
      <c r="F415" s="47">
        <v>10442.003937007874</v>
      </c>
      <c r="G415" s="47">
        <f t="shared" si="6"/>
        <v>16384.047244094487</v>
      </c>
      <c r="H415" s="48" t="s">
        <v>1841</v>
      </c>
      <c r="I415" s="24">
        <v>409</v>
      </c>
      <c r="J415" s="25" t="s">
        <v>1973</v>
      </c>
      <c r="K415" s="26" t="s">
        <v>4302</v>
      </c>
      <c r="L415" s="27">
        <v>13258.8</v>
      </c>
      <c r="M415" s="27">
        <v>-4114.8</v>
      </c>
      <c r="N415" s="28" t="s">
        <v>35</v>
      </c>
      <c r="O415" s="42" t="s">
        <v>36</v>
      </c>
      <c r="P415" s="30" t="s">
        <v>37</v>
      </c>
      <c r="Q415" s="31"/>
      <c r="R415" s="32">
        <v>0</v>
      </c>
      <c r="S415" s="33" t="s">
        <v>38</v>
      </c>
      <c r="T415" s="34"/>
      <c r="U415" s="35"/>
      <c r="V415" s="36"/>
      <c r="W415" s="37"/>
      <c r="X415" s="49" t="s">
        <v>1853</v>
      </c>
      <c r="Y415" s="50">
        <v>5.0799999999999998E-2</v>
      </c>
      <c r="Z415" s="75">
        <v>100</v>
      </c>
      <c r="AA415" s="76" t="s">
        <v>1802</v>
      </c>
      <c r="AB415" s="76">
        <v>0.254</v>
      </c>
      <c r="AC415" s="39"/>
      <c r="AD415" s="40"/>
      <c r="AE415" s="40"/>
      <c r="AF415" s="41"/>
      <c r="AG415" s="41"/>
      <c r="AH415" s="42" t="s">
        <v>1975</v>
      </c>
      <c r="AI415" s="35" t="s">
        <v>1804</v>
      </c>
      <c r="AJ415" s="43"/>
      <c r="AK415" s="31"/>
      <c r="AL415" s="44"/>
      <c r="AM415" s="39"/>
      <c r="AN415" s="28"/>
      <c r="AO415" s="39" t="s">
        <v>1475</v>
      </c>
    </row>
    <row r="416" spans="1:41">
      <c r="A416" s="45" t="s">
        <v>3910</v>
      </c>
      <c r="B416" s="46" t="s">
        <v>3911</v>
      </c>
      <c r="C416" s="46" t="s">
        <v>3912</v>
      </c>
      <c r="D416" s="46" t="s">
        <v>3913</v>
      </c>
      <c r="E416" s="47">
        <v>5940.7440944881891</v>
      </c>
      <c r="F416" s="47">
        <v>10442.370078740158</v>
      </c>
      <c r="G416" s="47">
        <f t="shared" si="6"/>
        <v>16383.114173228347</v>
      </c>
      <c r="H416" s="48" t="s">
        <v>3656</v>
      </c>
      <c r="I416" s="24">
        <v>410</v>
      </c>
      <c r="J416" s="25" t="s">
        <v>1980</v>
      </c>
      <c r="K416" s="26" t="s">
        <v>4303</v>
      </c>
      <c r="L416" s="27">
        <v>14173.2</v>
      </c>
      <c r="M416" s="27">
        <v>-3200.4</v>
      </c>
      <c r="N416" s="28" t="s">
        <v>35</v>
      </c>
      <c r="O416" s="42" t="s">
        <v>36</v>
      </c>
      <c r="P416" s="30" t="s">
        <v>37</v>
      </c>
      <c r="Q416" s="31"/>
      <c r="R416" s="32">
        <v>0</v>
      </c>
      <c r="S416" s="33" t="s">
        <v>38</v>
      </c>
      <c r="T416" s="34"/>
      <c r="U416" s="35"/>
      <c r="V416" s="36"/>
      <c r="W416" s="37"/>
      <c r="X416" s="49" t="s">
        <v>1861</v>
      </c>
      <c r="Y416" s="50">
        <v>5.0799999999999998E-2</v>
      </c>
      <c r="Z416" s="75">
        <v>100</v>
      </c>
      <c r="AA416" s="76" t="s">
        <v>1802</v>
      </c>
      <c r="AB416" s="76">
        <v>0.254</v>
      </c>
      <c r="AC416" s="39"/>
      <c r="AD416" s="40"/>
      <c r="AE416" s="40"/>
      <c r="AF416" s="41"/>
      <c r="AG416" s="41"/>
      <c r="AH416" s="42" t="s">
        <v>1982</v>
      </c>
      <c r="AI416" s="35" t="s">
        <v>1804</v>
      </c>
      <c r="AJ416" s="43"/>
      <c r="AK416" s="31"/>
      <c r="AL416" s="44"/>
      <c r="AM416" s="39"/>
      <c r="AN416" s="28"/>
      <c r="AO416" s="39" t="s">
        <v>1475</v>
      </c>
    </row>
    <row r="417" spans="1:41">
      <c r="A417" s="45" t="s">
        <v>3914</v>
      </c>
      <c r="B417" s="46" t="s">
        <v>3915</v>
      </c>
      <c r="C417" s="46" t="s">
        <v>3916</v>
      </c>
      <c r="D417" s="46" t="s">
        <v>3917</v>
      </c>
      <c r="E417" s="47">
        <v>5940.9921259842522</v>
      </c>
      <c r="F417" s="47">
        <v>10441.57874015748</v>
      </c>
      <c r="G417" s="47">
        <f t="shared" si="6"/>
        <v>16382.570866141732</v>
      </c>
      <c r="H417" s="48" t="s">
        <v>3828</v>
      </c>
      <c r="I417" s="24">
        <v>411</v>
      </c>
      <c r="J417" s="25" t="s">
        <v>1987</v>
      </c>
      <c r="K417" s="26" t="s">
        <v>4304</v>
      </c>
      <c r="L417" s="27">
        <v>13258.8</v>
      </c>
      <c r="M417" s="27">
        <v>-15087.6</v>
      </c>
      <c r="N417" s="28" t="s">
        <v>35</v>
      </c>
      <c r="O417" s="42" t="s">
        <v>36</v>
      </c>
      <c r="P417" s="30" t="s">
        <v>37</v>
      </c>
      <c r="Q417" s="31"/>
      <c r="R417" s="32">
        <v>0</v>
      </c>
      <c r="S417" s="33" t="s">
        <v>38</v>
      </c>
      <c r="T417" s="34"/>
      <c r="U417" s="35"/>
      <c r="V417" s="36"/>
      <c r="W417" s="37"/>
      <c r="X417" s="49" t="s">
        <v>1869</v>
      </c>
      <c r="Y417" s="50">
        <v>5.0799999999999998E-2</v>
      </c>
      <c r="Z417" s="75">
        <v>100</v>
      </c>
      <c r="AA417" s="76" t="s">
        <v>1802</v>
      </c>
      <c r="AB417" s="76">
        <v>0.254</v>
      </c>
      <c r="AC417" s="39"/>
      <c r="AD417" s="40"/>
      <c r="AE417" s="40"/>
      <c r="AF417" s="41"/>
      <c r="AG417" s="41"/>
      <c r="AH417" s="42" t="s">
        <v>1989</v>
      </c>
      <c r="AI417" s="35" t="s">
        <v>1804</v>
      </c>
      <c r="AJ417" s="43"/>
      <c r="AK417" s="31"/>
      <c r="AL417" s="44"/>
      <c r="AM417" s="39"/>
      <c r="AN417" s="28"/>
      <c r="AO417" s="39" t="s">
        <v>1475</v>
      </c>
    </row>
    <row r="418" spans="1:41">
      <c r="A418" s="45" t="s">
        <v>3918</v>
      </c>
      <c r="B418" s="46" t="s">
        <v>3919</v>
      </c>
      <c r="C418" s="46" t="s">
        <v>3920</v>
      </c>
      <c r="D418" s="46" t="s">
        <v>3921</v>
      </c>
      <c r="E418" s="47">
        <v>5941.5118110236226</v>
      </c>
      <c r="F418" s="47">
        <v>10441.551181102363</v>
      </c>
      <c r="G418" s="47">
        <f t="shared" si="6"/>
        <v>16383.062992125986</v>
      </c>
      <c r="H418" s="48" t="s">
        <v>3665</v>
      </c>
      <c r="I418" s="24">
        <v>412</v>
      </c>
      <c r="J418" s="25" t="s">
        <v>1994</v>
      </c>
      <c r="K418" s="26" t="s">
        <v>4305</v>
      </c>
      <c r="L418" s="27">
        <v>14173.2</v>
      </c>
      <c r="M418" s="27">
        <v>-14173.2</v>
      </c>
      <c r="N418" s="28" t="s">
        <v>35</v>
      </c>
      <c r="O418" s="42" t="s">
        <v>36</v>
      </c>
      <c r="P418" s="30" t="s">
        <v>37</v>
      </c>
      <c r="Q418" s="31"/>
      <c r="R418" s="32">
        <v>0</v>
      </c>
      <c r="S418" s="33" t="s">
        <v>38</v>
      </c>
      <c r="T418" s="34"/>
      <c r="U418" s="35"/>
      <c r="V418" s="36"/>
      <c r="W418" s="37"/>
      <c r="X418" s="49" t="s">
        <v>1877</v>
      </c>
      <c r="Y418" s="50">
        <v>5.0799999999999998E-2</v>
      </c>
      <c r="Z418" s="75">
        <v>100</v>
      </c>
      <c r="AA418" s="76" t="s">
        <v>1802</v>
      </c>
      <c r="AB418" s="76">
        <v>0.254</v>
      </c>
      <c r="AC418" s="39"/>
      <c r="AD418" s="40"/>
      <c r="AE418" s="40"/>
      <c r="AF418" s="41"/>
      <c r="AG418" s="41"/>
      <c r="AH418" s="42" t="s">
        <v>1996</v>
      </c>
      <c r="AI418" s="35" t="s">
        <v>1804</v>
      </c>
      <c r="AJ418" s="43"/>
      <c r="AK418" s="31"/>
      <c r="AL418" s="44"/>
      <c r="AM418" s="39"/>
      <c r="AN418" s="28"/>
      <c r="AO418" s="39" t="s">
        <v>1475</v>
      </c>
    </row>
    <row r="419" spans="1:41">
      <c r="A419" s="45" t="s">
        <v>3922</v>
      </c>
      <c r="B419" s="46" t="s">
        <v>3923</v>
      </c>
      <c r="C419" s="46" t="s">
        <v>3924</v>
      </c>
      <c r="D419" s="46" t="s">
        <v>3925</v>
      </c>
      <c r="E419" s="47">
        <v>5942.2755905511813</v>
      </c>
      <c r="F419" s="47">
        <v>10441.763779527559</v>
      </c>
      <c r="G419" s="47">
        <f t="shared" si="6"/>
        <v>16384.039370078739</v>
      </c>
      <c r="H419" s="48" t="s">
        <v>3828</v>
      </c>
      <c r="I419" s="24">
        <v>413</v>
      </c>
      <c r="J419" s="25" t="s">
        <v>2001</v>
      </c>
      <c r="K419" s="26" t="s">
        <v>4306</v>
      </c>
      <c r="L419" s="27">
        <v>13258.8</v>
      </c>
      <c r="M419" s="27">
        <v>-13258.8</v>
      </c>
      <c r="N419" s="28" t="s">
        <v>35</v>
      </c>
      <c r="O419" s="42" t="s">
        <v>36</v>
      </c>
      <c r="P419" s="30" t="s">
        <v>37</v>
      </c>
      <c r="Q419" s="31"/>
      <c r="R419" s="32">
        <v>0</v>
      </c>
      <c r="S419" s="33" t="s">
        <v>38</v>
      </c>
      <c r="T419" s="34"/>
      <c r="U419" s="35"/>
      <c r="V419" s="36"/>
      <c r="W419" s="37"/>
      <c r="X419" s="49" t="s">
        <v>1885</v>
      </c>
      <c r="Y419" s="50">
        <v>5.0799999999999998E-2</v>
      </c>
      <c r="Z419" s="75">
        <v>100</v>
      </c>
      <c r="AA419" s="76" t="s">
        <v>1802</v>
      </c>
      <c r="AB419" s="76">
        <v>0.254</v>
      </c>
      <c r="AC419" s="39"/>
      <c r="AD419" s="40"/>
      <c r="AE419" s="40"/>
      <c r="AF419" s="41"/>
      <c r="AG419" s="41"/>
      <c r="AH419" s="42" t="s">
        <v>2003</v>
      </c>
      <c r="AI419" s="35" t="s">
        <v>1804</v>
      </c>
      <c r="AJ419" s="43"/>
      <c r="AK419" s="31"/>
      <c r="AL419" s="44"/>
      <c r="AM419" s="39"/>
      <c r="AN419" s="28"/>
      <c r="AO419" s="39" t="s">
        <v>1475</v>
      </c>
    </row>
    <row r="420" spans="1:41">
      <c r="A420" s="45" t="s">
        <v>3926</v>
      </c>
      <c r="B420" s="46" t="s">
        <v>3927</v>
      </c>
      <c r="C420" s="46" t="s">
        <v>3928</v>
      </c>
      <c r="D420" s="46" t="s">
        <v>3929</v>
      </c>
      <c r="E420" s="47">
        <v>5941.6929133858275</v>
      </c>
      <c r="F420" s="47">
        <v>10441.098425196849</v>
      </c>
      <c r="G420" s="47">
        <f t="shared" si="6"/>
        <v>16382.791338582676</v>
      </c>
      <c r="H420" s="48" t="s">
        <v>3865</v>
      </c>
      <c r="I420" s="24">
        <v>414</v>
      </c>
      <c r="J420" s="25" t="s">
        <v>2008</v>
      </c>
      <c r="K420" s="26" t="s">
        <v>4307</v>
      </c>
      <c r="L420" s="27">
        <v>14173.2</v>
      </c>
      <c r="M420" s="27">
        <v>-12344.4</v>
      </c>
      <c r="N420" s="28" t="s">
        <v>35</v>
      </c>
      <c r="O420" s="42" t="s">
        <v>36</v>
      </c>
      <c r="P420" s="30" t="s">
        <v>37</v>
      </c>
      <c r="Q420" s="31"/>
      <c r="R420" s="32">
        <v>0</v>
      </c>
      <c r="S420" s="33" t="s">
        <v>38</v>
      </c>
      <c r="T420" s="34"/>
      <c r="U420" s="35"/>
      <c r="V420" s="36"/>
      <c r="W420" s="37"/>
      <c r="X420" s="49" t="s">
        <v>1893</v>
      </c>
      <c r="Y420" s="50">
        <v>5.0799999999999998E-2</v>
      </c>
      <c r="Z420" s="75">
        <v>100</v>
      </c>
      <c r="AA420" s="76" t="s">
        <v>1802</v>
      </c>
      <c r="AB420" s="76">
        <v>0.254</v>
      </c>
      <c r="AC420" s="39"/>
      <c r="AD420" s="40"/>
      <c r="AE420" s="40"/>
      <c r="AF420" s="41"/>
      <c r="AG420" s="41"/>
      <c r="AH420" s="42" t="s">
        <v>2010</v>
      </c>
      <c r="AI420" s="35" t="s">
        <v>1804</v>
      </c>
      <c r="AJ420" s="43"/>
      <c r="AK420" s="31"/>
      <c r="AL420" s="44"/>
      <c r="AM420" s="39"/>
      <c r="AN420" s="28"/>
      <c r="AO420" s="39" t="s">
        <v>1475</v>
      </c>
    </row>
    <row r="421" spans="1:41">
      <c r="A421" s="45" t="s">
        <v>3930</v>
      </c>
      <c r="B421" s="46" t="s">
        <v>3931</v>
      </c>
      <c r="C421" s="46" t="s">
        <v>3932</v>
      </c>
      <c r="D421" s="46" t="s">
        <v>3933</v>
      </c>
      <c r="E421" s="47">
        <v>5941.3858267716541</v>
      </c>
      <c r="F421" s="47">
        <v>10442.13779527559</v>
      </c>
      <c r="G421" s="47">
        <f t="shared" si="6"/>
        <v>16383.523622047243</v>
      </c>
      <c r="H421" s="48" t="s">
        <v>152</v>
      </c>
      <c r="I421" s="24">
        <v>415</v>
      </c>
      <c r="J421" s="25" t="s">
        <v>2015</v>
      </c>
      <c r="K421" s="26" t="s">
        <v>4308</v>
      </c>
      <c r="L421" s="27">
        <v>13258.8</v>
      </c>
      <c r="M421" s="27">
        <v>-11430</v>
      </c>
      <c r="N421" s="28" t="s">
        <v>35</v>
      </c>
      <c r="O421" s="42" t="s">
        <v>36</v>
      </c>
      <c r="P421" s="30" t="s">
        <v>37</v>
      </c>
      <c r="Q421" s="31"/>
      <c r="R421" s="32">
        <v>0</v>
      </c>
      <c r="S421" s="33" t="s">
        <v>38</v>
      </c>
      <c r="T421" s="34"/>
      <c r="U421" s="35"/>
      <c r="V421" s="36"/>
      <c r="W421" s="37"/>
      <c r="X421" s="49" t="s">
        <v>1901</v>
      </c>
      <c r="Y421" s="50">
        <v>5.0799999999999998E-2</v>
      </c>
      <c r="Z421" s="75">
        <v>100</v>
      </c>
      <c r="AA421" s="76" t="s">
        <v>1802</v>
      </c>
      <c r="AB421" s="76">
        <v>0.254</v>
      </c>
      <c r="AC421" s="39"/>
      <c r="AD421" s="40"/>
      <c r="AE421" s="40"/>
      <c r="AF421" s="41"/>
      <c r="AG421" s="41"/>
      <c r="AH421" s="42" t="s">
        <v>2017</v>
      </c>
      <c r="AI421" s="35" t="s">
        <v>1804</v>
      </c>
      <c r="AJ421" s="43"/>
      <c r="AK421" s="31"/>
      <c r="AL421" s="44"/>
      <c r="AM421" s="39"/>
      <c r="AN421" s="28"/>
      <c r="AO421" s="39" t="s">
        <v>1475</v>
      </c>
    </row>
    <row r="422" spans="1:41">
      <c r="A422" s="45" t="s">
        <v>3934</v>
      </c>
      <c r="B422" s="46" t="s">
        <v>3935</v>
      </c>
      <c r="C422" s="46" t="s">
        <v>3936</v>
      </c>
      <c r="D422" s="46" t="s">
        <v>3937</v>
      </c>
      <c r="E422" s="47">
        <v>5942.3031496063004</v>
      </c>
      <c r="F422" s="47">
        <v>10441.417322834646</v>
      </c>
      <c r="G422" s="47">
        <f t="shared" si="6"/>
        <v>16383.720472440946</v>
      </c>
      <c r="H422" s="48" t="s">
        <v>1850</v>
      </c>
      <c r="I422" s="24">
        <v>416</v>
      </c>
      <c r="J422" s="25" t="s">
        <v>2022</v>
      </c>
      <c r="K422" s="26" t="s">
        <v>4309</v>
      </c>
      <c r="L422" s="27">
        <v>14173.2</v>
      </c>
      <c r="M422" s="27">
        <v>-10515.6</v>
      </c>
      <c r="N422" s="28" t="s">
        <v>35</v>
      </c>
      <c r="O422" s="42" t="s">
        <v>36</v>
      </c>
      <c r="P422" s="30" t="s">
        <v>37</v>
      </c>
      <c r="Q422" s="31"/>
      <c r="R422" s="32">
        <v>0</v>
      </c>
      <c r="S422" s="33" t="s">
        <v>38</v>
      </c>
      <c r="T422" s="34"/>
      <c r="U422" s="35"/>
      <c r="V422" s="36"/>
      <c r="W422" s="37"/>
      <c r="X422" s="49" t="s">
        <v>1909</v>
      </c>
      <c r="Y422" s="50">
        <v>5.0799999999999998E-2</v>
      </c>
      <c r="Z422" s="75">
        <v>100</v>
      </c>
      <c r="AA422" s="76" t="s">
        <v>1802</v>
      </c>
      <c r="AB422" s="76">
        <v>0.254</v>
      </c>
      <c r="AC422" s="39"/>
      <c r="AD422" s="40"/>
      <c r="AE422" s="40"/>
      <c r="AF422" s="41"/>
      <c r="AG422" s="41"/>
      <c r="AH422" s="42" t="s">
        <v>2024</v>
      </c>
      <c r="AI422" s="35" t="s">
        <v>1804</v>
      </c>
      <c r="AJ422" s="43"/>
      <c r="AK422" s="31"/>
      <c r="AL422" s="44"/>
      <c r="AM422" s="39"/>
      <c r="AN422" s="28"/>
      <c r="AO422" s="39" t="s">
        <v>1475</v>
      </c>
    </row>
    <row r="423" spans="1:41">
      <c r="A423" s="45" t="s">
        <v>3938</v>
      </c>
      <c r="B423" s="46" t="s">
        <v>3939</v>
      </c>
      <c r="C423" s="46" t="s">
        <v>3940</v>
      </c>
      <c r="D423" s="46" t="s">
        <v>3941</v>
      </c>
      <c r="E423" s="47">
        <v>5941.141732283465</v>
      </c>
      <c r="F423" s="47">
        <v>10441.779527559056</v>
      </c>
      <c r="G423" s="47">
        <f t="shared" si="6"/>
        <v>16382.921259842522</v>
      </c>
      <c r="H423" s="48" t="s">
        <v>3828</v>
      </c>
      <c r="I423" s="24">
        <v>417</v>
      </c>
      <c r="J423" s="25" t="s">
        <v>2029</v>
      </c>
      <c r="K423" s="26" t="s">
        <v>4310</v>
      </c>
      <c r="L423" s="27">
        <v>13258.8</v>
      </c>
      <c r="M423" s="27">
        <v>-9601.2000000000007</v>
      </c>
      <c r="N423" s="28" t="s">
        <v>35</v>
      </c>
      <c r="O423" s="42" t="s">
        <v>36</v>
      </c>
      <c r="P423" s="30" t="s">
        <v>37</v>
      </c>
      <c r="Q423" s="31"/>
      <c r="R423" s="32">
        <v>0</v>
      </c>
      <c r="S423" s="33" t="s">
        <v>38</v>
      </c>
      <c r="T423" s="34"/>
      <c r="U423" s="35"/>
      <c r="V423" s="36"/>
      <c r="W423" s="37"/>
      <c r="X423" s="49" t="s">
        <v>1917</v>
      </c>
      <c r="Y423" s="50">
        <v>5.0799999999999998E-2</v>
      </c>
      <c r="Z423" s="75">
        <v>100</v>
      </c>
      <c r="AA423" s="76" t="s">
        <v>1802</v>
      </c>
      <c r="AB423" s="76">
        <v>0.254</v>
      </c>
      <c r="AC423" s="39"/>
      <c r="AD423" s="40"/>
      <c r="AE423" s="40"/>
      <c r="AF423" s="41"/>
      <c r="AG423" s="41"/>
      <c r="AH423" s="42" t="s">
        <v>2031</v>
      </c>
      <c r="AI423" s="35" t="s">
        <v>1804</v>
      </c>
      <c r="AJ423" s="43"/>
      <c r="AK423" s="31"/>
      <c r="AL423" s="44"/>
      <c r="AM423" s="39"/>
      <c r="AN423" s="28"/>
      <c r="AO423" s="39" t="s">
        <v>1475</v>
      </c>
    </row>
    <row r="424" spans="1:41">
      <c r="A424" s="45" t="s">
        <v>3942</v>
      </c>
      <c r="B424" s="46" t="s">
        <v>3943</v>
      </c>
      <c r="C424" s="46" t="s">
        <v>3944</v>
      </c>
      <c r="D424" s="46" t="s">
        <v>3945</v>
      </c>
      <c r="E424" s="47">
        <v>5941.3228346456699</v>
      </c>
      <c r="F424" s="47">
        <v>10442.602362204725</v>
      </c>
      <c r="G424" s="47">
        <f t="shared" si="6"/>
        <v>16383.925196850396</v>
      </c>
      <c r="H424" s="48" t="s">
        <v>3665</v>
      </c>
      <c r="I424" s="24">
        <v>418</v>
      </c>
      <c r="J424" s="25" t="s">
        <v>2036</v>
      </c>
      <c r="K424" s="26" t="s">
        <v>4311</v>
      </c>
      <c r="L424" s="27">
        <v>14173.2</v>
      </c>
      <c r="M424" s="27">
        <v>-8686.7999999999993</v>
      </c>
      <c r="N424" s="28" t="s">
        <v>35</v>
      </c>
      <c r="O424" s="42" t="s">
        <v>36</v>
      </c>
      <c r="P424" s="30" t="s">
        <v>37</v>
      </c>
      <c r="Q424" s="31"/>
      <c r="R424" s="32">
        <v>0</v>
      </c>
      <c r="S424" s="33" t="s">
        <v>38</v>
      </c>
      <c r="T424" s="34"/>
      <c r="U424" s="35"/>
      <c r="V424" s="36"/>
      <c r="W424" s="37"/>
      <c r="X424" s="49" t="s">
        <v>1925</v>
      </c>
      <c r="Y424" s="50">
        <v>5.0799999999999998E-2</v>
      </c>
      <c r="Z424" s="75">
        <v>100</v>
      </c>
      <c r="AA424" s="76" t="s">
        <v>1802</v>
      </c>
      <c r="AB424" s="76">
        <v>0.254</v>
      </c>
      <c r="AC424" s="39"/>
      <c r="AD424" s="40"/>
      <c r="AE424" s="40"/>
      <c r="AF424" s="41"/>
      <c r="AG424" s="41"/>
      <c r="AH424" s="341" t="s">
        <v>2038</v>
      </c>
      <c r="AI424" s="35" t="s">
        <v>1804</v>
      </c>
      <c r="AJ424" s="43"/>
      <c r="AK424" s="31"/>
      <c r="AL424" s="44"/>
      <c r="AM424" s="39"/>
      <c r="AN424" s="28"/>
      <c r="AO424" s="39" t="s">
        <v>1475</v>
      </c>
    </row>
    <row r="425" spans="1:41">
      <c r="A425" s="45" t="s">
        <v>3816</v>
      </c>
      <c r="B425" s="46" t="s">
        <v>3817</v>
      </c>
      <c r="C425" s="46" t="s">
        <v>3946</v>
      </c>
      <c r="D425" s="46" t="s">
        <v>3947</v>
      </c>
      <c r="E425" s="47">
        <v>4713.4960629921261</v>
      </c>
      <c r="F425" s="47">
        <v>10441.48031496063</v>
      </c>
      <c r="G425" s="47">
        <f t="shared" si="6"/>
        <v>15154.976377952757</v>
      </c>
      <c r="H425" s="48" t="s">
        <v>3685</v>
      </c>
      <c r="I425" s="24">
        <v>419</v>
      </c>
      <c r="J425" s="25" t="s">
        <v>2043</v>
      </c>
      <c r="K425" s="26" t="s">
        <v>4312</v>
      </c>
      <c r="L425" s="27">
        <v>13258.8</v>
      </c>
      <c r="M425" s="27">
        <v>-17830.8</v>
      </c>
      <c r="N425" s="28" t="s">
        <v>35</v>
      </c>
      <c r="O425" s="42" t="s">
        <v>36</v>
      </c>
      <c r="P425" s="30" t="s">
        <v>37</v>
      </c>
      <c r="Q425" s="31"/>
      <c r="R425" s="32">
        <v>1</v>
      </c>
      <c r="S425" s="33" t="s">
        <v>38</v>
      </c>
      <c r="T425" s="34"/>
      <c r="U425" s="35"/>
      <c r="V425" s="36"/>
      <c r="W425" s="37"/>
      <c r="X425" s="49" t="s">
        <v>2045</v>
      </c>
      <c r="Y425" s="50">
        <v>5.0799999999999998E-2</v>
      </c>
      <c r="Z425" s="75">
        <v>100</v>
      </c>
      <c r="AA425" s="76" t="s">
        <v>2046</v>
      </c>
      <c r="AB425" s="76">
        <v>0.254</v>
      </c>
      <c r="AC425" s="39"/>
      <c r="AD425" s="40"/>
      <c r="AE425" s="40"/>
      <c r="AF425" s="41"/>
      <c r="AG425" s="41"/>
      <c r="AH425" s="42" t="s">
        <v>1803</v>
      </c>
      <c r="AI425" s="35" t="s">
        <v>1804</v>
      </c>
      <c r="AJ425" s="43"/>
      <c r="AK425" s="31"/>
      <c r="AL425" s="44"/>
      <c r="AM425" s="39"/>
      <c r="AN425" s="28"/>
      <c r="AO425" s="39" t="s">
        <v>1475</v>
      </c>
    </row>
    <row r="426" spans="1:41">
      <c r="A426" s="45" t="s">
        <v>3820</v>
      </c>
      <c r="B426" s="46" t="s">
        <v>3821</v>
      </c>
      <c r="C426" s="46" t="s">
        <v>3948</v>
      </c>
      <c r="D426" s="46" t="s">
        <v>3949</v>
      </c>
      <c r="E426" s="47">
        <v>4713.7440944881891</v>
      </c>
      <c r="F426" s="47">
        <v>10442.177165354331</v>
      </c>
      <c r="G426" s="47">
        <f t="shared" si="6"/>
        <v>15155.92125984252</v>
      </c>
      <c r="H426" s="48" t="s">
        <v>3682</v>
      </c>
      <c r="I426" s="24">
        <v>420</v>
      </c>
      <c r="J426" s="25" t="s">
        <v>2050</v>
      </c>
      <c r="K426" s="26" t="s">
        <v>4313</v>
      </c>
      <c r="L426" s="27">
        <v>14173.2</v>
      </c>
      <c r="M426" s="27">
        <v>-16916.400000000001</v>
      </c>
      <c r="N426" s="28" t="s">
        <v>35</v>
      </c>
      <c r="O426" s="42" t="s">
        <v>36</v>
      </c>
      <c r="P426" s="30" t="s">
        <v>37</v>
      </c>
      <c r="Q426" s="31"/>
      <c r="R426" s="32">
        <v>1</v>
      </c>
      <c r="S426" s="33" t="s">
        <v>38</v>
      </c>
      <c r="T426" s="34"/>
      <c r="U426" s="35"/>
      <c r="V426" s="36"/>
      <c r="W426" s="37"/>
      <c r="X426" s="49" t="s">
        <v>2052</v>
      </c>
      <c r="Y426" s="50">
        <v>5.0799999999999998E-2</v>
      </c>
      <c r="Z426" s="75">
        <v>100</v>
      </c>
      <c r="AA426" s="76" t="s">
        <v>2046</v>
      </c>
      <c r="AB426" s="76">
        <v>0.254</v>
      </c>
      <c r="AC426" s="39"/>
      <c r="AD426" s="40"/>
      <c r="AE426" s="40"/>
      <c r="AF426" s="41"/>
      <c r="AG426" s="41"/>
      <c r="AH426" s="42" t="s">
        <v>1651</v>
      </c>
      <c r="AI426" s="35" t="s">
        <v>1804</v>
      </c>
      <c r="AJ426" s="43"/>
      <c r="AK426" s="31"/>
      <c r="AL426" s="44"/>
      <c r="AM426" s="39"/>
      <c r="AN426" s="28"/>
      <c r="AO426" s="39" t="s">
        <v>1475</v>
      </c>
    </row>
    <row r="427" spans="1:41">
      <c r="A427" s="45" t="s">
        <v>3824</v>
      </c>
      <c r="B427" s="46" t="s">
        <v>3825</v>
      </c>
      <c r="C427" s="46" t="s">
        <v>3950</v>
      </c>
      <c r="D427" s="46" t="s">
        <v>3951</v>
      </c>
      <c r="E427" s="47">
        <v>4712.6929133858266</v>
      </c>
      <c r="F427" s="47">
        <v>10442.551181102363</v>
      </c>
      <c r="G427" s="47">
        <f t="shared" si="6"/>
        <v>15155.244094488189</v>
      </c>
      <c r="H427" s="48" t="s">
        <v>3952</v>
      </c>
      <c r="I427" s="24">
        <v>421</v>
      </c>
      <c r="J427" s="25" t="s">
        <v>2056</v>
      </c>
      <c r="K427" s="26" t="s">
        <v>4314</v>
      </c>
      <c r="L427" s="27">
        <v>16916.400000000001</v>
      </c>
      <c r="M427" s="27">
        <v>-8686.7999999999993</v>
      </c>
      <c r="N427" s="28" t="s">
        <v>35</v>
      </c>
      <c r="O427" s="42" t="s">
        <v>36</v>
      </c>
      <c r="P427" s="30" t="s">
        <v>37</v>
      </c>
      <c r="Q427" s="31"/>
      <c r="R427" s="32">
        <v>1</v>
      </c>
      <c r="S427" s="33" t="s">
        <v>38</v>
      </c>
      <c r="T427" s="34"/>
      <c r="U427" s="35"/>
      <c r="V427" s="36"/>
      <c r="W427" s="37"/>
      <c r="X427" s="49" t="s">
        <v>2058</v>
      </c>
      <c r="Y427" s="50">
        <v>5.0799999999999998E-2</v>
      </c>
      <c r="Z427" s="75">
        <v>100</v>
      </c>
      <c r="AA427" s="76" t="s">
        <v>2046</v>
      </c>
      <c r="AB427" s="76">
        <v>0.254</v>
      </c>
      <c r="AC427" s="39"/>
      <c r="AD427" s="40"/>
      <c r="AE427" s="40"/>
      <c r="AF427" s="41"/>
      <c r="AG427" s="41"/>
      <c r="AH427" s="42" t="s">
        <v>1821</v>
      </c>
      <c r="AI427" s="35" t="s">
        <v>1804</v>
      </c>
      <c r="AJ427" s="43"/>
      <c r="AK427" s="31"/>
      <c r="AL427" s="44"/>
      <c r="AM427" s="39"/>
      <c r="AN427" s="28"/>
      <c r="AO427" s="39" t="s">
        <v>1475</v>
      </c>
    </row>
    <row r="428" spans="1:41">
      <c r="A428" s="45" t="s">
        <v>3829</v>
      </c>
      <c r="B428" s="46" t="s">
        <v>3830</v>
      </c>
      <c r="C428" s="46" t="s">
        <v>3953</v>
      </c>
      <c r="D428" s="46" t="s">
        <v>3954</v>
      </c>
      <c r="E428" s="47">
        <v>4711.641732283465</v>
      </c>
      <c r="F428" s="47">
        <v>10440.964566929133</v>
      </c>
      <c r="G428" s="47">
        <f t="shared" si="6"/>
        <v>15152.606299212599</v>
      </c>
      <c r="H428" s="48" t="s">
        <v>3677</v>
      </c>
      <c r="I428" s="24">
        <v>422</v>
      </c>
      <c r="J428" s="25" t="s">
        <v>2061</v>
      </c>
      <c r="K428" s="26" t="s">
        <v>4315</v>
      </c>
      <c r="L428" s="27">
        <v>16002</v>
      </c>
      <c r="M428" s="27">
        <v>-7772.4</v>
      </c>
      <c r="N428" s="28" t="s">
        <v>35</v>
      </c>
      <c r="O428" s="42" t="s">
        <v>36</v>
      </c>
      <c r="P428" s="30" t="s">
        <v>37</v>
      </c>
      <c r="Q428" s="31"/>
      <c r="R428" s="32">
        <v>1</v>
      </c>
      <c r="S428" s="33" t="s">
        <v>38</v>
      </c>
      <c r="T428" s="34"/>
      <c r="U428" s="35"/>
      <c r="V428" s="36"/>
      <c r="W428" s="37"/>
      <c r="X428" s="49" t="s">
        <v>2063</v>
      </c>
      <c r="Y428" s="50">
        <v>5.0799999999999998E-2</v>
      </c>
      <c r="Z428" s="75">
        <v>100</v>
      </c>
      <c r="AA428" s="76" t="s">
        <v>2046</v>
      </c>
      <c r="AB428" s="76">
        <v>0.254</v>
      </c>
      <c r="AC428" s="39"/>
      <c r="AD428" s="40"/>
      <c r="AE428" s="40"/>
      <c r="AF428" s="41"/>
      <c r="AG428" s="41"/>
      <c r="AH428" s="42" t="s">
        <v>1660</v>
      </c>
      <c r="AI428" s="35" t="s">
        <v>1804</v>
      </c>
      <c r="AJ428" s="43"/>
      <c r="AK428" s="31"/>
      <c r="AL428" s="44"/>
      <c r="AM428" s="39"/>
      <c r="AN428" s="28"/>
      <c r="AO428" s="39" t="s">
        <v>1475</v>
      </c>
    </row>
    <row r="429" spans="1:41">
      <c r="A429" s="45" t="s">
        <v>3833</v>
      </c>
      <c r="B429" s="46" t="s">
        <v>3834</v>
      </c>
      <c r="C429" s="46" t="s">
        <v>3955</v>
      </c>
      <c r="D429" s="46" t="s">
        <v>3956</v>
      </c>
      <c r="E429" s="47">
        <v>4712.5551181102364</v>
      </c>
      <c r="F429" s="47">
        <v>10441.952755905511</v>
      </c>
      <c r="G429" s="47">
        <f t="shared" si="6"/>
        <v>15154.507874015748</v>
      </c>
      <c r="H429" s="48" t="s">
        <v>3952</v>
      </c>
      <c r="I429" s="24">
        <v>423</v>
      </c>
      <c r="J429" s="25" t="s">
        <v>2066</v>
      </c>
      <c r="K429" s="26" t="s">
        <v>4316</v>
      </c>
      <c r="L429" s="27">
        <v>16916.400000000001</v>
      </c>
      <c r="M429" s="27">
        <v>-6858</v>
      </c>
      <c r="N429" s="28" t="s">
        <v>35</v>
      </c>
      <c r="O429" s="42" t="s">
        <v>36</v>
      </c>
      <c r="P429" s="30" t="s">
        <v>37</v>
      </c>
      <c r="Q429" s="31"/>
      <c r="R429" s="32">
        <v>1</v>
      </c>
      <c r="S429" s="33" t="s">
        <v>38</v>
      </c>
      <c r="T429" s="34"/>
      <c r="U429" s="35"/>
      <c r="V429" s="36"/>
      <c r="W429" s="37"/>
      <c r="X429" s="49" t="s">
        <v>2068</v>
      </c>
      <c r="Y429" s="50">
        <v>5.0799999999999998E-2</v>
      </c>
      <c r="Z429" s="75">
        <v>100</v>
      </c>
      <c r="AA429" s="76" t="s">
        <v>2046</v>
      </c>
      <c r="AB429" s="76">
        <v>0.254</v>
      </c>
      <c r="AC429" s="39"/>
      <c r="AD429" s="40"/>
      <c r="AE429" s="40"/>
      <c r="AF429" s="41"/>
      <c r="AG429" s="41"/>
      <c r="AH429" s="42" t="s">
        <v>1836</v>
      </c>
      <c r="AI429" s="35" t="s">
        <v>1804</v>
      </c>
      <c r="AJ429" s="43"/>
      <c r="AK429" s="31"/>
      <c r="AL429" s="44"/>
      <c r="AM429" s="39"/>
      <c r="AN429" s="28"/>
      <c r="AO429" s="39" t="s">
        <v>1475</v>
      </c>
    </row>
    <row r="430" spans="1:41">
      <c r="A430" s="45" t="s">
        <v>3837</v>
      </c>
      <c r="B430" s="46" t="s">
        <v>3838</v>
      </c>
      <c r="C430" s="46" t="s">
        <v>3957</v>
      </c>
      <c r="D430" s="46" t="s">
        <v>3958</v>
      </c>
      <c r="E430" s="47">
        <v>4711.7992125984256</v>
      </c>
      <c r="F430" s="47">
        <v>10441.944881889764</v>
      </c>
      <c r="G430" s="47">
        <f t="shared" si="6"/>
        <v>15153.744094488189</v>
      </c>
      <c r="H430" s="48" t="s">
        <v>1525</v>
      </c>
      <c r="I430" s="24">
        <v>424</v>
      </c>
      <c r="J430" s="25" t="s">
        <v>2072</v>
      </c>
      <c r="K430" s="26" t="s">
        <v>4317</v>
      </c>
      <c r="L430" s="27">
        <v>16002</v>
      </c>
      <c r="M430" s="27">
        <v>-5943.6</v>
      </c>
      <c r="N430" s="28" t="s">
        <v>35</v>
      </c>
      <c r="O430" s="42" t="s">
        <v>36</v>
      </c>
      <c r="P430" s="30" t="s">
        <v>37</v>
      </c>
      <c r="Q430" s="31"/>
      <c r="R430" s="32">
        <v>1</v>
      </c>
      <c r="S430" s="33" t="s">
        <v>38</v>
      </c>
      <c r="T430" s="34"/>
      <c r="U430" s="35"/>
      <c r="V430" s="36"/>
      <c r="W430" s="37"/>
      <c r="X430" s="49" t="s">
        <v>2074</v>
      </c>
      <c r="Y430" s="50">
        <v>5.0799999999999998E-2</v>
      </c>
      <c r="Z430" s="75">
        <v>100</v>
      </c>
      <c r="AA430" s="76" t="s">
        <v>2046</v>
      </c>
      <c r="AB430" s="76">
        <v>0.254</v>
      </c>
      <c r="AC430" s="39"/>
      <c r="AD430" s="40"/>
      <c r="AE430" s="40"/>
      <c r="AF430" s="41"/>
      <c r="AG430" s="41"/>
      <c r="AH430" s="42" t="s">
        <v>1845</v>
      </c>
      <c r="AI430" s="35" t="s">
        <v>1804</v>
      </c>
      <c r="AJ430" s="43"/>
      <c r="AK430" s="31"/>
      <c r="AL430" s="44"/>
      <c r="AM430" s="39"/>
      <c r="AN430" s="28"/>
      <c r="AO430" s="39" t="s">
        <v>1475</v>
      </c>
    </row>
    <row r="431" spans="1:41">
      <c r="A431" s="45" t="s">
        <v>3841</v>
      </c>
      <c r="B431" s="46" t="s">
        <v>3842</v>
      </c>
      <c r="C431" s="46" t="s">
        <v>3959</v>
      </c>
      <c r="D431" s="46" t="s">
        <v>3960</v>
      </c>
      <c r="E431" s="47">
        <v>4712.7952755905517</v>
      </c>
      <c r="F431" s="47">
        <v>10442.232283464567</v>
      </c>
      <c r="G431" s="47">
        <f t="shared" si="6"/>
        <v>15155.027559055119</v>
      </c>
      <c r="H431" s="48" t="s">
        <v>2071</v>
      </c>
      <c r="I431" s="24">
        <v>425</v>
      </c>
      <c r="J431" s="25" t="s">
        <v>2078</v>
      </c>
      <c r="K431" s="26" t="s">
        <v>4318</v>
      </c>
      <c r="L431" s="27">
        <v>17830.8</v>
      </c>
      <c r="M431" s="27">
        <v>-5029.2</v>
      </c>
      <c r="N431" s="28" t="s">
        <v>35</v>
      </c>
      <c r="O431" s="42" t="s">
        <v>36</v>
      </c>
      <c r="P431" s="30" t="s">
        <v>37</v>
      </c>
      <c r="Q431" s="31"/>
      <c r="R431" s="32">
        <v>1</v>
      </c>
      <c r="S431" s="33" t="s">
        <v>38</v>
      </c>
      <c r="T431" s="34"/>
      <c r="U431" s="35"/>
      <c r="V431" s="36"/>
      <c r="W431" s="37"/>
      <c r="X431" s="49" t="s">
        <v>2080</v>
      </c>
      <c r="Y431" s="50">
        <v>5.0799999999999998E-2</v>
      </c>
      <c r="Z431" s="75">
        <v>100</v>
      </c>
      <c r="AA431" s="76" t="s">
        <v>2046</v>
      </c>
      <c r="AB431" s="76">
        <v>0.254</v>
      </c>
      <c r="AC431" s="39"/>
      <c r="AD431" s="40"/>
      <c r="AE431" s="40"/>
      <c r="AF431" s="41"/>
      <c r="AG431" s="41"/>
      <c r="AH431" s="42" t="s">
        <v>1854</v>
      </c>
      <c r="AI431" s="35" t="s">
        <v>1804</v>
      </c>
      <c r="AJ431" s="43"/>
      <c r="AK431" s="31"/>
      <c r="AL431" s="44"/>
      <c r="AM431" s="39"/>
      <c r="AN431" s="28"/>
      <c r="AO431" s="39" t="s">
        <v>1475</v>
      </c>
    </row>
    <row r="432" spans="1:41">
      <c r="A432" s="45" t="s">
        <v>3845</v>
      </c>
      <c r="B432" s="46" t="s">
        <v>3846</v>
      </c>
      <c r="C432" s="46" t="s">
        <v>3961</v>
      </c>
      <c r="D432" s="46" t="s">
        <v>3962</v>
      </c>
      <c r="E432" s="47">
        <v>4710.7716535433074</v>
      </c>
      <c r="F432" s="47">
        <v>10442.22440944882</v>
      </c>
      <c r="G432" s="47">
        <f t="shared" si="6"/>
        <v>15152.996062992126</v>
      </c>
      <c r="H432" s="48" t="s">
        <v>3677</v>
      </c>
      <c r="I432" s="24">
        <v>426</v>
      </c>
      <c r="J432" s="25" t="s">
        <v>2083</v>
      </c>
      <c r="K432" s="26" t="s">
        <v>4319</v>
      </c>
      <c r="L432" s="27">
        <v>16002</v>
      </c>
      <c r="M432" s="27">
        <v>-4114.8</v>
      </c>
      <c r="N432" s="28" t="s">
        <v>35</v>
      </c>
      <c r="O432" s="42" t="s">
        <v>36</v>
      </c>
      <c r="P432" s="30" t="s">
        <v>37</v>
      </c>
      <c r="Q432" s="31"/>
      <c r="R432" s="32">
        <v>1</v>
      </c>
      <c r="S432" s="33" t="s">
        <v>38</v>
      </c>
      <c r="T432" s="34"/>
      <c r="U432" s="35"/>
      <c r="V432" s="36"/>
      <c r="W432" s="37"/>
      <c r="X432" s="49" t="s">
        <v>2085</v>
      </c>
      <c r="Y432" s="50">
        <v>5.0799999999999998E-2</v>
      </c>
      <c r="Z432" s="75">
        <v>100</v>
      </c>
      <c r="AA432" s="76" t="s">
        <v>2046</v>
      </c>
      <c r="AB432" s="76">
        <v>0.254</v>
      </c>
      <c r="AC432" s="39"/>
      <c r="AD432" s="40"/>
      <c r="AE432" s="40"/>
      <c r="AF432" s="41"/>
      <c r="AG432" s="41"/>
      <c r="AH432" s="42" t="s">
        <v>1862</v>
      </c>
      <c r="AI432" s="35" t="s">
        <v>1804</v>
      </c>
      <c r="AJ432" s="43"/>
      <c r="AK432" s="31"/>
      <c r="AL432" s="44"/>
      <c r="AM432" s="39"/>
      <c r="AN432" s="28"/>
      <c r="AO432" s="39" t="s">
        <v>1475</v>
      </c>
    </row>
    <row r="433" spans="1:41">
      <c r="A433" s="45" t="s">
        <v>3849</v>
      </c>
      <c r="B433" s="46" t="s">
        <v>3850</v>
      </c>
      <c r="C433" s="46" t="s">
        <v>3963</v>
      </c>
      <c r="D433" s="46" t="s">
        <v>3964</v>
      </c>
      <c r="E433" s="47">
        <v>4712.5472440944886</v>
      </c>
      <c r="F433" s="47">
        <v>10441.393700787403</v>
      </c>
      <c r="G433" s="47">
        <f t="shared" si="6"/>
        <v>15153.940944881891</v>
      </c>
      <c r="H433" s="48" t="s">
        <v>3952</v>
      </c>
      <c r="I433" s="24">
        <v>427</v>
      </c>
      <c r="J433" s="25" t="s">
        <v>2088</v>
      </c>
      <c r="K433" s="26" t="s">
        <v>4320</v>
      </c>
      <c r="L433" s="27">
        <v>15087.6</v>
      </c>
      <c r="M433" s="27">
        <v>-16002</v>
      </c>
      <c r="N433" s="28" t="s">
        <v>35</v>
      </c>
      <c r="O433" s="42" t="s">
        <v>36</v>
      </c>
      <c r="P433" s="30" t="s">
        <v>37</v>
      </c>
      <c r="Q433" s="31"/>
      <c r="R433" s="32">
        <v>1</v>
      </c>
      <c r="S433" s="33" t="s">
        <v>38</v>
      </c>
      <c r="T433" s="34"/>
      <c r="U433" s="35"/>
      <c r="V433" s="36"/>
      <c r="W433" s="37"/>
      <c r="X433" s="49" t="s">
        <v>2090</v>
      </c>
      <c r="Y433" s="50">
        <v>5.0799999999999998E-2</v>
      </c>
      <c r="Z433" s="75">
        <v>100</v>
      </c>
      <c r="AA433" s="76" t="s">
        <v>2046</v>
      </c>
      <c r="AB433" s="76">
        <v>0.254</v>
      </c>
      <c r="AC433" s="39"/>
      <c r="AD433" s="40"/>
      <c r="AE433" s="40"/>
      <c r="AF433" s="41"/>
      <c r="AG433" s="41"/>
      <c r="AH433" s="42" t="s">
        <v>1870</v>
      </c>
      <c r="AI433" s="35" t="s">
        <v>1804</v>
      </c>
      <c r="AJ433" s="43"/>
      <c r="AK433" s="31"/>
      <c r="AL433" s="44"/>
      <c r="AM433" s="39"/>
      <c r="AN433" s="28"/>
      <c r="AO433" s="39" t="s">
        <v>1475</v>
      </c>
    </row>
    <row r="434" spans="1:41">
      <c r="A434" s="45" t="s">
        <v>3853</v>
      </c>
      <c r="B434" s="46" t="s">
        <v>3854</v>
      </c>
      <c r="C434" s="46" t="s">
        <v>3965</v>
      </c>
      <c r="D434" s="46" t="s">
        <v>3966</v>
      </c>
      <c r="E434" s="47">
        <v>4711.9370078740158</v>
      </c>
      <c r="F434" s="47">
        <v>10441.795275590552</v>
      </c>
      <c r="G434" s="47">
        <f t="shared" si="6"/>
        <v>15153.732283464567</v>
      </c>
      <c r="H434" s="48" t="s">
        <v>3682</v>
      </c>
      <c r="I434" s="24">
        <v>428</v>
      </c>
      <c r="J434" s="25" t="s">
        <v>2093</v>
      </c>
      <c r="K434" s="26" t="s">
        <v>4321</v>
      </c>
      <c r="L434" s="27">
        <v>16002</v>
      </c>
      <c r="M434" s="27">
        <v>-15087.6</v>
      </c>
      <c r="N434" s="28" t="s">
        <v>35</v>
      </c>
      <c r="O434" s="42" t="s">
        <v>36</v>
      </c>
      <c r="P434" s="30" t="s">
        <v>37</v>
      </c>
      <c r="Q434" s="31"/>
      <c r="R434" s="32">
        <v>1</v>
      </c>
      <c r="S434" s="33" t="s">
        <v>38</v>
      </c>
      <c r="T434" s="34"/>
      <c r="U434" s="35"/>
      <c r="V434" s="36"/>
      <c r="W434" s="37"/>
      <c r="X434" s="49" t="s">
        <v>2095</v>
      </c>
      <c r="Y434" s="50">
        <v>5.0799999999999998E-2</v>
      </c>
      <c r="Z434" s="75">
        <v>100</v>
      </c>
      <c r="AA434" s="76" t="s">
        <v>2046</v>
      </c>
      <c r="AB434" s="76">
        <v>0.254</v>
      </c>
      <c r="AC434" s="39"/>
      <c r="AD434" s="40"/>
      <c r="AE434" s="40"/>
      <c r="AF434" s="41"/>
      <c r="AG434" s="41"/>
      <c r="AH434" s="42" t="s">
        <v>1878</v>
      </c>
      <c r="AI434" s="35" t="s">
        <v>1804</v>
      </c>
      <c r="AJ434" s="43"/>
      <c r="AK434" s="31"/>
      <c r="AL434" s="44"/>
      <c r="AM434" s="39"/>
      <c r="AN434" s="28"/>
      <c r="AO434" s="39" t="s">
        <v>1475</v>
      </c>
    </row>
    <row r="435" spans="1:41">
      <c r="A435" s="45" t="s">
        <v>3857</v>
      </c>
      <c r="B435" s="46" t="s">
        <v>3858</v>
      </c>
      <c r="C435" s="46" t="s">
        <v>3967</v>
      </c>
      <c r="D435" s="46" t="s">
        <v>3968</v>
      </c>
      <c r="E435" s="47">
        <v>4714.2283464566926</v>
      </c>
      <c r="F435" s="47">
        <v>10441.681102362205</v>
      </c>
      <c r="G435" s="47">
        <f t="shared" si="6"/>
        <v>15155.909448818897</v>
      </c>
      <c r="H435" s="48" t="s">
        <v>3952</v>
      </c>
      <c r="I435" s="24">
        <v>429</v>
      </c>
      <c r="J435" s="25" t="s">
        <v>2098</v>
      </c>
      <c r="K435" s="26" t="s">
        <v>4322</v>
      </c>
      <c r="L435" s="27">
        <v>16916.400000000001</v>
      </c>
      <c r="M435" s="27">
        <v>-14173.2</v>
      </c>
      <c r="N435" s="28" t="s">
        <v>35</v>
      </c>
      <c r="O435" s="42" t="s">
        <v>36</v>
      </c>
      <c r="P435" s="30" t="s">
        <v>37</v>
      </c>
      <c r="Q435" s="31"/>
      <c r="R435" s="32">
        <v>1</v>
      </c>
      <c r="S435" s="33" t="s">
        <v>38</v>
      </c>
      <c r="T435" s="34"/>
      <c r="U435" s="35"/>
      <c r="V435" s="36"/>
      <c r="W435" s="37"/>
      <c r="X435" s="49" t="s">
        <v>2100</v>
      </c>
      <c r="Y435" s="50">
        <v>5.0799999999999998E-2</v>
      </c>
      <c r="Z435" s="75">
        <v>100</v>
      </c>
      <c r="AA435" s="76" t="s">
        <v>2046</v>
      </c>
      <c r="AB435" s="76">
        <v>0.254</v>
      </c>
      <c r="AC435" s="39"/>
      <c r="AD435" s="40"/>
      <c r="AE435" s="40"/>
      <c r="AF435" s="41"/>
      <c r="AG435" s="41"/>
      <c r="AH435" s="42" t="s">
        <v>1886</v>
      </c>
      <c r="AI435" s="35" t="s">
        <v>1804</v>
      </c>
      <c r="AJ435" s="43"/>
      <c r="AK435" s="31"/>
      <c r="AL435" s="44"/>
      <c r="AM435" s="39"/>
      <c r="AN435" s="28"/>
      <c r="AO435" s="39" t="s">
        <v>1475</v>
      </c>
    </row>
    <row r="436" spans="1:41">
      <c r="A436" s="45" t="s">
        <v>3861</v>
      </c>
      <c r="B436" s="46" t="s">
        <v>3862</v>
      </c>
      <c r="C436" s="46" t="s">
        <v>3969</v>
      </c>
      <c r="D436" s="46" t="s">
        <v>3970</v>
      </c>
      <c r="E436" s="47">
        <v>4712.712598425197</v>
      </c>
      <c r="F436" s="47">
        <v>10441.114173228347</v>
      </c>
      <c r="G436" s="47">
        <f t="shared" si="6"/>
        <v>15153.826771653545</v>
      </c>
      <c r="H436" s="48" t="s">
        <v>3971</v>
      </c>
      <c r="I436" s="24">
        <v>430</v>
      </c>
      <c r="J436" s="25" t="s">
        <v>2103</v>
      </c>
      <c r="K436" s="26" t="s">
        <v>4323</v>
      </c>
      <c r="L436" s="27">
        <v>16002</v>
      </c>
      <c r="M436" s="27">
        <v>-13258.8</v>
      </c>
      <c r="N436" s="28" t="s">
        <v>35</v>
      </c>
      <c r="O436" s="42" t="s">
        <v>36</v>
      </c>
      <c r="P436" s="30" t="s">
        <v>37</v>
      </c>
      <c r="Q436" s="31"/>
      <c r="R436" s="32">
        <v>1</v>
      </c>
      <c r="S436" s="33" t="s">
        <v>38</v>
      </c>
      <c r="T436" s="34"/>
      <c r="U436" s="35"/>
      <c r="V436" s="36"/>
      <c r="W436" s="37"/>
      <c r="X436" s="49" t="s">
        <v>2105</v>
      </c>
      <c r="Y436" s="50">
        <v>5.0799999999999998E-2</v>
      </c>
      <c r="Z436" s="75">
        <v>100</v>
      </c>
      <c r="AA436" s="76" t="s">
        <v>2046</v>
      </c>
      <c r="AB436" s="76">
        <v>0.254</v>
      </c>
      <c r="AC436" s="39"/>
      <c r="AD436" s="40"/>
      <c r="AE436" s="40"/>
      <c r="AF436" s="41"/>
      <c r="AG436" s="41"/>
      <c r="AH436" s="42" t="s">
        <v>1894</v>
      </c>
      <c r="AI436" s="35" t="s">
        <v>1804</v>
      </c>
      <c r="AJ436" s="43"/>
      <c r="AK436" s="31"/>
      <c r="AL436" s="44"/>
      <c r="AM436" s="39"/>
      <c r="AN436" s="28"/>
      <c r="AO436" s="39" t="s">
        <v>1475</v>
      </c>
    </row>
    <row r="437" spans="1:41">
      <c r="A437" s="45" t="s">
        <v>3866</v>
      </c>
      <c r="B437" s="46" t="s">
        <v>3867</v>
      </c>
      <c r="C437" s="46" t="s">
        <v>3972</v>
      </c>
      <c r="D437" s="46" t="s">
        <v>3973</v>
      </c>
      <c r="E437" s="47">
        <v>4712.5905511811025</v>
      </c>
      <c r="F437" s="47">
        <v>10442.039370078741</v>
      </c>
      <c r="G437" s="47">
        <f t="shared" si="6"/>
        <v>15154.629921259842</v>
      </c>
      <c r="H437" s="48" t="s">
        <v>1531</v>
      </c>
      <c r="I437" s="24">
        <v>431</v>
      </c>
      <c r="J437" s="25" t="s">
        <v>2108</v>
      </c>
      <c r="K437" s="26" t="s">
        <v>4324</v>
      </c>
      <c r="L437" s="27">
        <v>16916.400000000001</v>
      </c>
      <c r="M437" s="27">
        <v>-12344.4</v>
      </c>
      <c r="N437" s="28" t="s">
        <v>35</v>
      </c>
      <c r="O437" s="42" t="s">
        <v>36</v>
      </c>
      <c r="P437" s="30" t="s">
        <v>37</v>
      </c>
      <c r="Q437" s="31"/>
      <c r="R437" s="32">
        <v>1</v>
      </c>
      <c r="S437" s="33" t="s">
        <v>38</v>
      </c>
      <c r="T437" s="34"/>
      <c r="U437" s="35"/>
      <c r="V437" s="36"/>
      <c r="W437" s="37"/>
      <c r="X437" s="49" t="s">
        <v>2110</v>
      </c>
      <c r="Y437" s="50">
        <v>5.0799999999999998E-2</v>
      </c>
      <c r="Z437" s="75">
        <v>100</v>
      </c>
      <c r="AA437" s="76" t="s">
        <v>2046</v>
      </c>
      <c r="AB437" s="76">
        <v>0.254</v>
      </c>
      <c r="AC437" s="39"/>
      <c r="AD437" s="40"/>
      <c r="AE437" s="40"/>
      <c r="AF437" s="41"/>
      <c r="AG437" s="41"/>
      <c r="AH437" s="42" t="s">
        <v>1902</v>
      </c>
      <c r="AI437" s="35" t="s">
        <v>1804</v>
      </c>
      <c r="AJ437" s="43"/>
      <c r="AK437" s="31"/>
      <c r="AL437" s="44"/>
      <c r="AM437" s="39"/>
      <c r="AN437" s="28"/>
      <c r="AO437" s="39" t="s">
        <v>1475</v>
      </c>
    </row>
    <row r="438" spans="1:41">
      <c r="A438" s="45" t="s">
        <v>3870</v>
      </c>
      <c r="B438" s="46" t="s">
        <v>3871</v>
      </c>
      <c r="C438" s="46" t="s">
        <v>3974</v>
      </c>
      <c r="D438" s="46" t="s">
        <v>3975</v>
      </c>
      <c r="E438" s="47">
        <v>4711.4606299212601</v>
      </c>
      <c r="F438" s="47">
        <v>10441.318897637795</v>
      </c>
      <c r="G438" s="47">
        <f t="shared" si="6"/>
        <v>15152.779527559054</v>
      </c>
      <c r="H438" s="48" t="s">
        <v>2077</v>
      </c>
      <c r="I438" s="24">
        <v>432</v>
      </c>
      <c r="J438" s="25" t="s">
        <v>2113</v>
      </c>
      <c r="K438" s="26" t="s">
        <v>4325</v>
      </c>
      <c r="L438" s="27">
        <v>16002</v>
      </c>
      <c r="M438" s="27">
        <v>-11430</v>
      </c>
      <c r="N438" s="28" t="s">
        <v>35</v>
      </c>
      <c r="O438" s="42" t="s">
        <v>36</v>
      </c>
      <c r="P438" s="30" t="s">
        <v>37</v>
      </c>
      <c r="Q438" s="31"/>
      <c r="R438" s="32">
        <v>1</v>
      </c>
      <c r="S438" s="33" t="s">
        <v>38</v>
      </c>
      <c r="T438" s="34"/>
      <c r="U438" s="35"/>
      <c r="V438" s="36"/>
      <c r="W438" s="37"/>
      <c r="X438" s="49" t="s">
        <v>2115</v>
      </c>
      <c r="Y438" s="50">
        <v>5.0799999999999998E-2</v>
      </c>
      <c r="Z438" s="75">
        <v>100</v>
      </c>
      <c r="AA438" s="76" t="s">
        <v>2046</v>
      </c>
      <c r="AB438" s="76">
        <v>0.254</v>
      </c>
      <c r="AC438" s="39"/>
      <c r="AD438" s="40"/>
      <c r="AE438" s="40"/>
      <c r="AF438" s="41"/>
      <c r="AG438" s="41"/>
      <c r="AH438" s="42" t="s">
        <v>1910</v>
      </c>
      <c r="AI438" s="35" t="s">
        <v>1804</v>
      </c>
      <c r="AJ438" s="43"/>
      <c r="AK438" s="31"/>
      <c r="AL438" s="44"/>
      <c r="AM438" s="39"/>
      <c r="AN438" s="28"/>
      <c r="AO438" s="39" t="s">
        <v>1475</v>
      </c>
    </row>
    <row r="439" spans="1:41">
      <c r="A439" s="45" t="s">
        <v>3874</v>
      </c>
      <c r="B439" s="46" t="s">
        <v>3875</v>
      </c>
      <c r="C439" s="46" t="s">
        <v>3976</v>
      </c>
      <c r="D439" s="46" t="s">
        <v>3977</v>
      </c>
      <c r="E439" s="47">
        <v>4712.748031496063</v>
      </c>
      <c r="F439" s="47">
        <v>10441.893700787403</v>
      </c>
      <c r="G439" s="47">
        <f t="shared" si="6"/>
        <v>15154.641732283466</v>
      </c>
      <c r="H439" s="48" t="s">
        <v>3952</v>
      </c>
      <c r="I439" s="24">
        <v>433</v>
      </c>
      <c r="J439" s="25" t="s">
        <v>2118</v>
      </c>
      <c r="K439" s="26" t="s">
        <v>4326</v>
      </c>
      <c r="L439" s="27">
        <v>16916.400000000001</v>
      </c>
      <c r="M439" s="27">
        <v>-10515.6</v>
      </c>
      <c r="N439" s="28" t="s">
        <v>35</v>
      </c>
      <c r="O439" s="42" t="s">
        <v>36</v>
      </c>
      <c r="P439" s="30" t="s">
        <v>37</v>
      </c>
      <c r="Q439" s="31"/>
      <c r="R439" s="32">
        <v>1</v>
      </c>
      <c r="S439" s="33" t="s">
        <v>38</v>
      </c>
      <c r="T439" s="34"/>
      <c r="U439" s="35"/>
      <c r="V439" s="36"/>
      <c r="W439" s="37"/>
      <c r="X439" s="49" t="s">
        <v>2120</v>
      </c>
      <c r="Y439" s="50">
        <v>5.0799999999999998E-2</v>
      </c>
      <c r="Z439" s="75">
        <v>100</v>
      </c>
      <c r="AA439" s="76" t="s">
        <v>2046</v>
      </c>
      <c r="AB439" s="76">
        <v>0.254</v>
      </c>
      <c r="AC439" s="39"/>
      <c r="AD439" s="40"/>
      <c r="AE439" s="40"/>
      <c r="AF439" s="41"/>
      <c r="AG439" s="41"/>
      <c r="AH439" s="42" t="s">
        <v>1918</v>
      </c>
      <c r="AI439" s="35" t="s">
        <v>1804</v>
      </c>
      <c r="AJ439" s="43"/>
      <c r="AK439" s="31"/>
      <c r="AL439" s="44"/>
      <c r="AM439" s="39"/>
      <c r="AN439" s="28"/>
      <c r="AO439" s="39" t="s">
        <v>1475</v>
      </c>
    </row>
    <row r="440" spans="1:41">
      <c r="A440" s="45" t="s">
        <v>3878</v>
      </c>
      <c r="B440" s="46" t="s">
        <v>3879</v>
      </c>
      <c r="C440" s="46" t="s">
        <v>3978</v>
      </c>
      <c r="D440" s="46" t="s">
        <v>3979</v>
      </c>
      <c r="E440" s="47">
        <v>4711.4370078740158</v>
      </c>
      <c r="F440" s="47">
        <v>10442.716535433072</v>
      </c>
      <c r="G440" s="47">
        <f t="shared" si="6"/>
        <v>15154.153543307088</v>
      </c>
      <c r="H440" s="48" t="s">
        <v>3682</v>
      </c>
      <c r="I440" s="24">
        <v>434</v>
      </c>
      <c r="J440" s="25" t="s">
        <v>2123</v>
      </c>
      <c r="K440" s="26" t="s">
        <v>4327</v>
      </c>
      <c r="L440" s="27">
        <v>16002</v>
      </c>
      <c r="M440" s="27">
        <v>-9601.2000000000007</v>
      </c>
      <c r="N440" s="28" t="s">
        <v>35</v>
      </c>
      <c r="O440" s="42" t="s">
        <v>36</v>
      </c>
      <c r="P440" s="30" t="s">
        <v>37</v>
      </c>
      <c r="Q440" s="31"/>
      <c r="R440" s="32">
        <v>1</v>
      </c>
      <c r="S440" s="33" t="s">
        <v>38</v>
      </c>
      <c r="T440" s="34"/>
      <c r="U440" s="35"/>
      <c r="V440" s="36"/>
      <c r="W440" s="37"/>
      <c r="X440" s="49" t="s">
        <v>2125</v>
      </c>
      <c r="Y440" s="50">
        <v>5.0799999999999998E-2</v>
      </c>
      <c r="Z440" s="75">
        <v>100</v>
      </c>
      <c r="AA440" s="76" t="s">
        <v>2046</v>
      </c>
      <c r="AB440" s="76">
        <v>0.254</v>
      </c>
      <c r="AC440" s="39"/>
      <c r="AD440" s="40"/>
      <c r="AE440" s="40"/>
      <c r="AF440" s="41"/>
      <c r="AG440" s="41"/>
      <c r="AH440" s="42" t="s">
        <v>1926</v>
      </c>
      <c r="AI440" s="35" t="s">
        <v>1804</v>
      </c>
      <c r="AJ440" s="43"/>
      <c r="AK440" s="31"/>
      <c r="AL440" s="44"/>
      <c r="AM440" s="39"/>
      <c r="AN440" s="28"/>
      <c r="AO440" s="39" t="s">
        <v>1475</v>
      </c>
    </row>
    <row r="441" spans="1:41">
      <c r="A441" s="45" t="s">
        <v>3882</v>
      </c>
      <c r="B441" s="46" t="s">
        <v>3883</v>
      </c>
      <c r="C441" s="46" t="s">
        <v>3980</v>
      </c>
      <c r="D441" s="46" t="s">
        <v>3981</v>
      </c>
      <c r="E441" s="47">
        <v>4713.7165354330709</v>
      </c>
      <c r="F441" s="47">
        <v>10441.551181102363</v>
      </c>
      <c r="G441" s="47">
        <f t="shared" si="6"/>
        <v>15155.267716535433</v>
      </c>
      <c r="H441" s="48" t="s">
        <v>3685</v>
      </c>
      <c r="I441" s="24">
        <v>435</v>
      </c>
      <c r="J441" s="25" t="s">
        <v>2128</v>
      </c>
      <c r="K441" s="26" t="s">
        <v>4328</v>
      </c>
      <c r="L441" s="27">
        <v>14173.2</v>
      </c>
      <c r="M441" s="27">
        <v>-17830.8</v>
      </c>
      <c r="N441" s="28" t="s">
        <v>35</v>
      </c>
      <c r="O441" s="42" t="s">
        <v>36</v>
      </c>
      <c r="P441" s="30" t="s">
        <v>37</v>
      </c>
      <c r="Q441" s="31"/>
      <c r="R441" s="32">
        <v>1</v>
      </c>
      <c r="S441" s="33" t="s">
        <v>38</v>
      </c>
      <c r="T441" s="34"/>
      <c r="U441" s="35"/>
      <c r="V441" s="36"/>
      <c r="W441" s="37"/>
      <c r="X441" s="49" t="s">
        <v>2045</v>
      </c>
      <c r="Y441" s="50">
        <v>5.0799999999999998E-2</v>
      </c>
      <c r="Z441" s="75">
        <v>100</v>
      </c>
      <c r="AA441" s="76" t="s">
        <v>2046</v>
      </c>
      <c r="AB441" s="76">
        <v>0.254</v>
      </c>
      <c r="AC441" s="39"/>
      <c r="AD441" s="40"/>
      <c r="AE441" s="40"/>
      <c r="AF441" s="41"/>
      <c r="AG441" s="41"/>
      <c r="AH441" s="42" t="s">
        <v>1933</v>
      </c>
      <c r="AI441" s="35" t="s">
        <v>1804</v>
      </c>
      <c r="AJ441" s="43"/>
      <c r="AK441" s="31"/>
      <c r="AL441" s="44"/>
      <c r="AM441" s="39"/>
      <c r="AN441" s="28"/>
      <c r="AO441" s="39" t="s">
        <v>1475</v>
      </c>
    </row>
    <row r="442" spans="1:41">
      <c r="A442" s="45" t="s">
        <v>3886</v>
      </c>
      <c r="B442" s="46" t="s">
        <v>3887</v>
      </c>
      <c r="C442" s="46" t="s">
        <v>3982</v>
      </c>
      <c r="D442" s="46" t="s">
        <v>3983</v>
      </c>
      <c r="E442" s="47">
        <v>4713.7007874015744</v>
      </c>
      <c r="F442" s="47">
        <v>10441.594488188977</v>
      </c>
      <c r="G442" s="47">
        <f t="shared" si="6"/>
        <v>15155.295275590552</v>
      </c>
      <c r="H442" s="48" t="s">
        <v>3682</v>
      </c>
      <c r="I442" s="24">
        <v>436</v>
      </c>
      <c r="J442" s="25" t="s">
        <v>2132</v>
      </c>
      <c r="K442" s="26" t="s">
        <v>4329</v>
      </c>
      <c r="L442" s="27">
        <v>15087.6</v>
      </c>
      <c r="M442" s="27">
        <v>-16916.400000000001</v>
      </c>
      <c r="N442" s="28" t="s">
        <v>35</v>
      </c>
      <c r="O442" s="42" t="s">
        <v>36</v>
      </c>
      <c r="P442" s="30" t="s">
        <v>37</v>
      </c>
      <c r="Q442" s="31"/>
      <c r="R442" s="32">
        <v>1</v>
      </c>
      <c r="S442" s="33" t="s">
        <v>38</v>
      </c>
      <c r="T442" s="34"/>
      <c r="U442" s="35"/>
      <c r="V442" s="36"/>
      <c r="W442" s="37"/>
      <c r="X442" s="49" t="s">
        <v>2052</v>
      </c>
      <c r="Y442" s="50">
        <v>5.0799999999999998E-2</v>
      </c>
      <c r="Z442" s="75">
        <v>100</v>
      </c>
      <c r="AA442" s="76" t="s">
        <v>2046</v>
      </c>
      <c r="AB442" s="76">
        <v>0.254</v>
      </c>
      <c r="AC442" s="39"/>
      <c r="AD442" s="40"/>
      <c r="AE442" s="40"/>
      <c r="AF442" s="41"/>
      <c r="AG442" s="41"/>
      <c r="AH442" s="42" t="s">
        <v>1940</v>
      </c>
      <c r="AI442" s="35" t="s">
        <v>1804</v>
      </c>
      <c r="AJ442" s="43"/>
      <c r="AK442" s="31"/>
      <c r="AL442" s="44"/>
      <c r="AM442" s="39"/>
      <c r="AN442" s="28"/>
      <c r="AO442" s="39" t="s">
        <v>1475</v>
      </c>
    </row>
    <row r="443" spans="1:41">
      <c r="A443" s="45" t="s">
        <v>3890</v>
      </c>
      <c r="B443" s="46" t="s">
        <v>3891</v>
      </c>
      <c r="C443" s="46" t="s">
        <v>3984</v>
      </c>
      <c r="D443" s="46" t="s">
        <v>3985</v>
      </c>
      <c r="E443" s="47">
        <v>4712.7047244094483</v>
      </c>
      <c r="F443" s="47">
        <v>10442.472440944883</v>
      </c>
      <c r="G443" s="47">
        <f t="shared" si="6"/>
        <v>15155.177165354331</v>
      </c>
      <c r="H443" s="48" t="s">
        <v>3952</v>
      </c>
      <c r="I443" s="24">
        <v>437</v>
      </c>
      <c r="J443" s="25" t="s">
        <v>2136</v>
      </c>
      <c r="K443" s="26" t="s">
        <v>4330</v>
      </c>
      <c r="L443" s="27">
        <v>17830.8</v>
      </c>
      <c r="M443" s="27">
        <v>-8686.7999999999993</v>
      </c>
      <c r="N443" s="28" t="s">
        <v>35</v>
      </c>
      <c r="O443" s="42" t="s">
        <v>36</v>
      </c>
      <c r="P443" s="30" t="s">
        <v>37</v>
      </c>
      <c r="Q443" s="31"/>
      <c r="R443" s="32">
        <v>1</v>
      </c>
      <c r="S443" s="33" t="s">
        <v>38</v>
      </c>
      <c r="T443" s="34"/>
      <c r="U443" s="35"/>
      <c r="V443" s="36"/>
      <c r="W443" s="37"/>
      <c r="X443" s="49" t="s">
        <v>2058</v>
      </c>
      <c r="Y443" s="50">
        <v>5.0799999999999998E-2</v>
      </c>
      <c r="Z443" s="75">
        <v>100</v>
      </c>
      <c r="AA443" s="76" t="s">
        <v>2046</v>
      </c>
      <c r="AB443" s="76">
        <v>0.254</v>
      </c>
      <c r="AC443" s="39"/>
      <c r="AD443" s="40"/>
      <c r="AE443" s="40"/>
      <c r="AF443" s="41"/>
      <c r="AG443" s="41"/>
      <c r="AH443" s="42" t="s">
        <v>1947</v>
      </c>
      <c r="AI443" s="35" t="s">
        <v>1804</v>
      </c>
      <c r="AJ443" s="43"/>
      <c r="AK443" s="31"/>
      <c r="AL443" s="44"/>
      <c r="AM443" s="39"/>
      <c r="AN443" s="28"/>
      <c r="AO443" s="39" t="s">
        <v>1475</v>
      </c>
    </row>
    <row r="444" spans="1:41">
      <c r="A444" s="45" t="s">
        <v>3894</v>
      </c>
      <c r="B444" s="46" t="s">
        <v>3895</v>
      </c>
      <c r="C444" s="46" t="s">
        <v>3986</v>
      </c>
      <c r="D444" s="46" t="s">
        <v>3987</v>
      </c>
      <c r="E444" s="47">
        <v>4711.4724409448827</v>
      </c>
      <c r="F444" s="47">
        <v>10441.346456692912</v>
      </c>
      <c r="G444" s="47">
        <f t="shared" si="6"/>
        <v>15152.818897637795</v>
      </c>
      <c r="H444" s="48" t="s">
        <v>3677</v>
      </c>
      <c r="I444" s="24">
        <v>438</v>
      </c>
      <c r="J444" s="25" t="s">
        <v>2140</v>
      </c>
      <c r="K444" s="26" t="s">
        <v>4331</v>
      </c>
      <c r="L444" s="27">
        <v>16916.400000000001</v>
      </c>
      <c r="M444" s="27">
        <v>-7772.4</v>
      </c>
      <c r="N444" s="28" t="s">
        <v>35</v>
      </c>
      <c r="O444" s="42" t="s">
        <v>36</v>
      </c>
      <c r="P444" s="30" t="s">
        <v>37</v>
      </c>
      <c r="Q444" s="31"/>
      <c r="R444" s="32">
        <v>1</v>
      </c>
      <c r="S444" s="33" t="s">
        <v>38</v>
      </c>
      <c r="T444" s="34"/>
      <c r="U444" s="35"/>
      <c r="V444" s="36"/>
      <c r="W444" s="37"/>
      <c r="X444" s="49" t="s">
        <v>2063</v>
      </c>
      <c r="Y444" s="50">
        <v>5.0799999999999998E-2</v>
      </c>
      <c r="Z444" s="75">
        <v>100</v>
      </c>
      <c r="AA444" s="76" t="s">
        <v>2046</v>
      </c>
      <c r="AB444" s="76">
        <v>0.254</v>
      </c>
      <c r="AC444" s="39"/>
      <c r="AD444" s="40"/>
      <c r="AE444" s="40"/>
      <c r="AF444" s="41"/>
      <c r="AG444" s="41"/>
      <c r="AH444" s="42" t="s">
        <v>1954</v>
      </c>
      <c r="AI444" s="35" t="s">
        <v>1804</v>
      </c>
      <c r="AJ444" s="43"/>
      <c r="AK444" s="31"/>
      <c r="AL444" s="44"/>
      <c r="AM444" s="39"/>
      <c r="AN444" s="28"/>
      <c r="AO444" s="39" t="s">
        <v>1475</v>
      </c>
    </row>
    <row r="445" spans="1:41">
      <c r="A445" s="45" t="s">
        <v>3898</v>
      </c>
      <c r="B445" s="46" t="s">
        <v>3899</v>
      </c>
      <c r="C445" s="46" t="s">
        <v>3988</v>
      </c>
      <c r="D445" s="46" t="s">
        <v>3989</v>
      </c>
      <c r="E445" s="47">
        <v>4712.8503937007881</v>
      </c>
      <c r="F445" s="47">
        <v>10441.692913385827</v>
      </c>
      <c r="G445" s="47">
        <f t="shared" si="6"/>
        <v>15154.543307086615</v>
      </c>
      <c r="H445" s="48" t="s">
        <v>3952</v>
      </c>
      <c r="I445" s="24">
        <v>439</v>
      </c>
      <c r="J445" s="25" t="s">
        <v>2144</v>
      </c>
      <c r="K445" s="26" t="s">
        <v>4332</v>
      </c>
      <c r="L445" s="27">
        <v>17830.8</v>
      </c>
      <c r="M445" s="27">
        <v>-6858</v>
      </c>
      <c r="N445" s="28" t="s">
        <v>35</v>
      </c>
      <c r="O445" s="42" t="s">
        <v>36</v>
      </c>
      <c r="P445" s="30" t="s">
        <v>37</v>
      </c>
      <c r="Q445" s="31"/>
      <c r="R445" s="32">
        <v>1</v>
      </c>
      <c r="S445" s="33" t="s">
        <v>38</v>
      </c>
      <c r="T445" s="34"/>
      <c r="U445" s="35"/>
      <c r="V445" s="36"/>
      <c r="W445" s="37"/>
      <c r="X445" s="49" t="s">
        <v>2068</v>
      </c>
      <c r="Y445" s="50">
        <v>5.0799999999999998E-2</v>
      </c>
      <c r="Z445" s="75">
        <v>100</v>
      </c>
      <c r="AA445" s="76" t="s">
        <v>2046</v>
      </c>
      <c r="AB445" s="76">
        <v>0.254</v>
      </c>
      <c r="AC445" s="39"/>
      <c r="AD445" s="40"/>
      <c r="AE445" s="40"/>
      <c r="AF445" s="41"/>
      <c r="AG445" s="41"/>
      <c r="AH445" s="42" t="s">
        <v>1961</v>
      </c>
      <c r="AI445" s="35" t="s">
        <v>1804</v>
      </c>
      <c r="AJ445" s="43"/>
      <c r="AK445" s="31"/>
      <c r="AL445" s="44"/>
      <c r="AM445" s="39"/>
      <c r="AN445" s="28"/>
      <c r="AO445" s="39" t="s">
        <v>1475</v>
      </c>
    </row>
    <row r="446" spans="1:41">
      <c r="A446" s="45" t="s">
        <v>3902</v>
      </c>
      <c r="B446" s="46" t="s">
        <v>3903</v>
      </c>
      <c r="C446" s="46" t="s">
        <v>3990</v>
      </c>
      <c r="D446" s="46" t="s">
        <v>3991</v>
      </c>
      <c r="E446" s="47">
        <v>4710.9685039370088</v>
      </c>
      <c r="F446" s="47">
        <v>10441.641732283464</v>
      </c>
      <c r="G446" s="47">
        <f t="shared" si="6"/>
        <v>15152.610236220473</v>
      </c>
      <c r="H446" s="48" t="s">
        <v>1525</v>
      </c>
      <c r="I446" s="24">
        <v>440</v>
      </c>
      <c r="J446" s="25" t="s">
        <v>2148</v>
      </c>
      <c r="K446" s="26" t="s">
        <v>4333</v>
      </c>
      <c r="L446" s="27">
        <v>16916.400000000001</v>
      </c>
      <c r="M446" s="27">
        <v>-5943.6</v>
      </c>
      <c r="N446" s="28" t="s">
        <v>35</v>
      </c>
      <c r="O446" s="42" t="s">
        <v>36</v>
      </c>
      <c r="P446" s="30" t="s">
        <v>37</v>
      </c>
      <c r="Q446" s="31"/>
      <c r="R446" s="32">
        <v>1</v>
      </c>
      <c r="S446" s="33" t="s">
        <v>38</v>
      </c>
      <c r="T446" s="34"/>
      <c r="U446" s="35"/>
      <c r="V446" s="36"/>
      <c r="W446" s="37"/>
      <c r="X446" s="49" t="s">
        <v>2074</v>
      </c>
      <c r="Y446" s="50">
        <v>5.0799999999999998E-2</v>
      </c>
      <c r="Z446" s="75">
        <v>100</v>
      </c>
      <c r="AA446" s="76" t="s">
        <v>2046</v>
      </c>
      <c r="AB446" s="76">
        <v>0.254</v>
      </c>
      <c r="AC446" s="39"/>
      <c r="AD446" s="40"/>
      <c r="AE446" s="40"/>
      <c r="AF446" s="41"/>
      <c r="AG446" s="41"/>
      <c r="AH446" s="42" t="s">
        <v>1968</v>
      </c>
      <c r="AI446" s="35" t="s">
        <v>1804</v>
      </c>
      <c r="AJ446" s="43"/>
      <c r="AK446" s="31"/>
      <c r="AL446" s="44"/>
      <c r="AM446" s="39"/>
      <c r="AN446" s="28"/>
      <c r="AO446" s="39" t="s">
        <v>1475</v>
      </c>
    </row>
    <row r="447" spans="1:41">
      <c r="A447" s="45" t="s">
        <v>3906</v>
      </c>
      <c r="B447" s="46" t="s">
        <v>3907</v>
      </c>
      <c r="C447" s="46" t="s">
        <v>3992</v>
      </c>
      <c r="D447" s="46" t="s">
        <v>3993</v>
      </c>
      <c r="E447" s="47">
        <v>4712.641732283465</v>
      </c>
      <c r="F447" s="47">
        <v>10442.003937007874</v>
      </c>
      <c r="G447" s="47">
        <f t="shared" si="6"/>
        <v>15154.645669291338</v>
      </c>
      <c r="H447" s="48" t="s">
        <v>2071</v>
      </c>
      <c r="I447" s="24">
        <v>441</v>
      </c>
      <c r="J447" s="25" t="s">
        <v>2152</v>
      </c>
      <c r="K447" s="26" t="s">
        <v>4334</v>
      </c>
      <c r="L447" s="27">
        <v>16916.400000000001</v>
      </c>
      <c r="M447" s="27">
        <v>-5029.2</v>
      </c>
      <c r="N447" s="28" t="s">
        <v>35</v>
      </c>
      <c r="O447" s="42" t="s">
        <v>36</v>
      </c>
      <c r="P447" s="30" t="s">
        <v>37</v>
      </c>
      <c r="Q447" s="31"/>
      <c r="R447" s="32">
        <v>1</v>
      </c>
      <c r="S447" s="33" t="s">
        <v>38</v>
      </c>
      <c r="T447" s="34"/>
      <c r="U447" s="35"/>
      <c r="V447" s="36"/>
      <c r="W447" s="37"/>
      <c r="X447" s="49" t="s">
        <v>2080</v>
      </c>
      <c r="Y447" s="50">
        <v>5.0799999999999998E-2</v>
      </c>
      <c r="Z447" s="75">
        <v>100</v>
      </c>
      <c r="AA447" s="76" t="s">
        <v>2046</v>
      </c>
      <c r="AB447" s="76">
        <v>0.254</v>
      </c>
      <c r="AC447" s="39"/>
      <c r="AD447" s="40"/>
      <c r="AE447" s="40"/>
      <c r="AF447" s="41"/>
      <c r="AG447" s="41"/>
      <c r="AH447" s="42" t="s">
        <v>1975</v>
      </c>
      <c r="AI447" s="35" t="s">
        <v>1804</v>
      </c>
      <c r="AJ447" s="43"/>
      <c r="AK447" s="31"/>
      <c r="AL447" s="44"/>
      <c r="AM447" s="39"/>
      <c r="AN447" s="28"/>
      <c r="AO447" s="39" t="s">
        <v>1475</v>
      </c>
    </row>
    <row r="448" spans="1:41">
      <c r="A448" s="45" t="s">
        <v>3910</v>
      </c>
      <c r="B448" s="46" t="s">
        <v>3911</v>
      </c>
      <c r="C448" s="46" t="s">
        <v>3994</v>
      </c>
      <c r="D448" s="46" t="s">
        <v>3995</v>
      </c>
      <c r="E448" s="47">
        <v>4710.7637795275596</v>
      </c>
      <c r="F448" s="47">
        <v>10442.370078740158</v>
      </c>
      <c r="G448" s="47">
        <f t="shared" si="6"/>
        <v>15153.133858267716</v>
      </c>
      <c r="H448" s="48" t="s">
        <v>3677</v>
      </c>
      <c r="I448" s="24">
        <v>442</v>
      </c>
      <c r="J448" s="25" t="s">
        <v>2156</v>
      </c>
      <c r="K448" s="26" t="s">
        <v>4335</v>
      </c>
      <c r="L448" s="27">
        <v>16916.400000000001</v>
      </c>
      <c r="M448" s="27">
        <v>-4114.8</v>
      </c>
      <c r="N448" s="28" t="s">
        <v>35</v>
      </c>
      <c r="O448" s="42" t="s">
        <v>36</v>
      </c>
      <c r="P448" s="30" t="s">
        <v>37</v>
      </c>
      <c r="Q448" s="31"/>
      <c r="R448" s="32">
        <v>1</v>
      </c>
      <c r="S448" s="33" t="s">
        <v>38</v>
      </c>
      <c r="T448" s="34"/>
      <c r="U448" s="35"/>
      <c r="V448" s="36"/>
      <c r="W448" s="37"/>
      <c r="X448" s="49" t="s">
        <v>2085</v>
      </c>
      <c r="Y448" s="50">
        <v>5.0799999999999998E-2</v>
      </c>
      <c r="Z448" s="75">
        <v>100</v>
      </c>
      <c r="AA448" s="76" t="s">
        <v>2046</v>
      </c>
      <c r="AB448" s="76">
        <v>0.254</v>
      </c>
      <c r="AC448" s="39"/>
      <c r="AD448" s="40"/>
      <c r="AE448" s="40"/>
      <c r="AF448" s="41"/>
      <c r="AG448" s="41"/>
      <c r="AH448" s="42" t="s">
        <v>1982</v>
      </c>
      <c r="AI448" s="35" t="s">
        <v>1804</v>
      </c>
      <c r="AJ448" s="43"/>
      <c r="AK448" s="31"/>
      <c r="AL448" s="44"/>
      <c r="AM448" s="39"/>
      <c r="AN448" s="28"/>
      <c r="AO448" s="39" t="s">
        <v>1475</v>
      </c>
    </row>
    <row r="449" spans="1:41">
      <c r="A449" s="45" t="s">
        <v>3914</v>
      </c>
      <c r="B449" s="46" t="s">
        <v>3915</v>
      </c>
      <c r="C449" s="46" t="s">
        <v>3996</v>
      </c>
      <c r="D449" s="46" t="s">
        <v>3997</v>
      </c>
      <c r="E449" s="47">
        <v>4712.5511811023625</v>
      </c>
      <c r="F449" s="47">
        <v>10441.57874015748</v>
      </c>
      <c r="G449" s="47">
        <f t="shared" si="6"/>
        <v>15154.129921259842</v>
      </c>
      <c r="H449" s="48" t="s">
        <v>3952</v>
      </c>
      <c r="I449" s="24">
        <v>443</v>
      </c>
      <c r="J449" s="25" t="s">
        <v>2160</v>
      </c>
      <c r="K449" s="26" t="s">
        <v>4336</v>
      </c>
      <c r="L449" s="27">
        <v>16002</v>
      </c>
      <c r="M449" s="27">
        <v>-16002</v>
      </c>
      <c r="N449" s="28" t="s">
        <v>35</v>
      </c>
      <c r="O449" s="42" t="s">
        <v>36</v>
      </c>
      <c r="P449" s="30" t="s">
        <v>37</v>
      </c>
      <c r="Q449" s="31"/>
      <c r="R449" s="32">
        <v>1</v>
      </c>
      <c r="S449" s="33" t="s">
        <v>38</v>
      </c>
      <c r="T449" s="34"/>
      <c r="U449" s="35"/>
      <c r="V449" s="36"/>
      <c r="W449" s="37"/>
      <c r="X449" s="49" t="s">
        <v>2090</v>
      </c>
      <c r="Y449" s="50">
        <v>5.0799999999999998E-2</v>
      </c>
      <c r="Z449" s="75">
        <v>100</v>
      </c>
      <c r="AA449" s="76" t="s">
        <v>2046</v>
      </c>
      <c r="AB449" s="76">
        <v>0.254</v>
      </c>
      <c r="AC449" s="39"/>
      <c r="AD449" s="40"/>
      <c r="AE449" s="40"/>
      <c r="AF449" s="41"/>
      <c r="AG449" s="41"/>
      <c r="AH449" s="42" t="s">
        <v>1989</v>
      </c>
      <c r="AI449" s="35" t="s">
        <v>1804</v>
      </c>
      <c r="AJ449" s="43"/>
      <c r="AK449" s="31"/>
      <c r="AL449" s="44"/>
      <c r="AM449" s="39"/>
      <c r="AN449" s="28"/>
      <c r="AO449" s="39" t="s">
        <v>1475</v>
      </c>
    </row>
    <row r="450" spans="1:41">
      <c r="A450" s="45" t="s">
        <v>3918</v>
      </c>
      <c r="B450" s="46" t="s">
        <v>3919</v>
      </c>
      <c r="C450" s="46" t="s">
        <v>3998</v>
      </c>
      <c r="D450" s="46" t="s">
        <v>3999</v>
      </c>
      <c r="E450" s="47">
        <v>4711.5669291338581</v>
      </c>
      <c r="F450" s="47">
        <v>10441.551181102363</v>
      </c>
      <c r="G450" s="47">
        <f t="shared" si="6"/>
        <v>15153.118110236221</v>
      </c>
      <c r="H450" s="48" t="s">
        <v>3682</v>
      </c>
      <c r="I450" s="24">
        <v>444</v>
      </c>
      <c r="J450" s="25" t="s">
        <v>2164</v>
      </c>
      <c r="K450" s="26" t="s">
        <v>4337</v>
      </c>
      <c r="L450" s="27">
        <v>16916.400000000001</v>
      </c>
      <c r="M450" s="27">
        <v>-15087.6</v>
      </c>
      <c r="N450" s="28" t="s">
        <v>35</v>
      </c>
      <c r="O450" s="42" t="s">
        <v>36</v>
      </c>
      <c r="P450" s="30" t="s">
        <v>37</v>
      </c>
      <c r="Q450" s="31"/>
      <c r="R450" s="32">
        <v>1</v>
      </c>
      <c r="S450" s="33" t="s">
        <v>38</v>
      </c>
      <c r="T450" s="34"/>
      <c r="U450" s="35"/>
      <c r="V450" s="36"/>
      <c r="W450" s="37"/>
      <c r="X450" s="49" t="s">
        <v>2095</v>
      </c>
      <c r="Y450" s="50">
        <v>5.0799999999999998E-2</v>
      </c>
      <c r="Z450" s="75">
        <v>100</v>
      </c>
      <c r="AA450" s="76" t="s">
        <v>2046</v>
      </c>
      <c r="AB450" s="76">
        <v>0.254</v>
      </c>
      <c r="AC450" s="39"/>
      <c r="AD450" s="40"/>
      <c r="AE450" s="40"/>
      <c r="AF450" s="41"/>
      <c r="AG450" s="41"/>
      <c r="AH450" s="42" t="s">
        <v>1996</v>
      </c>
      <c r="AI450" s="35" t="s">
        <v>1804</v>
      </c>
      <c r="AJ450" s="43"/>
      <c r="AK450" s="31"/>
      <c r="AL450" s="44"/>
      <c r="AM450" s="39"/>
      <c r="AN450" s="28"/>
      <c r="AO450" s="39" t="s">
        <v>1475</v>
      </c>
    </row>
    <row r="451" spans="1:41">
      <c r="A451" s="45" t="s">
        <v>3922</v>
      </c>
      <c r="B451" s="46" t="s">
        <v>3923</v>
      </c>
      <c r="C451" s="46" t="s">
        <v>4000</v>
      </c>
      <c r="D451" s="46" t="s">
        <v>4001</v>
      </c>
      <c r="E451" s="47">
        <v>4714.0866141732286</v>
      </c>
      <c r="F451" s="47">
        <v>10441.763779527559</v>
      </c>
      <c r="G451" s="47">
        <f t="shared" si="6"/>
        <v>15155.850393700788</v>
      </c>
      <c r="H451" s="48" t="s">
        <v>3952</v>
      </c>
      <c r="I451" s="24">
        <v>445</v>
      </c>
      <c r="J451" s="25" t="s">
        <v>2168</v>
      </c>
      <c r="K451" s="26" t="s">
        <v>4338</v>
      </c>
      <c r="L451" s="27">
        <v>17830.8</v>
      </c>
      <c r="M451" s="27">
        <v>-14173.2</v>
      </c>
      <c r="N451" s="28" t="s">
        <v>35</v>
      </c>
      <c r="O451" s="42" t="s">
        <v>36</v>
      </c>
      <c r="P451" s="30" t="s">
        <v>37</v>
      </c>
      <c r="Q451" s="31"/>
      <c r="R451" s="32">
        <v>1</v>
      </c>
      <c r="S451" s="33" t="s">
        <v>38</v>
      </c>
      <c r="T451" s="34"/>
      <c r="U451" s="35"/>
      <c r="V451" s="36"/>
      <c r="W451" s="37"/>
      <c r="X451" s="49" t="s">
        <v>2100</v>
      </c>
      <c r="Y451" s="50">
        <v>5.0799999999999998E-2</v>
      </c>
      <c r="Z451" s="75">
        <v>100</v>
      </c>
      <c r="AA451" s="76" t="s">
        <v>2046</v>
      </c>
      <c r="AB451" s="76">
        <v>0.254</v>
      </c>
      <c r="AC451" s="39"/>
      <c r="AD451" s="40"/>
      <c r="AE451" s="40"/>
      <c r="AF451" s="41"/>
      <c r="AG451" s="41"/>
      <c r="AH451" s="42" t="s">
        <v>2003</v>
      </c>
      <c r="AI451" s="35" t="s">
        <v>1804</v>
      </c>
      <c r="AJ451" s="43"/>
      <c r="AK451" s="31"/>
      <c r="AL451" s="44"/>
      <c r="AM451" s="39"/>
      <c r="AN451" s="28"/>
      <c r="AO451" s="39" t="s">
        <v>1475</v>
      </c>
    </row>
    <row r="452" spans="1:41">
      <c r="A452" s="45" t="s">
        <v>3926</v>
      </c>
      <c r="B452" s="46" t="s">
        <v>3927</v>
      </c>
      <c r="C452" s="46" t="s">
        <v>4002</v>
      </c>
      <c r="D452" s="46" t="s">
        <v>4003</v>
      </c>
      <c r="E452" s="47">
        <v>4713.0944881889764</v>
      </c>
      <c r="F452" s="47">
        <v>10441.098425196849</v>
      </c>
      <c r="G452" s="47">
        <f t="shared" si="6"/>
        <v>15154.192913385825</v>
      </c>
      <c r="H452" s="48" t="s">
        <v>3971</v>
      </c>
      <c r="I452" s="24">
        <v>446</v>
      </c>
      <c r="J452" s="25" t="s">
        <v>2172</v>
      </c>
      <c r="K452" s="26" t="s">
        <v>4339</v>
      </c>
      <c r="L452" s="27">
        <v>16916.400000000001</v>
      </c>
      <c r="M452" s="27">
        <v>-13258.8</v>
      </c>
      <c r="N452" s="28" t="s">
        <v>35</v>
      </c>
      <c r="O452" s="42" t="s">
        <v>36</v>
      </c>
      <c r="P452" s="30" t="s">
        <v>37</v>
      </c>
      <c r="Q452" s="31"/>
      <c r="R452" s="32">
        <v>1</v>
      </c>
      <c r="S452" s="33" t="s">
        <v>38</v>
      </c>
      <c r="T452" s="34"/>
      <c r="U452" s="35"/>
      <c r="V452" s="36"/>
      <c r="W452" s="37"/>
      <c r="X452" s="49" t="s">
        <v>2105</v>
      </c>
      <c r="Y452" s="50">
        <v>5.0799999999999998E-2</v>
      </c>
      <c r="Z452" s="75">
        <v>100</v>
      </c>
      <c r="AA452" s="76" t="s">
        <v>2046</v>
      </c>
      <c r="AB452" s="76">
        <v>0.254</v>
      </c>
      <c r="AC452" s="39"/>
      <c r="AD452" s="40"/>
      <c r="AE452" s="40"/>
      <c r="AF452" s="41"/>
      <c r="AG452" s="41"/>
      <c r="AH452" s="42" t="s">
        <v>2010</v>
      </c>
      <c r="AI452" s="35" t="s">
        <v>1804</v>
      </c>
      <c r="AJ452" s="43"/>
      <c r="AK452" s="31"/>
      <c r="AL452" s="44"/>
      <c r="AM452" s="39"/>
      <c r="AN452" s="28"/>
      <c r="AO452" s="39" t="s">
        <v>1475</v>
      </c>
    </row>
    <row r="453" spans="1:41">
      <c r="A453" s="45" t="s">
        <v>3930</v>
      </c>
      <c r="B453" s="46" t="s">
        <v>3931</v>
      </c>
      <c r="C453" s="46" t="s">
        <v>4004</v>
      </c>
      <c r="D453" s="46" t="s">
        <v>4005</v>
      </c>
      <c r="E453" s="47">
        <v>4712.4724409448818</v>
      </c>
      <c r="F453" s="47">
        <v>10442.13779527559</v>
      </c>
      <c r="G453" s="47">
        <f t="shared" si="6"/>
        <v>15154.610236220473</v>
      </c>
      <c r="H453" s="48" t="s">
        <v>1531</v>
      </c>
      <c r="I453" s="24">
        <v>447</v>
      </c>
      <c r="J453" s="25" t="s">
        <v>2176</v>
      </c>
      <c r="K453" s="26" t="s">
        <v>4340</v>
      </c>
      <c r="L453" s="27">
        <v>17830.8</v>
      </c>
      <c r="M453" s="27">
        <v>-12344.4</v>
      </c>
      <c r="N453" s="28" t="s">
        <v>35</v>
      </c>
      <c r="O453" s="42" t="s">
        <v>36</v>
      </c>
      <c r="P453" s="30" t="s">
        <v>37</v>
      </c>
      <c r="Q453" s="31"/>
      <c r="R453" s="32">
        <v>1</v>
      </c>
      <c r="S453" s="33" t="s">
        <v>38</v>
      </c>
      <c r="T453" s="34"/>
      <c r="U453" s="35"/>
      <c r="V453" s="36"/>
      <c r="W453" s="37"/>
      <c r="X453" s="49" t="s">
        <v>2110</v>
      </c>
      <c r="Y453" s="50">
        <v>5.0799999999999998E-2</v>
      </c>
      <c r="Z453" s="75">
        <v>100</v>
      </c>
      <c r="AA453" s="76" t="s">
        <v>2046</v>
      </c>
      <c r="AB453" s="76">
        <v>0.254</v>
      </c>
      <c r="AC453" s="39"/>
      <c r="AD453" s="40"/>
      <c r="AE453" s="40"/>
      <c r="AF453" s="41"/>
      <c r="AG453" s="41"/>
      <c r="AH453" s="42" t="s">
        <v>2017</v>
      </c>
      <c r="AI453" s="35" t="s">
        <v>1804</v>
      </c>
      <c r="AJ453" s="43"/>
      <c r="AK453" s="31"/>
      <c r="AL453" s="44"/>
      <c r="AM453" s="39"/>
      <c r="AN453" s="28"/>
      <c r="AO453" s="39" t="s">
        <v>1475</v>
      </c>
    </row>
    <row r="454" spans="1:41">
      <c r="A454" s="45" t="s">
        <v>3934</v>
      </c>
      <c r="B454" s="46" t="s">
        <v>3935</v>
      </c>
      <c r="C454" s="46" t="s">
        <v>4006</v>
      </c>
      <c r="D454" s="46" t="s">
        <v>4007</v>
      </c>
      <c r="E454" s="47">
        <v>4711.7559055118118</v>
      </c>
      <c r="F454" s="47">
        <v>10441.417322834646</v>
      </c>
      <c r="G454" s="47">
        <f t="shared" si="6"/>
        <v>15153.173228346459</v>
      </c>
      <c r="H454" s="48" t="s">
        <v>2077</v>
      </c>
      <c r="I454" s="24">
        <v>448</v>
      </c>
      <c r="J454" s="25" t="s">
        <v>2180</v>
      </c>
      <c r="K454" s="26" t="s">
        <v>4341</v>
      </c>
      <c r="L454" s="27">
        <v>16916.400000000001</v>
      </c>
      <c r="M454" s="27">
        <v>-11430</v>
      </c>
      <c r="N454" s="28" t="s">
        <v>35</v>
      </c>
      <c r="O454" s="42" t="s">
        <v>36</v>
      </c>
      <c r="P454" s="30" t="s">
        <v>37</v>
      </c>
      <c r="Q454" s="31"/>
      <c r="R454" s="32">
        <v>1</v>
      </c>
      <c r="S454" s="33" t="s">
        <v>38</v>
      </c>
      <c r="T454" s="34"/>
      <c r="U454" s="35"/>
      <c r="V454" s="36"/>
      <c r="W454" s="37"/>
      <c r="X454" s="49" t="s">
        <v>2115</v>
      </c>
      <c r="Y454" s="50">
        <v>5.0799999999999998E-2</v>
      </c>
      <c r="Z454" s="75">
        <v>100</v>
      </c>
      <c r="AA454" s="76" t="s">
        <v>2046</v>
      </c>
      <c r="AB454" s="76">
        <v>0.254</v>
      </c>
      <c r="AC454" s="39"/>
      <c r="AD454" s="40"/>
      <c r="AE454" s="40"/>
      <c r="AF454" s="41"/>
      <c r="AG454" s="41"/>
      <c r="AH454" s="42" t="s">
        <v>2024</v>
      </c>
      <c r="AI454" s="35" t="s">
        <v>1804</v>
      </c>
      <c r="AJ454" s="43"/>
      <c r="AK454" s="31"/>
      <c r="AL454" s="44"/>
      <c r="AM454" s="39"/>
      <c r="AN454" s="28"/>
      <c r="AO454" s="39" t="s">
        <v>1475</v>
      </c>
    </row>
    <row r="455" spans="1:41">
      <c r="A455" s="45" t="s">
        <v>3938</v>
      </c>
      <c r="B455" s="46" t="s">
        <v>3939</v>
      </c>
      <c r="C455" s="46" t="s">
        <v>4008</v>
      </c>
      <c r="D455" s="46" t="s">
        <v>4009</v>
      </c>
      <c r="E455" s="47">
        <v>4712.8149606299212</v>
      </c>
      <c r="F455" s="47">
        <v>10441.779527559056</v>
      </c>
      <c r="G455" s="47">
        <f t="shared" si="6"/>
        <v>15154.594488188977</v>
      </c>
      <c r="H455" s="48" t="s">
        <v>3952</v>
      </c>
      <c r="I455" s="24">
        <v>449</v>
      </c>
      <c r="J455" s="25" t="s">
        <v>2184</v>
      </c>
      <c r="K455" s="26" t="s">
        <v>4342</v>
      </c>
      <c r="L455" s="27">
        <v>17830.8</v>
      </c>
      <c r="M455" s="27">
        <v>-10515.6</v>
      </c>
      <c r="N455" s="28" t="s">
        <v>35</v>
      </c>
      <c r="O455" s="42" t="s">
        <v>36</v>
      </c>
      <c r="P455" s="30" t="s">
        <v>37</v>
      </c>
      <c r="Q455" s="31"/>
      <c r="R455" s="32">
        <v>1</v>
      </c>
      <c r="S455" s="33" t="s">
        <v>38</v>
      </c>
      <c r="T455" s="34"/>
      <c r="U455" s="35"/>
      <c r="V455" s="36"/>
      <c r="W455" s="37"/>
      <c r="X455" s="49" t="s">
        <v>2120</v>
      </c>
      <c r="Y455" s="50">
        <v>5.0799999999999998E-2</v>
      </c>
      <c r="Z455" s="75">
        <v>100</v>
      </c>
      <c r="AA455" s="76" t="s">
        <v>2046</v>
      </c>
      <c r="AB455" s="76">
        <v>0.254</v>
      </c>
      <c r="AC455" s="39"/>
      <c r="AD455" s="40"/>
      <c r="AE455" s="40"/>
      <c r="AF455" s="41"/>
      <c r="AG455" s="41"/>
      <c r="AH455" s="42" t="s">
        <v>2031</v>
      </c>
      <c r="AI455" s="35" t="s">
        <v>1804</v>
      </c>
      <c r="AJ455" s="43"/>
      <c r="AK455" s="31"/>
      <c r="AL455" s="44"/>
      <c r="AM455" s="39"/>
      <c r="AN455" s="28"/>
      <c r="AO455" s="39" t="s">
        <v>1475</v>
      </c>
    </row>
    <row r="456" spans="1:41">
      <c r="A456" s="45" t="s">
        <v>3942</v>
      </c>
      <c r="B456" s="46" t="s">
        <v>3943</v>
      </c>
      <c r="C456" s="46" t="s">
        <v>4010</v>
      </c>
      <c r="D456" s="46" t="s">
        <v>4011</v>
      </c>
      <c r="E456" s="47">
        <v>4711.1889763779527</v>
      </c>
      <c r="F456" s="47">
        <v>10442.602362204725</v>
      </c>
      <c r="G456" s="47">
        <f t="shared" si="6"/>
        <v>15153.791338582678</v>
      </c>
      <c r="H456" s="48" t="s">
        <v>3682</v>
      </c>
      <c r="I456" s="24">
        <v>450</v>
      </c>
      <c r="J456" s="25" t="s">
        <v>2188</v>
      </c>
      <c r="K456" s="26" t="s">
        <v>4343</v>
      </c>
      <c r="L456" s="27">
        <v>16916.400000000001</v>
      </c>
      <c r="M456" s="27">
        <v>-9601.2000000000007</v>
      </c>
      <c r="N456" s="28" t="s">
        <v>35</v>
      </c>
      <c r="O456" s="42" t="s">
        <v>36</v>
      </c>
      <c r="P456" s="30" t="s">
        <v>37</v>
      </c>
      <c r="Q456" s="31"/>
      <c r="R456" s="32">
        <v>1</v>
      </c>
      <c r="S456" s="33" t="s">
        <v>38</v>
      </c>
      <c r="T456" s="34"/>
      <c r="U456" s="35"/>
      <c r="V456" s="36"/>
      <c r="W456" s="37"/>
      <c r="X456" s="49" t="s">
        <v>2125</v>
      </c>
      <c r="Y456" s="50">
        <v>5.0799999999999998E-2</v>
      </c>
      <c r="Z456" s="75">
        <v>100</v>
      </c>
      <c r="AA456" s="76" t="s">
        <v>2046</v>
      </c>
      <c r="AB456" s="76">
        <v>0.254</v>
      </c>
      <c r="AC456" s="39"/>
      <c r="AD456" s="40"/>
      <c r="AE456" s="40"/>
      <c r="AF456" s="41"/>
      <c r="AG456" s="41"/>
      <c r="AH456" s="341" t="s">
        <v>2038</v>
      </c>
      <c r="AI456" s="35" t="s">
        <v>1804</v>
      </c>
      <c r="AJ456" s="43"/>
      <c r="AK456" s="31"/>
      <c r="AL456" s="44"/>
      <c r="AM456" s="39"/>
      <c r="AN456" s="28"/>
      <c r="AO456" s="39" t="s">
        <v>1475</v>
      </c>
    </row>
    <row r="457" spans="1:41">
      <c r="A457" s="45" t="s">
        <v>4012</v>
      </c>
      <c r="B457" s="46" t="s">
        <v>4013</v>
      </c>
      <c r="C457" s="46" t="s">
        <v>42</v>
      </c>
      <c r="D457" s="46" t="s">
        <v>42</v>
      </c>
      <c r="E457" s="47" t="s">
        <v>42</v>
      </c>
      <c r="F457" s="47">
        <v>7527.8307086614168</v>
      </c>
      <c r="G457" s="47">
        <f t="shared" ref="G457:G483" si="7">SUM(E457:F457)</f>
        <v>7527.8307086614168</v>
      </c>
      <c r="H457" s="48" t="s">
        <v>132</v>
      </c>
      <c r="I457" s="24">
        <v>451</v>
      </c>
      <c r="J457" s="25" t="s">
        <v>2192</v>
      </c>
      <c r="K457" s="26" t="s">
        <v>2193</v>
      </c>
      <c r="L457" s="27">
        <v>12344.4</v>
      </c>
      <c r="M457" s="27">
        <v>-12344.4</v>
      </c>
      <c r="N457" s="28" t="s">
        <v>35</v>
      </c>
      <c r="O457" s="42" t="s">
        <v>36</v>
      </c>
      <c r="P457" s="30" t="s">
        <v>37</v>
      </c>
      <c r="Q457" s="31"/>
      <c r="R457" s="32">
        <v>1</v>
      </c>
      <c r="S457" s="33" t="s">
        <v>38</v>
      </c>
      <c r="T457" s="34"/>
      <c r="U457" s="35"/>
      <c r="V457" s="36"/>
      <c r="W457" s="37"/>
      <c r="X457" s="38"/>
      <c r="Y457" s="38"/>
      <c r="Z457" s="38"/>
      <c r="AA457" s="39"/>
      <c r="AB457" s="39"/>
      <c r="AC457" s="39"/>
      <c r="AD457" s="40"/>
      <c r="AE457" s="40"/>
      <c r="AF457" s="41"/>
      <c r="AG457" s="41"/>
      <c r="AH457" s="42"/>
      <c r="AI457" s="35"/>
      <c r="AJ457" s="43"/>
      <c r="AK457" s="31"/>
      <c r="AL457" s="44"/>
      <c r="AM457" s="39"/>
      <c r="AN457" s="28"/>
      <c r="AO457" s="39" t="s">
        <v>39</v>
      </c>
    </row>
    <row r="458" spans="1:41">
      <c r="A458" s="45" t="s">
        <v>4014</v>
      </c>
      <c r="B458" s="46" t="s">
        <v>4015</v>
      </c>
      <c r="C458" s="46" t="s">
        <v>4016</v>
      </c>
      <c r="D458" s="46" t="s">
        <v>4017</v>
      </c>
      <c r="E458" s="47">
        <v>667.59842519685049</v>
      </c>
      <c r="F458" s="47">
        <v>5654.7244094488187</v>
      </c>
      <c r="G458" s="47">
        <f t="shared" si="7"/>
        <v>6322.322834645669</v>
      </c>
      <c r="H458" s="48" t="s">
        <v>1771</v>
      </c>
      <c r="I458" s="24">
        <v>452</v>
      </c>
      <c r="J458" s="25" t="s">
        <v>2196</v>
      </c>
      <c r="K458" s="26" t="s">
        <v>2197</v>
      </c>
      <c r="L458" s="27">
        <v>12344.4</v>
      </c>
      <c r="M458" s="27">
        <v>-8686.7999999999993</v>
      </c>
      <c r="N458" s="28" t="s">
        <v>35</v>
      </c>
      <c r="O458" s="42" t="s">
        <v>36</v>
      </c>
      <c r="P458" s="30" t="s">
        <v>37</v>
      </c>
      <c r="Q458" s="31"/>
      <c r="R458" s="32">
        <v>1</v>
      </c>
      <c r="S458" s="33" t="s">
        <v>67</v>
      </c>
      <c r="T458" s="34"/>
      <c r="U458" s="35"/>
      <c r="V458" s="36"/>
      <c r="W458" s="37"/>
      <c r="X458" s="38"/>
      <c r="Y458" s="38"/>
      <c r="Z458" s="38"/>
      <c r="AA458" s="39"/>
      <c r="AB458" s="39"/>
      <c r="AC458" s="39"/>
      <c r="AD458" s="40"/>
      <c r="AE458" s="40"/>
      <c r="AF458" s="41"/>
      <c r="AG458" s="41"/>
      <c r="AH458" s="42"/>
      <c r="AI458" s="35"/>
      <c r="AJ458" s="43"/>
      <c r="AK458" s="31"/>
      <c r="AL458" s="44"/>
      <c r="AM458" s="39"/>
      <c r="AN458" s="28"/>
      <c r="AO458" s="39" t="s">
        <v>1568</v>
      </c>
    </row>
    <row r="459" spans="1:41">
      <c r="A459" s="45" t="s">
        <v>4018</v>
      </c>
      <c r="B459" s="46" t="s">
        <v>4019</v>
      </c>
      <c r="C459" s="46" t="s">
        <v>42</v>
      </c>
      <c r="D459" s="46" t="s">
        <v>42</v>
      </c>
      <c r="E459" s="47" t="s">
        <v>42</v>
      </c>
      <c r="F459" s="47">
        <v>7941.5866141732286</v>
      </c>
      <c r="G459" s="47">
        <f t="shared" si="7"/>
        <v>7941.5866141732286</v>
      </c>
      <c r="H459" s="48" t="s">
        <v>43</v>
      </c>
      <c r="I459" s="24">
        <v>453</v>
      </c>
      <c r="J459" s="25" t="s">
        <v>2202</v>
      </c>
      <c r="K459" s="26" t="s">
        <v>2203</v>
      </c>
      <c r="L459" s="27">
        <v>11430</v>
      </c>
      <c r="M459" s="27">
        <v>-10515.6</v>
      </c>
      <c r="N459" s="28" t="s">
        <v>35</v>
      </c>
      <c r="O459" s="42" t="s">
        <v>36</v>
      </c>
      <c r="P459" s="30" t="s">
        <v>37</v>
      </c>
      <c r="Q459" s="31"/>
      <c r="R459" s="32">
        <v>1</v>
      </c>
      <c r="S459" s="33" t="s">
        <v>38</v>
      </c>
      <c r="T459" s="34"/>
      <c r="U459" s="35"/>
      <c r="V459" s="36"/>
      <c r="W459" s="37"/>
      <c r="X459" s="38"/>
      <c r="Y459" s="38"/>
      <c r="Z459" s="38"/>
      <c r="AA459" s="77" t="s">
        <v>2204</v>
      </c>
      <c r="AB459" s="77">
        <v>2.54</v>
      </c>
      <c r="AC459" s="39"/>
      <c r="AD459" s="40"/>
      <c r="AE459" s="40"/>
      <c r="AF459" s="41"/>
      <c r="AG459" s="41"/>
      <c r="AH459" s="42"/>
      <c r="AI459" s="35"/>
      <c r="AJ459" s="43"/>
      <c r="AK459" s="31" t="s">
        <v>47</v>
      </c>
      <c r="AL459" s="44"/>
      <c r="AM459" s="39"/>
      <c r="AN459" s="28"/>
      <c r="AO459" s="39" t="s">
        <v>322</v>
      </c>
    </row>
    <row r="460" spans="1:41">
      <c r="A460" s="45" t="s">
        <v>4020</v>
      </c>
      <c r="B460" s="46" t="s">
        <v>4021</v>
      </c>
      <c r="C460" s="46" t="s">
        <v>42</v>
      </c>
      <c r="D460" s="46" t="s">
        <v>42</v>
      </c>
      <c r="E460" s="47" t="s">
        <v>42</v>
      </c>
      <c r="F460" s="47">
        <v>7956.9409448818906</v>
      </c>
      <c r="G460" s="47">
        <f t="shared" si="7"/>
        <v>7956.9409448818906</v>
      </c>
      <c r="H460" s="48" t="s">
        <v>132</v>
      </c>
      <c r="I460" s="24">
        <v>454</v>
      </c>
      <c r="J460" s="25" t="s">
        <v>2207</v>
      </c>
      <c r="K460" s="26" t="s">
        <v>2208</v>
      </c>
      <c r="L460" s="27">
        <v>12344.4</v>
      </c>
      <c r="M460" s="27">
        <v>-10515.6</v>
      </c>
      <c r="N460" s="28" t="s">
        <v>35</v>
      </c>
      <c r="O460" s="42" t="s">
        <v>36</v>
      </c>
      <c r="P460" s="30" t="s">
        <v>37</v>
      </c>
      <c r="Q460" s="31"/>
      <c r="R460" s="32">
        <v>1</v>
      </c>
      <c r="S460" s="33" t="s">
        <v>38</v>
      </c>
      <c r="T460" s="34"/>
      <c r="U460" s="35"/>
      <c r="V460" s="36"/>
      <c r="W460" s="37"/>
      <c r="X460" s="38"/>
      <c r="Y460" s="38"/>
      <c r="Z460" s="38"/>
      <c r="AA460" s="77" t="s">
        <v>2204</v>
      </c>
      <c r="AB460" s="77">
        <v>2.54</v>
      </c>
      <c r="AC460" s="39"/>
      <c r="AD460" s="40"/>
      <c r="AE460" s="40"/>
      <c r="AF460" s="41"/>
      <c r="AG460" s="41"/>
      <c r="AH460" s="42"/>
      <c r="AI460" s="35"/>
      <c r="AJ460" s="43"/>
      <c r="AK460" s="31" t="s">
        <v>47</v>
      </c>
      <c r="AL460" s="44"/>
      <c r="AM460" s="39"/>
      <c r="AN460" s="28"/>
      <c r="AO460" s="39" t="s">
        <v>322</v>
      </c>
    </row>
    <row r="461" spans="1:41">
      <c r="A461" s="45" t="s">
        <v>4022</v>
      </c>
      <c r="B461" s="46" t="s">
        <v>4023</v>
      </c>
      <c r="C461" s="46" t="s">
        <v>42</v>
      </c>
      <c r="D461" s="46" t="s">
        <v>42</v>
      </c>
      <c r="E461" s="47" t="s">
        <v>42</v>
      </c>
      <c r="F461" s="47">
        <v>7947.9842519685044</v>
      </c>
      <c r="G461" s="47">
        <f t="shared" si="7"/>
        <v>7947.9842519685044</v>
      </c>
      <c r="H461" s="48" t="s">
        <v>43</v>
      </c>
      <c r="I461" s="24">
        <v>455</v>
      </c>
      <c r="J461" s="25" t="s">
        <v>2211</v>
      </c>
      <c r="K461" s="26" t="s">
        <v>2212</v>
      </c>
      <c r="L461" s="27">
        <v>11430</v>
      </c>
      <c r="M461" s="27">
        <v>-8686.7999999999993</v>
      </c>
      <c r="N461" s="28" t="s">
        <v>35</v>
      </c>
      <c r="O461" s="42" t="s">
        <v>36</v>
      </c>
      <c r="P461" s="30" t="s">
        <v>37</v>
      </c>
      <c r="Q461" s="31"/>
      <c r="R461" s="32">
        <v>1</v>
      </c>
      <c r="S461" s="33" t="s">
        <v>38</v>
      </c>
      <c r="T461" s="34"/>
      <c r="U461" s="35"/>
      <c r="V461" s="36"/>
      <c r="W461" s="37"/>
      <c r="X461" s="38"/>
      <c r="Y461" s="38"/>
      <c r="Z461" s="38"/>
      <c r="AA461" s="77" t="s">
        <v>2204</v>
      </c>
      <c r="AB461" s="77">
        <v>2.54</v>
      </c>
      <c r="AC461" s="39"/>
      <c r="AD461" s="40"/>
      <c r="AE461" s="40"/>
      <c r="AF461" s="41"/>
      <c r="AG461" s="41"/>
      <c r="AH461" s="42"/>
      <c r="AI461" s="35"/>
      <c r="AJ461" s="43"/>
      <c r="AK461" s="31" t="s">
        <v>47</v>
      </c>
      <c r="AL461" s="44"/>
      <c r="AM461" s="39"/>
      <c r="AN461" s="28"/>
      <c r="AO461" s="39" t="s">
        <v>322</v>
      </c>
    </row>
    <row r="462" spans="1:41">
      <c r="A462" s="45" t="s">
        <v>4024</v>
      </c>
      <c r="B462" s="46" t="s">
        <v>4025</v>
      </c>
      <c r="C462" s="46" t="s">
        <v>42</v>
      </c>
      <c r="D462" s="46" t="s">
        <v>42</v>
      </c>
      <c r="E462" s="47" t="s">
        <v>42</v>
      </c>
      <c r="F462" s="47">
        <v>7988.318897637796</v>
      </c>
      <c r="G462" s="47">
        <f t="shared" si="7"/>
        <v>7988.318897637796</v>
      </c>
      <c r="H462" s="48" t="s">
        <v>43</v>
      </c>
      <c r="I462" s="24">
        <v>456</v>
      </c>
      <c r="J462" s="25" t="s">
        <v>2215</v>
      </c>
      <c r="K462" s="26" t="s">
        <v>2216</v>
      </c>
      <c r="L462" s="27">
        <v>11430</v>
      </c>
      <c r="M462" s="27">
        <v>-9601.2000000000007</v>
      </c>
      <c r="N462" s="28" t="s">
        <v>35</v>
      </c>
      <c r="O462" s="42" t="s">
        <v>36</v>
      </c>
      <c r="P462" s="30" t="s">
        <v>37</v>
      </c>
      <c r="Q462" s="31"/>
      <c r="R462" s="32">
        <v>1</v>
      </c>
      <c r="S462" s="33" t="s">
        <v>38</v>
      </c>
      <c r="T462" s="34"/>
      <c r="U462" s="35"/>
      <c r="V462" s="36"/>
      <c r="W462" s="37"/>
      <c r="X462" s="38"/>
      <c r="Y462" s="38"/>
      <c r="Z462" s="38"/>
      <c r="AA462" s="77" t="s">
        <v>2204</v>
      </c>
      <c r="AB462" s="77">
        <v>2.54</v>
      </c>
      <c r="AC462" s="39"/>
      <c r="AD462" s="40"/>
      <c r="AE462" s="40"/>
      <c r="AF462" s="41"/>
      <c r="AG462" s="41"/>
      <c r="AH462" s="42"/>
      <c r="AI462" s="35"/>
      <c r="AJ462" s="43"/>
      <c r="AK462" s="31" t="s">
        <v>47</v>
      </c>
      <c r="AL462" s="44"/>
      <c r="AM462" s="39"/>
      <c r="AN462" s="28"/>
      <c r="AO462" s="39" t="s">
        <v>322</v>
      </c>
    </row>
    <row r="463" spans="1:41">
      <c r="A463" s="45" t="s">
        <v>4026</v>
      </c>
      <c r="B463" s="46" t="s">
        <v>4027</v>
      </c>
      <c r="C463" s="46" t="s">
        <v>42</v>
      </c>
      <c r="D463" s="46" t="s">
        <v>42</v>
      </c>
      <c r="E463" s="47" t="s">
        <v>42</v>
      </c>
      <c r="F463" s="47">
        <v>7475.9330708661419</v>
      </c>
      <c r="G463" s="47">
        <f t="shared" si="7"/>
        <v>7475.9330708661419</v>
      </c>
      <c r="H463" s="48" t="s">
        <v>132</v>
      </c>
      <c r="I463" s="24">
        <v>457</v>
      </c>
      <c r="J463" s="25" t="s">
        <v>2219</v>
      </c>
      <c r="K463" s="26" t="s">
        <v>4344</v>
      </c>
      <c r="L463" s="27">
        <v>12344.4</v>
      </c>
      <c r="M463" s="27">
        <v>-14173.2</v>
      </c>
      <c r="N463" s="28" t="s">
        <v>35</v>
      </c>
      <c r="O463" s="42" t="s">
        <v>36</v>
      </c>
      <c r="P463" s="30" t="s">
        <v>37</v>
      </c>
      <c r="Q463" s="31"/>
      <c r="R463" s="32">
        <v>1</v>
      </c>
      <c r="S463" s="33" t="s">
        <v>38</v>
      </c>
      <c r="T463" s="34"/>
      <c r="U463" s="35"/>
      <c r="V463" s="36"/>
      <c r="W463" s="37"/>
      <c r="X463" s="38"/>
      <c r="Y463" s="38"/>
      <c r="Z463" s="38"/>
      <c r="AA463" s="39"/>
      <c r="AB463" s="39"/>
      <c r="AC463" s="39"/>
      <c r="AD463" s="40"/>
      <c r="AE463" s="40"/>
      <c r="AF463" s="41"/>
      <c r="AG463" s="41"/>
      <c r="AH463" s="42"/>
      <c r="AI463" s="35"/>
      <c r="AJ463" s="43"/>
      <c r="AK463" s="31"/>
      <c r="AL463" s="44"/>
      <c r="AM463" s="39"/>
      <c r="AN463" s="28"/>
      <c r="AO463" s="39" t="s">
        <v>39</v>
      </c>
    </row>
    <row r="464" spans="1:41">
      <c r="A464" s="45" t="s">
        <v>4028</v>
      </c>
      <c r="B464" s="46" t="s">
        <v>4029</v>
      </c>
      <c r="C464" s="46" t="s">
        <v>42</v>
      </c>
      <c r="D464" s="46" t="s">
        <v>42</v>
      </c>
      <c r="E464" s="47" t="s">
        <v>42</v>
      </c>
      <c r="F464" s="47">
        <v>6122.5984251968512</v>
      </c>
      <c r="G464" s="47">
        <f t="shared" si="7"/>
        <v>6122.5984251968512</v>
      </c>
      <c r="H464" s="48" t="s">
        <v>43</v>
      </c>
      <c r="I464" s="24">
        <v>458</v>
      </c>
      <c r="J464" s="25" t="s">
        <v>2222</v>
      </c>
      <c r="K464" s="26" t="s">
        <v>2223</v>
      </c>
      <c r="L464" s="27">
        <v>11430</v>
      </c>
      <c r="M464" s="27">
        <v>-15087.6</v>
      </c>
      <c r="N464" s="28" t="s">
        <v>35</v>
      </c>
      <c r="O464" s="42" t="s">
        <v>36</v>
      </c>
      <c r="P464" s="30" t="s">
        <v>37</v>
      </c>
      <c r="Q464" s="31"/>
      <c r="R464" s="32">
        <v>1</v>
      </c>
      <c r="S464" s="33" t="s">
        <v>38</v>
      </c>
      <c r="T464" s="34"/>
      <c r="U464" s="35"/>
      <c r="V464" s="36"/>
      <c r="W464" s="37"/>
      <c r="X464" s="38"/>
      <c r="Y464" s="38"/>
      <c r="Z464" s="38"/>
      <c r="AA464" s="39"/>
      <c r="AB464" s="39"/>
      <c r="AC464" s="39"/>
      <c r="AD464" s="40"/>
      <c r="AE464" s="40"/>
      <c r="AF464" s="41"/>
      <c r="AG464" s="41"/>
      <c r="AH464" s="42"/>
      <c r="AI464" s="35"/>
      <c r="AJ464" s="43"/>
      <c r="AK464" s="31" t="s">
        <v>47</v>
      </c>
      <c r="AL464" s="44"/>
      <c r="AM464" s="39"/>
      <c r="AN464" s="28"/>
      <c r="AO464" s="39" t="s">
        <v>39</v>
      </c>
    </row>
    <row r="465" spans="1:41">
      <c r="A465" s="45" t="s">
        <v>4030</v>
      </c>
      <c r="B465" s="46" t="s">
        <v>4031</v>
      </c>
      <c r="C465" s="46" t="s">
        <v>42</v>
      </c>
      <c r="D465" s="46" t="s">
        <v>42</v>
      </c>
      <c r="E465" s="47" t="s">
        <v>42</v>
      </c>
      <c r="F465" s="47">
        <v>6076.8582677165359</v>
      </c>
      <c r="G465" s="47">
        <f t="shared" si="7"/>
        <v>6076.8582677165359</v>
      </c>
      <c r="H465" s="48" t="s">
        <v>43</v>
      </c>
      <c r="I465" s="24">
        <v>459</v>
      </c>
      <c r="J465" s="25" t="s">
        <v>2226</v>
      </c>
      <c r="K465" s="26" t="s">
        <v>4345</v>
      </c>
      <c r="L465" s="27">
        <v>11430</v>
      </c>
      <c r="M465" s="27">
        <v>-14173.2</v>
      </c>
      <c r="N465" s="28" t="s">
        <v>35</v>
      </c>
      <c r="O465" s="42" t="s">
        <v>36</v>
      </c>
      <c r="P465" s="30" t="s">
        <v>37</v>
      </c>
      <c r="Q465" s="31"/>
      <c r="R465" s="32">
        <v>1</v>
      </c>
      <c r="S465" s="33" t="s">
        <v>38</v>
      </c>
      <c r="T465" s="34"/>
      <c r="U465" s="35"/>
      <c r="V465" s="36"/>
      <c r="W465" s="37"/>
      <c r="X465" s="38"/>
      <c r="Y465" s="38"/>
      <c r="Z465" s="38"/>
      <c r="AA465" s="39"/>
      <c r="AB465" s="39"/>
      <c r="AC465" s="39"/>
      <c r="AD465" s="40"/>
      <c r="AE465" s="40"/>
      <c r="AF465" s="41"/>
      <c r="AG465" s="41"/>
      <c r="AH465" s="42"/>
      <c r="AI465" s="35"/>
      <c r="AJ465" s="43"/>
      <c r="AK465" s="31" t="s">
        <v>47</v>
      </c>
      <c r="AL465" s="44"/>
      <c r="AM465" s="39"/>
      <c r="AN465" s="28"/>
      <c r="AO465" s="39" t="s">
        <v>39</v>
      </c>
    </row>
    <row r="466" spans="1:41">
      <c r="A466" s="45" t="s">
        <v>4032</v>
      </c>
      <c r="B466" s="46" t="s">
        <v>4033</v>
      </c>
      <c r="C466" s="46" t="s">
        <v>42</v>
      </c>
      <c r="D466" s="46" t="s">
        <v>42</v>
      </c>
      <c r="E466" s="47" t="s">
        <v>42</v>
      </c>
      <c r="F466" s="47">
        <v>6332.5472440944886</v>
      </c>
      <c r="G466" s="47">
        <f t="shared" si="7"/>
        <v>6332.5472440944886</v>
      </c>
      <c r="H466" s="48" t="s">
        <v>60</v>
      </c>
      <c r="I466" s="24">
        <v>460</v>
      </c>
      <c r="J466" s="25" t="s">
        <v>2229</v>
      </c>
      <c r="K466" s="26" t="s">
        <v>2230</v>
      </c>
      <c r="L466" s="27">
        <v>9601.2000000000007</v>
      </c>
      <c r="M466" s="27">
        <v>-16916.400000000001</v>
      </c>
      <c r="N466" s="28" t="s">
        <v>35</v>
      </c>
      <c r="O466" s="42" t="s">
        <v>36</v>
      </c>
      <c r="P466" s="30" t="s">
        <v>37</v>
      </c>
      <c r="Q466" s="31"/>
      <c r="R466" s="32">
        <v>1</v>
      </c>
      <c r="S466" s="33" t="s">
        <v>38</v>
      </c>
      <c r="T466" s="34"/>
      <c r="U466" s="35"/>
      <c r="V466" s="36"/>
      <c r="W466" s="37"/>
      <c r="X466" s="38"/>
      <c r="Y466" s="38"/>
      <c r="Z466" s="38"/>
      <c r="AA466" s="39"/>
      <c r="AB466" s="39"/>
      <c r="AC466" s="39"/>
      <c r="AD466" s="40"/>
      <c r="AE466" s="40"/>
      <c r="AF466" s="41"/>
      <c r="AG466" s="41"/>
      <c r="AH466" s="42"/>
      <c r="AI466" s="35"/>
      <c r="AJ466" s="43"/>
      <c r="AK466" s="31" t="s">
        <v>47</v>
      </c>
      <c r="AL466" s="44"/>
      <c r="AM466" s="39"/>
      <c r="AN466" s="28"/>
      <c r="AO466" s="39" t="s">
        <v>39</v>
      </c>
    </row>
    <row r="467" spans="1:41">
      <c r="A467" s="45" t="s">
        <v>4034</v>
      </c>
      <c r="B467" s="46" t="s">
        <v>4035</v>
      </c>
      <c r="C467" s="46" t="s">
        <v>42</v>
      </c>
      <c r="D467" s="46" t="s">
        <v>42</v>
      </c>
      <c r="E467" s="47" t="s">
        <v>42</v>
      </c>
      <c r="F467" s="47">
        <v>6056.1811023622049</v>
      </c>
      <c r="G467" s="47">
        <f t="shared" si="7"/>
        <v>6056.1811023622049</v>
      </c>
      <c r="H467" s="48" t="s">
        <v>60</v>
      </c>
      <c r="I467" s="24">
        <v>461</v>
      </c>
      <c r="J467" s="25" t="s">
        <v>2233</v>
      </c>
      <c r="K467" s="26" t="s">
        <v>2234</v>
      </c>
      <c r="L467" s="27">
        <v>10515.6</v>
      </c>
      <c r="M467" s="27">
        <v>-16916.400000000001</v>
      </c>
      <c r="N467" s="28" t="s">
        <v>35</v>
      </c>
      <c r="O467" s="42" t="s">
        <v>36</v>
      </c>
      <c r="P467" s="30" t="s">
        <v>37</v>
      </c>
      <c r="Q467" s="31"/>
      <c r="R467" s="32">
        <v>1</v>
      </c>
      <c r="S467" s="33" t="s">
        <v>38</v>
      </c>
      <c r="T467" s="34"/>
      <c r="U467" s="35"/>
      <c r="V467" s="36"/>
      <c r="W467" s="37"/>
      <c r="X467" s="38"/>
      <c r="Y467" s="38"/>
      <c r="Z467" s="38"/>
      <c r="AA467" s="39"/>
      <c r="AB467" s="39"/>
      <c r="AC467" s="39"/>
      <c r="AD467" s="40"/>
      <c r="AE467" s="40"/>
      <c r="AF467" s="41"/>
      <c r="AG467" s="41"/>
      <c r="AH467" s="42"/>
      <c r="AI467" s="35"/>
      <c r="AJ467" s="43"/>
      <c r="AK467" s="31" t="s">
        <v>47</v>
      </c>
      <c r="AL467" s="44"/>
      <c r="AM467" s="39"/>
      <c r="AN467" s="28"/>
      <c r="AO467" s="39" t="s">
        <v>39</v>
      </c>
    </row>
    <row r="468" spans="1:41">
      <c r="A468" s="45" t="s">
        <v>4036</v>
      </c>
      <c r="B468" s="46" t="s">
        <v>4037</v>
      </c>
      <c r="C468" s="46" t="s">
        <v>42</v>
      </c>
      <c r="D468" s="46" t="s">
        <v>42</v>
      </c>
      <c r="E468" s="47" t="s">
        <v>42</v>
      </c>
      <c r="F468" s="47">
        <v>6311.0629921259842</v>
      </c>
      <c r="G468" s="47">
        <f t="shared" si="7"/>
        <v>6311.0629921259842</v>
      </c>
      <c r="H468" s="48" t="s">
        <v>60</v>
      </c>
      <c r="I468" s="24">
        <v>462</v>
      </c>
      <c r="J468" s="25" t="s">
        <v>2237</v>
      </c>
      <c r="K468" s="26" t="s">
        <v>2238</v>
      </c>
      <c r="L468" s="27">
        <v>-16916.400000000001</v>
      </c>
      <c r="M468" s="27">
        <v>-16002</v>
      </c>
      <c r="N468" s="28" t="s">
        <v>35</v>
      </c>
      <c r="O468" s="42" t="s">
        <v>36</v>
      </c>
      <c r="P468" s="30" t="s">
        <v>37</v>
      </c>
      <c r="Q468" s="31"/>
      <c r="R468" s="32">
        <v>1</v>
      </c>
      <c r="S468" s="33" t="s">
        <v>38</v>
      </c>
      <c r="T468" s="34"/>
      <c r="U468" s="35"/>
      <c r="V468" s="36"/>
      <c r="W468" s="37"/>
      <c r="X468" s="38"/>
      <c r="Y468" s="38"/>
      <c r="Z468" s="38"/>
      <c r="AA468" s="39"/>
      <c r="AB468" s="39"/>
      <c r="AC468" s="39"/>
      <c r="AD468" s="40"/>
      <c r="AE468" s="40"/>
      <c r="AF468" s="41"/>
      <c r="AG468" s="41"/>
      <c r="AH468" s="42"/>
      <c r="AI468" s="35"/>
      <c r="AJ468" s="43"/>
      <c r="AK468" s="52" t="s">
        <v>47</v>
      </c>
      <c r="AL468" s="44"/>
      <c r="AM468" s="39"/>
      <c r="AN468" s="28"/>
      <c r="AO468" s="39" t="s">
        <v>39</v>
      </c>
    </row>
    <row r="469" spans="1:41">
      <c r="A469" s="45" t="s">
        <v>42</v>
      </c>
      <c r="B469" s="46"/>
      <c r="C469" s="46" t="s">
        <v>42</v>
      </c>
      <c r="D469" s="46" t="s">
        <v>42</v>
      </c>
      <c r="E469" s="47" t="s">
        <v>42</v>
      </c>
      <c r="F469" s="47" t="s">
        <v>42</v>
      </c>
      <c r="G469" s="47"/>
      <c r="H469" s="48"/>
      <c r="I469" s="24">
        <v>463</v>
      </c>
      <c r="J469" s="25" t="s">
        <v>2241</v>
      </c>
      <c r="K469" s="26" t="s">
        <v>2242</v>
      </c>
      <c r="L469" s="27">
        <v>-13258.8</v>
      </c>
      <c r="M469" s="27">
        <v>1371.6</v>
      </c>
      <c r="N469" s="28" t="s">
        <v>35</v>
      </c>
      <c r="O469" s="42" t="s">
        <v>36</v>
      </c>
      <c r="P469" s="36" t="s">
        <v>2243</v>
      </c>
      <c r="Q469" s="31"/>
      <c r="R469" s="32"/>
      <c r="S469" s="78"/>
      <c r="T469" s="34"/>
      <c r="U469" s="35"/>
      <c r="V469" s="36"/>
      <c r="W469" s="37"/>
      <c r="X469" s="38"/>
      <c r="Y469" s="38"/>
      <c r="Z469" s="38"/>
      <c r="AA469" s="39"/>
      <c r="AB469" s="39"/>
      <c r="AC469" s="39"/>
      <c r="AD469" s="40"/>
      <c r="AE469" s="40"/>
      <c r="AF469" s="41"/>
      <c r="AG469" s="41"/>
      <c r="AH469" s="42"/>
      <c r="AI469" s="35"/>
      <c r="AJ469" s="43"/>
      <c r="AK469" s="31"/>
      <c r="AL469" s="44"/>
      <c r="AM469" s="39"/>
      <c r="AN469" s="28"/>
      <c r="AO469" s="79" t="s">
        <v>2244</v>
      </c>
    </row>
    <row r="470" spans="1:41">
      <c r="A470" s="45" t="s">
        <v>42</v>
      </c>
      <c r="B470" s="46"/>
      <c r="C470" s="46" t="s">
        <v>42</v>
      </c>
      <c r="D470" s="46" t="s">
        <v>42</v>
      </c>
      <c r="E470" s="47" t="s">
        <v>42</v>
      </c>
      <c r="F470" s="47" t="s">
        <v>42</v>
      </c>
      <c r="G470" s="47"/>
      <c r="H470" s="48"/>
      <c r="I470" s="24">
        <v>464</v>
      </c>
      <c r="J470" s="25" t="s">
        <v>2245</v>
      </c>
      <c r="K470" s="26" t="s">
        <v>2246</v>
      </c>
      <c r="L470" s="27">
        <v>-15087.6</v>
      </c>
      <c r="M470" s="27">
        <v>1371.6</v>
      </c>
      <c r="N470" s="28" t="s">
        <v>35</v>
      </c>
      <c r="O470" s="42" t="s">
        <v>36</v>
      </c>
      <c r="P470" s="36" t="s">
        <v>2243</v>
      </c>
      <c r="Q470" s="31"/>
      <c r="R470" s="32"/>
      <c r="S470" s="78"/>
      <c r="T470" s="34"/>
      <c r="U470" s="35"/>
      <c r="V470" s="36"/>
      <c r="W470" s="37"/>
      <c r="X470" s="38"/>
      <c r="Y470" s="38"/>
      <c r="Z470" s="38"/>
      <c r="AA470" s="39"/>
      <c r="AB470" s="39"/>
      <c r="AC470" s="39"/>
      <c r="AD470" s="40"/>
      <c r="AE470" s="40"/>
      <c r="AF470" s="41"/>
      <c r="AG470" s="41"/>
      <c r="AH470" s="42"/>
      <c r="AI470" s="35"/>
      <c r="AJ470" s="43"/>
      <c r="AK470" s="31"/>
      <c r="AL470" s="44"/>
      <c r="AM470" s="39"/>
      <c r="AN470" s="28"/>
      <c r="AO470" s="79" t="s">
        <v>2244</v>
      </c>
    </row>
    <row r="471" spans="1:41">
      <c r="A471" s="45" t="s">
        <v>42</v>
      </c>
      <c r="B471" s="46"/>
      <c r="C471" s="46" t="s">
        <v>42</v>
      </c>
      <c r="D471" s="46" t="s">
        <v>42</v>
      </c>
      <c r="E471" s="47" t="s">
        <v>42</v>
      </c>
      <c r="F471" s="47" t="s">
        <v>42</v>
      </c>
      <c r="G471" s="47"/>
      <c r="H471" s="48"/>
      <c r="I471" s="24">
        <v>465</v>
      </c>
      <c r="J471" s="25" t="s">
        <v>2247</v>
      </c>
      <c r="K471" s="26" t="s">
        <v>2248</v>
      </c>
      <c r="L471" s="27">
        <v>-16002</v>
      </c>
      <c r="M471" s="27">
        <v>1371.6</v>
      </c>
      <c r="N471" s="28" t="s">
        <v>35</v>
      </c>
      <c r="O471" s="42" t="s">
        <v>36</v>
      </c>
      <c r="P471" s="36" t="s">
        <v>2243</v>
      </c>
      <c r="Q471" s="31"/>
      <c r="R471" s="32"/>
      <c r="S471" s="78"/>
      <c r="T471" s="34"/>
      <c r="U471" s="35"/>
      <c r="V471" s="36"/>
      <c r="W471" s="37"/>
      <c r="X471" s="38"/>
      <c r="Y471" s="38"/>
      <c r="Z471" s="38"/>
      <c r="AA471" s="39"/>
      <c r="AB471" s="39"/>
      <c r="AC471" s="39"/>
      <c r="AD471" s="40"/>
      <c r="AE471" s="40"/>
      <c r="AF471" s="41"/>
      <c r="AG471" s="41"/>
      <c r="AH471" s="42"/>
      <c r="AI471" s="35"/>
      <c r="AJ471" s="43"/>
      <c r="AK471" s="31"/>
      <c r="AL471" s="44"/>
      <c r="AM471" s="39"/>
      <c r="AN471" s="28"/>
      <c r="AO471" s="79" t="s">
        <v>2244</v>
      </c>
    </row>
    <row r="472" spans="1:41">
      <c r="A472" s="45" t="s">
        <v>42</v>
      </c>
      <c r="B472" s="46"/>
      <c r="C472" s="46" t="s">
        <v>42</v>
      </c>
      <c r="D472" s="46" t="s">
        <v>42</v>
      </c>
      <c r="E472" s="47" t="s">
        <v>42</v>
      </c>
      <c r="F472" s="47" t="s">
        <v>42</v>
      </c>
      <c r="G472" s="47"/>
      <c r="H472" s="48"/>
      <c r="I472" s="24">
        <v>466</v>
      </c>
      <c r="J472" s="25" t="s">
        <v>2249</v>
      </c>
      <c r="K472" s="26" t="s">
        <v>2250</v>
      </c>
      <c r="L472" s="27">
        <v>-15087.6</v>
      </c>
      <c r="M472" s="27">
        <v>2286</v>
      </c>
      <c r="N472" s="28" t="s">
        <v>35</v>
      </c>
      <c r="O472" s="42" t="s">
        <v>36</v>
      </c>
      <c r="P472" s="36" t="s">
        <v>2243</v>
      </c>
      <c r="Q472" s="31"/>
      <c r="R472" s="32"/>
      <c r="S472" s="78"/>
      <c r="T472" s="34"/>
      <c r="U472" s="35"/>
      <c r="V472" s="36"/>
      <c r="W472" s="37"/>
      <c r="X472" s="38"/>
      <c r="Y472" s="38"/>
      <c r="Z472" s="38"/>
      <c r="AA472" s="39"/>
      <c r="AB472" s="39"/>
      <c r="AC472" s="39"/>
      <c r="AD472" s="40"/>
      <c r="AE472" s="40"/>
      <c r="AF472" s="41"/>
      <c r="AG472" s="41"/>
      <c r="AH472" s="42"/>
      <c r="AI472" s="35"/>
      <c r="AJ472" s="43"/>
      <c r="AK472" s="31"/>
      <c r="AL472" s="44"/>
      <c r="AM472" s="39"/>
      <c r="AN472" s="28"/>
      <c r="AO472" s="79" t="s">
        <v>2244</v>
      </c>
    </row>
    <row r="473" spans="1:41">
      <c r="A473" s="45" t="s">
        <v>42</v>
      </c>
      <c r="B473" s="46"/>
      <c r="C473" s="46" t="s">
        <v>42</v>
      </c>
      <c r="D473" s="46" t="s">
        <v>42</v>
      </c>
      <c r="E473" s="47" t="s">
        <v>42</v>
      </c>
      <c r="F473" s="47" t="s">
        <v>42</v>
      </c>
      <c r="G473" s="47"/>
      <c r="H473" s="48"/>
      <c r="I473" s="24">
        <v>467</v>
      </c>
      <c r="J473" s="25" t="s">
        <v>2251</v>
      </c>
      <c r="K473" s="26" t="s">
        <v>2252</v>
      </c>
      <c r="L473" s="27">
        <v>-1371.6</v>
      </c>
      <c r="M473" s="27">
        <v>7772.4</v>
      </c>
      <c r="N473" s="28" t="s">
        <v>35</v>
      </c>
      <c r="O473" s="42" t="s">
        <v>36</v>
      </c>
      <c r="P473" s="36" t="s">
        <v>2243</v>
      </c>
      <c r="Q473" s="31"/>
      <c r="R473" s="32"/>
      <c r="S473" s="78"/>
      <c r="T473" s="34"/>
      <c r="U473" s="35"/>
      <c r="V473" s="36"/>
      <c r="W473" s="37"/>
      <c r="X473" s="38"/>
      <c r="Y473" s="38"/>
      <c r="Z473" s="38"/>
      <c r="AA473" s="39"/>
      <c r="AB473" s="39"/>
      <c r="AC473" s="39"/>
      <c r="AD473" s="40"/>
      <c r="AE473" s="40"/>
      <c r="AF473" s="41"/>
      <c r="AG473" s="41"/>
      <c r="AH473" s="42"/>
      <c r="AI473" s="35"/>
      <c r="AJ473" s="43"/>
      <c r="AK473" s="31"/>
      <c r="AL473" s="44"/>
      <c r="AM473" s="39"/>
      <c r="AN473" s="28"/>
      <c r="AO473" s="79" t="s">
        <v>2244</v>
      </c>
    </row>
    <row r="474" spans="1:41">
      <c r="A474" s="45" t="s">
        <v>42</v>
      </c>
      <c r="B474" s="46"/>
      <c r="C474" s="46" t="s">
        <v>42</v>
      </c>
      <c r="D474" s="46" t="s">
        <v>42</v>
      </c>
      <c r="E474" s="47" t="s">
        <v>42</v>
      </c>
      <c r="F474" s="47" t="s">
        <v>42</v>
      </c>
      <c r="G474" s="47"/>
      <c r="H474" s="48"/>
      <c r="I474" s="24">
        <v>468</v>
      </c>
      <c r="J474" s="25" t="s">
        <v>2253</v>
      </c>
      <c r="K474" s="26" t="s">
        <v>2254</v>
      </c>
      <c r="L474" s="27">
        <v>5029.2</v>
      </c>
      <c r="M474" s="27">
        <v>-15087.6</v>
      </c>
      <c r="N474" s="28" t="s">
        <v>35</v>
      </c>
      <c r="O474" s="42" t="s">
        <v>36</v>
      </c>
      <c r="P474" s="36" t="s">
        <v>2243</v>
      </c>
      <c r="Q474" s="31"/>
      <c r="R474" s="32"/>
      <c r="S474" s="78"/>
      <c r="T474" s="34"/>
      <c r="U474" s="35"/>
      <c r="V474" s="36"/>
      <c r="W474" s="37"/>
      <c r="X474" s="38"/>
      <c r="Y474" s="38"/>
      <c r="Z474" s="38"/>
      <c r="AA474" s="39"/>
      <c r="AB474" s="39"/>
      <c r="AC474" s="39"/>
      <c r="AD474" s="40"/>
      <c r="AE474" s="40"/>
      <c r="AF474" s="41"/>
      <c r="AG474" s="41"/>
      <c r="AH474" s="42"/>
      <c r="AI474" s="35"/>
      <c r="AJ474" s="43"/>
      <c r="AK474" s="31"/>
      <c r="AL474" s="44"/>
      <c r="AM474" s="39"/>
      <c r="AN474" s="28"/>
      <c r="AO474" s="79" t="s">
        <v>2244</v>
      </c>
    </row>
    <row r="475" spans="1:41">
      <c r="A475" s="45" t="s">
        <v>42</v>
      </c>
      <c r="B475" s="46"/>
      <c r="C475" s="46" t="s">
        <v>42</v>
      </c>
      <c r="D475" s="46" t="s">
        <v>42</v>
      </c>
      <c r="E475" s="47" t="s">
        <v>42</v>
      </c>
      <c r="F475" s="47" t="s">
        <v>42</v>
      </c>
      <c r="G475" s="47"/>
      <c r="H475" s="48"/>
      <c r="I475" s="24">
        <v>469</v>
      </c>
      <c r="J475" s="25" t="s">
        <v>2255</v>
      </c>
      <c r="K475" s="26" t="s">
        <v>2256</v>
      </c>
      <c r="L475" s="27">
        <v>8686.7999999999993</v>
      </c>
      <c r="M475" s="27">
        <v>-9601.2000000000007</v>
      </c>
      <c r="N475" s="28" t="s">
        <v>35</v>
      </c>
      <c r="O475" s="42" t="s">
        <v>36</v>
      </c>
      <c r="P475" s="36" t="s">
        <v>2243</v>
      </c>
      <c r="Q475" s="31"/>
      <c r="R475" s="32"/>
      <c r="S475" s="78"/>
      <c r="T475" s="34"/>
      <c r="U475" s="35"/>
      <c r="V475" s="36"/>
      <c r="W475" s="37"/>
      <c r="X475" s="38"/>
      <c r="Y475" s="38"/>
      <c r="Z475" s="38"/>
      <c r="AA475" s="39"/>
      <c r="AB475" s="39"/>
      <c r="AC475" s="39"/>
      <c r="AD475" s="40"/>
      <c r="AE475" s="40"/>
      <c r="AF475" s="41"/>
      <c r="AG475" s="41"/>
      <c r="AH475" s="42"/>
      <c r="AI475" s="35"/>
      <c r="AJ475" s="43"/>
      <c r="AK475" s="31"/>
      <c r="AL475" s="44"/>
      <c r="AM475" s="39"/>
      <c r="AN475" s="28"/>
      <c r="AO475" s="79" t="s">
        <v>2244</v>
      </c>
    </row>
    <row r="476" spans="1:41">
      <c r="A476" s="45" t="s">
        <v>4038</v>
      </c>
      <c r="B476" s="46" t="s">
        <v>4039</v>
      </c>
      <c r="C476" s="46" t="s">
        <v>42</v>
      </c>
      <c r="D476" s="46" t="s">
        <v>42</v>
      </c>
      <c r="E476" s="47" t="s">
        <v>42</v>
      </c>
      <c r="F476" s="47">
        <v>4996.8976377952758</v>
      </c>
      <c r="G476" s="47">
        <f t="shared" si="7"/>
        <v>4996.8976377952758</v>
      </c>
      <c r="H476" s="48" t="s">
        <v>396</v>
      </c>
      <c r="I476" s="24">
        <v>470</v>
      </c>
      <c r="J476" s="25" t="s">
        <v>2257</v>
      </c>
      <c r="K476" s="26" t="s">
        <v>2258</v>
      </c>
      <c r="L476" s="27">
        <v>-14173.2</v>
      </c>
      <c r="M476" s="27">
        <v>1371.6</v>
      </c>
      <c r="N476" s="28" t="s">
        <v>35</v>
      </c>
      <c r="O476" s="42" t="s">
        <v>36</v>
      </c>
      <c r="P476" s="36" t="s">
        <v>37</v>
      </c>
      <c r="Q476" s="31"/>
      <c r="R476" s="32">
        <v>1</v>
      </c>
      <c r="S476" s="33" t="s">
        <v>38</v>
      </c>
      <c r="T476" s="34"/>
      <c r="U476" s="35"/>
      <c r="V476" s="36"/>
      <c r="W476" s="37"/>
      <c r="X476" s="38"/>
      <c r="Y476" s="38"/>
      <c r="Z476" s="38"/>
      <c r="AA476" s="39"/>
      <c r="AB476" s="39"/>
      <c r="AC476" s="39"/>
      <c r="AD476" s="40"/>
      <c r="AE476" s="40"/>
      <c r="AF476" s="41"/>
      <c r="AG476" s="41"/>
      <c r="AH476" s="42"/>
      <c r="AI476" s="35"/>
      <c r="AJ476" s="43"/>
      <c r="AK476" s="31"/>
      <c r="AL476" s="44"/>
      <c r="AM476" s="39"/>
      <c r="AN476" s="28"/>
      <c r="AO476" s="39" t="s">
        <v>39</v>
      </c>
    </row>
    <row r="477" spans="1:41">
      <c r="A477" s="45" t="s">
        <v>42</v>
      </c>
      <c r="B477" s="46"/>
      <c r="C477" s="46" t="s">
        <v>42</v>
      </c>
      <c r="D477" s="46" t="s">
        <v>42</v>
      </c>
      <c r="E477" s="47" t="s">
        <v>42</v>
      </c>
      <c r="F477" s="47" t="s">
        <v>42</v>
      </c>
      <c r="G477" s="47"/>
      <c r="H477" s="48"/>
      <c r="I477" s="24">
        <v>471</v>
      </c>
      <c r="J477" s="25" t="s">
        <v>2261</v>
      </c>
      <c r="K477" s="26" t="s">
        <v>2262</v>
      </c>
      <c r="L477" s="27">
        <v>5029.2</v>
      </c>
      <c r="M477" s="27">
        <v>-10515.6</v>
      </c>
      <c r="N477" s="28" t="s">
        <v>35</v>
      </c>
      <c r="O477" s="42" t="s">
        <v>36</v>
      </c>
      <c r="P477" s="36" t="s">
        <v>2243</v>
      </c>
      <c r="Q477" s="31"/>
      <c r="R477" s="32"/>
      <c r="S477" s="78"/>
      <c r="T477" s="34"/>
      <c r="U477" s="35"/>
      <c r="V477" s="36"/>
      <c r="W477" s="37"/>
      <c r="X477" s="38"/>
      <c r="Y477" s="38"/>
      <c r="Z477" s="38"/>
      <c r="AA477" s="80" t="s">
        <v>2263</v>
      </c>
      <c r="AB477" s="80">
        <v>2.54</v>
      </c>
      <c r="AC477" s="39"/>
      <c r="AD477" s="40"/>
      <c r="AE477" s="40"/>
      <c r="AF477" s="41"/>
      <c r="AG477" s="41"/>
      <c r="AH477" s="42"/>
      <c r="AI477" s="35"/>
      <c r="AJ477" s="43"/>
      <c r="AK477" s="31"/>
      <c r="AL477" s="44"/>
      <c r="AM477" s="39"/>
      <c r="AN477" s="28"/>
      <c r="AO477" s="39" t="s">
        <v>2264</v>
      </c>
    </row>
    <row r="478" spans="1:41">
      <c r="A478" s="45" t="s">
        <v>42</v>
      </c>
      <c r="B478" s="46"/>
      <c r="C478" s="46" t="s">
        <v>42</v>
      </c>
      <c r="D478" s="46" t="s">
        <v>42</v>
      </c>
      <c r="E478" s="47" t="s">
        <v>42</v>
      </c>
      <c r="F478" s="47" t="s">
        <v>42</v>
      </c>
      <c r="G478" s="47"/>
      <c r="H478" s="48"/>
      <c r="I478" s="24">
        <v>472</v>
      </c>
      <c r="J478" s="25" t="s">
        <v>2265</v>
      </c>
      <c r="K478" s="26" t="s">
        <v>2266</v>
      </c>
      <c r="L478" s="27">
        <v>10515.6</v>
      </c>
      <c r="M478" s="27">
        <v>15087.6</v>
      </c>
      <c r="N478" s="28" t="s">
        <v>35</v>
      </c>
      <c r="O478" s="42" t="s">
        <v>36</v>
      </c>
      <c r="P478" s="36" t="s">
        <v>2243</v>
      </c>
      <c r="Q478" s="31"/>
      <c r="R478" s="32"/>
      <c r="S478" s="78"/>
      <c r="T478" s="34"/>
      <c r="U478" s="35"/>
      <c r="V478" s="36"/>
      <c r="W478" s="37"/>
      <c r="X478" s="38"/>
      <c r="Y478" s="38"/>
      <c r="Z478" s="38"/>
      <c r="AA478" s="80" t="s">
        <v>2263</v>
      </c>
      <c r="AB478" s="80">
        <v>2.54</v>
      </c>
      <c r="AC478" s="39"/>
      <c r="AD478" s="40"/>
      <c r="AE478" s="40"/>
      <c r="AF478" s="41"/>
      <c r="AG478" s="41"/>
      <c r="AH478" s="42"/>
      <c r="AI478" s="35"/>
      <c r="AJ478" s="43"/>
      <c r="AK478" s="31"/>
      <c r="AL478" s="44"/>
      <c r="AM478" s="39"/>
      <c r="AN478" s="28"/>
      <c r="AO478" s="39" t="s">
        <v>2264</v>
      </c>
    </row>
    <row r="479" spans="1:41">
      <c r="A479" s="45" t="s">
        <v>42</v>
      </c>
      <c r="B479" s="46"/>
      <c r="C479" s="46" t="s">
        <v>42</v>
      </c>
      <c r="D479" s="46" t="s">
        <v>42</v>
      </c>
      <c r="E479" s="47" t="s">
        <v>42</v>
      </c>
      <c r="F479" s="47" t="s">
        <v>42</v>
      </c>
      <c r="G479" s="47"/>
      <c r="H479" s="48"/>
      <c r="I479" s="24">
        <v>473</v>
      </c>
      <c r="J479" s="25" t="s">
        <v>2267</v>
      </c>
      <c r="K479" s="26" t="s">
        <v>2268</v>
      </c>
      <c r="L479" s="27">
        <v>5943.6</v>
      </c>
      <c r="M479" s="27">
        <v>-10515.6</v>
      </c>
      <c r="N479" s="28" t="s">
        <v>35</v>
      </c>
      <c r="O479" s="42" t="s">
        <v>36</v>
      </c>
      <c r="P479" s="36" t="s">
        <v>2243</v>
      </c>
      <c r="Q479" s="31"/>
      <c r="R479" s="32"/>
      <c r="S479" s="78"/>
      <c r="T479" s="34"/>
      <c r="U479" s="35"/>
      <c r="V479" s="36"/>
      <c r="W479" s="37"/>
      <c r="X479" s="38"/>
      <c r="Y479" s="38"/>
      <c r="Z479" s="38"/>
      <c r="AA479" s="80" t="s">
        <v>2263</v>
      </c>
      <c r="AB479" s="80">
        <v>2.54</v>
      </c>
      <c r="AC479" s="39"/>
      <c r="AD479" s="40"/>
      <c r="AE479" s="40"/>
      <c r="AF479" s="41"/>
      <c r="AG479" s="41"/>
      <c r="AH479" s="42"/>
      <c r="AI479" s="35"/>
      <c r="AJ479" s="43"/>
      <c r="AK479" s="31"/>
      <c r="AL479" s="44"/>
      <c r="AM479" s="39"/>
      <c r="AN479" s="28"/>
      <c r="AO479" s="39" t="s">
        <v>2264</v>
      </c>
    </row>
    <row r="480" spans="1:41">
      <c r="A480" s="45" t="s">
        <v>42</v>
      </c>
      <c r="B480" s="46"/>
      <c r="C480" s="46" t="s">
        <v>42</v>
      </c>
      <c r="D480" s="46" t="s">
        <v>42</v>
      </c>
      <c r="E480" s="47" t="s">
        <v>42</v>
      </c>
      <c r="F480" s="47" t="s">
        <v>42</v>
      </c>
      <c r="G480" s="47"/>
      <c r="H480" s="48"/>
      <c r="I480" s="24">
        <v>474</v>
      </c>
      <c r="J480" s="25" t="s">
        <v>2269</v>
      </c>
      <c r="K480" s="26" t="s">
        <v>2270</v>
      </c>
      <c r="L480" s="27">
        <v>9601.2000000000007</v>
      </c>
      <c r="M480" s="27">
        <v>15087.6</v>
      </c>
      <c r="N480" s="28" t="s">
        <v>35</v>
      </c>
      <c r="O480" s="42" t="s">
        <v>36</v>
      </c>
      <c r="P480" s="36" t="s">
        <v>2243</v>
      </c>
      <c r="Q480" s="31"/>
      <c r="R480" s="32"/>
      <c r="S480" s="78"/>
      <c r="T480" s="34"/>
      <c r="U480" s="35"/>
      <c r="V480" s="36"/>
      <c r="W480" s="37"/>
      <c r="X480" s="38"/>
      <c r="Y480" s="38"/>
      <c r="Z480" s="38"/>
      <c r="AA480" s="80" t="s">
        <v>2263</v>
      </c>
      <c r="AB480" s="80">
        <v>2.54</v>
      </c>
      <c r="AC480" s="39"/>
      <c r="AD480" s="40"/>
      <c r="AE480" s="40"/>
      <c r="AF480" s="41"/>
      <c r="AG480" s="41"/>
      <c r="AH480" s="42"/>
      <c r="AI480" s="35"/>
      <c r="AJ480" s="43"/>
      <c r="AK480" s="31"/>
      <c r="AL480" s="44"/>
      <c r="AM480" s="39"/>
      <c r="AN480" s="28"/>
      <c r="AO480" s="39" t="s">
        <v>2264</v>
      </c>
    </row>
    <row r="481" spans="1:41">
      <c r="A481" s="45" t="s">
        <v>4040</v>
      </c>
      <c r="B481" s="46" t="s">
        <v>4041</v>
      </c>
      <c r="C481" s="46" t="s">
        <v>42</v>
      </c>
      <c r="D481" s="46" t="s">
        <v>42</v>
      </c>
      <c r="E481" s="47" t="s">
        <v>42</v>
      </c>
      <c r="F481" s="47">
        <v>6686.1023622047242</v>
      </c>
      <c r="G481" s="47">
        <f t="shared" si="7"/>
        <v>6686.1023622047242</v>
      </c>
      <c r="H481" s="48" t="s">
        <v>60</v>
      </c>
      <c r="I481" s="24">
        <v>475</v>
      </c>
      <c r="J481" s="25" t="s">
        <v>2271</v>
      </c>
      <c r="K481" s="26" t="s">
        <v>4346</v>
      </c>
      <c r="L481" s="27">
        <v>8686.7999999999993</v>
      </c>
      <c r="M481" s="27">
        <v>-15087.6</v>
      </c>
      <c r="N481" s="28" t="s">
        <v>35</v>
      </c>
      <c r="O481" s="42" t="s">
        <v>36</v>
      </c>
      <c r="P481" s="36" t="s">
        <v>37</v>
      </c>
      <c r="Q481" s="31"/>
      <c r="R481" s="32">
        <v>1</v>
      </c>
      <c r="S481" s="33" t="s">
        <v>38</v>
      </c>
      <c r="T481" s="34"/>
      <c r="U481" s="35"/>
      <c r="V481" s="36"/>
      <c r="W481" s="37"/>
      <c r="X481" s="38"/>
      <c r="Y481" s="38"/>
      <c r="Z481" s="38"/>
      <c r="AA481" s="39"/>
      <c r="AB481" s="39"/>
      <c r="AC481" s="39"/>
      <c r="AD481" s="40"/>
      <c r="AE481" s="40"/>
      <c r="AF481" s="41"/>
      <c r="AG481" s="41"/>
      <c r="AH481" s="42"/>
      <c r="AI481" s="35"/>
      <c r="AJ481" s="43"/>
      <c r="AK481" s="31"/>
      <c r="AL481" s="44"/>
      <c r="AM481" s="39"/>
      <c r="AN481" s="28"/>
      <c r="AO481" s="39" t="s">
        <v>39</v>
      </c>
    </row>
    <row r="482" spans="1:41">
      <c r="A482" s="45" t="s">
        <v>4042</v>
      </c>
      <c r="B482" s="46" t="s">
        <v>4043</v>
      </c>
      <c r="C482" s="46" t="s">
        <v>42</v>
      </c>
      <c r="D482" s="46" t="s">
        <v>42</v>
      </c>
      <c r="E482" s="47" t="s">
        <v>42</v>
      </c>
      <c r="F482" s="47">
        <v>7333.2204724409457</v>
      </c>
      <c r="G482" s="47">
        <f t="shared" si="7"/>
        <v>7333.2204724409457</v>
      </c>
      <c r="H482" s="48" t="s">
        <v>132</v>
      </c>
      <c r="I482" s="24">
        <v>476</v>
      </c>
      <c r="J482" s="25" t="s">
        <v>2274</v>
      </c>
      <c r="K482" s="26" t="s">
        <v>4347</v>
      </c>
      <c r="L482" s="27">
        <v>16002</v>
      </c>
      <c r="M482" s="27">
        <v>-16916.400000000001</v>
      </c>
      <c r="N482" s="28" t="s">
        <v>35</v>
      </c>
      <c r="O482" s="42" t="s">
        <v>36</v>
      </c>
      <c r="P482" s="36" t="s">
        <v>37</v>
      </c>
      <c r="Q482" s="31"/>
      <c r="R482" s="32">
        <v>1</v>
      </c>
      <c r="S482" s="33" t="s">
        <v>38</v>
      </c>
      <c r="T482" s="34"/>
      <c r="U482" s="35"/>
      <c r="V482" s="36"/>
      <c r="W482" s="37"/>
      <c r="X482" s="38"/>
      <c r="Y482" s="38"/>
      <c r="Z482" s="38"/>
      <c r="AA482" s="39"/>
      <c r="AB482" s="39"/>
      <c r="AC482" s="39"/>
      <c r="AD482" s="40"/>
      <c r="AE482" s="40"/>
      <c r="AF482" s="41"/>
      <c r="AG482" s="41"/>
      <c r="AH482" s="42"/>
      <c r="AI482" s="35"/>
      <c r="AJ482" s="43"/>
      <c r="AK482" s="31"/>
      <c r="AL482" s="44"/>
      <c r="AM482" s="39"/>
      <c r="AN482" s="28"/>
      <c r="AO482" s="39" t="s">
        <v>39</v>
      </c>
    </row>
    <row r="483" spans="1:41">
      <c r="A483" s="45" t="s">
        <v>4044</v>
      </c>
      <c r="B483" s="46" t="s">
        <v>4045</v>
      </c>
      <c r="C483" s="46" t="s">
        <v>42</v>
      </c>
      <c r="D483" s="46" t="s">
        <v>42</v>
      </c>
      <c r="E483" s="47" t="s">
        <v>42</v>
      </c>
      <c r="F483" s="47">
        <v>7154.1614173228345</v>
      </c>
      <c r="G483" s="47">
        <f t="shared" si="7"/>
        <v>7154.1614173228345</v>
      </c>
      <c r="H483" s="48" t="s">
        <v>132</v>
      </c>
      <c r="I483" s="24">
        <v>477</v>
      </c>
      <c r="J483" s="25" t="s">
        <v>2277</v>
      </c>
      <c r="K483" s="26" t="s">
        <v>4348</v>
      </c>
      <c r="L483" s="27">
        <v>17830.8</v>
      </c>
      <c r="M483" s="27">
        <v>-15087.6</v>
      </c>
      <c r="N483" s="28" t="s">
        <v>35</v>
      </c>
      <c r="O483" s="42" t="s">
        <v>36</v>
      </c>
      <c r="P483" s="36" t="s">
        <v>37</v>
      </c>
      <c r="Q483" s="31"/>
      <c r="R483" s="32">
        <v>1</v>
      </c>
      <c r="S483" s="33" t="s">
        <v>38</v>
      </c>
      <c r="T483" s="34"/>
      <c r="U483" s="35"/>
      <c r="V483" s="36"/>
      <c r="W483" s="37"/>
      <c r="X483" s="38"/>
      <c r="Y483" s="38"/>
      <c r="Z483" s="38"/>
      <c r="AA483" s="39"/>
      <c r="AB483" s="39"/>
      <c r="AC483" s="39"/>
      <c r="AD483" s="40"/>
      <c r="AE483" s="40"/>
      <c r="AF483" s="41"/>
      <c r="AG483" s="41"/>
      <c r="AH483" s="42"/>
      <c r="AI483" s="35"/>
      <c r="AJ483" s="43"/>
      <c r="AK483" s="31"/>
      <c r="AL483" s="44"/>
      <c r="AM483" s="39"/>
      <c r="AN483" s="28"/>
      <c r="AO483" s="39" t="s">
        <v>39</v>
      </c>
    </row>
    <row r="484" spans="1:41">
      <c r="A484" s="45" t="s">
        <v>42</v>
      </c>
      <c r="B484" s="46"/>
      <c r="C484" s="46" t="s">
        <v>42</v>
      </c>
      <c r="D484" s="46" t="s">
        <v>42</v>
      </c>
      <c r="E484" s="47" t="s">
        <v>42</v>
      </c>
      <c r="F484" s="47" t="s">
        <v>42</v>
      </c>
      <c r="G484" s="47"/>
      <c r="H484" s="48"/>
      <c r="I484" s="24">
        <v>478</v>
      </c>
      <c r="J484" s="25" t="s">
        <v>2280</v>
      </c>
      <c r="K484" s="26" t="s">
        <v>2281</v>
      </c>
      <c r="L484" s="27">
        <v>-4114.8</v>
      </c>
      <c r="M484" s="27">
        <v>-17830.8</v>
      </c>
      <c r="N484" s="28" t="s">
        <v>2282</v>
      </c>
      <c r="O484" s="42" t="s">
        <v>36</v>
      </c>
      <c r="P484" s="36"/>
      <c r="Q484" s="31"/>
      <c r="R484" s="32"/>
      <c r="S484" s="78"/>
      <c r="T484" s="34"/>
      <c r="U484" s="35"/>
      <c r="V484" s="36"/>
      <c r="W484" s="37"/>
      <c r="X484" s="38"/>
      <c r="Y484" s="38"/>
      <c r="Z484" s="38"/>
      <c r="AA484" s="81"/>
      <c r="AB484" s="81"/>
      <c r="AC484" s="39"/>
      <c r="AD484" s="40"/>
      <c r="AE484" s="40"/>
      <c r="AF484" s="41"/>
      <c r="AG484" s="41"/>
      <c r="AH484" s="42"/>
      <c r="AI484" s="35"/>
      <c r="AJ484" s="43"/>
      <c r="AK484" s="31"/>
      <c r="AL484" s="44"/>
      <c r="AM484" s="39"/>
      <c r="AN484" s="28"/>
      <c r="AO484" s="39"/>
    </row>
    <row r="485" spans="1:41">
      <c r="A485" s="45" t="s">
        <v>42</v>
      </c>
      <c r="B485" s="46"/>
      <c r="C485" s="46" t="s">
        <v>42</v>
      </c>
      <c r="D485" s="46" t="s">
        <v>42</v>
      </c>
      <c r="E485" s="47" t="s">
        <v>42</v>
      </c>
      <c r="F485" s="47" t="s">
        <v>42</v>
      </c>
      <c r="G485" s="47"/>
      <c r="H485" s="48"/>
      <c r="I485" s="24">
        <v>479</v>
      </c>
      <c r="J485" s="25" t="s">
        <v>2283</v>
      </c>
      <c r="K485" s="26" t="s">
        <v>2281</v>
      </c>
      <c r="L485" s="27">
        <v>-5029.2</v>
      </c>
      <c r="M485" s="27">
        <v>-17830.8</v>
      </c>
      <c r="N485" s="28" t="s">
        <v>2282</v>
      </c>
      <c r="O485" s="42" t="s">
        <v>36</v>
      </c>
      <c r="P485" s="36"/>
      <c r="Q485" s="31"/>
      <c r="R485" s="32"/>
      <c r="S485" s="78"/>
      <c r="T485" s="34"/>
      <c r="U485" s="35"/>
      <c r="V485" s="36"/>
      <c r="W485" s="37"/>
      <c r="X485" s="38"/>
      <c r="Y485" s="38"/>
      <c r="Z485" s="38"/>
      <c r="AA485" s="39"/>
      <c r="AB485" s="39"/>
      <c r="AC485" s="39"/>
      <c r="AD485" s="40"/>
      <c r="AE485" s="40"/>
      <c r="AF485" s="41"/>
      <c r="AG485" s="41"/>
      <c r="AH485" s="42"/>
      <c r="AI485" s="35"/>
      <c r="AJ485" s="43"/>
      <c r="AK485" s="31"/>
      <c r="AL485" s="44"/>
      <c r="AM485" s="39"/>
      <c r="AN485" s="28"/>
      <c r="AO485" s="39"/>
    </row>
    <row r="486" spans="1:41">
      <c r="A486" s="45" t="s">
        <v>42</v>
      </c>
      <c r="B486" s="46"/>
      <c r="C486" s="46" t="s">
        <v>42</v>
      </c>
      <c r="D486" s="46" t="s">
        <v>42</v>
      </c>
      <c r="E486" s="47" t="s">
        <v>42</v>
      </c>
      <c r="F486" s="47" t="s">
        <v>42</v>
      </c>
      <c r="G486" s="47"/>
      <c r="H486" s="48"/>
      <c r="I486" s="24">
        <v>480</v>
      </c>
      <c r="J486" s="25" t="s">
        <v>2284</v>
      </c>
      <c r="K486" s="26" t="s">
        <v>2281</v>
      </c>
      <c r="L486" s="27">
        <v>-5943.6</v>
      </c>
      <c r="M486" s="27">
        <v>-17830.8</v>
      </c>
      <c r="N486" s="28" t="s">
        <v>2282</v>
      </c>
      <c r="O486" s="42" t="s">
        <v>36</v>
      </c>
      <c r="P486" s="36"/>
      <c r="Q486" s="31"/>
      <c r="R486" s="32"/>
      <c r="S486" s="78"/>
      <c r="T486" s="34"/>
      <c r="U486" s="35"/>
      <c r="V486" s="36"/>
      <c r="W486" s="37"/>
      <c r="X486" s="38"/>
      <c r="Y486" s="38"/>
      <c r="Z486" s="38"/>
      <c r="AA486" s="39"/>
      <c r="AB486" s="39"/>
      <c r="AC486" s="39"/>
      <c r="AD486" s="40"/>
      <c r="AE486" s="40"/>
      <c r="AF486" s="41"/>
      <c r="AG486" s="41"/>
      <c r="AH486" s="42"/>
      <c r="AI486" s="35"/>
      <c r="AJ486" s="43"/>
      <c r="AK486" s="31"/>
      <c r="AL486" s="44"/>
      <c r="AM486" s="39"/>
      <c r="AN486" s="28"/>
      <c r="AO486" s="39"/>
    </row>
    <row r="487" spans="1:41">
      <c r="A487" s="45" t="s">
        <v>42</v>
      </c>
      <c r="B487" s="46"/>
      <c r="C487" s="46" t="s">
        <v>42</v>
      </c>
      <c r="D487" s="46" t="s">
        <v>42</v>
      </c>
      <c r="E487" s="47" t="s">
        <v>42</v>
      </c>
      <c r="F487" s="47" t="s">
        <v>42</v>
      </c>
      <c r="G487" s="47"/>
      <c r="H487" s="48"/>
      <c r="I487" s="24">
        <v>481</v>
      </c>
      <c r="J487" s="25" t="s">
        <v>2285</v>
      </c>
      <c r="K487" s="26" t="s">
        <v>2281</v>
      </c>
      <c r="L487" s="27">
        <v>-6858</v>
      </c>
      <c r="M487" s="27">
        <v>-17830.8</v>
      </c>
      <c r="N487" s="28" t="s">
        <v>2282</v>
      </c>
      <c r="O487" s="42" t="s">
        <v>36</v>
      </c>
      <c r="P487" s="36"/>
      <c r="Q487" s="31"/>
      <c r="R487" s="32"/>
      <c r="S487" s="78"/>
      <c r="T487" s="34"/>
      <c r="U487" s="35"/>
      <c r="V487" s="36"/>
      <c r="W487" s="37"/>
      <c r="X487" s="38"/>
      <c r="Y487" s="38"/>
      <c r="Z487" s="38"/>
      <c r="AA487" s="39"/>
      <c r="AB487" s="39"/>
      <c r="AC487" s="39"/>
      <c r="AD487" s="40"/>
      <c r="AE487" s="40"/>
      <c r="AF487" s="41"/>
      <c r="AG487" s="41"/>
      <c r="AH487" s="42"/>
      <c r="AI487" s="35"/>
      <c r="AJ487" s="43"/>
      <c r="AK487" s="31"/>
      <c r="AL487" s="44"/>
      <c r="AM487" s="39"/>
      <c r="AN487" s="28"/>
      <c r="AO487" s="39"/>
    </row>
    <row r="488" spans="1:41">
      <c r="A488" s="45" t="s">
        <v>42</v>
      </c>
      <c r="B488" s="46"/>
      <c r="C488" s="46" t="s">
        <v>42</v>
      </c>
      <c r="D488" s="46" t="s">
        <v>42</v>
      </c>
      <c r="E488" s="47" t="s">
        <v>42</v>
      </c>
      <c r="F488" s="47" t="s">
        <v>42</v>
      </c>
      <c r="G488" s="47"/>
      <c r="H488" s="48"/>
      <c r="I488" s="24">
        <v>482</v>
      </c>
      <c r="J488" s="25" t="s">
        <v>2286</v>
      </c>
      <c r="K488" s="26" t="s">
        <v>2281</v>
      </c>
      <c r="L488" s="27">
        <v>-7772.4</v>
      </c>
      <c r="M488" s="27">
        <v>-17830.8</v>
      </c>
      <c r="N488" s="28" t="s">
        <v>2282</v>
      </c>
      <c r="O488" s="42" t="s">
        <v>36</v>
      </c>
      <c r="P488" s="36"/>
      <c r="Q488" s="31"/>
      <c r="R488" s="32"/>
      <c r="S488" s="78"/>
      <c r="T488" s="34"/>
      <c r="U488" s="35"/>
      <c r="V488" s="36"/>
      <c r="W488" s="37"/>
      <c r="X488" s="38"/>
      <c r="Y488" s="38"/>
      <c r="Z488" s="38"/>
      <c r="AA488" s="39"/>
      <c r="AB488" s="39"/>
      <c r="AC488" s="39"/>
      <c r="AD488" s="40"/>
      <c r="AE488" s="40"/>
      <c r="AF488" s="41"/>
      <c r="AG488" s="41"/>
      <c r="AH488" s="42"/>
      <c r="AI488" s="35"/>
      <c r="AJ488" s="43"/>
      <c r="AK488" s="31"/>
      <c r="AL488" s="44"/>
      <c r="AM488" s="39"/>
      <c r="AN488" s="28"/>
      <c r="AO488" s="39"/>
    </row>
    <row r="489" spans="1:41">
      <c r="A489" s="45" t="s">
        <v>42</v>
      </c>
      <c r="B489" s="46"/>
      <c r="C489" s="46" t="s">
        <v>42</v>
      </c>
      <c r="D489" s="46" t="s">
        <v>42</v>
      </c>
      <c r="E489" s="47" t="s">
        <v>42</v>
      </c>
      <c r="F489" s="47" t="s">
        <v>42</v>
      </c>
      <c r="G489" s="47"/>
      <c r="H489" s="48"/>
      <c r="I489" s="24">
        <v>483</v>
      </c>
      <c r="J489" s="25" t="s">
        <v>2287</v>
      </c>
      <c r="K489" s="26" t="s">
        <v>2281</v>
      </c>
      <c r="L489" s="27">
        <v>-8686.7999999999993</v>
      </c>
      <c r="M489" s="27">
        <v>-17830.8</v>
      </c>
      <c r="N489" s="28" t="s">
        <v>2282</v>
      </c>
      <c r="O489" s="42" t="s">
        <v>36</v>
      </c>
      <c r="P489" s="36"/>
      <c r="Q489" s="31"/>
      <c r="R489" s="32"/>
      <c r="S489" s="78"/>
      <c r="T489" s="34"/>
      <c r="U489" s="35"/>
      <c r="V489" s="36"/>
      <c r="W489" s="37"/>
      <c r="X489" s="38"/>
      <c r="Y489" s="38"/>
      <c r="Z489" s="38"/>
      <c r="AA489" s="39"/>
      <c r="AB489" s="39"/>
      <c r="AC489" s="39"/>
      <c r="AD489" s="40"/>
      <c r="AE489" s="40"/>
      <c r="AF489" s="41"/>
      <c r="AG489" s="41"/>
      <c r="AH489" s="42"/>
      <c r="AI489" s="35"/>
      <c r="AJ489" s="43"/>
      <c r="AK489" s="31"/>
      <c r="AL489" s="44"/>
      <c r="AM489" s="39"/>
      <c r="AN489" s="28"/>
      <c r="AO489" s="39"/>
    </row>
    <row r="490" spans="1:41">
      <c r="A490" s="45" t="s">
        <v>42</v>
      </c>
      <c r="B490" s="46"/>
      <c r="C490" s="46" t="s">
        <v>42</v>
      </c>
      <c r="D490" s="46" t="s">
        <v>42</v>
      </c>
      <c r="E490" s="47" t="s">
        <v>42</v>
      </c>
      <c r="F490" s="47" t="s">
        <v>42</v>
      </c>
      <c r="G490" s="47"/>
      <c r="H490" s="48"/>
      <c r="I490" s="24">
        <v>484</v>
      </c>
      <c r="J490" s="25" t="s">
        <v>2288</v>
      </c>
      <c r="K490" s="26" t="s">
        <v>2281</v>
      </c>
      <c r="L490" s="27">
        <v>8686.7999999999993</v>
      </c>
      <c r="M490" s="27">
        <v>7772.4</v>
      </c>
      <c r="N490" s="28" t="s">
        <v>2282</v>
      </c>
      <c r="O490" s="42" t="s">
        <v>36</v>
      </c>
      <c r="P490" s="36"/>
      <c r="Q490" s="31"/>
      <c r="R490" s="32"/>
      <c r="S490" s="78"/>
      <c r="T490" s="34"/>
      <c r="U490" s="35"/>
      <c r="V490" s="36"/>
      <c r="W490" s="37"/>
      <c r="X490" s="38"/>
      <c r="Y490" s="38"/>
      <c r="Z490" s="38"/>
      <c r="AA490" s="39"/>
      <c r="AB490" s="39"/>
      <c r="AC490" s="39"/>
      <c r="AD490" s="40"/>
      <c r="AE490" s="40"/>
      <c r="AF490" s="41"/>
      <c r="AG490" s="41"/>
      <c r="AH490" s="42"/>
      <c r="AI490" s="35"/>
      <c r="AJ490" s="43"/>
      <c r="AK490" s="31"/>
      <c r="AL490" s="44"/>
      <c r="AM490" s="39"/>
      <c r="AN490" s="28"/>
      <c r="AO490" s="39"/>
    </row>
    <row r="491" spans="1:41">
      <c r="A491" s="45" t="s">
        <v>42</v>
      </c>
      <c r="B491" s="46"/>
      <c r="C491" s="46" t="s">
        <v>42</v>
      </c>
      <c r="D491" s="46" t="s">
        <v>42</v>
      </c>
      <c r="E491" s="47" t="s">
        <v>42</v>
      </c>
      <c r="F491" s="47" t="s">
        <v>42</v>
      </c>
      <c r="G491" s="47"/>
      <c r="H491" s="48"/>
      <c r="I491" s="24">
        <v>485</v>
      </c>
      <c r="J491" s="25" t="s">
        <v>2289</v>
      </c>
      <c r="K491" s="26" t="s">
        <v>2281</v>
      </c>
      <c r="L491" s="27">
        <v>7772.4</v>
      </c>
      <c r="M491" s="27">
        <v>7772.4</v>
      </c>
      <c r="N491" s="28" t="s">
        <v>2282</v>
      </c>
      <c r="O491" s="42" t="s">
        <v>36</v>
      </c>
      <c r="P491" s="36"/>
      <c r="Q491" s="31"/>
      <c r="R491" s="32"/>
      <c r="S491" s="78"/>
      <c r="T491" s="34"/>
      <c r="U491" s="35"/>
      <c r="V491" s="36"/>
      <c r="W491" s="37"/>
      <c r="X491" s="38"/>
      <c r="Y491" s="38"/>
      <c r="Z491" s="38"/>
      <c r="AA491" s="39"/>
      <c r="AB491" s="39"/>
      <c r="AC491" s="39"/>
      <c r="AD491" s="40"/>
      <c r="AE491" s="40"/>
      <c r="AF491" s="41"/>
      <c r="AG491" s="41"/>
      <c r="AH491" s="42"/>
      <c r="AI491" s="35"/>
      <c r="AJ491" s="43"/>
      <c r="AK491" s="31"/>
      <c r="AL491" s="44"/>
      <c r="AM491" s="39"/>
      <c r="AN491" s="28"/>
      <c r="AO491" s="39"/>
    </row>
    <row r="492" spans="1:41">
      <c r="A492" s="45" t="s">
        <v>42</v>
      </c>
      <c r="B492" s="46"/>
      <c r="C492" s="46" t="s">
        <v>42</v>
      </c>
      <c r="D492" s="46" t="s">
        <v>42</v>
      </c>
      <c r="E492" s="47" t="s">
        <v>42</v>
      </c>
      <c r="F492" s="47" t="s">
        <v>42</v>
      </c>
      <c r="G492" s="47"/>
      <c r="H492" s="48"/>
      <c r="I492" s="24">
        <v>486</v>
      </c>
      <c r="J492" s="25" t="s">
        <v>2290</v>
      </c>
      <c r="K492" s="26" t="s">
        <v>2281</v>
      </c>
      <c r="L492" s="27">
        <v>6858</v>
      </c>
      <c r="M492" s="27">
        <v>7772.4</v>
      </c>
      <c r="N492" s="28" t="s">
        <v>2282</v>
      </c>
      <c r="O492" s="42" t="s">
        <v>36</v>
      </c>
      <c r="P492" s="36"/>
      <c r="Q492" s="31"/>
      <c r="R492" s="32"/>
      <c r="S492" s="78"/>
      <c r="T492" s="34"/>
      <c r="U492" s="35"/>
      <c r="V492" s="36"/>
      <c r="W492" s="37"/>
      <c r="X492" s="38"/>
      <c r="Y492" s="38"/>
      <c r="Z492" s="38"/>
      <c r="AA492" s="39"/>
      <c r="AB492" s="39"/>
      <c r="AC492" s="39"/>
      <c r="AD492" s="40"/>
      <c r="AE492" s="40"/>
      <c r="AF492" s="41"/>
      <c r="AG492" s="41"/>
      <c r="AH492" s="42"/>
      <c r="AI492" s="35"/>
      <c r="AJ492" s="43"/>
      <c r="AK492" s="31"/>
      <c r="AL492" s="44"/>
      <c r="AM492" s="39"/>
      <c r="AN492" s="28"/>
      <c r="AO492" s="39"/>
    </row>
    <row r="493" spans="1:41">
      <c r="A493" s="45" t="s">
        <v>42</v>
      </c>
      <c r="B493" s="46"/>
      <c r="C493" s="46" t="s">
        <v>42</v>
      </c>
      <c r="D493" s="46" t="s">
        <v>42</v>
      </c>
      <c r="E493" s="47" t="s">
        <v>42</v>
      </c>
      <c r="F493" s="47" t="s">
        <v>42</v>
      </c>
      <c r="G493" s="47"/>
      <c r="H493" s="48"/>
      <c r="I493" s="24">
        <v>487</v>
      </c>
      <c r="J493" s="25" t="s">
        <v>2291</v>
      </c>
      <c r="K493" s="26" t="s">
        <v>2281</v>
      </c>
      <c r="L493" s="27">
        <v>5943.6</v>
      </c>
      <c r="M493" s="27">
        <v>7772.4</v>
      </c>
      <c r="N493" s="28" t="s">
        <v>2282</v>
      </c>
      <c r="O493" s="42" t="s">
        <v>36</v>
      </c>
      <c r="P493" s="36"/>
      <c r="Q493" s="31"/>
      <c r="R493" s="32"/>
      <c r="S493" s="78"/>
      <c r="T493" s="34"/>
      <c r="U493" s="35"/>
      <c r="V493" s="36"/>
      <c r="W493" s="37"/>
      <c r="X493" s="38"/>
      <c r="Y493" s="38"/>
      <c r="Z493" s="38"/>
      <c r="AA493" s="39"/>
      <c r="AB493" s="39"/>
      <c r="AC493" s="39"/>
      <c r="AD493" s="40"/>
      <c r="AE493" s="40"/>
      <c r="AF493" s="41"/>
      <c r="AG493" s="41"/>
      <c r="AH493" s="42"/>
      <c r="AI493" s="35"/>
      <c r="AJ493" s="43"/>
      <c r="AK493" s="31"/>
      <c r="AL493" s="44"/>
      <c r="AM493" s="39"/>
      <c r="AN493" s="28"/>
      <c r="AO493" s="39"/>
    </row>
    <row r="494" spans="1:41">
      <c r="A494" s="45" t="s">
        <v>42</v>
      </c>
      <c r="B494" s="46"/>
      <c r="C494" s="46" t="s">
        <v>42</v>
      </c>
      <c r="D494" s="46" t="s">
        <v>42</v>
      </c>
      <c r="E494" s="47" t="s">
        <v>42</v>
      </c>
      <c r="F494" s="47" t="s">
        <v>42</v>
      </c>
      <c r="G494" s="47"/>
      <c r="H494" s="48"/>
      <c r="I494" s="24">
        <v>488</v>
      </c>
      <c r="J494" s="25" t="s">
        <v>2292</v>
      </c>
      <c r="K494" s="26" t="s">
        <v>2281</v>
      </c>
      <c r="L494" s="27">
        <v>5029.2</v>
      </c>
      <c r="M494" s="27">
        <v>7772.4</v>
      </c>
      <c r="N494" s="28" t="s">
        <v>2282</v>
      </c>
      <c r="O494" s="42" t="s">
        <v>36</v>
      </c>
      <c r="P494" s="36"/>
      <c r="Q494" s="31"/>
      <c r="R494" s="32"/>
      <c r="S494" s="78"/>
      <c r="T494" s="34"/>
      <c r="U494" s="35"/>
      <c r="V494" s="36"/>
      <c r="W494" s="37"/>
      <c r="X494" s="38"/>
      <c r="Y494" s="38"/>
      <c r="Z494" s="38"/>
      <c r="AA494" s="39"/>
      <c r="AB494" s="39"/>
      <c r="AC494" s="39"/>
      <c r="AD494" s="40"/>
      <c r="AE494" s="40"/>
      <c r="AF494" s="41"/>
      <c r="AG494" s="41"/>
      <c r="AH494" s="42"/>
      <c r="AI494" s="35"/>
      <c r="AJ494" s="43"/>
      <c r="AK494" s="31"/>
      <c r="AL494" s="44"/>
      <c r="AM494" s="39"/>
      <c r="AN494" s="28"/>
      <c r="AO494" s="39"/>
    </row>
    <row r="495" spans="1:41">
      <c r="A495" s="45" t="s">
        <v>42</v>
      </c>
      <c r="B495" s="46"/>
      <c r="C495" s="46" t="s">
        <v>42</v>
      </c>
      <c r="D495" s="46" t="s">
        <v>42</v>
      </c>
      <c r="E495" s="47" t="s">
        <v>42</v>
      </c>
      <c r="F495" s="47" t="s">
        <v>42</v>
      </c>
      <c r="G495" s="47"/>
      <c r="H495" s="48"/>
      <c r="I495" s="24">
        <v>489</v>
      </c>
      <c r="J495" s="25" t="s">
        <v>2293</v>
      </c>
      <c r="K495" s="26" t="s">
        <v>2281</v>
      </c>
      <c r="L495" s="27">
        <v>4114.8</v>
      </c>
      <c r="M495" s="27">
        <v>7772.4</v>
      </c>
      <c r="N495" s="28" t="s">
        <v>2282</v>
      </c>
      <c r="O495" s="42" t="s">
        <v>36</v>
      </c>
      <c r="P495" s="36"/>
      <c r="Q495" s="31"/>
      <c r="R495" s="32"/>
      <c r="S495" s="78"/>
      <c r="T495" s="34"/>
      <c r="U495" s="35"/>
      <c r="V495" s="36"/>
      <c r="W495" s="37"/>
      <c r="X495" s="38"/>
      <c r="Y495" s="38"/>
      <c r="Z495" s="38"/>
      <c r="AA495" s="39"/>
      <c r="AB495" s="39"/>
      <c r="AC495" s="39"/>
      <c r="AD495" s="40"/>
      <c r="AE495" s="40"/>
      <c r="AF495" s="41"/>
      <c r="AG495" s="41"/>
      <c r="AH495" s="42"/>
      <c r="AI495" s="35"/>
      <c r="AJ495" s="43"/>
      <c r="AK495" s="31"/>
      <c r="AL495" s="44"/>
      <c r="AM495" s="39"/>
      <c r="AN495" s="28"/>
      <c r="AO495" s="39"/>
    </row>
    <row r="496" spans="1:41">
      <c r="A496" s="45" t="s">
        <v>42</v>
      </c>
      <c r="B496" s="46"/>
      <c r="C496" s="46" t="s">
        <v>42</v>
      </c>
      <c r="D496" s="46" t="s">
        <v>42</v>
      </c>
      <c r="E496" s="47" t="s">
        <v>42</v>
      </c>
      <c r="F496" s="47" t="s">
        <v>42</v>
      </c>
      <c r="G496" s="47"/>
      <c r="H496" s="48"/>
      <c r="I496" s="24">
        <v>490</v>
      </c>
      <c r="J496" s="25" t="s">
        <v>2294</v>
      </c>
      <c r="K496" s="26" t="s">
        <v>2281</v>
      </c>
      <c r="L496" s="27">
        <v>3200.4</v>
      </c>
      <c r="M496" s="27">
        <v>7772.4</v>
      </c>
      <c r="N496" s="28" t="s">
        <v>2282</v>
      </c>
      <c r="O496" s="42" t="s">
        <v>36</v>
      </c>
      <c r="P496" s="36"/>
      <c r="Q496" s="31"/>
      <c r="R496" s="32"/>
      <c r="S496" s="78"/>
      <c r="T496" s="34"/>
      <c r="U496" s="35"/>
      <c r="V496" s="36"/>
      <c r="W496" s="37"/>
      <c r="X496" s="38"/>
      <c r="Y496" s="38"/>
      <c r="Z496" s="38"/>
      <c r="AA496" s="39"/>
      <c r="AB496" s="39"/>
      <c r="AC496" s="39"/>
      <c r="AD496" s="40"/>
      <c r="AE496" s="40"/>
      <c r="AF496" s="41"/>
      <c r="AG496" s="41"/>
      <c r="AH496" s="42"/>
      <c r="AI496" s="35"/>
      <c r="AJ496" s="43"/>
      <c r="AK496" s="31"/>
      <c r="AL496" s="44"/>
      <c r="AM496" s="39"/>
      <c r="AN496" s="28"/>
      <c r="AO496" s="39"/>
    </row>
    <row r="497" spans="1:41">
      <c r="A497" s="45" t="s">
        <v>42</v>
      </c>
      <c r="B497" s="46"/>
      <c r="C497" s="46" t="s">
        <v>42</v>
      </c>
      <c r="D497" s="46" t="s">
        <v>42</v>
      </c>
      <c r="E497" s="47" t="s">
        <v>42</v>
      </c>
      <c r="F497" s="47" t="s">
        <v>42</v>
      </c>
      <c r="G497" s="47"/>
      <c r="H497" s="48"/>
      <c r="I497" s="24">
        <v>491</v>
      </c>
      <c r="J497" s="25" t="s">
        <v>2295</v>
      </c>
      <c r="K497" s="26" t="s">
        <v>2281</v>
      </c>
      <c r="L497" s="27">
        <v>2286</v>
      </c>
      <c r="M497" s="27">
        <v>7772.4</v>
      </c>
      <c r="N497" s="28" t="s">
        <v>2282</v>
      </c>
      <c r="O497" s="42" t="s">
        <v>36</v>
      </c>
      <c r="P497" s="36"/>
      <c r="Q497" s="31"/>
      <c r="R497" s="32"/>
      <c r="S497" s="78"/>
      <c r="T497" s="34"/>
      <c r="U497" s="35"/>
      <c r="V497" s="36"/>
      <c r="W497" s="37"/>
      <c r="X497" s="38"/>
      <c r="Y497" s="38"/>
      <c r="Z497" s="38"/>
      <c r="AA497" s="39"/>
      <c r="AB497" s="39"/>
      <c r="AC497" s="39"/>
      <c r="AD497" s="40"/>
      <c r="AE497" s="40"/>
      <c r="AF497" s="41"/>
      <c r="AG497" s="41"/>
      <c r="AH497" s="42"/>
      <c r="AI497" s="35"/>
      <c r="AJ497" s="43"/>
      <c r="AK497" s="31"/>
      <c r="AL497" s="44"/>
      <c r="AM497" s="39"/>
      <c r="AN497" s="28"/>
      <c r="AO497" s="39"/>
    </row>
    <row r="498" spans="1:41">
      <c r="A498" s="45" t="s">
        <v>42</v>
      </c>
      <c r="B498" s="46"/>
      <c r="C498" s="46" t="s">
        <v>42</v>
      </c>
      <c r="D498" s="46" t="s">
        <v>42</v>
      </c>
      <c r="E498" s="47" t="s">
        <v>42</v>
      </c>
      <c r="F498" s="47" t="s">
        <v>42</v>
      </c>
      <c r="G498" s="47"/>
      <c r="H498" s="48"/>
      <c r="I498" s="24">
        <v>492</v>
      </c>
      <c r="J498" s="25" t="s">
        <v>2296</v>
      </c>
      <c r="K498" s="26" t="s">
        <v>2281</v>
      </c>
      <c r="L498" s="27">
        <v>1371.6</v>
      </c>
      <c r="M498" s="27">
        <v>7772.4</v>
      </c>
      <c r="N498" s="28" t="s">
        <v>2282</v>
      </c>
      <c r="O498" s="42" t="s">
        <v>36</v>
      </c>
      <c r="P498" s="36"/>
      <c r="Q498" s="31"/>
      <c r="R498" s="32"/>
      <c r="S498" s="78"/>
      <c r="T498" s="34"/>
      <c r="U498" s="35"/>
      <c r="V498" s="36"/>
      <c r="W498" s="37"/>
      <c r="X498" s="38"/>
      <c r="Y498" s="38"/>
      <c r="Z498" s="38"/>
      <c r="AA498" s="39"/>
      <c r="AB498" s="39"/>
      <c r="AC498" s="39"/>
      <c r="AD498" s="40"/>
      <c r="AE498" s="40"/>
      <c r="AF498" s="41"/>
      <c r="AG498" s="41"/>
      <c r="AH498" s="42"/>
      <c r="AI498" s="35"/>
      <c r="AJ498" s="43"/>
      <c r="AK498" s="31"/>
      <c r="AL498" s="44"/>
      <c r="AM498" s="39"/>
      <c r="AN498" s="28"/>
      <c r="AO498" s="39"/>
    </row>
    <row r="499" spans="1:41">
      <c r="A499" s="45" t="s">
        <v>42</v>
      </c>
      <c r="B499" s="46"/>
      <c r="C499" s="46" t="s">
        <v>42</v>
      </c>
      <c r="D499" s="46" t="s">
        <v>42</v>
      </c>
      <c r="E499" s="47" t="s">
        <v>42</v>
      </c>
      <c r="F499" s="47" t="s">
        <v>42</v>
      </c>
      <c r="G499" s="47"/>
      <c r="H499" s="48"/>
      <c r="I499" s="24">
        <v>493</v>
      </c>
      <c r="J499" s="25" t="s">
        <v>2297</v>
      </c>
      <c r="K499" s="26" t="s">
        <v>2281</v>
      </c>
      <c r="L499" s="27">
        <v>457.2</v>
      </c>
      <c r="M499" s="27">
        <v>7772.4</v>
      </c>
      <c r="N499" s="28" t="s">
        <v>2282</v>
      </c>
      <c r="O499" s="42" t="s">
        <v>36</v>
      </c>
      <c r="P499" s="36"/>
      <c r="Q499" s="31"/>
      <c r="R499" s="32"/>
      <c r="S499" s="78"/>
      <c r="T499" s="34"/>
      <c r="U499" s="35"/>
      <c r="V499" s="36"/>
      <c r="W499" s="37"/>
      <c r="X499" s="38"/>
      <c r="Y499" s="38"/>
      <c r="Z499" s="38"/>
      <c r="AA499" s="39"/>
      <c r="AB499" s="39"/>
      <c r="AC499" s="39"/>
      <c r="AD499" s="40"/>
      <c r="AE499" s="40"/>
      <c r="AF499" s="41"/>
      <c r="AG499" s="41"/>
      <c r="AH499" s="42"/>
      <c r="AI499" s="35"/>
      <c r="AJ499" s="43"/>
      <c r="AK499" s="31"/>
      <c r="AL499" s="44"/>
      <c r="AM499" s="39"/>
      <c r="AN499" s="28"/>
      <c r="AO499" s="39"/>
    </row>
    <row r="500" spans="1:41">
      <c r="A500" s="45" t="s">
        <v>42</v>
      </c>
      <c r="B500" s="46"/>
      <c r="C500" s="46" t="s">
        <v>42</v>
      </c>
      <c r="D500" s="46" t="s">
        <v>42</v>
      </c>
      <c r="E500" s="47" t="s">
        <v>42</v>
      </c>
      <c r="F500" s="47" t="s">
        <v>42</v>
      </c>
      <c r="G500" s="47"/>
      <c r="H500" s="48"/>
      <c r="I500" s="24">
        <v>494</v>
      </c>
      <c r="J500" s="25" t="s">
        <v>2298</v>
      </c>
      <c r="K500" s="26" t="s">
        <v>2281</v>
      </c>
      <c r="L500" s="27">
        <v>-457.2</v>
      </c>
      <c r="M500" s="27">
        <v>7772.4</v>
      </c>
      <c r="N500" s="28" t="s">
        <v>2282</v>
      </c>
      <c r="O500" s="42" t="s">
        <v>36</v>
      </c>
      <c r="P500" s="36"/>
      <c r="Q500" s="31"/>
      <c r="R500" s="32"/>
      <c r="S500" s="78"/>
      <c r="T500" s="34"/>
      <c r="U500" s="35"/>
      <c r="V500" s="36"/>
      <c r="W500" s="37"/>
      <c r="X500" s="38"/>
      <c r="Y500" s="38"/>
      <c r="Z500" s="38"/>
      <c r="AA500" s="39"/>
      <c r="AB500" s="39"/>
      <c r="AC500" s="39"/>
      <c r="AD500" s="40"/>
      <c r="AE500" s="40"/>
      <c r="AF500" s="41"/>
      <c r="AG500" s="41"/>
      <c r="AH500" s="42"/>
      <c r="AI500" s="35"/>
      <c r="AJ500" s="43"/>
      <c r="AK500" s="31"/>
      <c r="AL500" s="44"/>
      <c r="AM500" s="39"/>
      <c r="AN500" s="28"/>
      <c r="AO500" s="39"/>
    </row>
    <row r="501" spans="1:41">
      <c r="A501" s="45" t="s">
        <v>42</v>
      </c>
      <c r="B501" s="46"/>
      <c r="C501" s="46" t="s">
        <v>42</v>
      </c>
      <c r="D501" s="46" t="s">
        <v>42</v>
      </c>
      <c r="E501" s="47" t="s">
        <v>42</v>
      </c>
      <c r="F501" s="47" t="s">
        <v>42</v>
      </c>
      <c r="G501" s="47"/>
      <c r="H501" s="48"/>
      <c r="I501" s="24">
        <v>495</v>
      </c>
      <c r="J501" s="25" t="s">
        <v>2299</v>
      </c>
      <c r="K501" s="26" t="s">
        <v>2281</v>
      </c>
      <c r="L501" s="27">
        <v>-4114.8</v>
      </c>
      <c r="M501" s="27">
        <v>7772.4</v>
      </c>
      <c r="N501" s="28" t="s">
        <v>2282</v>
      </c>
      <c r="O501" s="42" t="s">
        <v>36</v>
      </c>
      <c r="P501" s="36"/>
      <c r="Q501" s="31"/>
      <c r="R501" s="32"/>
      <c r="S501" s="78"/>
      <c r="T501" s="34"/>
      <c r="U501" s="35"/>
      <c r="V501" s="36"/>
      <c r="W501" s="37"/>
      <c r="X501" s="38"/>
      <c r="Y501" s="38"/>
      <c r="Z501" s="38"/>
      <c r="AA501" s="39"/>
      <c r="AB501" s="39"/>
      <c r="AC501" s="39"/>
      <c r="AD501" s="40"/>
      <c r="AE501" s="40"/>
      <c r="AF501" s="41"/>
      <c r="AG501" s="41"/>
      <c r="AH501" s="42"/>
      <c r="AI501" s="35"/>
      <c r="AJ501" s="43"/>
      <c r="AK501" s="31"/>
      <c r="AL501" s="44"/>
      <c r="AM501" s="39"/>
      <c r="AN501" s="28"/>
      <c r="AO501" s="39"/>
    </row>
    <row r="502" spans="1:41">
      <c r="A502" s="45" t="s">
        <v>42</v>
      </c>
      <c r="B502" s="46"/>
      <c r="C502" s="46" t="s">
        <v>42</v>
      </c>
      <c r="D502" s="46" t="s">
        <v>42</v>
      </c>
      <c r="E502" s="47" t="s">
        <v>42</v>
      </c>
      <c r="F502" s="47" t="s">
        <v>42</v>
      </c>
      <c r="G502" s="47"/>
      <c r="H502" s="48"/>
      <c r="I502" s="24">
        <v>496</v>
      </c>
      <c r="J502" s="25" t="s">
        <v>2300</v>
      </c>
      <c r="K502" s="26" t="s">
        <v>2281</v>
      </c>
      <c r="L502" s="27">
        <v>-5029.2</v>
      </c>
      <c r="M502" s="27">
        <v>7772.4</v>
      </c>
      <c r="N502" s="28" t="s">
        <v>2282</v>
      </c>
      <c r="O502" s="42" t="s">
        <v>36</v>
      </c>
      <c r="P502" s="36"/>
      <c r="Q502" s="31"/>
      <c r="R502" s="32"/>
      <c r="S502" s="78"/>
      <c r="T502" s="34"/>
      <c r="U502" s="35"/>
      <c r="V502" s="36"/>
      <c r="W502" s="37"/>
      <c r="X502" s="38"/>
      <c r="Y502" s="38"/>
      <c r="Z502" s="38"/>
      <c r="AA502" s="39"/>
      <c r="AB502" s="39"/>
      <c r="AC502" s="39"/>
      <c r="AD502" s="40"/>
      <c r="AE502" s="40"/>
      <c r="AF502" s="41"/>
      <c r="AG502" s="41"/>
      <c r="AH502" s="42"/>
      <c r="AI502" s="35"/>
      <c r="AJ502" s="43"/>
      <c r="AK502" s="31"/>
      <c r="AL502" s="44"/>
      <c r="AM502" s="39"/>
      <c r="AN502" s="28"/>
      <c r="AO502" s="39"/>
    </row>
    <row r="503" spans="1:41">
      <c r="A503" s="45" t="s">
        <v>42</v>
      </c>
      <c r="B503" s="46"/>
      <c r="C503" s="46" t="s">
        <v>42</v>
      </c>
      <c r="D503" s="46" t="s">
        <v>42</v>
      </c>
      <c r="E503" s="47" t="s">
        <v>42</v>
      </c>
      <c r="F503" s="47" t="s">
        <v>42</v>
      </c>
      <c r="G503" s="47"/>
      <c r="H503" s="48"/>
      <c r="I503" s="24">
        <v>497</v>
      </c>
      <c r="J503" s="25" t="s">
        <v>2301</v>
      </c>
      <c r="K503" s="26" t="s">
        <v>2281</v>
      </c>
      <c r="L503" s="27">
        <v>-5943.6</v>
      </c>
      <c r="M503" s="27">
        <v>7772.4</v>
      </c>
      <c r="N503" s="28" t="s">
        <v>2282</v>
      </c>
      <c r="O503" s="42" t="s">
        <v>36</v>
      </c>
      <c r="P503" s="36"/>
      <c r="Q503" s="31"/>
      <c r="R503" s="32"/>
      <c r="S503" s="78"/>
      <c r="T503" s="34"/>
      <c r="U503" s="35"/>
      <c r="V503" s="36"/>
      <c r="W503" s="37"/>
      <c r="X503" s="38"/>
      <c r="Y503" s="38"/>
      <c r="Z503" s="38"/>
      <c r="AA503" s="39"/>
      <c r="AB503" s="39"/>
      <c r="AC503" s="39"/>
      <c r="AD503" s="40"/>
      <c r="AE503" s="40"/>
      <c r="AF503" s="41"/>
      <c r="AG503" s="41"/>
      <c r="AH503" s="42"/>
      <c r="AI503" s="35"/>
      <c r="AJ503" s="43"/>
      <c r="AK503" s="31"/>
      <c r="AL503" s="44"/>
      <c r="AM503" s="39"/>
      <c r="AN503" s="28"/>
      <c r="AO503" s="39"/>
    </row>
    <row r="504" spans="1:41">
      <c r="A504" s="45" t="s">
        <v>42</v>
      </c>
      <c r="B504" s="46"/>
      <c r="C504" s="46" t="s">
        <v>42</v>
      </c>
      <c r="D504" s="46" t="s">
        <v>42</v>
      </c>
      <c r="E504" s="47" t="s">
        <v>42</v>
      </c>
      <c r="F504" s="47" t="s">
        <v>42</v>
      </c>
      <c r="G504" s="47"/>
      <c r="H504" s="48"/>
      <c r="I504" s="24">
        <v>498</v>
      </c>
      <c r="J504" s="25" t="s">
        <v>2302</v>
      </c>
      <c r="K504" s="26" t="s">
        <v>2281</v>
      </c>
      <c r="L504" s="27">
        <v>-6858</v>
      </c>
      <c r="M504" s="27">
        <v>7772.4</v>
      </c>
      <c r="N504" s="28" t="s">
        <v>2282</v>
      </c>
      <c r="O504" s="42" t="s">
        <v>36</v>
      </c>
      <c r="P504" s="36"/>
      <c r="Q504" s="31"/>
      <c r="R504" s="32"/>
      <c r="S504" s="78"/>
      <c r="T504" s="34"/>
      <c r="U504" s="35"/>
      <c r="V504" s="36"/>
      <c r="W504" s="37"/>
      <c r="X504" s="38"/>
      <c r="Y504" s="38"/>
      <c r="Z504" s="38"/>
      <c r="AA504" s="39"/>
      <c r="AB504" s="39"/>
      <c r="AC504" s="39"/>
      <c r="AD504" s="40"/>
      <c r="AE504" s="40"/>
      <c r="AF504" s="41"/>
      <c r="AG504" s="41"/>
      <c r="AH504" s="42"/>
      <c r="AI504" s="35"/>
      <c r="AJ504" s="43"/>
      <c r="AK504" s="31"/>
      <c r="AL504" s="44"/>
      <c r="AM504" s="39"/>
      <c r="AN504" s="28"/>
      <c r="AO504" s="39"/>
    </row>
    <row r="505" spans="1:41">
      <c r="A505" s="45" t="s">
        <v>42</v>
      </c>
      <c r="B505" s="46"/>
      <c r="C505" s="46" t="s">
        <v>42</v>
      </c>
      <c r="D505" s="46" t="s">
        <v>42</v>
      </c>
      <c r="E505" s="47" t="s">
        <v>42</v>
      </c>
      <c r="F505" s="47" t="s">
        <v>42</v>
      </c>
      <c r="G505" s="47"/>
      <c r="H505" s="48"/>
      <c r="I505" s="24">
        <v>499</v>
      </c>
      <c r="J505" s="25" t="s">
        <v>2303</v>
      </c>
      <c r="K505" s="26" t="s">
        <v>2281</v>
      </c>
      <c r="L505" s="27">
        <v>-7772.4</v>
      </c>
      <c r="M505" s="27">
        <v>7772.4</v>
      </c>
      <c r="N505" s="28" t="s">
        <v>2282</v>
      </c>
      <c r="O505" s="42" t="s">
        <v>36</v>
      </c>
      <c r="P505" s="36"/>
      <c r="Q505" s="31"/>
      <c r="R505" s="32"/>
      <c r="S505" s="78"/>
      <c r="T505" s="34"/>
      <c r="U505" s="35"/>
      <c r="V505" s="36"/>
      <c r="W505" s="37"/>
      <c r="X505" s="38"/>
      <c r="Y505" s="38"/>
      <c r="Z505" s="38"/>
      <c r="AA505" s="39"/>
      <c r="AB505" s="39"/>
      <c r="AC505" s="39"/>
      <c r="AD505" s="40"/>
      <c r="AE505" s="40"/>
      <c r="AF505" s="41"/>
      <c r="AG505" s="41"/>
      <c r="AH505" s="42"/>
      <c r="AI505" s="35"/>
      <c r="AJ505" s="43"/>
      <c r="AK505" s="31"/>
      <c r="AL505" s="44"/>
      <c r="AM505" s="39"/>
      <c r="AN505" s="28"/>
      <c r="AO505" s="39"/>
    </row>
    <row r="506" spans="1:41">
      <c r="A506" s="45" t="s">
        <v>42</v>
      </c>
      <c r="B506" s="46"/>
      <c r="C506" s="46" t="s">
        <v>42</v>
      </c>
      <c r="D506" s="46" t="s">
        <v>42</v>
      </c>
      <c r="E506" s="47" t="s">
        <v>42</v>
      </c>
      <c r="F506" s="47" t="s">
        <v>42</v>
      </c>
      <c r="G506" s="47"/>
      <c r="H506" s="48"/>
      <c r="I506" s="24">
        <v>500</v>
      </c>
      <c r="J506" s="25" t="s">
        <v>2304</v>
      </c>
      <c r="K506" s="26" t="s">
        <v>2281</v>
      </c>
      <c r="L506" s="27">
        <v>-457.2</v>
      </c>
      <c r="M506" s="27">
        <v>8686.7999999999993</v>
      </c>
      <c r="N506" s="28" t="s">
        <v>2282</v>
      </c>
      <c r="O506" s="42" t="s">
        <v>36</v>
      </c>
      <c r="P506" s="36"/>
      <c r="Q506" s="31"/>
      <c r="R506" s="32"/>
      <c r="S506" s="78"/>
      <c r="T506" s="34"/>
      <c r="U506" s="35"/>
      <c r="V506" s="36"/>
      <c r="W506" s="37"/>
      <c r="X506" s="38"/>
      <c r="Y506" s="38"/>
      <c r="Z506" s="38"/>
      <c r="AA506" s="39"/>
      <c r="AB506" s="39"/>
      <c r="AC506" s="39"/>
      <c r="AD506" s="40"/>
      <c r="AE506" s="40"/>
      <c r="AF506" s="41"/>
      <c r="AG506" s="41"/>
      <c r="AH506" s="42"/>
      <c r="AI506" s="35"/>
      <c r="AJ506" s="43"/>
      <c r="AK506" s="31"/>
      <c r="AL506" s="44"/>
      <c r="AM506" s="39"/>
      <c r="AN506" s="28"/>
      <c r="AO506" s="39"/>
    </row>
    <row r="507" spans="1:41">
      <c r="A507" s="45" t="s">
        <v>42</v>
      </c>
      <c r="B507" s="46"/>
      <c r="C507" s="46" t="s">
        <v>42</v>
      </c>
      <c r="D507" s="46" t="s">
        <v>42</v>
      </c>
      <c r="E507" s="47" t="s">
        <v>42</v>
      </c>
      <c r="F507" s="47" t="s">
        <v>42</v>
      </c>
      <c r="G507" s="47"/>
      <c r="H507" s="48"/>
      <c r="I507" s="24">
        <v>501</v>
      </c>
      <c r="J507" s="25" t="s">
        <v>2305</v>
      </c>
      <c r="K507" s="26" t="s">
        <v>2281</v>
      </c>
      <c r="L507" s="27">
        <v>-4114.8</v>
      </c>
      <c r="M507" s="27">
        <v>-16916.400000000001</v>
      </c>
      <c r="N507" s="28" t="s">
        <v>2282</v>
      </c>
      <c r="O507" s="42" t="s">
        <v>36</v>
      </c>
      <c r="P507" s="36"/>
      <c r="Q507" s="31"/>
      <c r="R507" s="32"/>
      <c r="S507" s="78"/>
      <c r="T507" s="34"/>
      <c r="U507" s="35"/>
      <c r="V507" s="36"/>
      <c r="W507" s="37"/>
      <c r="X507" s="38"/>
      <c r="Y507" s="38"/>
      <c r="Z507" s="38"/>
      <c r="AA507" s="39"/>
      <c r="AB507" s="39"/>
      <c r="AC507" s="39"/>
      <c r="AD507" s="40"/>
      <c r="AE507" s="40"/>
      <c r="AF507" s="41"/>
      <c r="AG507" s="41"/>
      <c r="AH507" s="42"/>
      <c r="AI507" s="35"/>
      <c r="AJ507" s="43"/>
      <c r="AK507" s="31"/>
      <c r="AL507" s="44"/>
      <c r="AM507" s="39"/>
      <c r="AN507" s="28"/>
      <c r="AO507" s="39"/>
    </row>
    <row r="508" spans="1:41">
      <c r="A508" s="45" t="s">
        <v>42</v>
      </c>
      <c r="B508" s="46"/>
      <c r="C508" s="46" t="s">
        <v>42</v>
      </c>
      <c r="D508" s="46" t="s">
        <v>42</v>
      </c>
      <c r="E508" s="47" t="s">
        <v>42</v>
      </c>
      <c r="F508" s="47" t="s">
        <v>42</v>
      </c>
      <c r="G508" s="47"/>
      <c r="H508" s="48"/>
      <c r="I508" s="24">
        <v>502</v>
      </c>
      <c r="J508" s="25" t="s">
        <v>2306</v>
      </c>
      <c r="K508" s="26" t="s">
        <v>2281</v>
      </c>
      <c r="L508" s="27">
        <v>-5943.6</v>
      </c>
      <c r="M508" s="27">
        <v>-16916.400000000001</v>
      </c>
      <c r="N508" s="28" t="s">
        <v>2282</v>
      </c>
      <c r="O508" s="42" t="s">
        <v>36</v>
      </c>
      <c r="P508" s="36"/>
      <c r="Q508" s="31"/>
      <c r="R508" s="32"/>
      <c r="S508" s="78"/>
      <c r="T508" s="34"/>
      <c r="U508" s="35"/>
      <c r="V508" s="36"/>
      <c r="W508" s="37"/>
      <c r="X508" s="38"/>
      <c r="Y508" s="38"/>
      <c r="Z508" s="38"/>
      <c r="AA508" s="39"/>
      <c r="AB508" s="39"/>
      <c r="AC508" s="39"/>
      <c r="AD508" s="40"/>
      <c r="AE508" s="40"/>
      <c r="AF508" s="41"/>
      <c r="AG508" s="41"/>
      <c r="AH508" s="42"/>
      <c r="AI508" s="35"/>
      <c r="AJ508" s="43"/>
      <c r="AK508" s="31"/>
      <c r="AL508" s="44"/>
      <c r="AM508" s="39"/>
      <c r="AN508" s="28"/>
      <c r="AO508" s="39"/>
    </row>
    <row r="509" spans="1:41">
      <c r="A509" s="45" t="s">
        <v>42</v>
      </c>
      <c r="B509" s="46"/>
      <c r="C509" s="46" t="s">
        <v>42</v>
      </c>
      <c r="D509" s="46" t="s">
        <v>42</v>
      </c>
      <c r="E509" s="47" t="s">
        <v>42</v>
      </c>
      <c r="F509" s="47" t="s">
        <v>42</v>
      </c>
      <c r="G509" s="47"/>
      <c r="H509" s="48"/>
      <c r="I509" s="24">
        <v>503</v>
      </c>
      <c r="J509" s="25" t="s">
        <v>2307</v>
      </c>
      <c r="K509" s="26" t="s">
        <v>2281</v>
      </c>
      <c r="L509" s="27">
        <v>-7772.4</v>
      </c>
      <c r="M509" s="27">
        <v>-16916.400000000001</v>
      </c>
      <c r="N509" s="28" t="s">
        <v>2282</v>
      </c>
      <c r="O509" s="42" t="s">
        <v>36</v>
      </c>
      <c r="P509" s="36"/>
      <c r="Q509" s="31"/>
      <c r="R509" s="32"/>
      <c r="S509" s="78"/>
      <c r="T509" s="34"/>
      <c r="U509" s="35"/>
      <c r="V509" s="36"/>
      <c r="W509" s="37"/>
      <c r="X509" s="38"/>
      <c r="Y509" s="38"/>
      <c r="Z509" s="38"/>
      <c r="AA509" s="39"/>
      <c r="AB509" s="39"/>
      <c r="AC509" s="39"/>
      <c r="AD509" s="40"/>
      <c r="AE509" s="40"/>
      <c r="AF509" s="41"/>
      <c r="AG509" s="41"/>
      <c r="AH509" s="42"/>
      <c r="AI509" s="35"/>
      <c r="AJ509" s="43"/>
      <c r="AK509" s="31"/>
      <c r="AL509" s="44"/>
      <c r="AM509" s="39"/>
      <c r="AN509" s="28"/>
      <c r="AO509" s="39"/>
    </row>
    <row r="510" spans="1:41">
      <c r="A510" s="45" t="s">
        <v>42</v>
      </c>
      <c r="B510" s="46"/>
      <c r="C510" s="46" t="s">
        <v>42</v>
      </c>
      <c r="D510" s="46" t="s">
        <v>42</v>
      </c>
      <c r="E510" s="47" t="s">
        <v>42</v>
      </c>
      <c r="F510" s="47" t="s">
        <v>42</v>
      </c>
      <c r="G510" s="47"/>
      <c r="H510" s="48"/>
      <c r="I510" s="24">
        <v>504</v>
      </c>
      <c r="J510" s="25" t="s">
        <v>2308</v>
      </c>
      <c r="K510" s="26" t="s">
        <v>2281</v>
      </c>
      <c r="L510" s="27">
        <v>-9601.2000000000007</v>
      </c>
      <c r="M510" s="27">
        <v>-16916.400000000001</v>
      </c>
      <c r="N510" s="28" t="s">
        <v>2282</v>
      </c>
      <c r="O510" s="42" t="s">
        <v>36</v>
      </c>
      <c r="P510" s="36"/>
      <c r="Q510" s="31"/>
      <c r="R510" s="32"/>
      <c r="S510" s="78"/>
      <c r="T510" s="34"/>
      <c r="U510" s="35"/>
      <c r="V510" s="36"/>
      <c r="W510" s="37"/>
      <c r="X510" s="38"/>
      <c r="Y510" s="38"/>
      <c r="Z510" s="38"/>
      <c r="AA510" s="39"/>
      <c r="AB510" s="39"/>
      <c r="AC510" s="39"/>
      <c r="AD510" s="40"/>
      <c r="AE510" s="40"/>
      <c r="AF510" s="41"/>
      <c r="AG510" s="41"/>
      <c r="AH510" s="42"/>
      <c r="AI510" s="35"/>
      <c r="AJ510" s="43"/>
      <c r="AK510" s="31"/>
      <c r="AL510" s="44"/>
      <c r="AM510" s="39"/>
      <c r="AN510" s="28"/>
      <c r="AO510" s="39"/>
    </row>
    <row r="511" spans="1:41">
      <c r="A511" s="45" t="s">
        <v>42</v>
      </c>
      <c r="B511" s="46"/>
      <c r="C511" s="46" t="s">
        <v>42</v>
      </c>
      <c r="D511" s="46" t="s">
        <v>42</v>
      </c>
      <c r="E511" s="47" t="s">
        <v>42</v>
      </c>
      <c r="F511" s="47" t="s">
        <v>42</v>
      </c>
      <c r="G511" s="47"/>
      <c r="H511" s="48"/>
      <c r="I511" s="24">
        <v>505</v>
      </c>
      <c r="J511" s="25" t="s">
        <v>2309</v>
      </c>
      <c r="K511" s="26" t="s">
        <v>2281</v>
      </c>
      <c r="L511" s="27">
        <v>-10515.6</v>
      </c>
      <c r="M511" s="27">
        <v>-16916.400000000001</v>
      </c>
      <c r="N511" s="28" t="s">
        <v>2282</v>
      </c>
      <c r="O511" s="42" t="s">
        <v>36</v>
      </c>
      <c r="P511" s="36"/>
      <c r="Q511" s="31"/>
      <c r="R511" s="32"/>
      <c r="S511" s="78"/>
      <c r="T511" s="34"/>
      <c r="U511" s="35"/>
      <c r="V511" s="36"/>
      <c r="W511" s="37"/>
      <c r="X511" s="38"/>
      <c r="Y511" s="38"/>
      <c r="Z511" s="38"/>
      <c r="AA511" s="39"/>
      <c r="AB511" s="39"/>
      <c r="AC511" s="39"/>
      <c r="AD511" s="40"/>
      <c r="AE511" s="40"/>
      <c r="AF511" s="41"/>
      <c r="AG511" s="41"/>
      <c r="AH511" s="42"/>
      <c r="AI511" s="35"/>
      <c r="AJ511" s="43"/>
      <c r="AK511" s="31"/>
      <c r="AL511" s="44"/>
      <c r="AM511" s="39"/>
      <c r="AN511" s="28"/>
      <c r="AO511" s="39"/>
    </row>
    <row r="512" spans="1:41">
      <c r="A512" s="45" t="s">
        <v>42</v>
      </c>
      <c r="B512" s="46"/>
      <c r="C512" s="46" t="s">
        <v>42</v>
      </c>
      <c r="D512" s="46" t="s">
        <v>42</v>
      </c>
      <c r="E512" s="47" t="s">
        <v>42</v>
      </c>
      <c r="F512" s="47" t="s">
        <v>42</v>
      </c>
      <c r="G512" s="47"/>
      <c r="H512" s="48"/>
      <c r="I512" s="24">
        <v>506</v>
      </c>
      <c r="J512" s="25" t="s">
        <v>2310</v>
      </c>
      <c r="K512" s="26" t="s">
        <v>2281</v>
      </c>
      <c r="L512" s="27">
        <v>-11430</v>
      </c>
      <c r="M512" s="27">
        <v>-16916.400000000001</v>
      </c>
      <c r="N512" s="28" t="s">
        <v>2282</v>
      </c>
      <c r="O512" s="42" t="s">
        <v>36</v>
      </c>
      <c r="P512" s="36"/>
      <c r="Q512" s="31"/>
      <c r="R512" s="32"/>
      <c r="S512" s="78"/>
      <c r="T512" s="34"/>
      <c r="U512" s="35"/>
      <c r="V512" s="36"/>
      <c r="W512" s="37"/>
      <c r="X512" s="38"/>
      <c r="Y512" s="38"/>
      <c r="Z512" s="38"/>
      <c r="AA512" s="39"/>
      <c r="AB512" s="39"/>
      <c r="AC512" s="39"/>
      <c r="AD512" s="40"/>
      <c r="AE512" s="40"/>
      <c r="AF512" s="41"/>
      <c r="AG512" s="41"/>
      <c r="AH512" s="42"/>
      <c r="AI512" s="35"/>
      <c r="AJ512" s="43"/>
      <c r="AK512" s="31"/>
      <c r="AL512" s="44"/>
      <c r="AM512" s="39"/>
      <c r="AN512" s="28"/>
      <c r="AO512" s="39"/>
    </row>
    <row r="513" spans="1:41">
      <c r="A513" s="45" t="s">
        <v>42</v>
      </c>
      <c r="B513" s="46"/>
      <c r="C513" s="46" t="s">
        <v>42</v>
      </c>
      <c r="D513" s="46" t="s">
        <v>42</v>
      </c>
      <c r="E513" s="47" t="s">
        <v>42</v>
      </c>
      <c r="F513" s="47" t="s">
        <v>42</v>
      </c>
      <c r="G513" s="47"/>
      <c r="H513" s="48"/>
      <c r="I513" s="24">
        <v>507</v>
      </c>
      <c r="J513" s="25" t="s">
        <v>2311</v>
      </c>
      <c r="K513" s="26" t="s">
        <v>2281</v>
      </c>
      <c r="L513" s="27">
        <v>-12344.4</v>
      </c>
      <c r="M513" s="27">
        <v>-16916.400000000001</v>
      </c>
      <c r="N513" s="28" t="s">
        <v>2282</v>
      </c>
      <c r="O513" s="42" t="s">
        <v>36</v>
      </c>
      <c r="P513" s="36"/>
      <c r="Q513" s="31"/>
      <c r="R513" s="32"/>
      <c r="S513" s="78"/>
      <c r="T513" s="34"/>
      <c r="U513" s="35"/>
      <c r="V513" s="36"/>
      <c r="W513" s="37"/>
      <c r="X513" s="38"/>
      <c r="Y513" s="38"/>
      <c r="Z513" s="38"/>
      <c r="AA513" s="39"/>
      <c r="AB513" s="39"/>
      <c r="AC513" s="39"/>
      <c r="AD513" s="40"/>
      <c r="AE513" s="40"/>
      <c r="AF513" s="41"/>
      <c r="AG513" s="41"/>
      <c r="AH513" s="42"/>
      <c r="AI513" s="35"/>
      <c r="AJ513" s="43"/>
      <c r="AK513" s="31"/>
      <c r="AL513" s="44"/>
      <c r="AM513" s="39"/>
      <c r="AN513" s="28"/>
      <c r="AO513" s="39"/>
    </row>
    <row r="514" spans="1:41">
      <c r="A514" s="45" t="s">
        <v>42</v>
      </c>
      <c r="B514" s="46"/>
      <c r="C514" s="46" t="s">
        <v>42</v>
      </c>
      <c r="D514" s="46" t="s">
        <v>42</v>
      </c>
      <c r="E514" s="47" t="s">
        <v>42</v>
      </c>
      <c r="F514" s="47" t="s">
        <v>42</v>
      </c>
      <c r="G514" s="47"/>
      <c r="H514" s="48"/>
      <c r="I514" s="24">
        <v>508</v>
      </c>
      <c r="J514" s="25" t="s">
        <v>2312</v>
      </c>
      <c r="K514" s="26" t="s">
        <v>2281</v>
      </c>
      <c r="L514" s="27">
        <v>-13258.8</v>
      </c>
      <c r="M514" s="27">
        <v>-16916.400000000001</v>
      </c>
      <c r="N514" s="28" t="s">
        <v>2282</v>
      </c>
      <c r="O514" s="42" t="s">
        <v>36</v>
      </c>
      <c r="P514" s="36"/>
      <c r="Q514" s="31"/>
      <c r="R514" s="32"/>
      <c r="S514" s="78"/>
      <c r="T514" s="34"/>
      <c r="U514" s="35"/>
      <c r="V514" s="36"/>
      <c r="W514" s="37"/>
      <c r="X514" s="38"/>
      <c r="Y514" s="38"/>
      <c r="Z514" s="38"/>
      <c r="AA514" s="39"/>
      <c r="AB514" s="39"/>
      <c r="AC514" s="39"/>
      <c r="AD514" s="40"/>
      <c r="AE514" s="40"/>
      <c r="AF514" s="41"/>
      <c r="AG514" s="41"/>
      <c r="AH514" s="42"/>
      <c r="AI514" s="35"/>
      <c r="AJ514" s="43"/>
      <c r="AK514" s="31"/>
      <c r="AL514" s="44"/>
      <c r="AM514" s="39"/>
      <c r="AN514" s="28"/>
      <c r="AO514" s="39"/>
    </row>
    <row r="515" spans="1:41">
      <c r="A515" s="45" t="s">
        <v>42</v>
      </c>
      <c r="B515" s="46"/>
      <c r="C515" s="46" t="s">
        <v>42</v>
      </c>
      <c r="D515" s="46" t="s">
        <v>42</v>
      </c>
      <c r="E515" s="47" t="s">
        <v>42</v>
      </c>
      <c r="F515" s="47" t="s">
        <v>42</v>
      </c>
      <c r="G515" s="47"/>
      <c r="H515" s="48"/>
      <c r="I515" s="24">
        <v>509</v>
      </c>
      <c r="J515" s="25" t="s">
        <v>2313</v>
      </c>
      <c r="K515" s="26" t="s">
        <v>2281</v>
      </c>
      <c r="L515" s="27">
        <v>-14173.2</v>
      </c>
      <c r="M515" s="27">
        <v>-16916.400000000001</v>
      </c>
      <c r="N515" s="28" t="s">
        <v>2282</v>
      </c>
      <c r="O515" s="42" t="s">
        <v>36</v>
      </c>
      <c r="P515" s="36"/>
      <c r="Q515" s="31"/>
      <c r="R515" s="32"/>
      <c r="S515" s="78"/>
      <c r="T515" s="34"/>
      <c r="U515" s="35"/>
      <c r="V515" s="36"/>
      <c r="W515" s="37"/>
      <c r="X515" s="38"/>
      <c r="Y515" s="38"/>
      <c r="Z515" s="38"/>
      <c r="AA515" s="39"/>
      <c r="AB515" s="39"/>
      <c r="AC515" s="39"/>
      <c r="AD515" s="40"/>
      <c r="AE515" s="40"/>
      <c r="AF515" s="41"/>
      <c r="AG515" s="41"/>
      <c r="AH515" s="42"/>
      <c r="AI515" s="35"/>
      <c r="AJ515" s="43"/>
      <c r="AK515" s="31"/>
      <c r="AL515" s="44"/>
      <c r="AM515" s="39"/>
      <c r="AN515" s="28"/>
      <c r="AO515" s="39"/>
    </row>
    <row r="516" spans="1:41">
      <c r="A516" s="45" t="s">
        <v>42</v>
      </c>
      <c r="B516" s="46"/>
      <c r="C516" s="46" t="s">
        <v>42</v>
      </c>
      <c r="D516" s="46" t="s">
        <v>42</v>
      </c>
      <c r="E516" s="47" t="s">
        <v>42</v>
      </c>
      <c r="F516" s="47" t="s">
        <v>42</v>
      </c>
      <c r="G516" s="47"/>
      <c r="H516" s="48"/>
      <c r="I516" s="24">
        <v>510</v>
      </c>
      <c r="J516" s="25" t="s">
        <v>2314</v>
      </c>
      <c r="K516" s="26" t="s">
        <v>2281</v>
      </c>
      <c r="L516" s="27">
        <v>-15087.6</v>
      </c>
      <c r="M516" s="27">
        <v>-16916.400000000001</v>
      </c>
      <c r="N516" s="28" t="s">
        <v>2282</v>
      </c>
      <c r="O516" s="42" t="s">
        <v>36</v>
      </c>
      <c r="P516" s="36"/>
      <c r="Q516" s="31"/>
      <c r="R516" s="32"/>
      <c r="S516" s="78"/>
      <c r="T516" s="34"/>
      <c r="U516" s="35"/>
      <c r="V516" s="36"/>
      <c r="W516" s="37"/>
      <c r="X516" s="38"/>
      <c r="Y516" s="38"/>
      <c r="Z516" s="38"/>
      <c r="AA516" s="39"/>
      <c r="AB516" s="39"/>
      <c r="AC516" s="39"/>
      <c r="AD516" s="40"/>
      <c r="AE516" s="40"/>
      <c r="AF516" s="41"/>
      <c r="AG516" s="41"/>
      <c r="AH516" s="42"/>
      <c r="AI516" s="35"/>
      <c r="AJ516" s="43"/>
      <c r="AK516" s="31"/>
      <c r="AL516" s="44"/>
      <c r="AM516" s="39"/>
      <c r="AN516" s="28"/>
      <c r="AO516" s="39"/>
    </row>
    <row r="517" spans="1:41">
      <c r="A517" s="45" t="s">
        <v>42</v>
      </c>
      <c r="B517" s="46"/>
      <c r="C517" s="46" t="s">
        <v>42</v>
      </c>
      <c r="D517" s="46" t="s">
        <v>42</v>
      </c>
      <c r="E517" s="47" t="s">
        <v>42</v>
      </c>
      <c r="F517" s="47" t="s">
        <v>42</v>
      </c>
      <c r="G517" s="47"/>
      <c r="H517" s="48"/>
      <c r="I517" s="24">
        <v>511</v>
      </c>
      <c r="J517" s="25" t="s">
        <v>2315</v>
      </c>
      <c r="K517" s="26" t="s">
        <v>2281</v>
      </c>
      <c r="L517" s="27">
        <v>-4114.8</v>
      </c>
      <c r="M517" s="27">
        <v>-16002</v>
      </c>
      <c r="N517" s="28" t="s">
        <v>2282</v>
      </c>
      <c r="O517" s="42" t="s">
        <v>36</v>
      </c>
      <c r="P517" s="36"/>
      <c r="Q517" s="31"/>
      <c r="R517" s="32"/>
      <c r="S517" s="78"/>
      <c r="T517" s="34"/>
      <c r="U517" s="35"/>
      <c r="V517" s="36"/>
      <c r="W517" s="37"/>
      <c r="X517" s="38"/>
      <c r="Y517" s="38"/>
      <c r="Z517" s="38"/>
      <c r="AA517" s="39"/>
      <c r="AB517" s="39"/>
      <c r="AC517" s="39"/>
      <c r="AD517" s="40"/>
      <c r="AE517" s="40"/>
      <c r="AF517" s="41"/>
      <c r="AG517" s="41"/>
      <c r="AH517" s="42"/>
      <c r="AI517" s="35"/>
      <c r="AJ517" s="43"/>
      <c r="AK517" s="31"/>
      <c r="AL517" s="44"/>
      <c r="AM517" s="39"/>
      <c r="AN517" s="28"/>
      <c r="AO517" s="39"/>
    </row>
    <row r="518" spans="1:41">
      <c r="A518" s="45" t="s">
        <v>42</v>
      </c>
      <c r="B518" s="46"/>
      <c r="C518" s="46" t="s">
        <v>42</v>
      </c>
      <c r="D518" s="46" t="s">
        <v>42</v>
      </c>
      <c r="E518" s="47" t="s">
        <v>42</v>
      </c>
      <c r="F518" s="47" t="s">
        <v>42</v>
      </c>
      <c r="G518" s="47"/>
      <c r="H518" s="48"/>
      <c r="I518" s="24">
        <v>512</v>
      </c>
      <c r="J518" s="25" t="s">
        <v>2316</v>
      </c>
      <c r="K518" s="26" t="s">
        <v>2281</v>
      </c>
      <c r="L518" s="27">
        <v>-5029.2</v>
      </c>
      <c r="M518" s="27">
        <v>-16002</v>
      </c>
      <c r="N518" s="28" t="s">
        <v>2282</v>
      </c>
      <c r="O518" s="42" t="s">
        <v>36</v>
      </c>
      <c r="P518" s="36"/>
      <c r="Q518" s="31"/>
      <c r="R518" s="32"/>
      <c r="S518" s="78"/>
      <c r="T518" s="34"/>
      <c r="U518" s="35"/>
      <c r="V518" s="36"/>
      <c r="W518" s="37"/>
      <c r="X518" s="38"/>
      <c r="Y518" s="38"/>
      <c r="Z518" s="38"/>
      <c r="AA518" s="39"/>
      <c r="AB518" s="39"/>
      <c r="AC518" s="39"/>
      <c r="AD518" s="40"/>
      <c r="AE518" s="40"/>
      <c r="AF518" s="41"/>
      <c r="AG518" s="41"/>
      <c r="AH518" s="42"/>
      <c r="AI518" s="35"/>
      <c r="AJ518" s="43"/>
      <c r="AK518" s="31"/>
      <c r="AL518" s="44"/>
      <c r="AM518" s="39"/>
      <c r="AN518" s="28"/>
      <c r="AO518" s="39"/>
    </row>
    <row r="519" spans="1:41">
      <c r="A519" s="45" t="s">
        <v>42</v>
      </c>
      <c r="B519" s="46"/>
      <c r="C519" s="46" t="s">
        <v>42</v>
      </c>
      <c r="D519" s="46" t="s">
        <v>42</v>
      </c>
      <c r="E519" s="47" t="s">
        <v>42</v>
      </c>
      <c r="F519" s="47" t="s">
        <v>42</v>
      </c>
      <c r="G519" s="47"/>
      <c r="H519" s="48"/>
      <c r="I519" s="24">
        <v>513</v>
      </c>
      <c r="J519" s="25" t="s">
        <v>2317</v>
      </c>
      <c r="K519" s="26" t="s">
        <v>2281</v>
      </c>
      <c r="L519" s="27">
        <v>-5943.6</v>
      </c>
      <c r="M519" s="27">
        <v>-16002</v>
      </c>
      <c r="N519" s="28" t="s">
        <v>2282</v>
      </c>
      <c r="O519" s="42" t="s">
        <v>36</v>
      </c>
      <c r="P519" s="36"/>
      <c r="Q519" s="31"/>
      <c r="R519" s="32"/>
      <c r="S519" s="78"/>
      <c r="T519" s="34"/>
      <c r="U519" s="35"/>
      <c r="V519" s="36"/>
      <c r="W519" s="37"/>
      <c r="X519" s="38"/>
      <c r="Y519" s="38"/>
      <c r="Z519" s="38"/>
      <c r="AA519" s="39"/>
      <c r="AB519" s="39"/>
      <c r="AC519" s="39"/>
      <c r="AD519" s="40"/>
      <c r="AE519" s="40"/>
      <c r="AF519" s="41"/>
      <c r="AG519" s="41"/>
      <c r="AH519" s="42"/>
      <c r="AI519" s="35"/>
      <c r="AJ519" s="43"/>
      <c r="AK519" s="31"/>
      <c r="AL519" s="44"/>
      <c r="AM519" s="39"/>
      <c r="AN519" s="28"/>
      <c r="AO519" s="39"/>
    </row>
    <row r="520" spans="1:41">
      <c r="A520" s="45" t="s">
        <v>42</v>
      </c>
      <c r="B520" s="46"/>
      <c r="C520" s="46" t="s">
        <v>42</v>
      </c>
      <c r="D520" s="46" t="s">
        <v>42</v>
      </c>
      <c r="E520" s="47" t="s">
        <v>42</v>
      </c>
      <c r="F520" s="47" t="s">
        <v>42</v>
      </c>
      <c r="G520" s="47"/>
      <c r="H520" s="48"/>
      <c r="I520" s="24">
        <v>514</v>
      </c>
      <c r="J520" s="25" t="s">
        <v>2318</v>
      </c>
      <c r="K520" s="26" t="s">
        <v>2281</v>
      </c>
      <c r="L520" s="27">
        <v>-6858</v>
      </c>
      <c r="M520" s="27">
        <v>-16002</v>
      </c>
      <c r="N520" s="28" t="s">
        <v>2282</v>
      </c>
      <c r="O520" s="42" t="s">
        <v>36</v>
      </c>
      <c r="P520" s="36"/>
      <c r="Q520" s="31"/>
      <c r="R520" s="32"/>
      <c r="S520" s="78"/>
      <c r="T520" s="34"/>
      <c r="U520" s="35"/>
      <c r="V520" s="36"/>
      <c r="W520" s="37"/>
      <c r="X520" s="38"/>
      <c r="Y520" s="38"/>
      <c r="Z520" s="38"/>
      <c r="AA520" s="39"/>
      <c r="AB520" s="39"/>
      <c r="AC520" s="39"/>
      <c r="AD520" s="40"/>
      <c r="AE520" s="40"/>
      <c r="AF520" s="41"/>
      <c r="AG520" s="41"/>
      <c r="AH520" s="42"/>
      <c r="AI520" s="35"/>
      <c r="AJ520" s="43"/>
      <c r="AK520" s="31"/>
      <c r="AL520" s="44"/>
      <c r="AM520" s="39"/>
      <c r="AN520" s="28"/>
      <c r="AO520" s="39"/>
    </row>
    <row r="521" spans="1:41">
      <c r="A521" s="45" t="s">
        <v>42</v>
      </c>
      <c r="B521" s="46"/>
      <c r="C521" s="46" t="s">
        <v>42</v>
      </c>
      <c r="D521" s="46" t="s">
        <v>42</v>
      </c>
      <c r="E521" s="47" t="s">
        <v>42</v>
      </c>
      <c r="F521" s="47" t="s">
        <v>42</v>
      </c>
      <c r="G521" s="47"/>
      <c r="H521" s="48"/>
      <c r="I521" s="24">
        <v>515</v>
      </c>
      <c r="J521" s="25" t="s">
        <v>2319</v>
      </c>
      <c r="K521" s="26" t="s">
        <v>2281</v>
      </c>
      <c r="L521" s="27">
        <v>-7772.4</v>
      </c>
      <c r="M521" s="27">
        <v>-16002</v>
      </c>
      <c r="N521" s="28" t="s">
        <v>2282</v>
      </c>
      <c r="O521" s="42" t="s">
        <v>36</v>
      </c>
      <c r="P521" s="36"/>
      <c r="Q521" s="31"/>
      <c r="R521" s="32"/>
      <c r="S521" s="78"/>
      <c r="T521" s="34"/>
      <c r="U521" s="35"/>
      <c r="V521" s="36"/>
      <c r="W521" s="37"/>
      <c r="X521" s="38"/>
      <c r="Y521" s="38"/>
      <c r="Z521" s="38"/>
      <c r="AA521" s="39"/>
      <c r="AB521" s="39"/>
      <c r="AC521" s="39"/>
      <c r="AD521" s="40"/>
      <c r="AE521" s="40"/>
      <c r="AF521" s="41"/>
      <c r="AG521" s="41"/>
      <c r="AH521" s="42"/>
      <c r="AI521" s="35"/>
      <c r="AJ521" s="43"/>
      <c r="AK521" s="31"/>
      <c r="AL521" s="44"/>
      <c r="AM521" s="39"/>
      <c r="AN521" s="28"/>
      <c r="AO521" s="39"/>
    </row>
    <row r="522" spans="1:41">
      <c r="A522" s="45" t="s">
        <v>42</v>
      </c>
      <c r="B522" s="46"/>
      <c r="C522" s="46" t="s">
        <v>42</v>
      </c>
      <c r="D522" s="46" t="s">
        <v>42</v>
      </c>
      <c r="E522" s="47" t="s">
        <v>42</v>
      </c>
      <c r="F522" s="47" t="s">
        <v>42</v>
      </c>
      <c r="G522" s="47"/>
      <c r="H522" s="48"/>
      <c r="I522" s="24">
        <v>516</v>
      </c>
      <c r="J522" s="25" t="s">
        <v>2320</v>
      </c>
      <c r="K522" s="26" t="s">
        <v>2281</v>
      </c>
      <c r="L522" s="27">
        <v>-8686.7999999999993</v>
      </c>
      <c r="M522" s="27">
        <v>-16002</v>
      </c>
      <c r="N522" s="28" t="s">
        <v>2282</v>
      </c>
      <c r="O522" s="42" t="s">
        <v>36</v>
      </c>
      <c r="P522" s="36"/>
      <c r="Q522" s="31"/>
      <c r="R522" s="32"/>
      <c r="S522" s="78"/>
      <c r="T522" s="34"/>
      <c r="U522" s="35"/>
      <c r="V522" s="36"/>
      <c r="W522" s="37"/>
      <c r="X522" s="38"/>
      <c r="Y522" s="38"/>
      <c r="Z522" s="38"/>
      <c r="AA522" s="39"/>
      <c r="AB522" s="39"/>
      <c r="AC522" s="39"/>
      <c r="AD522" s="40"/>
      <c r="AE522" s="40"/>
      <c r="AF522" s="41"/>
      <c r="AG522" s="41"/>
      <c r="AH522" s="42"/>
      <c r="AI522" s="35"/>
      <c r="AJ522" s="43"/>
      <c r="AK522" s="31"/>
      <c r="AL522" s="44"/>
      <c r="AM522" s="39"/>
      <c r="AN522" s="28"/>
      <c r="AO522" s="39"/>
    </row>
    <row r="523" spans="1:41">
      <c r="A523" s="45" t="s">
        <v>42</v>
      </c>
      <c r="B523" s="46"/>
      <c r="C523" s="46" t="s">
        <v>42</v>
      </c>
      <c r="D523" s="46" t="s">
        <v>42</v>
      </c>
      <c r="E523" s="47" t="s">
        <v>42</v>
      </c>
      <c r="F523" s="47" t="s">
        <v>42</v>
      </c>
      <c r="G523" s="47"/>
      <c r="H523" s="48"/>
      <c r="I523" s="24">
        <v>517</v>
      </c>
      <c r="J523" s="25" t="s">
        <v>2321</v>
      </c>
      <c r="K523" s="26" t="s">
        <v>2281</v>
      </c>
      <c r="L523" s="27">
        <v>-10515.6</v>
      </c>
      <c r="M523" s="27">
        <v>-16002</v>
      </c>
      <c r="N523" s="28" t="s">
        <v>2282</v>
      </c>
      <c r="O523" s="42" t="s">
        <v>36</v>
      </c>
      <c r="P523" s="36"/>
      <c r="Q523" s="31"/>
      <c r="R523" s="32"/>
      <c r="S523" s="78"/>
      <c r="T523" s="34"/>
      <c r="U523" s="35"/>
      <c r="V523" s="36"/>
      <c r="W523" s="37"/>
      <c r="X523" s="38"/>
      <c r="Y523" s="38"/>
      <c r="Z523" s="38"/>
      <c r="AA523" s="39"/>
      <c r="AB523" s="39"/>
      <c r="AC523" s="39"/>
      <c r="AD523" s="40"/>
      <c r="AE523" s="40"/>
      <c r="AF523" s="41"/>
      <c r="AG523" s="41"/>
      <c r="AH523" s="42"/>
      <c r="AI523" s="35"/>
      <c r="AJ523" s="43"/>
      <c r="AK523" s="31"/>
      <c r="AL523" s="44"/>
      <c r="AM523" s="39"/>
      <c r="AN523" s="28"/>
      <c r="AO523" s="39"/>
    </row>
    <row r="524" spans="1:41">
      <c r="A524" s="45" t="s">
        <v>42</v>
      </c>
      <c r="B524" s="46"/>
      <c r="C524" s="46" t="s">
        <v>42</v>
      </c>
      <c r="D524" s="46" t="s">
        <v>42</v>
      </c>
      <c r="E524" s="47" t="s">
        <v>42</v>
      </c>
      <c r="F524" s="47" t="s">
        <v>42</v>
      </c>
      <c r="G524" s="47"/>
      <c r="H524" s="48"/>
      <c r="I524" s="24">
        <v>518</v>
      </c>
      <c r="J524" s="25" t="s">
        <v>2322</v>
      </c>
      <c r="K524" s="26" t="s">
        <v>2281</v>
      </c>
      <c r="L524" s="27">
        <v>-12344.4</v>
      </c>
      <c r="M524" s="27">
        <v>-16002</v>
      </c>
      <c r="N524" s="28" t="s">
        <v>2282</v>
      </c>
      <c r="O524" s="42" t="s">
        <v>36</v>
      </c>
      <c r="P524" s="36"/>
      <c r="Q524" s="31"/>
      <c r="R524" s="32"/>
      <c r="S524" s="78"/>
      <c r="T524" s="34"/>
      <c r="U524" s="35"/>
      <c r="V524" s="36"/>
      <c r="W524" s="37"/>
      <c r="X524" s="38"/>
      <c r="Y524" s="38"/>
      <c r="Z524" s="38"/>
      <c r="AA524" s="39"/>
      <c r="AB524" s="39"/>
      <c r="AC524" s="39"/>
      <c r="AD524" s="40"/>
      <c r="AE524" s="40"/>
      <c r="AF524" s="41"/>
      <c r="AG524" s="41"/>
      <c r="AH524" s="42"/>
      <c r="AI524" s="35"/>
      <c r="AJ524" s="43"/>
      <c r="AK524" s="31"/>
      <c r="AL524" s="44"/>
      <c r="AM524" s="39"/>
      <c r="AN524" s="28"/>
      <c r="AO524" s="39"/>
    </row>
    <row r="525" spans="1:41">
      <c r="A525" s="45" t="s">
        <v>42</v>
      </c>
      <c r="B525" s="46"/>
      <c r="C525" s="46" t="s">
        <v>42</v>
      </c>
      <c r="D525" s="46" t="s">
        <v>42</v>
      </c>
      <c r="E525" s="47" t="s">
        <v>42</v>
      </c>
      <c r="F525" s="47" t="s">
        <v>42</v>
      </c>
      <c r="G525" s="47"/>
      <c r="H525" s="48"/>
      <c r="I525" s="24">
        <v>519</v>
      </c>
      <c r="J525" s="25" t="s">
        <v>2323</v>
      </c>
      <c r="K525" s="26" t="s">
        <v>2281</v>
      </c>
      <c r="L525" s="27">
        <v>-14173.2</v>
      </c>
      <c r="M525" s="27">
        <v>-16002</v>
      </c>
      <c r="N525" s="28" t="s">
        <v>2282</v>
      </c>
      <c r="O525" s="42" t="s">
        <v>36</v>
      </c>
      <c r="P525" s="36"/>
      <c r="Q525" s="31"/>
      <c r="R525" s="32"/>
      <c r="S525" s="78"/>
      <c r="T525" s="34"/>
      <c r="U525" s="35"/>
      <c r="V525" s="36"/>
      <c r="W525" s="37"/>
      <c r="X525" s="38"/>
      <c r="Y525" s="38"/>
      <c r="Z525" s="38"/>
      <c r="AA525" s="39"/>
      <c r="AB525" s="39"/>
      <c r="AC525" s="39"/>
      <c r="AD525" s="40"/>
      <c r="AE525" s="40"/>
      <c r="AF525" s="41"/>
      <c r="AG525" s="41"/>
      <c r="AH525" s="42"/>
      <c r="AI525" s="35"/>
      <c r="AJ525" s="43"/>
      <c r="AK525" s="31"/>
      <c r="AL525" s="44"/>
      <c r="AM525" s="39"/>
      <c r="AN525" s="28"/>
      <c r="AO525" s="39"/>
    </row>
    <row r="526" spans="1:41">
      <c r="A526" s="45" t="s">
        <v>42</v>
      </c>
      <c r="B526" s="46"/>
      <c r="C526" s="46" t="s">
        <v>42</v>
      </c>
      <c r="D526" s="46" t="s">
        <v>42</v>
      </c>
      <c r="E526" s="47" t="s">
        <v>42</v>
      </c>
      <c r="F526" s="47" t="s">
        <v>42</v>
      </c>
      <c r="G526" s="47"/>
      <c r="H526" s="48"/>
      <c r="I526" s="24">
        <v>520</v>
      </c>
      <c r="J526" s="25" t="s">
        <v>2324</v>
      </c>
      <c r="K526" s="26" t="s">
        <v>2281</v>
      </c>
      <c r="L526" s="27">
        <v>-4114.8</v>
      </c>
      <c r="M526" s="27">
        <v>-15087.6</v>
      </c>
      <c r="N526" s="28" t="s">
        <v>2282</v>
      </c>
      <c r="O526" s="42" t="s">
        <v>36</v>
      </c>
      <c r="P526" s="36"/>
      <c r="Q526" s="31"/>
      <c r="R526" s="32"/>
      <c r="S526" s="78"/>
      <c r="T526" s="34"/>
      <c r="U526" s="35"/>
      <c r="V526" s="36"/>
      <c r="W526" s="37"/>
      <c r="X526" s="38"/>
      <c r="Y526" s="38"/>
      <c r="Z526" s="38"/>
      <c r="AA526" s="39"/>
      <c r="AB526" s="39"/>
      <c r="AC526" s="39"/>
      <c r="AD526" s="40"/>
      <c r="AE526" s="40"/>
      <c r="AF526" s="41"/>
      <c r="AG526" s="41"/>
      <c r="AH526" s="42"/>
      <c r="AI526" s="35"/>
      <c r="AJ526" s="43"/>
      <c r="AK526" s="31"/>
      <c r="AL526" s="44"/>
      <c r="AM526" s="39"/>
      <c r="AN526" s="28"/>
      <c r="AO526" s="39"/>
    </row>
    <row r="527" spans="1:41">
      <c r="A527" s="45" t="s">
        <v>42</v>
      </c>
      <c r="B527" s="46"/>
      <c r="C527" s="46" t="s">
        <v>42</v>
      </c>
      <c r="D527" s="46" t="s">
        <v>42</v>
      </c>
      <c r="E527" s="47" t="s">
        <v>42</v>
      </c>
      <c r="F527" s="47" t="s">
        <v>42</v>
      </c>
      <c r="G527" s="47"/>
      <c r="H527" s="48"/>
      <c r="I527" s="24">
        <v>521</v>
      </c>
      <c r="J527" s="25" t="s">
        <v>2325</v>
      </c>
      <c r="K527" s="26" t="s">
        <v>2281</v>
      </c>
      <c r="L527" s="27">
        <v>-5943.6</v>
      </c>
      <c r="M527" s="27">
        <v>-15087.6</v>
      </c>
      <c r="N527" s="28" t="s">
        <v>2282</v>
      </c>
      <c r="O527" s="42" t="s">
        <v>36</v>
      </c>
      <c r="P527" s="36"/>
      <c r="Q527" s="31"/>
      <c r="R527" s="32"/>
      <c r="S527" s="78"/>
      <c r="T527" s="34"/>
      <c r="U527" s="35"/>
      <c r="V527" s="36"/>
      <c r="W527" s="37"/>
      <c r="X527" s="38"/>
      <c r="Y527" s="38"/>
      <c r="Z527" s="38"/>
      <c r="AA527" s="39"/>
      <c r="AB527" s="39"/>
      <c r="AC527" s="39"/>
      <c r="AD527" s="40"/>
      <c r="AE527" s="40"/>
      <c r="AF527" s="41"/>
      <c r="AG527" s="41"/>
      <c r="AH527" s="42"/>
      <c r="AI527" s="35"/>
      <c r="AJ527" s="43"/>
      <c r="AK527" s="31"/>
      <c r="AL527" s="44"/>
      <c r="AM527" s="39"/>
      <c r="AN527" s="28"/>
      <c r="AO527" s="39"/>
    </row>
    <row r="528" spans="1:41">
      <c r="A528" s="45" t="s">
        <v>42</v>
      </c>
      <c r="B528" s="46"/>
      <c r="C528" s="46" t="s">
        <v>42</v>
      </c>
      <c r="D528" s="46" t="s">
        <v>42</v>
      </c>
      <c r="E528" s="47" t="s">
        <v>42</v>
      </c>
      <c r="F528" s="47" t="s">
        <v>42</v>
      </c>
      <c r="G528" s="47"/>
      <c r="H528" s="48"/>
      <c r="I528" s="24">
        <v>522</v>
      </c>
      <c r="J528" s="25" t="s">
        <v>2326</v>
      </c>
      <c r="K528" s="26" t="s">
        <v>2281</v>
      </c>
      <c r="L528" s="27">
        <v>-7772.4</v>
      </c>
      <c r="M528" s="27">
        <v>-15087.6</v>
      </c>
      <c r="N528" s="28" t="s">
        <v>2282</v>
      </c>
      <c r="O528" s="42" t="s">
        <v>36</v>
      </c>
      <c r="P528" s="36"/>
      <c r="Q528" s="31"/>
      <c r="R528" s="32"/>
      <c r="S528" s="78"/>
      <c r="T528" s="34"/>
      <c r="U528" s="35"/>
      <c r="V528" s="36"/>
      <c r="W528" s="37"/>
      <c r="X528" s="38"/>
      <c r="Y528" s="38"/>
      <c r="Z528" s="38"/>
      <c r="AA528" s="39"/>
      <c r="AB528" s="39"/>
      <c r="AC528" s="39"/>
      <c r="AD528" s="40"/>
      <c r="AE528" s="40"/>
      <c r="AF528" s="41"/>
      <c r="AG528" s="41"/>
      <c r="AH528" s="42"/>
      <c r="AI528" s="35"/>
      <c r="AJ528" s="43"/>
      <c r="AK528" s="31"/>
      <c r="AL528" s="44"/>
      <c r="AM528" s="39"/>
      <c r="AN528" s="28"/>
      <c r="AO528" s="39"/>
    </row>
    <row r="529" spans="1:41">
      <c r="A529" s="45" t="s">
        <v>42</v>
      </c>
      <c r="B529" s="46"/>
      <c r="C529" s="46" t="s">
        <v>42</v>
      </c>
      <c r="D529" s="46" t="s">
        <v>42</v>
      </c>
      <c r="E529" s="47" t="s">
        <v>42</v>
      </c>
      <c r="F529" s="47" t="s">
        <v>42</v>
      </c>
      <c r="G529" s="47"/>
      <c r="H529" s="48"/>
      <c r="I529" s="24">
        <v>523</v>
      </c>
      <c r="J529" s="25" t="s">
        <v>2327</v>
      </c>
      <c r="K529" s="26" t="s">
        <v>2281</v>
      </c>
      <c r="L529" s="27">
        <v>-9601.2000000000007</v>
      </c>
      <c r="M529" s="27">
        <v>-15087.6</v>
      </c>
      <c r="N529" s="28" t="s">
        <v>2282</v>
      </c>
      <c r="O529" s="42" t="s">
        <v>36</v>
      </c>
      <c r="P529" s="36"/>
      <c r="Q529" s="31"/>
      <c r="R529" s="32"/>
      <c r="S529" s="78"/>
      <c r="T529" s="34"/>
      <c r="U529" s="35"/>
      <c r="V529" s="36"/>
      <c r="W529" s="37"/>
      <c r="X529" s="38"/>
      <c r="Y529" s="38"/>
      <c r="Z529" s="38"/>
      <c r="AA529" s="39"/>
      <c r="AB529" s="39"/>
      <c r="AC529" s="39"/>
      <c r="AD529" s="40"/>
      <c r="AE529" s="40"/>
      <c r="AF529" s="41"/>
      <c r="AG529" s="41"/>
      <c r="AH529" s="42"/>
      <c r="AI529" s="35"/>
      <c r="AJ529" s="43"/>
      <c r="AK529" s="31"/>
      <c r="AL529" s="44"/>
      <c r="AM529" s="39"/>
      <c r="AN529" s="28"/>
      <c r="AO529" s="39"/>
    </row>
    <row r="530" spans="1:41">
      <c r="A530" s="45" t="s">
        <v>42</v>
      </c>
      <c r="B530" s="46"/>
      <c r="C530" s="46" t="s">
        <v>42</v>
      </c>
      <c r="D530" s="46" t="s">
        <v>42</v>
      </c>
      <c r="E530" s="47" t="s">
        <v>42</v>
      </c>
      <c r="F530" s="47" t="s">
        <v>42</v>
      </c>
      <c r="G530" s="47"/>
      <c r="H530" s="48"/>
      <c r="I530" s="24">
        <v>524</v>
      </c>
      <c r="J530" s="25" t="s">
        <v>2328</v>
      </c>
      <c r="K530" s="26" t="s">
        <v>2281</v>
      </c>
      <c r="L530" s="27">
        <v>-10515.6</v>
      </c>
      <c r="M530" s="27">
        <v>-15087.6</v>
      </c>
      <c r="N530" s="28" t="s">
        <v>2282</v>
      </c>
      <c r="O530" s="42" t="s">
        <v>36</v>
      </c>
      <c r="P530" s="36"/>
      <c r="Q530" s="31"/>
      <c r="R530" s="32"/>
      <c r="S530" s="78"/>
      <c r="T530" s="34"/>
      <c r="U530" s="35"/>
      <c r="V530" s="36"/>
      <c r="W530" s="37"/>
      <c r="X530" s="38"/>
      <c r="Y530" s="38"/>
      <c r="Z530" s="38"/>
      <c r="AA530" s="39"/>
      <c r="AB530" s="39"/>
      <c r="AC530" s="39"/>
      <c r="AD530" s="40"/>
      <c r="AE530" s="40"/>
      <c r="AF530" s="41"/>
      <c r="AG530" s="41"/>
      <c r="AH530" s="42"/>
      <c r="AI530" s="35"/>
      <c r="AJ530" s="43"/>
      <c r="AK530" s="31"/>
      <c r="AL530" s="44"/>
      <c r="AM530" s="39"/>
      <c r="AN530" s="28"/>
      <c r="AO530" s="39"/>
    </row>
    <row r="531" spans="1:41">
      <c r="A531" s="45" t="s">
        <v>42</v>
      </c>
      <c r="B531" s="46"/>
      <c r="C531" s="46" t="s">
        <v>42</v>
      </c>
      <c r="D531" s="46" t="s">
        <v>42</v>
      </c>
      <c r="E531" s="47" t="s">
        <v>42</v>
      </c>
      <c r="F531" s="47" t="s">
        <v>42</v>
      </c>
      <c r="G531" s="47"/>
      <c r="H531" s="48"/>
      <c r="I531" s="24">
        <v>525</v>
      </c>
      <c r="J531" s="25" t="s">
        <v>2329</v>
      </c>
      <c r="K531" s="26" t="s">
        <v>2281</v>
      </c>
      <c r="L531" s="27">
        <v>-11430</v>
      </c>
      <c r="M531" s="27">
        <v>-15087.6</v>
      </c>
      <c r="N531" s="28" t="s">
        <v>2282</v>
      </c>
      <c r="O531" s="42" t="s">
        <v>36</v>
      </c>
      <c r="P531" s="36"/>
      <c r="Q531" s="31"/>
      <c r="R531" s="32"/>
      <c r="S531" s="78"/>
      <c r="T531" s="34"/>
      <c r="U531" s="35"/>
      <c r="V531" s="36"/>
      <c r="W531" s="37"/>
      <c r="X531" s="38"/>
      <c r="Y531" s="38"/>
      <c r="Z531" s="38"/>
      <c r="AA531" s="39"/>
      <c r="AB531" s="39"/>
      <c r="AC531" s="39"/>
      <c r="AD531" s="40"/>
      <c r="AE531" s="40"/>
      <c r="AF531" s="41"/>
      <c r="AG531" s="41"/>
      <c r="AH531" s="42"/>
      <c r="AI531" s="35"/>
      <c r="AJ531" s="43"/>
      <c r="AK531" s="31"/>
      <c r="AL531" s="44"/>
      <c r="AM531" s="39"/>
      <c r="AN531" s="28"/>
      <c r="AO531" s="39"/>
    </row>
    <row r="532" spans="1:41">
      <c r="A532" s="45" t="s">
        <v>42</v>
      </c>
      <c r="B532" s="46"/>
      <c r="C532" s="46" t="s">
        <v>42</v>
      </c>
      <c r="D532" s="46" t="s">
        <v>42</v>
      </c>
      <c r="E532" s="47" t="s">
        <v>42</v>
      </c>
      <c r="F532" s="47" t="s">
        <v>42</v>
      </c>
      <c r="G532" s="47"/>
      <c r="H532" s="48"/>
      <c r="I532" s="24">
        <v>526</v>
      </c>
      <c r="J532" s="25" t="s">
        <v>2330</v>
      </c>
      <c r="K532" s="26" t="s">
        <v>2281</v>
      </c>
      <c r="L532" s="27">
        <v>-12344.4</v>
      </c>
      <c r="M532" s="27">
        <v>-15087.6</v>
      </c>
      <c r="N532" s="28" t="s">
        <v>2282</v>
      </c>
      <c r="O532" s="42" t="s">
        <v>36</v>
      </c>
      <c r="P532" s="36"/>
      <c r="Q532" s="31"/>
      <c r="R532" s="32"/>
      <c r="S532" s="78"/>
      <c r="T532" s="34"/>
      <c r="U532" s="35"/>
      <c r="V532" s="36"/>
      <c r="W532" s="37"/>
      <c r="X532" s="38"/>
      <c r="Y532" s="38"/>
      <c r="Z532" s="38"/>
      <c r="AA532" s="39"/>
      <c r="AB532" s="39"/>
      <c r="AC532" s="39"/>
      <c r="AD532" s="40"/>
      <c r="AE532" s="40"/>
      <c r="AF532" s="41"/>
      <c r="AG532" s="41"/>
      <c r="AH532" s="42"/>
      <c r="AI532" s="35"/>
      <c r="AJ532" s="43"/>
      <c r="AK532" s="31"/>
      <c r="AL532" s="44"/>
      <c r="AM532" s="39"/>
      <c r="AN532" s="28"/>
      <c r="AO532" s="39"/>
    </row>
    <row r="533" spans="1:41">
      <c r="A533" s="45" t="s">
        <v>42</v>
      </c>
      <c r="B533" s="46"/>
      <c r="C533" s="46" t="s">
        <v>42</v>
      </c>
      <c r="D533" s="46" t="s">
        <v>42</v>
      </c>
      <c r="E533" s="47" t="s">
        <v>42</v>
      </c>
      <c r="F533" s="47" t="s">
        <v>42</v>
      </c>
      <c r="G533" s="47"/>
      <c r="H533" s="48"/>
      <c r="I533" s="24">
        <v>527</v>
      </c>
      <c r="J533" s="25" t="s">
        <v>2331</v>
      </c>
      <c r="K533" s="26" t="s">
        <v>2281</v>
      </c>
      <c r="L533" s="27">
        <v>-13258.8</v>
      </c>
      <c r="M533" s="27">
        <v>-15087.6</v>
      </c>
      <c r="N533" s="28" t="s">
        <v>2282</v>
      </c>
      <c r="O533" s="42" t="s">
        <v>36</v>
      </c>
      <c r="P533" s="36"/>
      <c r="Q533" s="31"/>
      <c r="R533" s="32"/>
      <c r="S533" s="78"/>
      <c r="T533" s="34"/>
      <c r="U533" s="35"/>
      <c r="V533" s="36"/>
      <c r="W533" s="37"/>
      <c r="X533" s="38"/>
      <c r="Y533" s="38"/>
      <c r="Z533" s="38"/>
      <c r="AA533" s="39"/>
      <c r="AB533" s="39"/>
      <c r="AC533" s="39"/>
      <c r="AD533" s="40"/>
      <c r="AE533" s="40"/>
      <c r="AF533" s="41"/>
      <c r="AG533" s="41"/>
      <c r="AH533" s="42"/>
      <c r="AI533" s="35"/>
      <c r="AJ533" s="43"/>
      <c r="AK533" s="31"/>
      <c r="AL533" s="44"/>
      <c r="AM533" s="39"/>
      <c r="AN533" s="28"/>
      <c r="AO533" s="39"/>
    </row>
    <row r="534" spans="1:41">
      <c r="A534" s="45" t="s">
        <v>42</v>
      </c>
      <c r="B534" s="46"/>
      <c r="C534" s="46" t="s">
        <v>42</v>
      </c>
      <c r="D534" s="46" t="s">
        <v>42</v>
      </c>
      <c r="E534" s="47" t="s">
        <v>42</v>
      </c>
      <c r="F534" s="47" t="s">
        <v>42</v>
      </c>
      <c r="G534" s="47"/>
      <c r="H534" s="48"/>
      <c r="I534" s="24">
        <v>528</v>
      </c>
      <c r="J534" s="25" t="s">
        <v>2332</v>
      </c>
      <c r="K534" s="26" t="s">
        <v>2281</v>
      </c>
      <c r="L534" s="27">
        <v>-14173.2</v>
      </c>
      <c r="M534" s="27">
        <v>-15087.6</v>
      </c>
      <c r="N534" s="28" t="s">
        <v>2282</v>
      </c>
      <c r="O534" s="42" t="s">
        <v>36</v>
      </c>
      <c r="P534" s="36"/>
      <c r="Q534" s="31"/>
      <c r="R534" s="32"/>
      <c r="S534" s="78"/>
      <c r="T534" s="34"/>
      <c r="U534" s="35"/>
      <c r="V534" s="36"/>
      <c r="W534" s="37"/>
      <c r="X534" s="38"/>
      <c r="Y534" s="38"/>
      <c r="Z534" s="38"/>
      <c r="AA534" s="39"/>
      <c r="AB534" s="39"/>
      <c r="AC534" s="39"/>
      <c r="AD534" s="40"/>
      <c r="AE534" s="40"/>
      <c r="AF534" s="41"/>
      <c r="AG534" s="41"/>
      <c r="AH534" s="42"/>
      <c r="AI534" s="35"/>
      <c r="AJ534" s="43"/>
      <c r="AK534" s="31"/>
      <c r="AL534" s="44"/>
      <c r="AM534" s="39"/>
      <c r="AN534" s="28"/>
      <c r="AO534" s="39"/>
    </row>
    <row r="535" spans="1:41">
      <c r="A535" s="45" t="s">
        <v>42</v>
      </c>
      <c r="B535" s="46"/>
      <c r="C535" s="46" t="s">
        <v>42</v>
      </c>
      <c r="D535" s="46" t="s">
        <v>42</v>
      </c>
      <c r="E535" s="47" t="s">
        <v>42</v>
      </c>
      <c r="F535" s="47" t="s">
        <v>42</v>
      </c>
      <c r="G535" s="47"/>
      <c r="H535" s="48"/>
      <c r="I535" s="24">
        <v>529</v>
      </c>
      <c r="J535" s="25" t="s">
        <v>2333</v>
      </c>
      <c r="K535" s="26" t="s">
        <v>2281</v>
      </c>
      <c r="L535" s="27">
        <v>-3200.4</v>
      </c>
      <c r="M535" s="27">
        <v>-14173.2</v>
      </c>
      <c r="N535" s="28" t="s">
        <v>2282</v>
      </c>
      <c r="O535" s="42" t="s">
        <v>36</v>
      </c>
      <c r="P535" s="36"/>
      <c r="Q535" s="31"/>
      <c r="R535" s="32"/>
      <c r="S535" s="78"/>
      <c r="T535" s="34"/>
      <c r="U535" s="35"/>
      <c r="V535" s="36"/>
      <c r="W535" s="37"/>
      <c r="X535" s="38"/>
      <c r="Y535" s="38"/>
      <c r="Z535" s="38"/>
      <c r="AA535" s="39"/>
      <c r="AB535" s="39"/>
      <c r="AC535" s="39"/>
      <c r="AD535" s="40"/>
      <c r="AE535" s="40"/>
      <c r="AF535" s="41"/>
      <c r="AG535" s="41"/>
      <c r="AH535" s="42"/>
      <c r="AI535" s="35"/>
      <c r="AJ535" s="43"/>
      <c r="AK535" s="31"/>
      <c r="AL535" s="44"/>
      <c r="AM535" s="39"/>
      <c r="AN535" s="28"/>
      <c r="AO535" s="39"/>
    </row>
    <row r="536" spans="1:41">
      <c r="A536" s="45" t="s">
        <v>42</v>
      </c>
      <c r="B536" s="46"/>
      <c r="C536" s="46" t="s">
        <v>42</v>
      </c>
      <c r="D536" s="46" t="s">
        <v>42</v>
      </c>
      <c r="E536" s="47" t="s">
        <v>42</v>
      </c>
      <c r="F536" s="47" t="s">
        <v>42</v>
      </c>
      <c r="G536" s="47"/>
      <c r="H536" s="48"/>
      <c r="I536" s="24">
        <v>530</v>
      </c>
      <c r="J536" s="25" t="s">
        <v>2334</v>
      </c>
      <c r="K536" s="26" t="s">
        <v>2281</v>
      </c>
      <c r="L536" s="27">
        <v>-4114.8</v>
      </c>
      <c r="M536" s="27">
        <v>-14173.2</v>
      </c>
      <c r="N536" s="28" t="s">
        <v>2282</v>
      </c>
      <c r="O536" s="42" t="s">
        <v>36</v>
      </c>
      <c r="P536" s="36"/>
      <c r="Q536" s="31"/>
      <c r="R536" s="32"/>
      <c r="S536" s="78"/>
      <c r="T536" s="34"/>
      <c r="U536" s="35"/>
      <c r="V536" s="36"/>
      <c r="W536" s="37"/>
      <c r="X536" s="38"/>
      <c r="Y536" s="38"/>
      <c r="Z536" s="38"/>
      <c r="AA536" s="39"/>
      <c r="AB536" s="39"/>
      <c r="AC536" s="39"/>
      <c r="AD536" s="40"/>
      <c r="AE536" s="40"/>
      <c r="AF536" s="41"/>
      <c r="AG536" s="41"/>
      <c r="AH536" s="42"/>
      <c r="AI536" s="35"/>
      <c r="AJ536" s="43"/>
      <c r="AK536" s="31"/>
      <c r="AL536" s="44"/>
      <c r="AM536" s="39"/>
      <c r="AN536" s="28"/>
      <c r="AO536" s="39"/>
    </row>
    <row r="537" spans="1:41">
      <c r="A537" s="45" t="s">
        <v>42</v>
      </c>
      <c r="B537" s="46"/>
      <c r="C537" s="46" t="s">
        <v>42</v>
      </c>
      <c r="D537" s="46" t="s">
        <v>42</v>
      </c>
      <c r="E537" s="47" t="s">
        <v>42</v>
      </c>
      <c r="F537" s="47" t="s">
        <v>42</v>
      </c>
      <c r="G537" s="47"/>
      <c r="H537" s="48"/>
      <c r="I537" s="24">
        <v>531</v>
      </c>
      <c r="J537" s="25" t="s">
        <v>2335</v>
      </c>
      <c r="K537" s="26" t="s">
        <v>2281</v>
      </c>
      <c r="L537" s="27">
        <v>-5029.2</v>
      </c>
      <c r="M537" s="27">
        <v>-14173.2</v>
      </c>
      <c r="N537" s="28" t="s">
        <v>2282</v>
      </c>
      <c r="O537" s="42" t="s">
        <v>36</v>
      </c>
      <c r="P537" s="36"/>
      <c r="Q537" s="31"/>
      <c r="R537" s="32"/>
      <c r="S537" s="78"/>
      <c r="T537" s="34"/>
      <c r="U537" s="35"/>
      <c r="V537" s="36"/>
      <c r="W537" s="37"/>
      <c r="X537" s="38"/>
      <c r="Y537" s="38"/>
      <c r="Z537" s="38"/>
      <c r="AA537" s="39"/>
      <c r="AB537" s="39"/>
      <c r="AC537" s="39"/>
      <c r="AD537" s="40"/>
      <c r="AE537" s="40"/>
      <c r="AF537" s="41"/>
      <c r="AG537" s="41"/>
      <c r="AH537" s="42"/>
      <c r="AI537" s="35"/>
      <c r="AJ537" s="43"/>
      <c r="AK537" s="31"/>
      <c r="AL537" s="44"/>
      <c r="AM537" s="39"/>
      <c r="AN537" s="28"/>
      <c r="AO537" s="39"/>
    </row>
    <row r="538" spans="1:41">
      <c r="A538" s="45" t="s">
        <v>42</v>
      </c>
      <c r="B538" s="46"/>
      <c r="C538" s="46" t="s">
        <v>42</v>
      </c>
      <c r="D538" s="46" t="s">
        <v>42</v>
      </c>
      <c r="E538" s="47" t="s">
        <v>42</v>
      </c>
      <c r="F538" s="47" t="s">
        <v>42</v>
      </c>
      <c r="G538" s="47"/>
      <c r="H538" s="48"/>
      <c r="I538" s="24">
        <v>532</v>
      </c>
      <c r="J538" s="25" t="s">
        <v>2336</v>
      </c>
      <c r="K538" s="26" t="s">
        <v>2281</v>
      </c>
      <c r="L538" s="27">
        <v>-5943.6</v>
      </c>
      <c r="M538" s="27">
        <v>-14173.2</v>
      </c>
      <c r="N538" s="28" t="s">
        <v>2282</v>
      </c>
      <c r="O538" s="42" t="s">
        <v>36</v>
      </c>
      <c r="P538" s="36"/>
      <c r="Q538" s="31"/>
      <c r="R538" s="32"/>
      <c r="S538" s="78"/>
      <c r="T538" s="34"/>
      <c r="U538" s="35"/>
      <c r="V538" s="36"/>
      <c r="W538" s="37"/>
      <c r="X538" s="38"/>
      <c r="Y538" s="38"/>
      <c r="Z538" s="38"/>
      <c r="AA538" s="39"/>
      <c r="AB538" s="39"/>
      <c r="AC538" s="39"/>
      <c r="AD538" s="40"/>
      <c r="AE538" s="40"/>
      <c r="AF538" s="41"/>
      <c r="AG538" s="41"/>
      <c r="AH538" s="42"/>
      <c r="AI538" s="35"/>
      <c r="AJ538" s="43"/>
      <c r="AK538" s="31"/>
      <c r="AL538" s="44"/>
      <c r="AM538" s="39"/>
      <c r="AN538" s="28"/>
      <c r="AO538" s="39"/>
    </row>
    <row r="539" spans="1:41">
      <c r="A539" s="45" t="s">
        <v>42</v>
      </c>
      <c r="B539" s="46"/>
      <c r="C539" s="46" t="s">
        <v>42</v>
      </c>
      <c r="D539" s="46" t="s">
        <v>42</v>
      </c>
      <c r="E539" s="47" t="s">
        <v>42</v>
      </c>
      <c r="F539" s="47" t="s">
        <v>42</v>
      </c>
      <c r="G539" s="47"/>
      <c r="H539" s="48"/>
      <c r="I539" s="24">
        <v>533</v>
      </c>
      <c r="J539" s="25" t="s">
        <v>2337</v>
      </c>
      <c r="K539" s="26" t="s">
        <v>2281</v>
      </c>
      <c r="L539" s="27">
        <v>-6858</v>
      </c>
      <c r="M539" s="27">
        <v>-14173.2</v>
      </c>
      <c r="N539" s="28" t="s">
        <v>2282</v>
      </c>
      <c r="O539" s="42" t="s">
        <v>36</v>
      </c>
      <c r="P539" s="36"/>
      <c r="Q539" s="31"/>
      <c r="R539" s="32"/>
      <c r="S539" s="78"/>
      <c r="T539" s="34"/>
      <c r="U539" s="35"/>
      <c r="V539" s="36"/>
      <c r="W539" s="37"/>
      <c r="X539" s="38"/>
      <c r="Y539" s="38"/>
      <c r="Z539" s="38"/>
      <c r="AA539" s="39"/>
      <c r="AB539" s="39"/>
      <c r="AC539" s="39"/>
      <c r="AD539" s="40"/>
      <c r="AE539" s="40"/>
      <c r="AF539" s="41"/>
      <c r="AG539" s="41"/>
      <c r="AH539" s="42"/>
      <c r="AI539" s="35"/>
      <c r="AJ539" s="43"/>
      <c r="AK539" s="31"/>
      <c r="AL539" s="44"/>
      <c r="AM539" s="39"/>
      <c r="AN539" s="28"/>
      <c r="AO539" s="39"/>
    </row>
    <row r="540" spans="1:41">
      <c r="A540" s="45" t="s">
        <v>42</v>
      </c>
      <c r="B540" s="46"/>
      <c r="C540" s="46" t="s">
        <v>42</v>
      </c>
      <c r="D540" s="46" t="s">
        <v>42</v>
      </c>
      <c r="E540" s="47" t="s">
        <v>42</v>
      </c>
      <c r="F540" s="47" t="s">
        <v>42</v>
      </c>
      <c r="G540" s="47"/>
      <c r="H540" s="48"/>
      <c r="I540" s="24">
        <v>534</v>
      </c>
      <c r="J540" s="25" t="s">
        <v>2338</v>
      </c>
      <c r="K540" s="26" t="s">
        <v>2281</v>
      </c>
      <c r="L540" s="27">
        <v>-7772.4</v>
      </c>
      <c r="M540" s="27">
        <v>-14173.2</v>
      </c>
      <c r="N540" s="28" t="s">
        <v>2282</v>
      </c>
      <c r="O540" s="42" t="s">
        <v>36</v>
      </c>
      <c r="P540" s="36"/>
      <c r="Q540" s="31"/>
      <c r="R540" s="32"/>
      <c r="S540" s="78"/>
      <c r="T540" s="34"/>
      <c r="U540" s="35"/>
      <c r="V540" s="36"/>
      <c r="W540" s="37"/>
      <c r="X540" s="38"/>
      <c r="Y540" s="38"/>
      <c r="Z540" s="38"/>
      <c r="AA540" s="39"/>
      <c r="AB540" s="39"/>
      <c r="AC540" s="39"/>
      <c r="AD540" s="40"/>
      <c r="AE540" s="40"/>
      <c r="AF540" s="41"/>
      <c r="AG540" s="41"/>
      <c r="AH540" s="42"/>
      <c r="AI540" s="35"/>
      <c r="AJ540" s="43"/>
      <c r="AK540" s="31"/>
      <c r="AL540" s="44"/>
      <c r="AM540" s="39"/>
      <c r="AN540" s="28"/>
      <c r="AO540" s="39"/>
    </row>
    <row r="541" spans="1:41">
      <c r="A541" s="45" t="s">
        <v>42</v>
      </c>
      <c r="B541" s="46"/>
      <c r="C541" s="46" t="s">
        <v>42</v>
      </c>
      <c r="D541" s="46" t="s">
        <v>42</v>
      </c>
      <c r="E541" s="47" t="s">
        <v>42</v>
      </c>
      <c r="F541" s="47" t="s">
        <v>42</v>
      </c>
      <c r="G541" s="47"/>
      <c r="H541" s="48"/>
      <c r="I541" s="24">
        <v>535</v>
      </c>
      <c r="J541" s="25" t="s">
        <v>2339</v>
      </c>
      <c r="K541" s="26" t="s">
        <v>2281</v>
      </c>
      <c r="L541" s="27">
        <v>-8686.7999999999993</v>
      </c>
      <c r="M541" s="27">
        <v>-14173.2</v>
      </c>
      <c r="N541" s="28" t="s">
        <v>2282</v>
      </c>
      <c r="O541" s="42" t="s">
        <v>36</v>
      </c>
      <c r="P541" s="36"/>
      <c r="Q541" s="31"/>
      <c r="R541" s="32"/>
      <c r="S541" s="78"/>
      <c r="T541" s="34"/>
      <c r="U541" s="35"/>
      <c r="V541" s="36"/>
      <c r="W541" s="37"/>
      <c r="X541" s="38"/>
      <c r="Y541" s="38"/>
      <c r="Z541" s="38"/>
      <c r="AA541" s="39"/>
      <c r="AB541" s="39"/>
      <c r="AC541" s="39"/>
      <c r="AD541" s="40"/>
      <c r="AE541" s="40"/>
      <c r="AF541" s="41"/>
      <c r="AG541" s="41"/>
      <c r="AH541" s="42"/>
      <c r="AI541" s="35"/>
      <c r="AJ541" s="43"/>
      <c r="AK541" s="31"/>
      <c r="AL541" s="44"/>
      <c r="AM541" s="39"/>
      <c r="AN541" s="28"/>
      <c r="AO541" s="39"/>
    </row>
    <row r="542" spans="1:41">
      <c r="A542" s="45" t="s">
        <v>42</v>
      </c>
      <c r="B542" s="46"/>
      <c r="C542" s="46" t="s">
        <v>42</v>
      </c>
      <c r="D542" s="46" t="s">
        <v>42</v>
      </c>
      <c r="E542" s="47" t="s">
        <v>42</v>
      </c>
      <c r="F542" s="47" t="s">
        <v>42</v>
      </c>
      <c r="G542" s="47"/>
      <c r="H542" s="48"/>
      <c r="I542" s="24">
        <v>536</v>
      </c>
      <c r="J542" s="25" t="s">
        <v>2340</v>
      </c>
      <c r="K542" s="26" t="s">
        <v>2281</v>
      </c>
      <c r="L542" s="27">
        <v>-10515.6</v>
      </c>
      <c r="M542" s="27">
        <v>-14173.2</v>
      </c>
      <c r="N542" s="28" t="s">
        <v>2282</v>
      </c>
      <c r="O542" s="42" t="s">
        <v>36</v>
      </c>
      <c r="P542" s="36"/>
      <c r="Q542" s="31"/>
      <c r="R542" s="32"/>
      <c r="S542" s="78"/>
      <c r="T542" s="34"/>
      <c r="U542" s="35"/>
      <c r="V542" s="36"/>
      <c r="W542" s="37"/>
      <c r="X542" s="38"/>
      <c r="Y542" s="38"/>
      <c r="Z542" s="38"/>
      <c r="AA542" s="39"/>
      <c r="AB542" s="39"/>
      <c r="AC542" s="39"/>
      <c r="AD542" s="40"/>
      <c r="AE542" s="40"/>
      <c r="AF542" s="41"/>
      <c r="AG542" s="41"/>
      <c r="AH542" s="42"/>
      <c r="AI542" s="35"/>
      <c r="AJ542" s="43"/>
      <c r="AK542" s="31"/>
      <c r="AL542" s="44"/>
      <c r="AM542" s="39"/>
      <c r="AN542" s="28"/>
      <c r="AO542" s="39"/>
    </row>
    <row r="543" spans="1:41">
      <c r="A543" s="45" t="s">
        <v>42</v>
      </c>
      <c r="B543" s="46"/>
      <c r="C543" s="46" t="s">
        <v>42</v>
      </c>
      <c r="D543" s="46" t="s">
        <v>42</v>
      </c>
      <c r="E543" s="47" t="s">
        <v>42</v>
      </c>
      <c r="F543" s="47" t="s">
        <v>42</v>
      </c>
      <c r="G543" s="47"/>
      <c r="H543" s="48"/>
      <c r="I543" s="24">
        <v>537</v>
      </c>
      <c r="J543" s="25" t="s">
        <v>2341</v>
      </c>
      <c r="K543" s="26" t="s">
        <v>2281</v>
      </c>
      <c r="L543" s="27">
        <v>-12344.4</v>
      </c>
      <c r="M543" s="27">
        <v>-14173.2</v>
      </c>
      <c r="N543" s="28" t="s">
        <v>2282</v>
      </c>
      <c r="O543" s="42" t="s">
        <v>36</v>
      </c>
      <c r="P543" s="36"/>
      <c r="Q543" s="31"/>
      <c r="R543" s="32"/>
      <c r="S543" s="78"/>
      <c r="T543" s="34"/>
      <c r="U543" s="35"/>
      <c r="V543" s="36"/>
      <c r="W543" s="37"/>
      <c r="X543" s="38"/>
      <c r="Y543" s="38"/>
      <c r="Z543" s="38"/>
      <c r="AA543" s="39"/>
      <c r="AB543" s="39"/>
      <c r="AC543" s="39"/>
      <c r="AD543" s="40"/>
      <c r="AE543" s="40"/>
      <c r="AF543" s="41"/>
      <c r="AG543" s="41"/>
      <c r="AH543" s="42"/>
      <c r="AI543" s="35"/>
      <c r="AJ543" s="43"/>
      <c r="AK543" s="31"/>
      <c r="AL543" s="44"/>
      <c r="AM543" s="39"/>
      <c r="AN543" s="28"/>
      <c r="AO543" s="39"/>
    </row>
    <row r="544" spans="1:41">
      <c r="A544" s="45" t="s">
        <v>42</v>
      </c>
      <c r="B544" s="46"/>
      <c r="C544" s="46" t="s">
        <v>42</v>
      </c>
      <c r="D544" s="46" t="s">
        <v>42</v>
      </c>
      <c r="E544" s="47" t="s">
        <v>42</v>
      </c>
      <c r="F544" s="47" t="s">
        <v>42</v>
      </c>
      <c r="G544" s="47"/>
      <c r="H544" s="48"/>
      <c r="I544" s="24">
        <v>538</v>
      </c>
      <c r="J544" s="25" t="s">
        <v>2342</v>
      </c>
      <c r="K544" s="26" t="s">
        <v>2281</v>
      </c>
      <c r="L544" s="27">
        <v>-14173.2</v>
      </c>
      <c r="M544" s="27">
        <v>-14173.2</v>
      </c>
      <c r="N544" s="28" t="s">
        <v>2282</v>
      </c>
      <c r="O544" s="42" t="s">
        <v>36</v>
      </c>
      <c r="P544" s="36"/>
      <c r="Q544" s="31"/>
      <c r="R544" s="32"/>
      <c r="S544" s="78"/>
      <c r="T544" s="34"/>
      <c r="U544" s="35"/>
      <c r="V544" s="36"/>
      <c r="W544" s="37"/>
      <c r="X544" s="38"/>
      <c r="Y544" s="38"/>
      <c r="Z544" s="38"/>
      <c r="AA544" s="39"/>
      <c r="AB544" s="39"/>
      <c r="AC544" s="39"/>
      <c r="AD544" s="40"/>
      <c r="AE544" s="40"/>
      <c r="AF544" s="41"/>
      <c r="AG544" s="41"/>
      <c r="AH544" s="42"/>
      <c r="AI544" s="35"/>
      <c r="AJ544" s="43"/>
      <c r="AK544" s="31"/>
      <c r="AL544" s="44"/>
      <c r="AM544" s="39"/>
      <c r="AN544" s="28"/>
      <c r="AO544" s="39"/>
    </row>
    <row r="545" spans="1:41">
      <c r="A545" s="45" t="s">
        <v>42</v>
      </c>
      <c r="B545" s="46"/>
      <c r="C545" s="46" t="s">
        <v>42</v>
      </c>
      <c r="D545" s="46" t="s">
        <v>42</v>
      </c>
      <c r="E545" s="47" t="s">
        <v>42</v>
      </c>
      <c r="F545" s="47" t="s">
        <v>42</v>
      </c>
      <c r="G545" s="47"/>
      <c r="H545" s="48"/>
      <c r="I545" s="24">
        <v>539</v>
      </c>
      <c r="J545" s="25" t="s">
        <v>2343</v>
      </c>
      <c r="K545" s="26" t="s">
        <v>2281</v>
      </c>
      <c r="L545" s="27">
        <v>-2286</v>
      </c>
      <c r="M545" s="27">
        <v>-13258.8</v>
      </c>
      <c r="N545" s="28" t="s">
        <v>2282</v>
      </c>
      <c r="O545" s="42" t="s">
        <v>36</v>
      </c>
      <c r="P545" s="36"/>
      <c r="Q545" s="31"/>
      <c r="R545" s="32"/>
      <c r="S545" s="78"/>
      <c r="T545" s="34"/>
      <c r="U545" s="35"/>
      <c r="V545" s="36"/>
      <c r="W545" s="37"/>
      <c r="X545" s="38"/>
      <c r="Y545" s="38"/>
      <c r="Z545" s="38"/>
      <c r="AA545" s="39"/>
      <c r="AB545" s="39"/>
      <c r="AC545" s="39"/>
      <c r="AD545" s="40"/>
      <c r="AE545" s="40"/>
      <c r="AF545" s="41"/>
      <c r="AG545" s="41"/>
      <c r="AH545" s="42"/>
      <c r="AI545" s="35"/>
      <c r="AJ545" s="43"/>
      <c r="AK545" s="31"/>
      <c r="AL545" s="44"/>
      <c r="AM545" s="39"/>
      <c r="AN545" s="28"/>
      <c r="AO545" s="39"/>
    </row>
    <row r="546" spans="1:41">
      <c r="A546" s="45" t="s">
        <v>42</v>
      </c>
      <c r="B546" s="46"/>
      <c r="C546" s="46" t="s">
        <v>42</v>
      </c>
      <c r="D546" s="46" t="s">
        <v>42</v>
      </c>
      <c r="E546" s="47" t="s">
        <v>42</v>
      </c>
      <c r="F546" s="47" t="s">
        <v>42</v>
      </c>
      <c r="G546" s="47"/>
      <c r="H546" s="48"/>
      <c r="I546" s="24">
        <v>540</v>
      </c>
      <c r="J546" s="25" t="s">
        <v>2344</v>
      </c>
      <c r="K546" s="26" t="s">
        <v>2281</v>
      </c>
      <c r="L546" s="27">
        <v>-3200.4</v>
      </c>
      <c r="M546" s="27">
        <v>-13258.8</v>
      </c>
      <c r="N546" s="28" t="s">
        <v>2282</v>
      </c>
      <c r="O546" s="42" t="s">
        <v>36</v>
      </c>
      <c r="P546" s="36"/>
      <c r="Q546" s="31"/>
      <c r="R546" s="32"/>
      <c r="S546" s="78"/>
      <c r="T546" s="34"/>
      <c r="U546" s="35"/>
      <c r="V546" s="36"/>
      <c r="W546" s="37"/>
      <c r="X546" s="38"/>
      <c r="Y546" s="38"/>
      <c r="Z546" s="38"/>
      <c r="AA546" s="39"/>
      <c r="AB546" s="39"/>
      <c r="AC546" s="39"/>
      <c r="AD546" s="40"/>
      <c r="AE546" s="40"/>
      <c r="AF546" s="41"/>
      <c r="AG546" s="41"/>
      <c r="AH546" s="42"/>
      <c r="AI546" s="35"/>
      <c r="AJ546" s="43"/>
      <c r="AK546" s="31"/>
      <c r="AL546" s="44"/>
      <c r="AM546" s="39"/>
      <c r="AN546" s="28"/>
      <c r="AO546" s="39"/>
    </row>
    <row r="547" spans="1:41">
      <c r="A547" s="45" t="s">
        <v>42</v>
      </c>
      <c r="B547" s="46"/>
      <c r="C547" s="46" t="s">
        <v>42</v>
      </c>
      <c r="D547" s="46" t="s">
        <v>42</v>
      </c>
      <c r="E547" s="47" t="s">
        <v>42</v>
      </c>
      <c r="F547" s="47" t="s">
        <v>42</v>
      </c>
      <c r="G547" s="47"/>
      <c r="H547" s="48"/>
      <c r="I547" s="24">
        <v>541</v>
      </c>
      <c r="J547" s="25" t="s">
        <v>2345</v>
      </c>
      <c r="K547" s="26" t="s">
        <v>2281</v>
      </c>
      <c r="L547" s="27">
        <v>-4114.8</v>
      </c>
      <c r="M547" s="27">
        <v>-13258.8</v>
      </c>
      <c r="N547" s="28" t="s">
        <v>2282</v>
      </c>
      <c r="O547" s="42" t="s">
        <v>36</v>
      </c>
      <c r="P547" s="36"/>
      <c r="Q547" s="31"/>
      <c r="R547" s="32"/>
      <c r="S547" s="78"/>
      <c r="T547" s="34"/>
      <c r="U547" s="35"/>
      <c r="V547" s="36"/>
      <c r="W547" s="37"/>
      <c r="X547" s="38"/>
      <c r="Y547" s="38"/>
      <c r="Z547" s="38"/>
      <c r="AA547" s="39"/>
      <c r="AB547" s="39"/>
      <c r="AC547" s="39"/>
      <c r="AD547" s="40"/>
      <c r="AE547" s="40"/>
      <c r="AF547" s="41"/>
      <c r="AG547" s="41"/>
      <c r="AH547" s="42"/>
      <c r="AI547" s="35"/>
      <c r="AJ547" s="43"/>
      <c r="AK547" s="31"/>
      <c r="AL547" s="44"/>
      <c r="AM547" s="39"/>
      <c r="AN547" s="28"/>
      <c r="AO547" s="39"/>
    </row>
    <row r="548" spans="1:41">
      <c r="A548" s="45" t="s">
        <v>42</v>
      </c>
      <c r="B548" s="46"/>
      <c r="C548" s="46" t="s">
        <v>42</v>
      </c>
      <c r="D548" s="46" t="s">
        <v>42</v>
      </c>
      <c r="E548" s="47" t="s">
        <v>42</v>
      </c>
      <c r="F548" s="47" t="s">
        <v>42</v>
      </c>
      <c r="G548" s="47"/>
      <c r="H548" s="48"/>
      <c r="I548" s="24">
        <v>542</v>
      </c>
      <c r="J548" s="25" t="s">
        <v>2346</v>
      </c>
      <c r="K548" s="26" t="s">
        <v>2281</v>
      </c>
      <c r="L548" s="27">
        <v>-5943.6</v>
      </c>
      <c r="M548" s="27">
        <v>-13258.8</v>
      </c>
      <c r="N548" s="28" t="s">
        <v>2282</v>
      </c>
      <c r="O548" s="42" t="s">
        <v>36</v>
      </c>
      <c r="P548" s="36"/>
      <c r="Q548" s="31"/>
      <c r="R548" s="32"/>
      <c r="S548" s="78"/>
      <c r="T548" s="34"/>
      <c r="U548" s="35"/>
      <c r="V548" s="36"/>
      <c r="W548" s="37"/>
      <c r="X548" s="38"/>
      <c r="Y548" s="38"/>
      <c r="Z548" s="38"/>
      <c r="AA548" s="39"/>
      <c r="AB548" s="39"/>
      <c r="AC548" s="39"/>
      <c r="AD548" s="40"/>
      <c r="AE548" s="40"/>
      <c r="AF548" s="41"/>
      <c r="AG548" s="41"/>
      <c r="AH548" s="42"/>
      <c r="AI548" s="35"/>
      <c r="AJ548" s="43"/>
      <c r="AK548" s="31"/>
      <c r="AL548" s="44"/>
      <c r="AM548" s="39"/>
      <c r="AN548" s="28"/>
      <c r="AO548" s="39"/>
    </row>
    <row r="549" spans="1:41">
      <c r="A549" s="45" t="s">
        <v>42</v>
      </c>
      <c r="B549" s="46"/>
      <c r="C549" s="46" t="s">
        <v>42</v>
      </c>
      <c r="D549" s="46" t="s">
        <v>42</v>
      </c>
      <c r="E549" s="47" t="s">
        <v>42</v>
      </c>
      <c r="F549" s="47" t="s">
        <v>42</v>
      </c>
      <c r="G549" s="47"/>
      <c r="H549" s="48"/>
      <c r="I549" s="24">
        <v>543</v>
      </c>
      <c r="J549" s="25" t="s">
        <v>2347</v>
      </c>
      <c r="K549" s="26" t="s">
        <v>2281</v>
      </c>
      <c r="L549" s="27">
        <v>-7772.4</v>
      </c>
      <c r="M549" s="27">
        <v>-13258.8</v>
      </c>
      <c r="N549" s="28" t="s">
        <v>2282</v>
      </c>
      <c r="O549" s="42" t="s">
        <v>36</v>
      </c>
      <c r="P549" s="36"/>
      <c r="Q549" s="31"/>
      <c r="R549" s="32"/>
      <c r="S549" s="78"/>
      <c r="T549" s="34"/>
      <c r="U549" s="35"/>
      <c r="V549" s="36"/>
      <c r="W549" s="37"/>
      <c r="X549" s="38"/>
      <c r="Y549" s="38"/>
      <c r="Z549" s="38"/>
      <c r="AA549" s="39"/>
      <c r="AB549" s="39"/>
      <c r="AC549" s="39"/>
      <c r="AD549" s="40"/>
      <c r="AE549" s="40"/>
      <c r="AF549" s="41"/>
      <c r="AG549" s="41"/>
      <c r="AH549" s="42"/>
      <c r="AI549" s="35"/>
      <c r="AJ549" s="43"/>
      <c r="AK549" s="31"/>
      <c r="AL549" s="44"/>
      <c r="AM549" s="39"/>
      <c r="AN549" s="28"/>
      <c r="AO549" s="39"/>
    </row>
    <row r="550" spans="1:41">
      <c r="A550" s="45" t="s">
        <v>42</v>
      </c>
      <c r="B550" s="46"/>
      <c r="C550" s="46" t="s">
        <v>42</v>
      </c>
      <c r="D550" s="46" t="s">
        <v>42</v>
      </c>
      <c r="E550" s="47" t="s">
        <v>42</v>
      </c>
      <c r="F550" s="47" t="s">
        <v>42</v>
      </c>
      <c r="G550" s="47"/>
      <c r="H550" s="48"/>
      <c r="I550" s="24">
        <v>544</v>
      </c>
      <c r="J550" s="25" t="s">
        <v>2348</v>
      </c>
      <c r="K550" s="26" t="s">
        <v>2281</v>
      </c>
      <c r="L550" s="27">
        <v>-9601.2000000000007</v>
      </c>
      <c r="M550" s="27">
        <v>-13258.8</v>
      </c>
      <c r="N550" s="28" t="s">
        <v>2282</v>
      </c>
      <c r="O550" s="42" t="s">
        <v>36</v>
      </c>
      <c r="P550" s="36"/>
      <c r="Q550" s="31"/>
      <c r="R550" s="32"/>
      <c r="S550" s="78"/>
      <c r="T550" s="34"/>
      <c r="U550" s="35"/>
      <c r="V550" s="36"/>
      <c r="W550" s="37"/>
      <c r="X550" s="38"/>
      <c r="Y550" s="38"/>
      <c r="Z550" s="38"/>
      <c r="AA550" s="39"/>
      <c r="AB550" s="39"/>
      <c r="AC550" s="39"/>
      <c r="AD550" s="40"/>
      <c r="AE550" s="40"/>
      <c r="AF550" s="41"/>
      <c r="AG550" s="41"/>
      <c r="AH550" s="42"/>
      <c r="AI550" s="35"/>
      <c r="AJ550" s="43"/>
      <c r="AK550" s="31"/>
      <c r="AL550" s="44"/>
      <c r="AM550" s="39"/>
      <c r="AN550" s="28"/>
      <c r="AO550" s="39"/>
    </row>
    <row r="551" spans="1:41">
      <c r="A551" s="45" t="s">
        <v>42</v>
      </c>
      <c r="B551" s="46"/>
      <c r="C551" s="46" t="s">
        <v>42</v>
      </c>
      <c r="D551" s="46" t="s">
        <v>42</v>
      </c>
      <c r="E551" s="47" t="s">
        <v>42</v>
      </c>
      <c r="F551" s="47" t="s">
        <v>42</v>
      </c>
      <c r="G551" s="47"/>
      <c r="H551" s="48"/>
      <c r="I551" s="24">
        <v>545</v>
      </c>
      <c r="J551" s="25" t="s">
        <v>2349</v>
      </c>
      <c r="K551" s="26" t="s">
        <v>2281</v>
      </c>
      <c r="L551" s="27">
        <v>-10515.6</v>
      </c>
      <c r="M551" s="27">
        <v>-13258.8</v>
      </c>
      <c r="N551" s="28" t="s">
        <v>2282</v>
      </c>
      <c r="O551" s="42" t="s">
        <v>36</v>
      </c>
      <c r="P551" s="36"/>
      <c r="Q551" s="31"/>
      <c r="R551" s="32"/>
      <c r="S551" s="78"/>
      <c r="T551" s="34"/>
      <c r="U551" s="35"/>
      <c r="V551" s="36"/>
      <c r="W551" s="37"/>
      <c r="X551" s="38"/>
      <c r="Y551" s="38"/>
      <c r="Z551" s="38"/>
      <c r="AA551" s="39"/>
      <c r="AB551" s="39"/>
      <c r="AC551" s="39"/>
      <c r="AD551" s="40"/>
      <c r="AE551" s="40"/>
      <c r="AF551" s="41"/>
      <c r="AG551" s="41"/>
      <c r="AH551" s="42"/>
      <c r="AI551" s="35"/>
      <c r="AJ551" s="43"/>
      <c r="AK551" s="31"/>
      <c r="AL551" s="44"/>
      <c r="AM551" s="39"/>
      <c r="AN551" s="28"/>
      <c r="AO551" s="39"/>
    </row>
    <row r="552" spans="1:41">
      <c r="A552" s="45" t="s">
        <v>42</v>
      </c>
      <c r="B552" s="46"/>
      <c r="C552" s="46" t="s">
        <v>42</v>
      </c>
      <c r="D552" s="46" t="s">
        <v>42</v>
      </c>
      <c r="E552" s="47" t="s">
        <v>42</v>
      </c>
      <c r="F552" s="47" t="s">
        <v>42</v>
      </c>
      <c r="G552" s="47"/>
      <c r="H552" s="48"/>
      <c r="I552" s="24">
        <v>546</v>
      </c>
      <c r="J552" s="25" t="s">
        <v>2350</v>
      </c>
      <c r="K552" s="26" t="s">
        <v>2281</v>
      </c>
      <c r="L552" s="27">
        <v>-11430</v>
      </c>
      <c r="M552" s="27">
        <v>-13258.8</v>
      </c>
      <c r="N552" s="28" t="s">
        <v>2282</v>
      </c>
      <c r="O552" s="42" t="s">
        <v>36</v>
      </c>
      <c r="P552" s="36"/>
      <c r="Q552" s="31"/>
      <c r="R552" s="32"/>
      <c r="S552" s="78"/>
      <c r="T552" s="34"/>
      <c r="U552" s="35"/>
      <c r="V552" s="36"/>
      <c r="W552" s="37"/>
      <c r="X552" s="38"/>
      <c r="Y552" s="38"/>
      <c r="Z552" s="38"/>
      <c r="AA552" s="39"/>
      <c r="AB552" s="39"/>
      <c r="AC552" s="39"/>
      <c r="AD552" s="40"/>
      <c r="AE552" s="40"/>
      <c r="AF552" s="41"/>
      <c r="AG552" s="41"/>
      <c r="AH552" s="42"/>
      <c r="AI552" s="35"/>
      <c r="AJ552" s="43"/>
      <c r="AK552" s="31"/>
      <c r="AL552" s="44"/>
      <c r="AM552" s="39"/>
      <c r="AN552" s="28"/>
      <c r="AO552" s="39"/>
    </row>
    <row r="553" spans="1:41">
      <c r="A553" s="45" t="s">
        <v>42</v>
      </c>
      <c r="B553" s="46"/>
      <c r="C553" s="46" t="s">
        <v>42</v>
      </c>
      <c r="D553" s="46" t="s">
        <v>42</v>
      </c>
      <c r="E553" s="47" t="s">
        <v>42</v>
      </c>
      <c r="F553" s="47" t="s">
        <v>42</v>
      </c>
      <c r="G553" s="47"/>
      <c r="H553" s="48"/>
      <c r="I553" s="24">
        <v>547</v>
      </c>
      <c r="J553" s="25" t="s">
        <v>2351</v>
      </c>
      <c r="K553" s="26" t="s">
        <v>2281</v>
      </c>
      <c r="L553" s="27">
        <v>-12344.4</v>
      </c>
      <c r="M553" s="27">
        <v>-13258.8</v>
      </c>
      <c r="N553" s="28" t="s">
        <v>2282</v>
      </c>
      <c r="O553" s="42" t="s">
        <v>36</v>
      </c>
      <c r="P553" s="36"/>
      <c r="Q553" s="31"/>
      <c r="R553" s="32"/>
      <c r="S553" s="78"/>
      <c r="T553" s="34"/>
      <c r="U553" s="35"/>
      <c r="V553" s="36"/>
      <c r="W553" s="37"/>
      <c r="X553" s="38"/>
      <c r="Y553" s="38"/>
      <c r="Z553" s="38"/>
      <c r="AA553" s="39"/>
      <c r="AB553" s="39"/>
      <c r="AC553" s="39"/>
      <c r="AD553" s="40"/>
      <c r="AE553" s="40"/>
      <c r="AF553" s="41"/>
      <c r="AG553" s="41"/>
      <c r="AH553" s="42"/>
      <c r="AI553" s="35"/>
      <c r="AJ553" s="43"/>
      <c r="AK553" s="31"/>
      <c r="AL553" s="44"/>
      <c r="AM553" s="39"/>
      <c r="AN553" s="28"/>
      <c r="AO553" s="39"/>
    </row>
    <row r="554" spans="1:41">
      <c r="A554" s="45" t="s">
        <v>42</v>
      </c>
      <c r="B554" s="46"/>
      <c r="C554" s="46" t="s">
        <v>42</v>
      </c>
      <c r="D554" s="46" t="s">
        <v>42</v>
      </c>
      <c r="E554" s="47" t="s">
        <v>42</v>
      </c>
      <c r="F554" s="47" t="s">
        <v>42</v>
      </c>
      <c r="G554" s="47"/>
      <c r="H554" s="48"/>
      <c r="I554" s="24">
        <v>548</v>
      </c>
      <c r="J554" s="25" t="s">
        <v>2352</v>
      </c>
      <c r="K554" s="26" t="s">
        <v>2281</v>
      </c>
      <c r="L554" s="27">
        <v>-13258.8</v>
      </c>
      <c r="M554" s="27">
        <v>-13258.8</v>
      </c>
      <c r="N554" s="28" t="s">
        <v>2282</v>
      </c>
      <c r="O554" s="42" t="s">
        <v>36</v>
      </c>
      <c r="P554" s="36"/>
      <c r="Q554" s="31"/>
      <c r="R554" s="32"/>
      <c r="S554" s="78"/>
      <c r="T554" s="34"/>
      <c r="U554" s="35"/>
      <c r="V554" s="36"/>
      <c r="W554" s="37"/>
      <c r="X554" s="38"/>
      <c r="Y554" s="38"/>
      <c r="Z554" s="38"/>
      <c r="AA554" s="39"/>
      <c r="AB554" s="39"/>
      <c r="AC554" s="39"/>
      <c r="AD554" s="40"/>
      <c r="AE554" s="40"/>
      <c r="AF554" s="41"/>
      <c r="AG554" s="41"/>
      <c r="AH554" s="42"/>
      <c r="AI554" s="35"/>
      <c r="AJ554" s="43"/>
      <c r="AK554" s="31"/>
      <c r="AL554" s="44"/>
      <c r="AM554" s="39"/>
      <c r="AN554" s="28"/>
      <c r="AO554" s="39"/>
    </row>
    <row r="555" spans="1:41">
      <c r="A555" s="45" t="s">
        <v>42</v>
      </c>
      <c r="B555" s="46"/>
      <c r="C555" s="46" t="s">
        <v>42</v>
      </c>
      <c r="D555" s="46" t="s">
        <v>42</v>
      </c>
      <c r="E555" s="47" t="s">
        <v>42</v>
      </c>
      <c r="F555" s="47" t="s">
        <v>42</v>
      </c>
      <c r="G555" s="47"/>
      <c r="H555" s="48"/>
      <c r="I555" s="24">
        <v>549</v>
      </c>
      <c r="J555" s="25" t="s">
        <v>2353</v>
      </c>
      <c r="K555" s="26" t="s">
        <v>2281</v>
      </c>
      <c r="L555" s="27">
        <v>-15087.6</v>
      </c>
      <c r="M555" s="27">
        <v>-13258.8</v>
      </c>
      <c r="N555" s="28" t="s">
        <v>2282</v>
      </c>
      <c r="O555" s="42" t="s">
        <v>36</v>
      </c>
      <c r="P555" s="36"/>
      <c r="Q555" s="31"/>
      <c r="R555" s="32"/>
      <c r="S555" s="78"/>
      <c r="T555" s="34"/>
      <c r="U555" s="35"/>
      <c r="V555" s="36"/>
      <c r="W555" s="37"/>
      <c r="X555" s="38"/>
      <c r="Y555" s="38"/>
      <c r="Z555" s="38"/>
      <c r="AA555" s="39"/>
      <c r="AB555" s="39"/>
      <c r="AC555" s="39"/>
      <c r="AD555" s="40"/>
      <c r="AE555" s="40"/>
      <c r="AF555" s="41"/>
      <c r="AG555" s="41"/>
      <c r="AH555" s="42"/>
      <c r="AI555" s="35"/>
      <c r="AJ555" s="43"/>
      <c r="AK555" s="31"/>
      <c r="AL555" s="44"/>
      <c r="AM555" s="39"/>
      <c r="AN555" s="28"/>
      <c r="AO555" s="39"/>
    </row>
    <row r="556" spans="1:41">
      <c r="A556" s="45" t="s">
        <v>42</v>
      </c>
      <c r="B556" s="46"/>
      <c r="C556" s="46" t="s">
        <v>42</v>
      </c>
      <c r="D556" s="46" t="s">
        <v>42</v>
      </c>
      <c r="E556" s="47" t="s">
        <v>42</v>
      </c>
      <c r="F556" s="47" t="s">
        <v>42</v>
      </c>
      <c r="G556" s="47"/>
      <c r="H556" s="48"/>
      <c r="I556" s="24">
        <v>550</v>
      </c>
      <c r="J556" s="25" t="s">
        <v>2354</v>
      </c>
      <c r="K556" s="26" t="s">
        <v>2281</v>
      </c>
      <c r="L556" s="27">
        <v>-2286</v>
      </c>
      <c r="M556" s="27">
        <v>-12344.4</v>
      </c>
      <c r="N556" s="28" t="s">
        <v>2282</v>
      </c>
      <c r="O556" s="42" t="s">
        <v>36</v>
      </c>
      <c r="P556" s="36"/>
      <c r="Q556" s="31"/>
      <c r="R556" s="32"/>
      <c r="S556" s="78"/>
      <c r="T556" s="34"/>
      <c r="U556" s="35"/>
      <c r="V556" s="36"/>
      <c r="W556" s="37"/>
      <c r="X556" s="38"/>
      <c r="Y556" s="38"/>
      <c r="Z556" s="38"/>
      <c r="AA556" s="39"/>
      <c r="AB556" s="39"/>
      <c r="AC556" s="39"/>
      <c r="AD556" s="40"/>
      <c r="AE556" s="40"/>
      <c r="AF556" s="41"/>
      <c r="AG556" s="41"/>
      <c r="AH556" s="42"/>
      <c r="AI556" s="35"/>
      <c r="AJ556" s="43"/>
      <c r="AK556" s="31"/>
      <c r="AL556" s="44"/>
      <c r="AM556" s="39"/>
      <c r="AN556" s="28"/>
      <c r="AO556" s="39"/>
    </row>
    <row r="557" spans="1:41">
      <c r="A557" s="45" t="s">
        <v>42</v>
      </c>
      <c r="B557" s="46"/>
      <c r="C557" s="46" t="s">
        <v>42</v>
      </c>
      <c r="D557" s="46" t="s">
        <v>42</v>
      </c>
      <c r="E557" s="47" t="s">
        <v>42</v>
      </c>
      <c r="F557" s="47" t="s">
        <v>42</v>
      </c>
      <c r="G557" s="47"/>
      <c r="H557" s="48"/>
      <c r="I557" s="24">
        <v>551</v>
      </c>
      <c r="J557" s="25" t="s">
        <v>2355</v>
      </c>
      <c r="K557" s="26" t="s">
        <v>2281</v>
      </c>
      <c r="L557" s="27">
        <v>-3200.4</v>
      </c>
      <c r="M557" s="27">
        <v>-12344.4</v>
      </c>
      <c r="N557" s="28" t="s">
        <v>2282</v>
      </c>
      <c r="O557" s="42" t="s">
        <v>36</v>
      </c>
      <c r="P557" s="36"/>
      <c r="Q557" s="31"/>
      <c r="R557" s="32"/>
      <c r="S557" s="78"/>
      <c r="T557" s="34"/>
      <c r="U557" s="35"/>
      <c r="V557" s="36"/>
      <c r="W557" s="37"/>
      <c r="X557" s="38"/>
      <c r="Y557" s="38"/>
      <c r="Z557" s="38"/>
      <c r="AA557" s="39"/>
      <c r="AB557" s="39"/>
      <c r="AC557" s="39"/>
      <c r="AD557" s="40"/>
      <c r="AE557" s="40"/>
      <c r="AF557" s="41"/>
      <c r="AG557" s="41"/>
      <c r="AH557" s="42"/>
      <c r="AI557" s="35"/>
      <c r="AJ557" s="43"/>
      <c r="AK557" s="31"/>
      <c r="AL557" s="44"/>
      <c r="AM557" s="39"/>
      <c r="AN557" s="28"/>
      <c r="AO557" s="39"/>
    </row>
    <row r="558" spans="1:41">
      <c r="A558" s="45" t="s">
        <v>42</v>
      </c>
      <c r="B558" s="46"/>
      <c r="C558" s="46" t="s">
        <v>42</v>
      </c>
      <c r="D558" s="46" t="s">
        <v>42</v>
      </c>
      <c r="E558" s="47" t="s">
        <v>42</v>
      </c>
      <c r="F558" s="47" t="s">
        <v>42</v>
      </c>
      <c r="G558" s="47"/>
      <c r="H558" s="48"/>
      <c r="I558" s="24">
        <v>552</v>
      </c>
      <c r="J558" s="25" t="s">
        <v>2356</v>
      </c>
      <c r="K558" s="26" t="s">
        <v>2281</v>
      </c>
      <c r="L558" s="27">
        <v>-4114.8</v>
      </c>
      <c r="M558" s="27">
        <v>-12344.4</v>
      </c>
      <c r="N558" s="28" t="s">
        <v>2282</v>
      </c>
      <c r="O558" s="42" t="s">
        <v>36</v>
      </c>
      <c r="P558" s="36"/>
      <c r="Q558" s="31"/>
      <c r="R558" s="32"/>
      <c r="S558" s="78"/>
      <c r="T558" s="34"/>
      <c r="U558" s="35"/>
      <c r="V558" s="36"/>
      <c r="W558" s="37"/>
      <c r="X558" s="38"/>
      <c r="Y558" s="38"/>
      <c r="Z558" s="38"/>
      <c r="AA558" s="39"/>
      <c r="AB558" s="39"/>
      <c r="AC558" s="39"/>
      <c r="AD558" s="40"/>
      <c r="AE558" s="40"/>
      <c r="AF558" s="41"/>
      <c r="AG558" s="41"/>
      <c r="AH558" s="42"/>
      <c r="AI558" s="35"/>
      <c r="AJ558" s="43"/>
      <c r="AK558" s="31"/>
      <c r="AL558" s="44"/>
      <c r="AM558" s="39"/>
      <c r="AN558" s="28"/>
      <c r="AO558" s="39"/>
    </row>
    <row r="559" spans="1:41">
      <c r="A559" s="45" t="s">
        <v>42</v>
      </c>
      <c r="B559" s="46"/>
      <c r="C559" s="46" t="s">
        <v>42</v>
      </c>
      <c r="D559" s="46" t="s">
        <v>42</v>
      </c>
      <c r="E559" s="47" t="s">
        <v>42</v>
      </c>
      <c r="F559" s="47" t="s">
        <v>42</v>
      </c>
      <c r="G559" s="47"/>
      <c r="H559" s="48"/>
      <c r="I559" s="24">
        <v>553</v>
      </c>
      <c r="J559" s="25" t="s">
        <v>2357</v>
      </c>
      <c r="K559" s="26" t="s">
        <v>2281</v>
      </c>
      <c r="L559" s="27">
        <v>-5029.2</v>
      </c>
      <c r="M559" s="27">
        <v>-12344.4</v>
      </c>
      <c r="N559" s="28" t="s">
        <v>2282</v>
      </c>
      <c r="O559" s="42" t="s">
        <v>36</v>
      </c>
      <c r="P559" s="36"/>
      <c r="Q559" s="31"/>
      <c r="R559" s="32"/>
      <c r="S559" s="78"/>
      <c r="T559" s="34"/>
      <c r="U559" s="35"/>
      <c r="V559" s="36"/>
      <c r="W559" s="37"/>
      <c r="X559" s="38"/>
      <c r="Y559" s="38"/>
      <c r="Z559" s="38"/>
      <c r="AA559" s="39"/>
      <c r="AB559" s="39"/>
      <c r="AC559" s="39"/>
      <c r="AD559" s="40"/>
      <c r="AE559" s="40"/>
      <c r="AF559" s="41"/>
      <c r="AG559" s="41"/>
      <c r="AH559" s="42"/>
      <c r="AI559" s="35"/>
      <c r="AJ559" s="43"/>
      <c r="AK559" s="31"/>
      <c r="AL559" s="44"/>
      <c r="AM559" s="39"/>
      <c r="AN559" s="28"/>
      <c r="AO559" s="39"/>
    </row>
    <row r="560" spans="1:41">
      <c r="A560" s="45" t="s">
        <v>42</v>
      </c>
      <c r="B560" s="46"/>
      <c r="C560" s="46" t="s">
        <v>42</v>
      </c>
      <c r="D560" s="46" t="s">
        <v>42</v>
      </c>
      <c r="E560" s="47" t="s">
        <v>42</v>
      </c>
      <c r="F560" s="47" t="s">
        <v>42</v>
      </c>
      <c r="G560" s="47"/>
      <c r="H560" s="48"/>
      <c r="I560" s="24">
        <v>554</v>
      </c>
      <c r="J560" s="25" t="s">
        <v>2358</v>
      </c>
      <c r="K560" s="26" t="s">
        <v>2281</v>
      </c>
      <c r="L560" s="27">
        <v>-5943.6</v>
      </c>
      <c r="M560" s="27">
        <v>-12344.4</v>
      </c>
      <c r="N560" s="28" t="s">
        <v>2282</v>
      </c>
      <c r="O560" s="42" t="s">
        <v>36</v>
      </c>
      <c r="P560" s="36"/>
      <c r="Q560" s="31"/>
      <c r="R560" s="32"/>
      <c r="S560" s="78"/>
      <c r="T560" s="34"/>
      <c r="U560" s="35"/>
      <c r="V560" s="36"/>
      <c r="W560" s="37"/>
      <c r="X560" s="38"/>
      <c r="Y560" s="38"/>
      <c r="Z560" s="38"/>
      <c r="AA560" s="39"/>
      <c r="AB560" s="39"/>
      <c r="AC560" s="39"/>
      <c r="AD560" s="40"/>
      <c r="AE560" s="40"/>
      <c r="AF560" s="41"/>
      <c r="AG560" s="41"/>
      <c r="AH560" s="42"/>
      <c r="AI560" s="35"/>
      <c r="AJ560" s="43"/>
      <c r="AK560" s="31"/>
      <c r="AL560" s="44"/>
      <c r="AM560" s="39"/>
      <c r="AN560" s="28"/>
      <c r="AO560" s="39"/>
    </row>
    <row r="561" spans="1:41">
      <c r="A561" s="45" t="s">
        <v>42</v>
      </c>
      <c r="B561" s="46"/>
      <c r="C561" s="46" t="s">
        <v>42</v>
      </c>
      <c r="D561" s="46" t="s">
        <v>42</v>
      </c>
      <c r="E561" s="47" t="s">
        <v>42</v>
      </c>
      <c r="F561" s="47" t="s">
        <v>42</v>
      </c>
      <c r="G561" s="47"/>
      <c r="H561" s="48"/>
      <c r="I561" s="24">
        <v>555</v>
      </c>
      <c r="J561" s="25" t="s">
        <v>2359</v>
      </c>
      <c r="K561" s="26" t="s">
        <v>2281</v>
      </c>
      <c r="L561" s="27">
        <v>-6858</v>
      </c>
      <c r="M561" s="27">
        <v>-12344.4</v>
      </c>
      <c r="N561" s="28" t="s">
        <v>2282</v>
      </c>
      <c r="O561" s="42" t="s">
        <v>36</v>
      </c>
      <c r="P561" s="36"/>
      <c r="Q561" s="31"/>
      <c r="R561" s="32"/>
      <c r="S561" s="78"/>
      <c r="T561" s="34"/>
      <c r="U561" s="35"/>
      <c r="V561" s="36"/>
      <c r="W561" s="37"/>
      <c r="X561" s="38"/>
      <c r="Y561" s="38"/>
      <c r="Z561" s="38"/>
      <c r="AA561" s="39"/>
      <c r="AB561" s="39"/>
      <c r="AC561" s="39"/>
      <c r="AD561" s="40"/>
      <c r="AE561" s="40"/>
      <c r="AF561" s="41"/>
      <c r="AG561" s="41"/>
      <c r="AH561" s="42"/>
      <c r="AI561" s="35"/>
      <c r="AJ561" s="43"/>
      <c r="AK561" s="31"/>
      <c r="AL561" s="44"/>
      <c r="AM561" s="39"/>
      <c r="AN561" s="28"/>
      <c r="AO561" s="39"/>
    </row>
    <row r="562" spans="1:41">
      <c r="A562" s="45" t="s">
        <v>42</v>
      </c>
      <c r="B562" s="46"/>
      <c r="C562" s="46" t="s">
        <v>42</v>
      </c>
      <c r="D562" s="46" t="s">
        <v>42</v>
      </c>
      <c r="E562" s="47" t="s">
        <v>42</v>
      </c>
      <c r="F562" s="47" t="s">
        <v>42</v>
      </c>
      <c r="G562" s="47"/>
      <c r="H562" s="48"/>
      <c r="I562" s="24">
        <v>556</v>
      </c>
      <c r="J562" s="25" t="s">
        <v>2360</v>
      </c>
      <c r="K562" s="26" t="s">
        <v>2281</v>
      </c>
      <c r="L562" s="27">
        <v>-7772.4</v>
      </c>
      <c r="M562" s="27">
        <v>-12344.4</v>
      </c>
      <c r="N562" s="28" t="s">
        <v>2282</v>
      </c>
      <c r="O562" s="42" t="s">
        <v>36</v>
      </c>
      <c r="P562" s="36"/>
      <c r="Q562" s="31"/>
      <c r="R562" s="32"/>
      <c r="S562" s="78"/>
      <c r="T562" s="34"/>
      <c r="U562" s="35"/>
      <c r="V562" s="36"/>
      <c r="W562" s="37"/>
      <c r="X562" s="38"/>
      <c r="Y562" s="38"/>
      <c r="Z562" s="38"/>
      <c r="AA562" s="39"/>
      <c r="AB562" s="39"/>
      <c r="AC562" s="39"/>
      <c r="AD562" s="40"/>
      <c r="AE562" s="40"/>
      <c r="AF562" s="41"/>
      <c r="AG562" s="41"/>
      <c r="AH562" s="42"/>
      <c r="AI562" s="35"/>
      <c r="AJ562" s="43"/>
      <c r="AK562" s="31"/>
      <c r="AL562" s="44"/>
      <c r="AM562" s="39"/>
      <c r="AN562" s="28"/>
      <c r="AO562" s="39"/>
    </row>
    <row r="563" spans="1:41">
      <c r="A563" s="45" t="s">
        <v>42</v>
      </c>
      <c r="B563" s="46"/>
      <c r="C563" s="46" t="s">
        <v>42</v>
      </c>
      <c r="D563" s="46" t="s">
        <v>42</v>
      </c>
      <c r="E563" s="47" t="s">
        <v>42</v>
      </c>
      <c r="F563" s="47" t="s">
        <v>42</v>
      </c>
      <c r="G563" s="47"/>
      <c r="H563" s="48"/>
      <c r="I563" s="24">
        <v>557</v>
      </c>
      <c r="J563" s="25" t="s">
        <v>2361</v>
      </c>
      <c r="K563" s="26" t="s">
        <v>2281</v>
      </c>
      <c r="L563" s="27">
        <v>-8686.7999999999993</v>
      </c>
      <c r="M563" s="27">
        <v>-12344.4</v>
      </c>
      <c r="N563" s="28" t="s">
        <v>2282</v>
      </c>
      <c r="O563" s="42" t="s">
        <v>36</v>
      </c>
      <c r="P563" s="36"/>
      <c r="Q563" s="31"/>
      <c r="R563" s="32"/>
      <c r="S563" s="78"/>
      <c r="T563" s="34"/>
      <c r="U563" s="35"/>
      <c r="V563" s="36"/>
      <c r="W563" s="37"/>
      <c r="X563" s="38"/>
      <c r="Y563" s="38"/>
      <c r="Z563" s="38"/>
      <c r="AA563" s="39"/>
      <c r="AB563" s="39"/>
      <c r="AC563" s="39"/>
      <c r="AD563" s="40"/>
      <c r="AE563" s="40"/>
      <c r="AF563" s="41"/>
      <c r="AG563" s="41"/>
      <c r="AH563" s="42"/>
      <c r="AI563" s="35"/>
      <c r="AJ563" s="43"/>
      <c r="AK563" s="31"/>
      <c r="AL563" s="44"/>
      <c r="AM563" s="39"/>
      <c r="AN563" s="28"/>
      <c r="AO563" s="39"/>
    </row>
    <row r="564" spans="1:41">
      <c r="A564" s="45" t="s">
        <v>42</v>
      </c>
      <c r="B564" s="46"/>
      <c r="C564" s="46" t="s">
        <v>42</v>
      </c>
      <c r="D564" s="46" t="s">
        <v>42</v>
      </c>
      <c r="E564" s="47" t="s">
        <v>42</v>
      </c>
      <c r="F564" s="47" t="s">
        <v>42</v>
      </c>
      <c r="G564" s="47"/>
      <c r="H564" s="48"/>
      <c r="I564" s="24">
        <v>558</v>
      </c>
      <c r="J564" s="25" t="s">
        <v>2362</v>
      </c>
      <c r="K564" s="26" t="s">
        <v>2281</v>
      </c>
      <c r="L564" s="27">
        <v>-10515.6</v>
      </c>
      <c r="M564" s="27">
        <v>-12344.4</v>
      </c>
      <c r="N564" s="28" t="s">
        <v>2282</v>
      </c>
      <c r="O564" s="42" t="s">
        <v>36</v>
      </c>
      <c r="P564" s="36"/>
      <c r="Q564" s="31"/>
      <c r="R564" s="32"/>
      <c r="S564" s="78"/>
      <c r="T564" s="34"/>
      <c r="U564" s="35"/>
      <c r="V564" s="36"/>
      <c r="W564" s="37"/>
      <c r="X564" s="38"/>
      <c r="Y564" s="38"/>
      <c r="Z564" s="38"/>
      <c r="AA564" s="39"/>
      <c r="AB564" s="39"/>
      <c r="AC564" s="39"/>
      <c r="AD564" s="40"/>
      <c r="AE564" s="40"/>
      <c r="AF564" s="41"/>
      <c r="AG564" s="41"/>
      <c r="AH564" s="42"/>
      <c r="AI564" s="35"/>
      <c r="AJ564" s="43"/>
      <c r="AK564" s="31"/>
      <c r="AL564" s="44"/>
      <c r="AM564" s="39"/>
      <c r="AN564" s="28"/>
      <c r="AO564" s="39"/>
    </row>
    <row r="565" spans="1:41">
      <c r="A565" s="45" t="s">
        <v>42</v>
      </c>
      <c r="B565" s="46"/>
      <c r="C565" s="46" t="s">
        <v>42</v>
      </c>
      <c r="D565" s="46" t="s">
        <v>42</v>
      </c>
      <c r="E565" s="47" t="s">
        <v>42</v>
      </c>
      <c r="F565" s="47" t="s">
        <v>42</v>
      </c>
      <c r="G565" s="47"/>
      <c r="H565" s="48"/>
      <c r="I565" s="24">
        <v>559</v>
      </c>
      <c r="J565" s="25" t="s">
        <v>2363</v>
      </c>
      <c r="K565" s="26" t="s">
        <v>2281</v>
      </c>
      <c r="L565" s="27">
        <v>-12344.4</v>
      </c>
      <c r="M565" s="27">
        <v>-12344.4</v>
      </c>
      <c r="N565" s="28" t="s">
        <v>2282</v>
      </c>
      <c r="O565" s="42" t="s">
        <v>36</v>
      </c>
      <c r="P565" s="36"/>
      <c r="Q565" s="31"/>
      <c r="R565" s="32"/>
      <c r="S565" s="78"/>
      <c r="T565" s="34"/>
      <c r="U565" s="35"/>
      <c r="V565" s="36"/>
      <c r="W565" s="37"/>
      <c r="X565" s="38"/>
      <c r="Y565" s="38"/>
      <c r="Z565" s="38"/>
      <c r="AA565" s="39"/>
      <c r="AB565" s="39"/>
      <c r="AC565" s="39"/>
      <c r="AD565" s="40"/>
      <c r="AE565" s="40"/>
      <c r="AF565" s="41"/>
      <c r="AG565" s="41"/>
      <c r="AH565" s="42"/>
      <c r="AI565" s="35"/>
      <c r="AJ565" s="43"/>
      <c r="AK565" s="31"/>
      <c r="AL565" s="44"/>
      <c r="AM565" s="39"/>
      <c r="AN565" s="28"/>
      <c r="AO565" s="39"/>
    </row>
    <row r="566" spans="1:41">
      <c r="A566" s="45" t="s">
        <v>42</v>
      </c>
      <c r="B566" s="46"/>
      <c r="C566" s="46" t="s">
        <v>42</v>
      </c>
      <c r="D566" s="46" t="s">
        <v>42</v>
      </c>
      <c r="E566" s="47" t="s">
        <v>42</v>
      </c>
      <c r="F566" s="47" t="s">
        <v>42</v>
      </c>
      <c r="G566" s="47"/>
      <c r="H566" s="48"/>
      <c r="I566" s="24">
        <v>560</v>
      </c>
      <c r="J566" s="25" t="s">
        <v>2364</v>
      </c>
      <c r="K566" s="26" t="s">
        <v>2281</v>
      </c>
      <c r="L566" s="27">
        <v>-13258.8</v>
      </c>
      <c r="M566" s="27">
        <v>-12344.4</v>
      </c>
      <c r="N566" s="28" t="s">
        <v>2282</v>
      </c>
      <c r="O566" s="42" t="s">
        <v>36</v>
      </c>
      <c r="P566" s="36"/>
      <c r="Q566" s="31"/>
      <c r="R566" s="32"/>
      <c r="S566" s="78"/>
      <c r="T566" s="34"/>
      <c r="U566" s="35"/>
      <c r="V566" s="36"/>
      <c r="W566" s="37"/>
      <c r="X566" s="38"/>
      <c r="Y566" s="38"/>
      <c r="Z566" s="38"/>
      <c r="AA566" s="39"/>
      <c r="AB566" s="39"/>
      <c r="AC566" s="39"/>
      <c r="AD566" s="40"/>
      <c r="AE566" s="40"/>
      <c r="AF566" s="41"/>
      <c r="AG566" s="41"/>
      <c r="AH566" s="42"/>
      <c r="AI566" s="35"/>
      <c r="AJ566" s="43"/>
      <c r="AK566" s="31"/>
      <c r="AL566" s="44"/>
      <c r="AM566" s="39"/>
      <c r="AN566" s="28"/>
      <c r="AO566" s="39"/>
    </row>
    <row r="567" spans="1:41">
      <c r="A567" s="45" t="s">
        <v>42</v>
      </c>
      <c r="B567" s="46"/>
      <c r="C567" s="46" t="s">
        <v>42</v>
      </c>
      <c r="D567" s="46" t="s">
        <v>42</v>
      </c>
      <c r="E567" s="47" t="s">
        <v>42</v>
      </c>
      <c r="F567" s="47" t="s">
        <v>42</v>
      </c>
      <c r="G567" s="47"/>
      <c r="H567" s="48"/>
      <c r="I567" s="24">
        <v>561</v>
      </c>
      <c r="J567" s="25" t="s">
        <v>2365</v>
      </c>
      <c r="K567" s="26" t="s">
        <v>2281</v>
      </c>
      <c r="L567" s="27">
        <v>-1371.6</v>
      </c>
      <c r="M567" s="27">
        <v>-11430</v>
      </c>
      <c r="N567" s="28" t="s">
        <v>2282</v>
      </c>
      <c r="O567" s="42" t="s">
        <v>36</v>
      </c>
      <c r="P567" s="36"/>
      <c r="Q567" s="31"/>
      <c r="R567" s="32"/>
      <c r="S567" s="78"/>
      <c r="T567" s="34"/>
      <c r="U567" s="35"/>
      <c r="V567" s="36"/>
      <c r="W567" s="37"/>
      <c r="X567" s="38"/>
      <c r="Y567" s="38"/>
      <c r="Z567" s="38"/>
      <c r="AA567" s="39"/>
      <c r="AB567" s="39"/>
      <c r="AC567" s="39"/>
      <c r="AD567" s="40"/>
      <c r="AE567" s="40"/>
      <c r="AF567" s="41"/>
      <c r="AG567" s="41"/>
      <c r="AH567" s="42"/>
      <c r="AI567" s="35"/>
      <c r="AJ567" s="43"/>
      <c r="AK567" s="31"/>
      <c r="AL567" s="44"/>
      <c r="AM567" s="39"/>
      <c r="AN567" s="28"/>
      <c r="AO567" s="39"/>
    </row>
    <row r="568" spans="1:41">
      <c r="A568" s="45" t="s">
        <v>42</v>
      </c>
      <c r="B568" s="46"/>
      <c r="C568" s="46" t="s">
        <v>42</v>
      </c>
      <c r="D568" s="46" t="s">
        <v>42</v>
      </c>
      <c r="E568" s="47" t="s">
        <v>42</v>
      </c>
      <c r="F568" s="47" t="s">
        <v>42</v>
      </c>
      <c r="G568" s="47"/>
      <c r="H568" s="48"/>
      <c r="I568" s="24">
        <v>562</v>
      </c>
      <c r="J568" s="25" t="s">
        <v>2366</v>
      </c>
      <c r="K568" s="26" t="s">
        <v>2281</v>
      </c>
      <c r="L568" s="27">
        <v>-2286</v>
      </c>
      <c r="M568" s="27">
        <v>-11430</v>
      </c>
      <c r="N568" s="28" t="s">
        <v>2282</v>
      </c>
      <c r="O568" s="42" t="s">
        <v>36</v>
      </c>
      <c r="P568" s="36"/>
      <c r="Q568" s="31"/>
      <c r="R568" s="32"/>
      <c r="S568" s="78"/>
      <c r="T568" s="34"/>
      <c r="U568" s="35"/>
      <c r="V568" s="36"/>
      <c r="W568" s="37"/>
      <c r="X568" s="38"/>
      <c r="Y568" s="38"/>
      <c r="Z568" s="38"/>
      <c r="AA568" s="39"/>
      <c r="AB568" s="39"/>
      <c r="AC568" s="39"/>
      <c r="AD568" s="40"/>
      <c r="AE568" s="40"/>
      <c r="AF568" s="41"/>
      <c r="AG568" s="41"/>
      <c r="AH568" s="42"/>
      <c r="AI568" s="35"/>
      <c r="AJ568" s="43"/>
      <c r="AK568" s="31"/>
      <c r="AL568" s="44"/>
      <c r="AM568" s="39"/>
      <c r="AN568" s="28"/>
      <c r="AO568" s="39"/>
    </row>
    <row r="569" spans="1:41">
      <c r="A569" s="45" t="s">
        <v>42</v>
      </c>
      <c r="B569" s="46"/>
      <c r="C569" s="46" t="s">
        <v>42</v>
      </c>
      <c r="D569" s="46" t="s">
        <v>42</v>
      </c>
      <c r="E569" s="47" t="s">
        <v>42</v>
      </c>
      <c r="F569" s="47" t="s">
        <v>42</v>
      </c>
      <c r="G569" s="47"/>
      <c r="H569" s="48"/>
      <c r="I569" s="24">
        <v>563</v>
      </c>
      <c r="J569" s="25" t="s">
        <v>2367</v>
      </c>
      <c r="K569" s="26" t="s">
        <v>2281</v>
      </c>
      <c r="L569" s="27">
        <v>-4114.8</v>
      </c>
      <c r="M569" s="27">
        <v>-11430</v>
      </c>
      <c r="N569" s="28" t="s">
        <v>2282</v>
      </c>
      <c r="O569" s="42" t="s">
        <v>36</v>
      </c>
      <c r="P569" s="36"/>
      <c r="Q569" s="31"/>
      <c r="R569" s="32"/>
      <c r="S569" s="78"/>
      <c r="T569" s="34"/>
      <c r="U569" s="35"/>
      <c r="V569" s="36"/>
      <c r="W569" s="37"/>
      <c r="X569" s="38"/>
      <c r="Y569" s="38"/>
      <c r="Z569" s="38"/>
      <c r="AA569" s="39"/>
      <c r="AB569" s="39"/>
      <c r="AC569" s="39"/>
      <c r="AD569" s="40"/>
      <c r="AE569" s="40"/>
      <c r="AF569" s="41"/>
      <c r="AG569" s="41"/>
      <c r="AH569" s="42"/>
      <c r="AI569" s="35"/>
      <c r="AJ569" s="43"/>
      <c r="AK569" s="31"/>
      <c r="AL569" s="44"/>
      <c r="AM569" s="39"/>
      <c r="AN569" s="28"/>
      <c r="AO569" s="39"/>
    </row>
    <row r="570" spans="1:41">
      <c r="A570" s="45" t="s">
        <v>42</v>
      </c>
      <c r="B570" s="46"/>
      <c r="C570" s="46" t="s">
        <v>42</v>
      </c>
      <c r="D570" s="46" t="s">
        <v>42</v>
      </c>
      <c r="E570" s="47" t="s">
        <v>42</v>
      </c>
      <c r="F570" s="47" t="s">
        <v>42</v>
      </c>
      <c r="G570" s="47"/>
      <c r="H570" s="48"/>
      <c r="I570" s="24">
        <v>564</v>
      </c>
      <c r="J570" s="25" t="s">
        <v>2368</v>
      </c>
      <c r="K570" s="26" t="s">
        <v>2281</v>
      </c>
      <c r="L570" s="27">
        <v>-5943.6</v>
      </c>
      <c r="M570" s="27">
        <v>-11430</v>
      </c>
      <c r="N570" s="28" t="s">
        <v>2282</v>
      </c>
      <c r="O570" s="42" t="s">
        <v>36</v>
      </c>
      <c r="P570" s="36"/>
      <c r="Q570" s="31"/>
      <c r="R570" s="32"/>
      <c r="S570" s="78"/>
      <c r="T570" s="34"/>
      <c r="U570" s="35"/>
      <c r="V570" s="36"/>
      <c r="W570" s="37"/>
      <c r="X570" s="38"/>
      <c r="Y570" s="38"/>
      <c r="Z570" s="38"/>
      <c r="AA570" s="39"/>
      <c r="AB570" s="39"/>
      <c r="AC570" s="39"/>
      <c r="AD570" s="40"/>
      <c r="AE570" s="40"/>
      <c r="AF570" s="41"/>
      <c r="AG570" s="41"/>
      <c r="AH570" s="42"/>
      <c r="AI570" s="35"/>
      <c r="AJ570" s="43"/>
      <c r="AK570" s="31"/>
      <c r="AL570" s="44"/>
      <c r="AM570" s="39"/>
      <c r="AN570" s="28"/>
      <c r="AO570" s="39"/>
    </row>
    <row r="571" spans="1:41">
      <c r="A571" s="45" t="s">
        <v>42</v>
      </c>
      <c r="B571" s="46"/>
      <c r="C571" s="46" t="s">
        <v>42</v>
      </c>
      <c r="D571" s="46" t="s">
        <v>42</v>
      </c>
      <c r="E571" s="47" t="s">
        <v>42</v>
      </c>
      <c r="F571" s="47" t="s">
        <v>42</v>
      </c>
      <c r="G571" s="47"/>
      <c r="H571" s="48"/>
      <c r="I571" s="24">
        <v>565</v>
      </c>
      <c r="J571" s="25" t="s">
        <v>2369</v>
      </c>
      <c r="K571" s="26" t="s">
        <v>2281</v>
      </c>
      <c r="L571" s="27">
        <v>-7772.4</v>
      </c>
      <c r="M571" s="27">
        <v>-11430</v>
      </c>
      <c r="N571" s="28" t="s">
        <v>2282</v>
      </c>
      <c r="O571" s="42" t="s">
        <v>36</v>
      </c>
      <c r="P571" s="36"/>
      <c r="Q571" s="31"/>
      <c r="R571" s="32"/>
      <c r="S571" s="78"/>
      <c r="T571" s="34"/>
      <c r="U571" s="35"/>
      <c r="V571" s="36"/>
      <c r="W571" s="37"/>
      <c r="X571" s="38"/>
      <c r="Y571" s="38"/>
      <c r="Z571" s="38"/>
      <c r="AA571" s="39"/>
      <c r="AB571" s="39"/>
      <c r="AC571" s="39"/>
      <c r="AD571" s="40"/>
      <c r="AE571" s="40"/>
      <c r="AF571" s="41"/>
      <c r="AG571" s="41"/>
      <c r="AH571" s="42"/>
      <c r="AI571" s="35"/>
      <c r="AJ571" s="43"/>
      <c r="AK571" s="31"/>
      <c r="AL571" s="44"/>
      <c r="AM571" s="39"/>
      <c r="AN571" s="28"/>
      <c r="AO571" s="39"/>
    </row>
    <row r="572" spans="1:41">
      <c r="A572" s="45" t="s">
        <v>42</v>
      </c>
      <c r="B572" s="46"/>
      <c r="C572" s="46" t="s">
        <v>42</v>
      </c>
      <c r="D572" s="46" t="s">
        <v>42</v>
      </c>
      <c r="E572" s="47" t="s">
        <v>42</v>
      </c>
      <c r="F572" s="47" t="s">
        <v>42</v>
      </c>
      <c r="G572" s="47"/>
      <c r="H572" s="48"/>
      <c r="I572" s="24">
        <v>566</v>
      </c>
      <c r="J572" s="25" t="s">
        <v>2370</v>
      </c>
      <c r="K572" s="26" t="s">
        <v>2281</v>
      </c>
      <c r="L572" s="27">
        <v>-9601.2000000000007</v>
      </c>
      <c r="M572" s="27">
        <v>-11430</v>
      </c>
      <c r="N572" s="28" t="s">
        <v>2282</v>
      </c>
      <c r="O572" s="42" t="s">
        <v>36</v>
      </c>
      <c r="P572" s="36"/>
      <c r="Q572" s="31"/>
      <c r="R572" s="32"/>
      <c r="S572" s="78"/>
      <c r="T572" s="34"/>
      <c r="U572" s="35"/>
      <c r="V572" s="36"/>
      <c r="W572" s="37"/>
      <c r="X572" s="38"/>
      <c r="Y572" s="38"/>
      <c r="Z572" s="38"/>
      <c r="AA572" s="39"/>
      <c r="AB572" s="39"/>
      <c r="AC572" s="39"/>
      <c r="AD572" s="40"/>
      <c r="AE572" s="40"/>
      <c r="AF572" s="41"/>
      <c r="AG572" s="41"/>
      <c r="AH572" s="42"/>
      <c r="AI572" s="35"/>
      <c r="AJ572" s="43"/>
      <c r="AK572" s="31"/>
      <c r="AL572" s="44"/>
      <c r="AM572" s="39"/>
      <c r="AN572" s="28"/>
      <c r="AO572" s="39"/>
    </row>
    <row r="573" spans="1:41">
      <c r="A573" s="45" t="s">
        <v>42</v>
      </c>
      <c r="B573" s="46"/>
      <c r="C573" s="46" t="s">
        <v>42</v>
      </c>
      <c r="D573" s="46" t="s">
        <v>42</v>
      </c>
      <c r="E573" s="47" t="s">
        <v>42</v>
      </c>
      <c r="F573" s="47" t="s">
        <v>42</v>
      </c>
      <c r="G573" s="47"/>
      <c r="H573" s="48"/>
      <c r="I573" s="24">
        <v>567</v>
      </c>
      <c r="J573" s="25" t="s">
        <v>2371</v>
      </c>
      <c r="K573" s="26" t="s">
        <v>2281</v>
      </c>
      <c r="L573" s="27">
        <v>-10515.6</v>
      </c>
      <c r="M573" s="27">
        <v>-11430</v>
      </c>
      <c r="N573" s="28" t="s">
        <v>2282</v>
      </c>
      <c r="O573" s="42" t="s">
        <v>36</v>
      </c>
      <c r="P573" s="36"/>
      <c r="Q573" s="31"/>
      <c r="R573" s="32"/>
      <c r="S573" s="78"/>
      <c r="T573" s="34"/>
      <c r="U573" s="35"/>
      <c r="V573" s="36"/>
      <c r="W573" s="37"/>
      <c r="X573" s="38"/>
      <c r="Y573" s="38"/>
      <c r="Z573" s="38"/>
      <c r="AA573" s="39"/>
      <c r="AB573" s="39"/>
      <c r="AC573" s="39"/>
      <c r="AD573" s="40"/>
      <c r="AE573" s="40"/>
      <c r="AF573" s="41"/>
      <c r="AG573" s="41"/>
      <c r="AH573" s="42"/>
      <c r="AI573" s="35"/>
      <c r="AJ573" s="43"/>
      <c r="AK573" s="31"/>
      <c r="AL573" s="44"/>
      <c r="AM573" s="39"/>
      <c r="AN573" s="28"/>
      <c r="AO573" s="39"/>
    </row>
    <row r="574" spans="1:41">
      <c r="A574" s="45" t="s">
        <v>42</v>
      </c>
      <c r="B574" s="46"/>
      <c r="C574" s="46" t="s">
        <v>42</v>
      </c>
      <c r="D574" s="46" t="s">
        <v>42</v>
      </c>
      <c r="E574" s="47" t="s">
        <v>42</v>
      </c>
      <c r="F574" s="47" t="s">
        <v>42</v>
      </c>
      <c r="G574" s="47"/>
      <c r="H574" s="48"/>
      <c r="I574" s="24">
        <v>568</v>
      </c>
      <c r="J574" s="25" t="s">
        <v>2372</v>
      </c>
      <c r="K574" s="26" t="s">
        <v>2281</v>
      </c>
      <c r="L574" s="27">
        <v>-11430</v>
      </c>
      <c r="M574" s="27">
        <v>-11430</v>
      </c>
      <c r="N574" s="28" t="s">
        <v>2282</v>
      </c>
      <c r="O574" s="42" t="s">
        <v>36</v>
      </c>
      <c r="P574" s="36"/>
      <c r="Q574" s="31"/>
      <c r="R574" s="32"/>
      <c r="S574" s="78"/>
      <c r="T574" s="34"/>
      <c r="U574" s="35"/>
      <c r="V574" s="36"/>
      <c r="W574" s="37"/>
      <c r="X574" s="38"/>
      <c r="Y574" s="38"/>
      <c r="Z574" s="38"/>
      <c r="AA574" s="39"/>
      <c r="AB574" s="39"/>
      <c r="AC574" s="39"/>
      <c r="AD574" s="40"/>
      <c r="AE574" s="40"/>
      <c r="AF574" s="41"/>
      <c r="AG574" s="41"/>
      <c r="AH574" s="42"/>
      <c r="AI574" s="35"/>
      <c r="AJ574" s="43"/>
      <c r="AK574" s="31"/>
      <c r="AL574" s="44"/>
      <c r="AM574" s="39"/>
      <c r="AN574" s="28"/>
      <c r="AO574" s="39"/>
    </row>
    <row r="575" spans="1:41">
      <c r="A575" s="45" t="s">
        <v>42</v>
      </c>
      <c r="B575" s="46"/>
      <c r="C575" s="46" t="s">
        <v>42</v>
      </c>
      <c r="D575" s="46" t="s">
        <v>42</v>
      </c>
      <c r="E575" s="47" t="s">
        <v>42</v>
      </c>
      <c r="F575" s="47" t="s">
        <v>42</v>
      </c>
      <c r="G575" s="47"/>
      <c r="H575" s="48"/>
      <c r="I575" s="24">
        <v>569</v>
      </c>
      <c r="J575" s="25" t="s">
        <v>2373</v>
      </c>
      <c r="K575" s="26" t="s">
        <v>2281</v>
      </c>
      <c r="L575" s="27">
        <v>-12344.4</v>
      </c>
      <c r="M575" s="27">
        <v>-11430</v>
      </c>
      <c r="N575" s="28" t="s">
        <v>2282</v>
      </c>
      <c r="O575" s="42" t="s">
        <v>36</v>
      </c>
      <c r="P575" s="36"/>
      <c r="Q575" s="31"/>
      <c r="R575" s="32"/>
      <c r="S575" s="78"/>
      <c r="T575" s="34"/>
      <c r="U575" s="35"/>
      <c r="V575" s="36"/>
      <c r="W575" s="37"/>
      <c r="X575" s="38"/>
      <c r="Y575" s="38"/>
      <c r="Z575" s="38"/>
      <c r="AA575" s="39"/>
      <c r="AB575" s="39"/>
      <c r="AC575" s="39"/>
      <c r="AD575" s="40"/>
      <c r="AE575" s="40"/>
      <c r="AF575" s="41"/>
      <c r="AG575" s="41"/>
      <c r="AH575" s="42"/>
      <c r="AI575" s="35"/>
      <c r="AJ575" s="43"/>
      <c r="AK575" s="31"/>
      <c r="AL575" s="44"/>
      <c r="AM575" s="39"/>
      <c r="AN575" s="28"/>
      <c r="AO575" s="39"/>
    </row>
    <row r="576" spans="1:41">
      <c r="A576" s="45" t="s">
        <v>42</v>
      </c>
      <c r="B576" s="46"/>
      <c r="C576" s="46" t="s">
        <v>42</v>
      </c>
      <c r="D576" s="46" t="s">
        <v>42</v>
      </c>
      <c r="E576" s="47" t="s">
        <v>42</v>
      </c>
      <c r="F576" s="47" t="s">
        <v>42</v>
      </c>
      <c r="G576" s="47"/>
      <c r="H576" s="48"/>
      <c r="I576" s="24">
        <v>570</v>
      </c>
      <c r="J576" s="25" t="s">
        <v>2374</v>
      </c>
      <c r="K576" s="26" t="s">
        <v>2281</v>
      </c>
      <c r="L576" s="27">
        <v>-457.2</v>
      </c>
      <c r="M576" s="27">
        <v>-10515.6</v>
      </c>
      <c r="N576" s="28" t="s">
        <v>2282</v>
      </c>
      <c r="O576" s="42" t="s">
        <v>36</v>
      </c>
      <c r="P576" s="36"/>
      <c r="Q576" s="31"/>
      <c r="R576" s="32"/>
      <c r="S576" s="78"/>
      <c r="T576" s="34"/>
      <c r="U576" s="35"/>
      <c r="V576" s="36"/>
      <c r="W576" s="37"/>
      <c r="X576" s="38"/>
      <c r="Y576" s="38"/>
      <c r="Z576" s="38"/>
      <c r="AA576" s="39"/>
      <c r="AB576" s="39"/>
      <c r="AC576" s="39"/>
      <c r="AD576" s="40"/>
      <c r="AE576" s="40"/>
      <c r="AF576" s="41"/>
      <c r="AG576" s="41"/>
      <c r="AH576" s="42"/>
      <c r="AI576" s="35"/>
      <c r="AJ576" s="43"/>
      <c r="AK576" s="31"/>
      <c r="AL576" s="44"/>
      <c r="AM576" s="39"/>
      <c r="AN576" s="28"/>
      <c r="AO576" s="39"/>
    </row>
    <row r="577" spans="1:41">
      <c r="A577" s="45" t="s">
        <v>42</v>
      </c>
      <c r="B577" s="46"/>
      <c r="C577" s="46" t="s">
        <v>42</v>
      </c>
      <c r="D577" s="46" t="s">
        <v>42</v>
      </c>
      <c r="E577" s="47" t="s">
        <v>42</v>
      </c>
      <c r="F577" s="47" t="s">
        <v>42</v>
      </c>
      <c r="G577" s="47"/>
      <c r="H577" s="48"/>
      <c r="I577" s="24">
        <v>571</v>
      </c>
      <c r="J577" s="25" t="s">
        <v>2375</v>
      </c>
      <c r="K577" s="26" t="s">
        <v>2281</v>
      </c>
      <c r="L577" s="27">
        <v>-1371.6</v>
      </c>
      <c r="M577" s="27">
        <v>-10515.6</v>
      </c>
      <c r="N577" s="28" t="s">
        <v>2282</v>
      </c>
      <c r="O577" s="42" t="s">
        <v>36</v>
      </c>
      <c r="P577" s="36"/>
      <c r="Q577" s="31"/>
      <c r="R577" s="32"/>
      <c r="S577" s="78"/>
      <c r="T577" s="34"/>
      <c r="U577" s="35"/>
      <c r="V577" s="36"/>
      <c r="W577" s="37"/>
      <c r="X577" s="38"/>
      <c r="Y577" s="38"/>
      <c r="Z577" s="38"/>
      <c r="AA577" s="39"/>
      <c r="AB577" s="39"/>
      <c r="AC577" s="39"/>
      <c r="AD577" s="40"/>
      <c r="AE577" s="40"/>
      <c r="AF577" s="41"/>
      <c r="AG577" s="41"/>
      <c r="AH577" s="42"/>
      <c r="AI577" s="35"/>
      <c r="AJ577" s="43"/>
      <c r="AK577" s="31"/>
      <c r="AL577" s="44"/>
      <c r="AM577" s="39"/>
      <c r="AN577" s="28"/>
      <c r="AO577" s="39"/>
    </row>
    <row r="578" spans="1:41">
      <c r="A578" s="45" t="s">
        <v>42</v>
      </c>
      <c r="B578" s="46"/>
      <c r="C578" s="46" t="s">
        <v>42</v>
      </c>
      <c r="D578" s="46" t="s">
        <v>42</v>
      </c>
      <c r="E578" s="47" t="s">
        <v>42</v>
      </c>
      <c r="F578" s="47" t="s">
        <v>42</v>
      </c>
      <c r="G578" s="47"/>
      <c r="H578" s="48"/>
      <c r="I578" s="24">
        <v>572</v>
      </c>
      <c r="J578" s="25" t="s">
        <v>2376</v>
      </c>
      <c r="K578" s="26" t="s">
        <v>2281</v>
      </c>
      <c r="L578" s="27">
        <v>-2286</v>
      </c>
      <c r="M578" s="27">
        <v>-10515.6</v>
      </c>
      <c r="N578" s="28" t="s">
        <v>2282</v>
      </c>
      <c r="O578" s="42" t="s">
        <v>36</v>
      </c>
      <c r="P578" s="36"/>
      <c r="Q578" s="31"/>
      <c r="R578" s="32"/>
      <c r="S578" s="78"/>
      <c r="T578" s="34"/>
      <c r="U578" s="35"/>
      <c r="V578" s="36"/>
      <c r="W578" s="37"/>
      <c r="X578" s="38"/>
      <c r="Y578" s="38"/>
      <c r="Z578" s="38"/>
      <c r="AA578" s="39"/>
      <c r="AB578" s="39"/>
      <c r="AC578" s="39"/>
      <c r="AD578" s="40"/>
      <c r="AE578" s="40"/>
      <c r="AF578" s="41"/>
      <c r="AG578" s="41"/>
      <c r="AH578" s="42"/>
      <c r="AI578" s="35"/>
      <c r="AJ578" s="43"/>
      <c r="AK578" s="31"/>
      <c r="AL578" s="44"/>
      <c r="AM578" s="39"/>
      <c r="AN578" s="28"/>
      <c r="AO578" s="39"/>
    </row>
    <row r="579" spans="1:41">
      <c r="A579" s="45" t="s">
        <v>42</v>
      </c>
      <c r="B579" s="46"/>
      <c r="C579" s="46" t="s">
        <v>42</v>
      </c>
      <c r="D579" s="46" t="s">
        <v>42</v>
      </c>
      <c r="E579" s="47" t="s">
        <v>42</v>
      </c>
      <c r="F579" s="47" t="s">
        <v>42</v>
      </c>
      <c r="G579" s="47"/>
      <c r="H579" s="48"/>
      <c r="I579" s="24">
        <v>573</v>
      </c>
      <c r="J579" s="25" t="s">
        <v>2377</v>
      </c>
      <c r="K579" s="26" t="s">
        <v>2281</v>
      </c>
      <c r="L579" s="27">
        <v>-3200.4</v>
      </c>
      <c r="M579" s="27">
        <v>-10515.6</v>
      </c>
      <c r="N579" s="28" t="s">
        <v>2282</v>
      </c>
      <c r="O579" s="42" t="s">
        <v>36</v>
      </c>
      <c r="P579" s="36"/>
      <c r="Q579" s="31"/>
      <c r="R579" s="32"/>
      <c r="S579" s="78"/>
      <c r="T579" s="34"/>
      <c r="U579" s="35"/>
      <c r="V579" s="36"/>
      <c r="W579" s="37"/>
      <c r="X579" s="38"/>
      <c r="Y579" s="38"/>
      <c r="Z579" s="38"/>
      <c r="AA579" s="39"/>
      <c r="AB579" s="39"/>
      <c r="AC579" s="39"/>
      <c r="AD579" s="40"/>
      <c r="AE579" s="40"/>
      <c r="AF579" s="41"/>
      <c r="AG579" s="41"/>
      <c r="AH579" s="42"/>
      <c r="AI579" s="35"/>
      <c r="AJ579" s="43"/>
      <c r="AK579" s="31"/>
      <c r="AL579" s="44"/>
      <c r="AM579" s="39"/>
      <c r="AN579" s="28"/>
      <c r="AO579" s="39"/>
    </row>
    <row r="580" spans="1:41">
      <c r="A580" s="45" t="s">
        <v>42</v>
      </c>
      <c r="B580" s="46"/>
      <c r="C580" s="46" t="s">
        <v>42</v>
      </c>
      <c r="D580" s="46" t="s">
        <v>42</v>
      </c>
      <c r="E580" s="47" t="s">
        <v>42</v>
      </c>
      <c r="F580" s="47" t="s">
        <v>42</v>
      </c>
      <c r="G580" s="47"/>
      <c r="H580" s="48"/>
      <c r="I580" s="24">
        <v>574</v>
      </c>
      <c r="J580" s="25" t="s">
        <v>2378</v>
      </c>
      <c r="K580" s="26" t="s">
        <v>2281</v>
      </c>
      <c r="L580" s="27">
        <v>-4114.8</v>
      </c>
      <c r="M580" s="27">
        <v>-10515.6</v>
      </c>
      <c r="N580" s="28" t="s">
        <v>2282</v>
      </c>
      <c r="O580" s="42" t="s">
        <v>36</v>
      </c>
      <c r="P580" s="36"/>
      <c r="Q580" s="31"/>
      <c r="R580" s="32"/>
      <c r="S580" s="78"/>
      <c r="T580" s="34"/>
      <c r="U580" s="35"/>
      <c r="V580" s="36"/>
      <c r="W580" s="37"/>
      <c r="X580" s="38"/>
      <c r="Y580" s="38"/>
      <c r="Z580" s="38"/>
      <c r="AA580" s="39"/>
      <c r="AB580" s="39"/>
      <c r="AC580" s="39"/>
      <c r="AD580" s="40"/>
      <c r="AE580" s="40"/>
      <c r="AF580" s="41"/>
      <c r="AG580" s="41"/>
      <c r="AH580" s="42"/>
      <c r="AI580" s="35"/>
      <c r="AJ580" s="43"/>
      <c r="AK580" s="31"/>
      <c r="AL580" s="44"/>
      <c r="AM580" s="39"/>
      <c r="AN580" s="28"/>
      <c r="AO580" s="39"/>
    </row>
    <row r="581" spans="1:41">
      <c r="A581" s="45" t="s">
        <v>42</v>
      </c>
      <c r="B581" s="46"/>
      <c r="C581" s="46" t="s">
        <v>42</v>
      </c>
      <c r="D581" s="46" t="s">
        <v>42</v>
      </c>
      <c r="E581" s="47" t="s">
        <v>42</v>
      </c>
      <c r="F581" s="47" t="s">
        <v>42</v>
      </c>
      <c r="G581" s="47"/>
      <c r="H581" s="48"/>
      <c r="I581" s="24">
        <v>575</v>
      </c>
      <c r="J581" s="25" t="s">
        <v>2379</v>
      </c>
      <c r="K581" s="26" t="s">
        <v>2281</v>
      </c>
      <c r="L581" s="27">
        <v>-5029.2</v>
      </c>
      <c r="M581" s="27">
        <v>-10515.6</v>
      </c>
      <c r="N581" s="28" t="s">
        <v>2282</v>
      </c>
      <c r="O581" s="42" t="s">
        <v>36</v>
      </c>
      <c r="P581" s="36"/>
      <c r="Q581" s="31"/>
      <c r="R581" s="32"/>
      <c r="S581" s="78"/>
      <c r="T581" s="34"/>
      <c r="U581" s="35"/>
      <c r="V581" s="36"/>
      <c r="W581" s="37"/>
      <c r="X581" s="38"/>
      <c r="Y581" s="38"/>
      <c r="Z581" s="38"/>
      <c r="AA581" s="39"/>
      <c r="AB581" s="39"/>
      <c r="AC581" s="39"/>
      <c r="AD581" s="40"/>
      <c r="AE581" s="40"/>
      <c r="AF581" s="41"/>
      <c r="AG581" s="41"/>
      <c r="AH581" s="42"/>
      <c r="AI581" s="35"/>
      <c r="AJ581" s="43"/>
      <c r="AK581" s="31"/>
      <c r="AL581" s="44"/>
      <c r="AM581" s="39"/>
      <c r="AN581" s="28"/>
      <c r="AO581" s="39"/>
    </row>
    <row r="582" spans="1:41">
      <c r="A582" s="45" t="s">
        <v>42</v>
      </c>
      <c r="B582" s="46"/>
      <c r="C582" s="46" t="s">
        <v>42</v>
      </c>
      <c r="D582" s="46" t="s">
        <v>42</v>
      </c>
      <c r="E582" s="47" t="s">
        <v>42</v>
      </c>
      <c r="F582" s="47" t="s">
        <v>42</v>
      </c>
      <c r="G582" s="47"/>
      <c r="H582" s="48"/>
      <c r="I582" s="24">
        <v>576</v>
      </c>
      <c r="J582" s="25" t="s">
        <v>2380</v>
      </c>
      <c r="K582" s="26" t="s">
        <v>2281</v>
      </c>
      <c r="L582" s="27">
        <v>-5943.6</v>
      </c>
      <c r="M582" s="27">
        <v>-10515.6</v>
      </c>
      <c r="N582" s="28" t="s">
        <v>2282</v>
      </c>
      <c r="O582" s="42" t="s">
        <v>36</v>
      </c>
      <c r="P582" s="36"/>
      <c r="Q582" s="31"/>
      <c r="R582" s="32"/>
      <c r="S582" s="78"/>
      <c r="T582" s="34"/>
      <c r="U582" s="35"/>
      <c r="V582" s="36"/>
      <c r="W582" s="37"/>
      <c r="X582" s="38"/>
      <c r="Y582" s="38"/>
      <c r="Z582" s="38"/>
      <c r="AA582" s="39"/>
      <c r="AB582" s="39"/>
      <c r="AC582" s="39"/>
      <c r="AD582" s="40"/>
      <c r="AE582" s="40"/>
      <c r="AF582" s="41"/>
      <c r="AG582" s="41"/>
      <c r="AH582" s="42"/>
      <c r="AI582" s="35"/>
      <c r="AJ582" s="43"/>
      <c r="AK582" s="31"/>
      <c r="AL582" s="44"/>
      <c r="AM582" s="39"/>
      <c r="AN582" s="28"/>
      <c r="AO582" s="39"/>
    </row>
    <row r="583" spans="1:41">
      <c r="A583" s="45" t="s">
        <v>42</v>
      </c>
      <c r="B583" s="46"/>
      <c r="C583" s="46" t="s">
        <v>42</v>
      </c>
      <c r="D583" s="46" t="s">
        <v>42</v>
      </c>
      <c r="E583" s="47" t="s">
        <v>42</v>
      </c>
      <c r="F583" s="47" t="s">
        <v>42</v>
      </c>
      <c r="G583" s="47"/>
      <c r="H583" s="48"/>
      <c r="I583" s="24">
        <v>577</v>
      </c>
      <c r="J583" s="25" t="s">
        <v>2381</v>
      </c>
      <c r="K583" s="26" t="s">
        <v>2281</v>
      </c>
      <c r="L583" s="27">
        <v>-6858</v>
      </c>
      <c r="M583" s="27">
        <v>-10515.6</v>
      </c>
      <c r="N583" s="28" t="s">
        <v>2282</v>
      </c>
      <c r="O583" s="42" t="s">
        <v>36</v>
      </c>
      <c r="P583" s="36"/>
      <c r="Q583" s="31"/>
      <c r="R583" s="32"/>
      <c r="S583" s="78"/>
      <c r="T583" s="34"/>
      <c r="U583" s="35"/>
      <c r="V583" s="36"/>
      <c r="W583" s="37"/>
      <c r="X583" s="38"/>
      <c r="Y583" s="38"/>
      <c r="Z583" s="38"/>
      <c r="AA583" s="39"/>
      <c r="AB583" s="39"/>
      <c r="AC583" s="39"/>
      <c r="AD583" s="40"/>
      <c r="AE583" s="40"/>
      <c r="AF583" s="41"/>
      <c r="AG583" s="41"/>
      <c r="AH583" s="42"/>
      <c r="AI583" s="35"/>
      <c r="AJ583" s="43"/>
      <c r="AK583" s="31"/>
      <c r="AL583" s="44"/>
      <c r="AM583" s="39"/>
      <c r="AN583" s="28"/>
      <c r="AO583" s="39"/>
    </row>
    <row r="584" spans="1:41">
      <c r="A584" s="45" t="s">
        <v>42</v>
      </c>
      <c r="B584" s="46"/>
      <c r="C584" s="46" t="s">
        <v>42</v>
      </c>
      <c r="D584" s="46" t="s">
        <v>42</v>
      </c>
      <c r="E584" s="47" t="s">
        <v>42</v>
      </c>
      <c r="F584" s="47" t="s">
        <v>42</v>
      </c>
      <c r="G584" s="47"/>
      <c r="H584" s="48"/>
      <c r="I584" s="24">
        <v>578</v>
      </c>
      <c r="J584" s="25" t="s">
        <v>2382</v>
      </c>
      <c r="K584" s="26" t="s">
        <v>2281</v>
      </c>
      <c r="L584" s="27">
        <v>-7772.4</v>
      </c>
      <c r="M584" s="27">
        <v>-10515.6</v>
      </c>
      <c r="N584" s="28" t="s">
        <v>2282</v>
      </c>
      <c r="O584" s="42" t="s">
        <v>36</v>
      </c>
      <c r="P584" s="36"/>
      <c r="Q584" s="31"/>
      <c r="R584" s="32"/>
      <c r="S584" s="78"/>
      <c r="T584" s="34"/>
      <c r="U584" s="35"/>
      <c r="V584" s="36"/>
      <c r="W584" s="37"/>
      <c r="X584" s="38"/>
      <c r="Y584" s="38"/>
      <c r="Z584" s="38"/>
      <c r="AA584" s="39"/>
      <c r="AB584" s="39"/>
      <c r="AC584" s="39"/>
      <c r="AD584" s="40"/>
      <c r="AE584" s="40"/>
      <c r="AF584" s="41"/>
      <c r="AG584" s="41"/>
      <c r="AH584" s="42"/>
      <c r="AI584" s="35"/>
      <c r="AJ584" s="43"/>
      <c r="AK584" s="31"/>
      <c r="AL584" s="44"/>
      <c r="AM584" s="39"/>
      <c r="AN584" s="28"/>
      <c r="AO584" s="39"/>
    </row>
    <row r="585" spans="1:41">
      <c r="A585" s="45" t="s">
        <v>42</v>
      </c>
      <c r="B585" s="46"/>
      <c r="C585" s="46" t="s">
        <v>42</v>
      </c>
      <c r="D585" s="46" t="s">
        <v>42</v>
      </c>
      <c r="E585" s="47" t="s">
        <v>42</v>
      </c>
      <c r="F585" s="47" t="s">
        <v>42</v>
      </c>
      <c r="G585" s="47"/>
      <c r="H585" s="48"/>
      <c r="I585" s="24">
        <v>579</v>
      </c>
      <c r="J585" s="25" t="s">
        <v>2383</v>
      </c>
      <c r="K585" s="26" t="s">
        <v>2281</v>
      </c>
      <c r="L585" s="27">
        <v>-8686.7999999999993</v>
      </c>
      <c r="M585" s="27">
        <v>-10515.6</v>
      </c>
      <c r="N585" s="28" t="s">
        <v>2282</v>
      </c>
      <c r="O585" s="42" t="s">
        <v>36</v>
      </c>
      <c r="P585" s="36"/>
      <c r="Q585" s="31"/>
      <c r="R585" s="32"/>
      <c r="S585" s="78"/>
      <c r="T585" s="34"/>
      <c r="U585" s="35"/>
      <c r="V585" s="36"/>
      <c r="W585" s="37"/>
      <c r="X585" s="38"/>
      <c r="Y585" s="38"/>
      <c r="Z585" s="38"/>
      <c r="AA585" s="39"/>
      <c r="AB585" s="39"/>
      <c r="AC585" s="39"/>
      <c r="AD585" s="40"/>
      <c r="AE585" s="40"/>
      <c r="AF585" s="41"/>
      <c r="AG585" s="41"/>
      <c r="AH585" s="42"/>
      <c r="AI585" s="35"/>
      <c r="AJ585" s="43"/>
      <c r="AK585" s="31"/>
      <c r="AL585" s="44"/>
      <c r="AM585" s="39"/>
      <c r="AN585" s="28"/>
      <c r="AO585" s="39"/>
    </row>
    <row r="586" spans="1:41">
      <c r="A586" s="45" t="s">
        <v>42</v>
      </c>
      <c r="B586" s="46"/>
      <c r="C586" s="46" t="s">
        <v>42</v>
      </c>
      <c r="D586" s="46" t="s">
        <v>42</v>
      </c>
      <c r="E586" s="47" t="s">
        <v>42</v>
      </c>
      <c r="F586" s="47" t="s">
        <v>42</v>
      </c>
      <c r="G586" s="47"/>
      <c r="H586" s="48"/>
      <c r="I586" s="24">
        <v>580</v>
      </c>
      <c r="J586" s="25" t="s">
        <v>2384</v>
      </c>
      <c r="K586" s="26" t="s">
        <v>2281</v>
      </c>
      <c r="L586" s="27">
        <v>-9601.2000000000007</v>
      </c>
      <c r="M586" s="27">
        <v>-10515.6</v>
      </c>
      <c r="N586" s="28" t="s">
        <v>2282</v>
      </c>
      <c r="O586" s="42" t="s">
        <v>36</v>
      </c>
      <c r="P586" s="36"/>
      <c r="Q586" s="31"/>
      <c r="R586" s="32"/>
      <c r="S586" s="78"/>
      <c r="T586" s="34"/>
      <c r="U586" s="35"/>
      <c r="V586" s="36"/>
      <c r="W586" s="37"/>
      <c r="X586" s="38"/>
      <c r="Y586" s="38"/>
      <c r="Z586" s="38"/>
      <c r="AA586" s="39"/>
      <c r="AB586" s="39"/>
      <c r="AC586" s="39"/>
      <c r="AD586" s="40"/>
      <c r="AE586" s="40"/>
      <c r="AF586" s="41"/>
      <c r="AG586" s="41"/>
      <c r="AH586" s="42"/>
      <c r="AI586" s="35"/>
      <c r="AJ586" s="43"/>
      <c r="AK586" s="31"/>
      <c r="AL586" s="44"/>
      <c r="AM586" s="39"/>
      <c r="AN586" s="28"/>
      <c r="AO586" s="39"/>
    </row>
    <row r="587" spans="1:41">
      <c r="A587" s="45" t="s">
        <v>42</v>
      </c>
      <c r="B587" s="46"/>
      <c r="C587" s="46" t="s">
        <v>42</v>
      </c>
      <c r="D587" s="46" t="s">
        <v>42</v>
      </c>
      <c r="E587" s="47" t="s">
        <v>42</v>
      </c>
      <c r="F587" s="47" t="s">
        <v>42</v>
      </c>
      <c r="G587" s="47"/>
      <c r="H587" s="48"/>
      <c r="I587" s="24">
        <v>581</v>
      </c>
      <c r="J587" s="25" t="s">
        <v>2385</v>
      </c>
      <c r="K587" s="26" t="s">
        <v>2281</v>
      </c>
      <c r="L587" s="27">
        <v>-11430</v>
      </c>
      <c r="M587" s="27">
        <v>-10515.6</v>
      </c>
      <c r="N587" s="28" t="s">
        <v>2282</v>
      </c>
      <c r="O587" s="42" t="s">
        <v>36</v>
      </c>
      <c r="P587" s="36"/>
      <c r="Q587" s="31"/>
      <c r="R587" s="32"/>
      <c r="S587" s="78"/>
      <c r="T587" s="34"/>
      <c r="U587" s="35"/>
      <c r="V587" s="36"/>
      <c r="W587" s="37"/>
      <c r="X587" s="38"/>
      <c r="Y587" s="38"/>
      <c r="Z587" s="38"/>
      <c r="AA587" s="39"/>
      <c r="AB587" s="39"/>
      <c r="AC587" s="39"/>
      <c r="AD587" s="40"/>
      <c r="AE587" s="40"/>
      <c r="AF587" s="41"/>
      <c r="AG587" s="41"/>
      <c r="AH587" s="42"/>
      <c r="AI587" s="35"/>
      <c r="AJ587" s="43"/>
      <c r="AK587" s="31"/>
      <c r="AL587" s="44"/>
      <c r="AM587" s="39"/>
      <c r="AN587" s="28"/>
      <c r="AO587" s="39"/>
    </row>
    <row r="588" spans="1:41">
      <c r="A588" s="45" t="s">
        <v>42</v>
      </c>
      <c r="B588" s="46"/>
      <c r="C588" s="46" t="s">
        <v>42</v>
      </c>
      <c r="D588" s="46" t="s">
        <v>42</v>
      </c>
      <c r="E588" s="47" t="s">
        <v>42</v>
      </c>
      <c r="F588" s="47" t="s">
        <v>42</v>
      </c>
      <c r="G588" s="47"/>
      <c r="H588" s="48"/>
      <c r="I588" s="24">
        <v>582</v>
      </c>
      <c r="J588" s="25" t="s">
        <v>2386</v>
      </c>
      <c r="K588" s="26" t="s">
        <v>2281</v>
      </c>
      <c r="L588" s="27">
        <v>-13258.8</v>
      </c>
      <c r="M588" s="27">
        <v>-10515.6</v>
      </c>
      <c r="N588" s="28" t="s">
        <v>2282</v>
      </c>
      <c r="O588" s="42" t="s">
        <v>36</v>
      </c>
      <c r="P588" s="36"/>
      <c r="Q588" s="31"/>
      <c r="R588" s="32"/>
      <c r="S588" s="78"/>
      <c r="T588" s="34"/>
      <c r="U588" s="35"/>
      <c r="V588" s="36"/>
      <c r="W588" s="37"/>
      <c r="X588" s="38"/>
      <c r="Y588" s="38"/>
      <c r="Z588" s="38"/>
      <c r="AA588" s="39"/>
      <c r="AB588" s="39"/>
      <c r="AC588" s="39"/>
      <c r="AD588" s="40"/>
      <c r="AE588" s="40"/>
      <c r="AF588" s="41"/>
      <c r="AG588" s="41"/>
      <c r="AH588" s="42"/>
      <c r="AI588" s="35"/>
      <c r="AJ588" s="43"/>
      <c r="AK588" s="31"/>
      <c r="AL588" s="44"/>
      <c r="AM588" s="39"/>
      <c r="AN588" s="28"/>
      <c r="AO588" s="39"/>
    </row>
    <row r="589" spans="1:41">
      <c r="A589" s="45" t="s">
        <v>42</v>
      </c>
      <c r="B589" s="46"/>
      <c r="C589" s="46" t="s">
        <v>42</v>
      </c>
      <c r="D589" s="46" t="s">
        <v>42</v>
      </c>
      <c r="E589" s="47" t="s">
        <v>42</v>
      </c>
      <c r="F589" s="47" t="s">
        <v>42</v>
      </c>
      <c r="G589" s="47"/>
      <c r="H589" s="48"/>
      <c r="I589" s="24">
        <v>583</v>
      </c>
      <c r="J589" s="25" t="s">
        <v>2387</v>
      </c>
      <c r="K589" s="26" t="s">
        <v>2281</v>
      </c>
      <c r="L589" s="27">
        <v>4114.8</v>
      </c>
      <c r="M589" s="27">
        <v>-9601.2000000000007</v>
      </c>
      <c r="N589" s="28" t="s">
        <v>2282</v>
      </c>
      <c r="O589" s="42" t="s">
        <v>36</v>
      </c>
      <c r="P589" s="36"/>
      <c r="Q589" s="31"/>
      <c r="R589" s="32"/>
      <c r="S589" s="78"/>
      <c r="T589" s="34"/>
      <c r="U589" s="35"/>
      <c r="V589" s="36"/>
      <c r="W589" s="37"/>
      <c r="X589" s="38"/>
      <c r="Y589" s="38"/>
      <c r="Z589" s="38"/>
      <c r="AA589" s="39"/>
      <c r="AB589" s="39"/>
      <c r="AC589" s="39"/>
      <c r="AD589" s="40"/>
      <c r="AE589" s="40"/>
      <c r="AF589" s="41"/>
      <c r="AG589" s="41"/>
      <c r="AH589" s="42"/>
      <c r="AI589" s="35"/>
      <c r="AJ589" s="43"/>
      <c r="AK589" s="31"/>
      <c r="AL589" s="44"/>
      <c r="AM589" s="39"/>
      <c r="AN589" s="28"/>
      <c r="AO589" s="39"/>
    </row>
    <row r="590" spans="1:41">
      <c r="A590" s="45" t="s">
        <v>42</v>
      </c>
      <c r="B590" s="46"/>
      <c r="C590" s="46" t="s">
        <v>42</v>
      </c>
      <c r="D590" s="46" t="s">
        <v>42</v>
      </c>
      <c r="E590" s="47" t="s">
        <v>42</v>
      </c>
      <c r="F590" s="47" t="s">
        <v>42</v>
      </c>
      <c r="G590" s="47"/>
      <c r="H590" s="48"/>
      <c r="I590" s="24">
        <v>584</v>
      </c>
      <c r="J590" s="25" t="s">
        <v>2388</v>
      </c>
      <c r="K590" s="26" t="s">
        <v>2281</v>
      </c>
      <c r="L590" s="27">
        <v>2286</v>
      </c>
      <c r="M590" s="27">
        <v>-9601.2000000000007</v>
      </c>
      <c r="N590" s="28" t="s">
        <v>2282</v>
      </c>
      <c r="O590" s="42" t="s">
        <v>36</v>
      </c>
      <c r="P590" s="36"/>
      <c r="Q590" s="31"/>
      <c r="R590" s="32"/>
      <c r="S590" s="78"/>
      <c r="T590" s="34"/>
      <c r="U590" s="35"/>
      <c r="V590" s="36"/>
      <c r="W590" s="37"/>
      <c r="X590" s="38"/>
      <c r="Y590" s="38"/>
      <c r="Z590" s="38"/>
      <c r="AA590" s="39"/>
      <c r="AB590" s="39"/>
      <c r="AC590" s="39"/>
      <c r="AD590" s="40"/>
      <c r="AE590" s="40"/>
      <c r="AF590" s="41"/>
      <c r="AG590" s="41"/>
      <c r="AH590" s="42"/>
      <c r="AI590" s="35"/>
      <c r="AJ590" s="43"/>
      <c r="AK590" s="31"/>
      <c r="AL590" s="44"/>
      <c r="AM590" s="39"/>
      <c r="AN590" s="28"/>
      <c r="AO590" s="39"/>
    </row>
    <row r="591" spans="1:41">
      <c r="A591" s="45" t="s">
        <v>42</v>
      </c>
      <c r="B591" s="46"/>
      <c r="C591" s="46" t="s">
        <v>42</v>
      </c>
      <c r="D591" s="46" t="s">
        <v>42</v>
      </c>
      <c r="E591" s="47" t="s">
        <v>42</v>
      </c>
      <c r="F591" s="47" t="s">
        <v>42</v>
      </c>
      <c r="G591" s="47"/>
      <c r="H591" s="48"/>
      <c r="I591" s="24">
        <v>585</v>
      </c>
      <c r="J591" s="25" t="s">
        <v>2389</v>
      </c>
      <c r="K591" s="26" t="s">
        <v>2281</v>
      </c>
      <c r="L591" s="27">
        <v>457.2</v>
      </c>
      <c r="M591" s="27">
        <v>-9601.2000000000007</v>
      </c>
      <c r="N591" s="28" t="s">
        <v>2282</v>
      </c>
      <c r="O591" s="42" t="s">
        <v>36</v>
      </c>
      <c r="P591" s="36"/>
      <c r="Q591" s="31"/>
      <c r="R591" s="32"/>
      <c r="S591" s="78"/>
      <c r="T591" s="34"/>
      <c r="U591" s="35"/>
      <c r="V591" s="36"/>
      <c r="W591" s="37"/>
      <c r="X591" s="38"/>
      <c r="Y591" s="38"/>
      <c r="Z591" s="38"/>
      <c r="AA591" s="39"/>
      <c r="AB591" s="39"/>
      <c r="AC591" s="39"/>
      <c r="AD591" s="40"/>
      <c r="AE591" s="40"/>
      <c r="AF591" s="41"/>
      <c r="AG591" s="41"/>
      <c r="AH591" s="42"/>
      <c r="AI591" s="35"/>
      <c r="AJ591" s="43"/>
      <c r="AK591" s="31"/>
      <c r="AL591" s="44"/>
      <c r="AM591" s="39"/>
      <c r="AN591" s="28"/>
      <c r="AO591" s="39"/>
    </row>
    <row r="592" spans="1:41">
      <c r="A592" s="45" t="s">
        <v>42</v>
      </c>
      <c r="B592" s="46"/>
      <c r="C592" s="46" t="s">
        <v>42</v>
      </c>
      <c r="D592" s="46" t="s">
        <v>42</v>
      </c>
      <c r="E592" s="47" t="s">
        <v>42</v>
      </c>
      <c r="F592" s="47" t="s">
        <v>42</v>
      </c>
      <c r="G592" s="47"/>
      <c r="H592" s="48"/>
      <c r="I592" s="24">
        <v>586</v>
      </c>
      <c r="J592" s="25" t="s">
        <v>2390</v>
      </c>
      <c r="K592" s="26" t="s">
        <v>2281</v>
      </c>
      <c r="L592" s="27">
        <v>-457.2</v>
      </c>
      <c r="M592" s="27">
        <v>-9601.2000000000007</v>
      </c>
      <c r="N592" s="28" t="s">
        <v>2282</v>
      </c>
      <c r="O592" s="42" t="s">
        <v>36</v>
      </c>
      <c r="P592" s="36"/>
      <c r="Q592" s="31"/>
      <c r="R592" s="32"/>
      <c r="S592" s="78"/>
      <c r="T592" s="34"/>
      <c r="U592" s="35"/>
      <c r="V592" s="36"/>
      <c r="W592" s="37"/>
      <c r="X592" s="38"/>
      <c r="Y592" s="38"/>
      <c r="Z592" s="38"/>
      <c r="AA592" s="39"/>
      <c r="AB592" s="39"/>
      <c r="AC592" s="39"/>
      <c r="AD592" s="40"/>
      <c r="AE592" s="40"/>
      <c r="AF592" s="41"/>
      <c r="AG592" s="41"/>
      <c r="AH592" s="42"/>
      <c r="AI592" s="35"/>
      <c r="AJ592" s="43"/>
      <c r="AK592" s="31"/>
      <c r="AL592" s="44"/>
      <c r="AM592" s="39"/>
      <c r="AN592" s="28"/>
      <c r="AO592" s="39"/>
    </row>
    <row r="593" spans="1:41">
      <c r="A593" s="45" t="s">
        <v>42</v>
      </c>
      <c r="B593" s="46"/>
      <c r="C593" s="46" t="s">
        <v>42</v>
      </c>
      <c r="D593" s="46" t="s">
        <v>42</v>
      </c>
      <c r="E593" s="47" t="s">
        <v>42</v>
      </c>
      <c r="F593" s="47" t="s">
        <v>42</v>
      </c>
      <c r="G593" s="47"/>
      <c r="H593" s="48"/>
      <c r="I593" s="24">
        <v>587</v>
      </c>
      <c r="J593" s="25" t="s">
        <v>2391</v>
      </c>
      <c r="K593" s="26" t="s">
        <v>2281</v>
      </c>
      <c r="L593" s="27">
        <v>-2286</v>
      </c>
      <c r="M593" s="27">
        <v>-9601.2000000000007</v>
      </c>
      <c r="N593" s="28" t="s">
        <v>2282</v>
      </c>
      <c r="O593" s="42" t="s">
        <v>36</v>
      </c>
      <c r="P593" s="36"/>
      <c r="Q593" s="31"/>
      <c r="R593" s="32"/>
      <c r="S593" s="78"/>
      <c r="T593" s="34"/>
      <c r="U593" s="35"/>
      <c r="V593" s="36"/>
      <c r="W593" s="37"/>
      <c r="X593" s="38"/>
      <c r="Y593" s="38"/>
      <c r="Z593" s="38"/>
      <c r="AA593" s="39"/>
      <c r="AB593" s="39"/>
      <c r="AC593" s="39"/>
      <c r="AD593" s="40"/>
      <c r="AE593" s="40"/>
      <c r="AF593" s="41"/>
      <c r="AG593" s="41"/>
      <c r="AH593" s="42"/>
      <c r="AI593" s="35"/>
      <c r="AJ593" s="43"/>
      <c r="AK593" s="31"/>
      <c r="AL593" s="44"/>
      <c r="AM593" s="39"/>
      <c r="AN593" s="28"/>
      <c r="AO593" s="39"/>
    </row>
    <row r="594" spans="1:41">
      <c r="A594" s="45" t="s">
        <v>42</v>
      </c>
      <c r="B594" s="46"/>
      <c r="C594" s="46" t="s">
        <v>42</v>
      </c>
      <c r="D594" s="46" t="s">
        <v>42</v>
      </c>
      <c r="E594" s="47" t="s">
        <v>42</v>
      </c>
      <c r="F594" s="47" t="s">
        <v>42</v>
      </c>
      <c r="G594" s="47"/>
      <c r="H594" s="48"/>
      <c r="I594" s="24">
        <v>588</v>
      </c>
      <c r="J594" s="25" t="s">
        <v>2392</v>
      </c>
      <c r="K594" s="26" t="s">
        <v>2281</v>
      </c>
      <c r="L594" s="27">
        <v>-4114.8</v>
      </c>
      <c r="M594" s="27">
        <v>-9601.2000000000007</v>
      </c>
      <c r="N594" s="28" t="s">
        <v>2282</v>
      </c>
      <c r="O594" s="42" t="s">
        <v>36</v>
      </c>
      <c r="P594" s="36"/>
      <c r="Q594" s="31"/>
      <c r="R594" s="32"/>
      <c r="S594" s="78"/>
      <c r="T594" s="34"/>
      <c r="U594" s="35"/>
      <c r="V594" s="36"/>
      <c r="W594" s="37"/>
      <c r="X594" s="38"/>
      <c r="Y594" s="38"/>
      <c r="Z594" s="38"/>
      <c r="AA594" s="39"/>
      <c r="AB594" s="39"/>
      <c r="AC594" s="39"/>
      <c r="AD594" s="40"/>
      <c r="AE594" s="40"/>
      <c r="AF594" s="41"/>
      <c r="AG594" s="41"/>
      <c r="AH594" s="42"/>
      <c r="AI594" s="35"/>
      <c r="AJ594" s="43"/>
      <c r="AK594" s="31"/>
      <c r="AL594" s="44"/>
      <c r="AM594" s="39"/>
      <c r="AN594" s="28"/>
      <c r="AO594" s="39"/>
    </row>
    <row r="595" spans="1:41">
      <c r="A595" s="45" t="s">
        <v>42</v>
      </c>
      <c r="B595" s="46"/>
      <c r="C595" s="46" t="s">
        <v>42</v>
      </c>
      <c r="D595" s="46" t="s">
        <v>42</v>
      </c>
      <c r="E595" s="47" t="s">
        <v>42</v>
      </c>
      <c r="F595" s="47" t="s">
        <v>42</v>
      </c>
      <c r="G595" s="47"/>
      <c r="H595" s="48"/>
      <c r="I595" s="24">
        <v>589</v>
      </c>
      <c r="J595" s="25" t="s">
        <v>2393</v>
      </c>
      <c r="K595" s="26" t="s">
        <v>2281</v>
      </c>
      <c r="L595" s="27">
        <v>-5943.6</v>
      </c>
      <c r="M595" s="27">
        <v>-9601.2000000000007</v>
      </c>
      <c r="N595" s="28" t="s">
        <v>2282</v>
      </c>
      <c r="O595" s="42" t="s">
        <v>36</v>
      </c>
      <c r="P595" s="36"/>
      <c r="Q595" s="31"/>
      <c r="R595" s="32"/>
      <c r="S595" s="78"/>
      <c r="T595" s="34"/>
      <c r="U595" s="35"/>
      <c r="V595" s="36"/>
      <c r="W595" s="37"/>
      <c r="X595" s="38"/>
      <c r="Y595" s="38"/>
      <c r="Z595" s="38"/>
      <c r="AA595" s="39"/>
      <c r="AB595" s="39"/>
      <c r="AC595" s="39"/>
      <c r="AD595" s="40"/>
      <c r="AE595" s="40"/>
      <c r="AF595" s="41"/>
      <c r="AG595" s="41"/>
      <c r="AH595" s="42"/>
      <c r="AI595" s="35"/>
      <c r="AJ595" s="43"/>
      <c r="AK595" s="31"/>
      <c r="AL595" s="44"/>
      <c r="AM595" s="39"/>
      <c r="AN595" s="28"/>
      <c r="AO595" s="39"/>
    </row>
    <row r="596" spans="1:41">
      <c r="A596" s="45" t="s">
        <v>42</v>
      </c>
      <c r="B596" s="46"/>
      <c r="C596" s="46" t="s">
        <v>42</v>
      </c>
      <c r="D596" s="46" t="s">
        <v>42</v>
      </c>
      <c r="E596" s="47" t="s">
        <v>42</v>
      </c>
      <c r="F596" s="47" t="s">
        <v>42</v>
      </c>
      <c r="G596" s="47"/>
      <c r="H596" s="48"/>
      <c r="I596" s="24">
        <v>590</v>
      </c>
      <c r="J596" s="25" t="s">
        <v>2394</v>
      </c>
      <c r="K596" s="26" t="s">
        <v>2281</v>
      </c>
      <c r="L596" s="27">
        <v>-7772.4</v>
      </c>
      <c r="M596" s="27">
        <v>-9601.2000000000007</v>
      </c>
      <c r="N596" s="28" t="s">
        <v>2282</v>
      </c>
      <c r="O596" s="42" t="s">
        <v>36</v>
      </c>
      <c r="P596" s="36"/>
      <c r="Q596" s="31"/>
      <c r="R596" s="32"/>
      <c r="S596" s="78"/>
      <c r="T596" s="34"/>
      <c r="U596" s="35"/>
      <c r="V596" s="36"/>
      <c r="W596" s="37"/>
      <c r="X596" s="38"/>
      <c r="Y596" s="38"/>
      <c r="Z596" s="38"/>
      <c r="AA596" s="39"/>
      <c r="AB596" s="39"/>
      <c r="AC596" s="39"/>
      <c r="AD596" s="40"/>
      <c r="AE596" s="40"/>
      <c r="AF596" s="41"/>
      <c r="AG596" s="41"/>
      <c r="AH596" s="42"/>
      <c r="AI596" s="35"/>
      <c r="AJ596" s="43"/>
      <c r="AK596" s="31"/>
      <c r="AL596" s="44"/>
      <c r="AM596" s="39"/>
      <c r="AN596" s="28"/>
      <c r="AO596" s="39"/>
    </row>
    <row r="597" spans="1:41">
      <c r="A597" s="45" t="s">
        <v>42</v>
      </c>
      <c r="B597" s="46"/>
      <c r="C597" s="46" t="s">
        <v>42</v>
      </c>
      <c r="D597" s="46" t="s">
        <v>42</v>
      </c>
      <c r="E597" s="47" t="s">
        <v>42</v>
      </c>
      <c r="F597" s="47" t="s">
        <v>42</v>
      </c>
      <c r="G597" s="47"/>
      <c r="H597" s="48"/>
      <c r="I597" s="24">
        <v>591</v>
      </c>
      <c r="J597" s="25" t="s">
        <v>2395</v>
      </c>
      <c r="K597" s="26" t="s">
        <v>2281</v>
      </c>
      <c r="L597" s="27">
        <v>-9601.2000000000007</v>
      </c>
      <c r="M597" s="27">
        <v>-9601.2000000000007</v>
      </c>
      <c r="N597" s="28" t="s">
        <v>2282</v>
      </c>
      <c r="O597" s="42" t="s">
        <v>36</v>
      </c>
      <c r="P597" s="36"/>
      <c r="Q597" s="31"/>
      <c r="R597" s="32"/>
      <c r="S597" s="78"/>
      <c r="T597" s="34"/>
      <c r="U597" s="35"/>
      <c r="V597" s="36"/>
      <c r="W597" s="37"/>
      <c r="X597" s="38"/>
      <c r="Y597" s="38"/>
      <c r="Z597" s="38"/>
      <c r="AA597" s="39"/>
      <c r="AB597" s="39"/>
      <c r="AC597" s="39"/>
      <c r="AD597" s="40"/>
      <c r="AE597" s="40"/>
      <c r="AF597" s="41"/>
      <c r="AG597" s="41"/>
      <c r="AH597" s="42"/>
      <c r="AI597" s="35"/>
      <c r="AJ597" s="43"/>
      <c r="AK597" s="31"/>
      <c r="AL597" s="44"/>
      <c r="AM597" s="39"/>
      <c r="AN597" s="28"/>
      <c r="AO597" s="39"/>
    </row>
    <row r="598" spans="1:41">
      <c r="A598" s="45" t="s">
        <v>42</v>
      </c>
      <c r="B598" s="46"/>
      <c r="C598" s="46" t="s">
        <v>42</v>
      </c>
      <c r="D598" s="46" t="s">
        <v>42</v>
      </c>
      <c r="E598" s="47" t="s">
        <v>42</v>
      </c>
      <c r="F598" s="47" t="s">
        <v>42</v>
      </c>
      <c r="G598" s="47"/>
      <c r="H598" s="48"/>
      <c r="I598" s="24">
        <v>592</v>
      </c>
      <c r="J598" s="25" t="s">
        <v>2396</v>
      </c>
      <c r="K598" s="26" t="s">
        <v>2281</v>
      </c>
      <c r="L598" s="27">
        <v>-10515.6</v>
      </c>
      <c r="M598" s="27">
        <v>-9601.2000000000007</v>
      </c>
      <c r="N598" s="28" t="s">
        <v>2282</v>
      </c>
      <c r="O598" s="42" t="s">
        <v>36</v>
      </c>
      <c r="P598" s="36"/>
      <c r="Q598" s="31"/>
      <c r="R598" s="32"/>
      <c r="S598" s="78"/>
      <c r="T598" s="34"/>
      <c r="U598" s="35"/>
      <c r="V598" s="36"/>
      <c r="W598" s="37"/>
      <c r="X598" s="38"/>
      <c r="Y598" s="38"/>
      <c r="Z598" s="38"/>
      <c r="AA598" s="39"/>
      <c r="AB598" s="39"/>
      <c r="AC598" s="39"/>
      <c r="AD598" s="40"/>
      <c r="AE598" s="40"/>
      <c r="AF598" s="41"/>
      <c r="AG598" s="41"/>
      <c r="AH598" s="42"/>
      <c r="AI598" s="35"/>
      <c r="AJ598" s="43"/>
      <c r="AK598" s="31"/>
      <c r="AL598" s="44"/>
      <c r="AM598" s="39"/>
      <c r="AN598" s="28"/>
      <c r="AO598" s="39"/>
    </row>
    <row r="599" spans="1:41">
      <c r="A599" s="45" t="s">
        <v>42</v>
      </c>
      <c r="B599" s="46"/>
      <c r="C599" s="46" t="s">
        <v>42</v>
      </c>
      <c r="D599" s="46" t="s">
        <v>42</v>
      </c>
      <c r="E599" s="47" t="s">
        <v>42</v>
      </c>
      <c r="F599" s="47" t="s">
        <v>42</v>
      </c>
      <c r="G599" s="47"/>
      <c r="H599" s="48"/>
      <c r="I599" s="24">
        <v>593</v>
      </c>
      <c r="J599" s="25" t="s">
        <v>2397</v>
      </c>
      <c r="K599" s="26" t="s">
        <v>2281</v>
      </c>
      <c r="L599" s="27">
        <v>-12344.4</v>
      </c>
      <c r="M599" s="27">
        <v>-9601.2000000000007</v>
      </c>
      <c r="N599" s="28" t="s">
        <v>2282</v>
      </c>
      <c r="O599" s="42" t="s">
        <v>36</v>
      </c>
      <c r="P599" s="36"/>
      <c r="Q599" s="31"/>
      <c r="R599" s="32"/>
      <c r="S599" s="78"/>
      <c r="T599" s="34"/>
      <c r="U599" s="35"/>
      <c r="V599" s="36"/>
      <c r="W599" s="37"/>
      <c r="X599" s="38"/>
      <c r="Y599" s="38"/>
      <c r="Z599" s="38"/>
      <c r="AA599" s="39"/>
      <c r="AB599" s="39"/>
      <c r="AC599" s="39"/>
      <c r="AD599" s="40"/>
      <c r="AE599" s="40"/>
      <c r="AF599" s="41"/>
      <c r="AG599" s="41"/>
      <c r="AH599" s="42"/>
      <c r="AI599" s="35"/>
      <c r="AJ599" s="43"/>
      <c r="AK599" s="31"/>
      <c r="AL599" s="44"/>
      <c r="AM599" s="39"/>
      <c r="AN599" s="28"/>
      <c r="AO599" s="39"/>
    </row>
    <row r="600" spans="1:41">
      <c r="A600" s="45" t="s">
        <v>42</v>
      </c>
      <c r="B600" s="46"/>
      <c r="C600" s="46" t="s">
        <v>42</v>
      </c>
      <c r="D600" s="46" t="s">
        <v>42</v>
      </c>
      <c r="E600" s="47" t="s">
        <v>42</v>
      </c>
      <c r="F600" s="47" t="s">
        <v>42</v>
      </c>
      <c r="G600" s="47"/>
      <c r="H600" s="48"/>
      <c r="I600" s="24">
        <v>594</v>
      </c>
      <c r="J600" s="25" t="s">
        <v>1845</v>
      </c>
      <c r="K600" s="26" t="s">
        <v>2281</v>
      </c>
      <c r="L600" s="27">
        <v>5943.6</v>
      </c>
      <c r="M600" s="27">
        <v>-8686.7999999999993</v>
      </c>
      <c r="N600" s="28" t="s">
        <v>2282</v>
      </c>
      <c r="O600" s="42" t="s">
        <v>36</v>
      </c>
      <c r="P600" s="36"/>
      <c r="Q600" s="31"/>
      <c r="R600" s="32"/>
      <c r="S600" s="78"/>
      <c r="T600" s="34"/>
      <c r="U600" s="35"/>
      <c r="V600" s="36"/>
      <c r="W600" s="37"/>
      <c r="X600" s="38"/>
      <c r="Y600" s="38"/>
      <c r="Z600" s="38"/>
      <c r="AA600" s="39"/>
      <c r="AB600" s="39"/>
      <c r="AC600" s="39"/>
      <c r="AD600" s="40"/>
      <c r="AE600" s="40"/>
      <c r="AF600" s="41"/>
      <c r="AG600" s="41"/>
      <c r="AH600" s="42"/>
      <c r="AI600" s="35"/>
      <c r="AJ600" s="43"/>
      <c r="AK600" s="31"/>
      <c r="AL600" s="44"/>
      <c r="AM600" s="39"/>
      <c r="AN600" s="28"/>
      <c r="AO600" s="39"/>
    </row>
    <row r="601" spans="1:41">
      <c r="A601" s="45" t="s">
        <v>42</v>
      </c>
      <c r="B601" s="46"/>
      <c r="C601" s="46" t="s">
        <v>42</v>
      </c>
      <c r="D601" s="46" t="s">
        <v>42</v>
      </c>
      <c r="E601" s="47" t="s">
        <v>42</v>
      </c>
      <c r="F601" s="47" t="s">
        <v>42</v>
      </c>
      <c r="G601" s="47"/>
      <c r="H601" s="48"/>
      <c r="I601" s="24">
        <v>595</v>
      </c>
      <c r="J601" s="25" t="s">
        <v>1854</v>
      </c>
      <c r="K601" s="26" t="s">
        <v>2281</v>
      </c>
      <c r="L601" s="27">
        <v>5029.2</v>
      </c>
      <c r="M601" s="27">
        <v>-8686.7999999999993</v>
      </c>
      <c r="N601" s="28" t="s">
        <v>2282</v>
      </c>
      <c r="O601" s="42" t="s">
        <v>36</v>
      </c>
      <c r="P601" s="36"/>
      <c r="Q601" s="31"/>
      <c r="R601" s="32"/>
      <c r="S601" s="78"/>
      <c r="T601" s="34"/>
      <c r="U601" s="35"/>
      <c r="V601" s="36"/>
      <c r="W601" s="37"/>
      <c r="X601" s="38"/>
      <c r="Y601" s="38"/>
      <c r="Z601" s="38"/>
      <c r="AA601" s="39"/>
      <c r="AB601" s="39"/>
      <c r="AC601" s="39"/>
      <c r="AD601" s="40"/>
      <c r="AE601" s="40"/>
      <c r="AF601" s="41"/>
      <c r="AG601" s="41"/>
      <c r="AH601" s="42"/>
      <c r="AI601" s="35"/>
      <c r="AJ601" s="43"/>
      <c r="AK601" s="31"/>
      <c r="AL601" s="44"/>
      <c r="AM601" s="39"/>
      <c r="AN601" s="28"/>
      <c r="AO601" s="39"/>
    </row>
    <row r="602" spans="1:41">
      <c r="A602" s="45" t="s">
        <v>42</v>
      </c>
      <c r="B602" s="46"/>
      <c r="C602" s="46" t="s">
        <v>42</v>
      </c>
      <c r="D602" s="46" t="s">
        <v>42</v>
      </c>
      <c r="E602" s="47" t="s">
        <v>42</v>
      </c>
      <c r="F602" s="47" t="s">
        <v>42</v>
      </c>
      <c r="G602" s="47"/>
      <c r="H602" s="48"/>
      <c r="I602" s="24">
        <v>596</v>
      </c>
      <c r="J602" s="25" t="s">
        <v>1862</v>
      </c>
      <c r="K602" s="26" t="s">
        <v>2281</v>
      </c>
      <c r="L602" s="27">
        <v>4114.8</v>
      </c>
      <c r="M602" s="27">
        <v>-8686.7999999999993</v>
      </c>
      <c r="N602" s="28" t="s">
        <v>2282</v>
      </c>
      <c r="O602" s="42" t="s">
        <v>36</v>
      </c>
      <c r="P602" s="36"/>
      <c r="Q602" s="31"/>
      <c r="R602" s="32"/>
      <c r="S602" s="78"/>
      <c r="T602" s="34"/>
      <c r="U602" s="35"/>
      <c r="V602" s="36"/>
      <c r="W602" s="37"/>
      <c r="X602" s="38"/>
      <c r="Y602" s="38"/>
      <c r="Z602" s="38"/>
      <c r="AA602" s="39"/>
      <c r="AB602" s="39"/>
      <c r="AC602" s="39"/>
      <c r="AD602" s="40"/>
      <c r="AE602" s="40"/>
      <c r="AF602" s="41"/>
      <c r="AG602" s="41"/>
      <c r="AH602" s="42"/>
      <c r="AI602" s="35"/>
      <c r="AJ602" s="43"/>
      <c r="AK602" s="31"/>
      <c r="AL602" s="44"/>
      <c r="AM602" s="39"/>
      <c r="AN602" s="28"/>
      <c r="AO602" s="39"/>
    </row>
    <row r="603" spans="1:41">
      <c r="A603" s="45" t="s">
        <v>42</v>
      </c>
      <c r="B603" s="46"/>
      <c r="C603" s="46" t="s">
        <v>42</v>
      </c>
      <c r="D603" s="46" t="s">
        <v>42</v>
      </c>
      <c r="E603" s="47" t="s">
        <v>42</v>
      </c>
      <c r="F603" s="47" t="s">
        <v>42</v>
      </c>
      <c r="G603" s="47"/>
      <c r="H603" s="48"/>
      <c r="I603" s="24">
        <v>597</v>
      </c>
      <c r="J603" s="25" t="s">
        <v>1870</v>
      </c>
      <c r="K603" s="26" t="s">
        <v>2281</v>
      </c>
      <c r="L603" s="27">
        <v>3200.4</v>
      </c>
      <c r="M603" s="27">
        <v>-8686.7999999999993</v>
      </c>
      <c r="N603" s="28" t="s">
        <v>2282</v>
      </c>
      <c r="O603" s="42" t="s">
        <v>36</v>
      </c>
      <c r="P603" s="36"/>
      <c r="Q603" s="31"/>
      <c r="R603" s="32"/>
      <c r="S603" s="78"/>
      <c r="T603" s="34"/>
      <c r="U603" s="35"/>
      <c r="V603" s="36"/>
      <c r="W603" s="37"/>
      <c r="X603" s="38"/>
      <c r="Y603" s="38"/>
      <c r="Z603" s="38"/>
      <c r="AA603" s="39"/>
      <c r="AB603" s="39"/>
      <c r="AC603" s="39"/>
      <c r="AD603" s="40"/>
      <c r="AE603" s="40"/>
      <c r="AF603" s="41"/>
      <c r="AG603" s="41"/>
      <c r="AH603" s="42"/>
      <c r="AI603" s="35"/>
      <c r="AJ603" s="43"/>
      <c r="AK603" s="31"/>
      <c r="AL603" s="44"/>
      <c r="AM603" s="39"/>
      <c r="AN603" s="28"/>
      <c r="AO603" s="39"/>
    </row>
    <row r="604" spans="1:41">
      <c r="A604" s="45" t="s">
        <v>42</v>
      </c>
      <c r="B604" s="46"/>
      <c r="C604" s="46" t="s">
        <v>42</v>
      </c>
      <c r="D604" s="46" t="s">
        <v>42</v>
      </c>
      <c r="E604" s="47" t="s">
        <v>42</v>
      </c>
      <c r="F604" s="47" t="s">
        <v>42</v>
      </c>
      <c r="G604" s="47"/>
      <c r="H604" s="48"/>
      <c r="I604" s="24">
        <v>598</v>
      </c>
      <c r="J604" s="25" t="s">
        <v>1878</v>
      </c>
      <c r="K604" s="26" t="s">
        <v>2281</v>
      </c>
      <c r="L604" s="27">
        <v>2286</v>
      </c>
      <c r="M604" s="27">
        <v>-8686.7999999999993</v>
      </c>
      <c r="N604" s="28" t="s">
        <v>2282</v>
      </c>
      <c r="O604" s="42" t="s">
        <v>36</v>
      </c>
      <c r="P604" s="36"/>
      <c r="Q604" s="31"/>
      <c r="R604" s="32"/>
      <c r="S604" s="78"/>
      <c r="T604" s="34"/>
      <c r="U604" s="35"/>
      <c r="V604" s="36"/>
      <c r="W604" s="37"/>
      <c r="X604" s="38"/>
      <c r="Y604" s="38"/>
      <c r="Z604" s="38"/>
      <c r="AA604" s="39"/>
      <c r="AB604" s="39"/>
      <c r="AC604" s="39"/>
      <c r="AD604" s="40"/>
      <c r="AE604" s="40"/>
      <c r="AF604" s="41"/>
      <c r="AG604" s="41"/>
      <c r="AH604" s="42"/>
      <c r="AI604" s="35"/>
      <c r="AJ604" s="43"/>
      <c r="AK604" s="31"/>
      <c r="AL604" s="44"/>
      <c r="AM604" s="39"/>
      <c r="AN604" s="28"/>
      <c r="AO604" s="39"/>
    </row>
    <row r="605" spans="1:41">
      <c r="A605" s="45" t="s">
        <v>42</v>
      </c>
      <c r="B605" s="46"/>
      <c r="C605" s="46" t="s">
        <v>42</v>
      </c>
      <c r="D605" s="46" t="s">
        <v>42</v>
      </c>
      <c r="E605" s="47" t="s">
        <v>42</v>
      </c>
      <c r="F605" s="47" t="s">
        <v>42</v>
      </c>
      <c r="G605" s="47"/>
      <c r="H605" s="48"/>
      <c r="I605" s="24">
        <v>599</v>
      </c>
      <c r="J605" s="25" t="s">
        <v>1886</v>
      </c>
      <c r="K605" s="26" t="s">
        <v>2281</v>
      </c>
      <c r="L605" s="27">
        <v>1371.6</v>
      </c>
      <c r="M605" s="27">
        <v>-8686.7999999999993</v>
      </c>
      <c r="N605" s="28" t="s">
        <v>2282</v>
      </c>
      <c r="O605" s="42" t="s">
        <v>36</v>
      </c>
      <c r="P605" s="36"/>
      <c r="Q605" s="31"/>
      <c r="R605" s="32"/>
      <c r="S605" s="78"/>
      <c r="T605" s="34"/>
      <c r="U605" s="35"/>
      <c r="V605" s="36"/>
      <c r="W605" s="37"/>
      <c r="X605" s="38"/>
      <c r="Y605" s="38"/>
      <c r="Z605" s="38"/>
      <c r="AA605" s="39"/>
      <c r="AB605" s="39"/>
      <c r="AC605" s="39"/>
      <c r="AD605" s="40"/>
      <c r="AE605" s="40"/>
      <c r="AF605" s="41"/>
      <c r="AG605" s="41"/>
      <c r="AH605" s="42"/>
      <c r="AI605" s="35"/>
      <c r="AJ605" s="43"/>
      <c r="AK605" s="31"/>
      <c r="AL605" s="44"/>
      <c r="AM605" s="39"/>
      <c r="AN605" s="28"/>
      <c r="AO605" s="39"/>
    </row>
    <row r="606" spans="1:41">
      <c r="A606" s="45" t="s">
        <v>42</v>
      </c>
      <c r="B606" s="46"/>
      <c r="C606" s="46" t="s">
        <v>42</v>
      </c>
      <c r="D606" s="46" t="s">
        <v>42</v>
      </c>
      <c r="E606" s="47" t="s">
        <v>42</v>
      </c>
      <c r="F606" s="47" t="s">
        <v>42</v>
      </c>
      <c r="G606" s="47"/>
      <c r="H606" s="48"/>
      <c r="I606" s="24">
        <v>600</v>
      </c>
      <c r="J606" s="25" t="s">
        <v>1894</v>
      </c>
      <c r="K606" s="26" t="s">
        <v>2281</v>
      </c>
      <c r="L606" s="27">
        <v>457.2</v>
      </c>
      <c r="M606" s="27">
        <v>-8686.7999999999993</v>
      </c>
      <c r="N606" s="28" t="s">
        <v>2282</v>
      </c>
      <c r="O606" s="42" t="s">
        <v>36</v>
      </c>
      <c r="P606" s="36"/>
      <c r="Q606" s="31"/>
      <c r="R606" s="32"/>
      <c r="S606" s="78"/>
      <c r="T606" s="34"/>
      <c r="U606" s="35"/>
      <c r="V606" s="36"/>
      <c r="W606" s="37"/>
      <c r="X606" s="38"/>
      <c r="Y606" s="38"/>
      <c r="Z606" s="38"/>
      <c r="AA606" s="39"/>
      <c r="AB606" s="39"/>
      <c r="AC606" s="39"/>
      <c r="AD606" s="40"/>
      <c r="AE606" s="40"/>
      <c r="AF606" s="41"/>
      <c r="AG606" s="41"/>
      <c r="AH606" s="42"/>
      <c r="AI606" s="35"/>
      <c r="AJ606" s="43"/>
      <c r="AK606" s="31"/>
      <c r="AL606" s="44"/>
      <c r="AM606" s="39"/>
      <c r="AN606" s="28"/>
      <c r="AO606" s="39"/>
    </row>
    <row r="607" spans="1:41">
      <c r="A607" s="45" t="s">
        <v>42</v>
      </c>
      <c r="B607" s="46"/>
      <c r="C607" s="46" t="s">
        <v>42</v>
      </c>
      <c r="D607" s="46" t="s">
        <v>42</v>
      </c>
      <c r="E607" s="47" t="s">
        <v>42</v>
      </c>
      <c r="F607" s="47" t="s">
        <v>42</v>
      </c>
      <c r="G607" s="47"/>
      <c r="H607" s="48"/>
      <c r="I607" s="24">
        <v>601</v>
      </c>
      <c r="J607" s="25" t="s">
        <v>1902</v>
      </c>
      <c r="K607" s="26" t="s">
        <v>2281</v>
      </c>
      <c r="L607" s="27">
        <v>-457.2</v>
      </c>
      <c r="M607" s="27">
        <v>-8686.7999999999993</v>
      </c>
      <c r="N607" s="28" t="s">
        <v>2282</v>
      </c>
      <c r="O607" s="42" t="s">
        <v>36</v>
      </c>
      <c r="P607" s="36"/>
      <c r="Q607" s="31"/>
      <c r="R607" s="32"/>
      <c r="S607" s="78"/>
      <c r="T607" s="34"/>
      <c r="U607" s="35"/>
      <c r="V607" s="36"/>
      <c r="W607" s="37"/>
      <c r="X607" s="38"/>
      <c r="Y607" s="38"/>
      <c r="Z607" s="38"/>
      <c r="AA607" s="39"/>
      <c r="AB607" s="39"/>
      <c r="AC607" s="39"/>
      <c r="AD607" s="40"/>
      <c r="AE607" s="40"/>
      <c r="AF607" s="41"/>
      <c r="AG607" s="41"/>
      <c r="AH607" s="42"/>
      <c r="AI607" s="35"/>
      <c r="AJ607" s="43"/>
      <c r="AK607" s="31"/>
      <c r="AL607" s="44"/>
      <c r="AM607" s="39"/>
      <c r="AN607" s="28"/>
      <c r="AO607" s="39"/>
    </row>
    <row r="608" spans="1:41">
      <c r="A608" s="45" t="s">
        <v>42</v>
      </c>
      <c r="B608" s="46"/>
      <c r="C608" s="46" t="s">
        <v>42</v>
      </c>
      <c r="D608" s="46" t="s">
        <v>42</v>
      </c>
      <c r="E608" s="47" t="s">
        <v>42</v>
      </c>
      <c r="F608" s="47" t="s">
        <v>42</v>
      </c>
      <c r="G608" s="47"/>
      <c r="H608" s="48"/>
      <c r="I608" s="24">
        <v>602</v>
      </c>
      <c r="J608" s="25" t="s">
        <v>1910</v>
      </c>
      <c r="K608" s="26" t="s">
        <v>2281</v>
      </c>
      <c r="L608" s="27">
        <v>-1371.6</v>
      </c>
      <c r="M608" s="27">
        <v>-8686.7999999999993</v>
      </c>
      <c r="N608" s="28" t="s">
        <v>2282</v>
      </c>
      <c r="O608" s="42" t="s">
        <v>36</v>
      </c>
      <c r="P608" s="36"/>
      <c r="Q608" s="31"/>
      <c r="R608" s="32"/>
      <c r="S608" s="78"/>
      <c r="T608" s="34"/>
      <c r="U608" s="35"/>
      <c r="V608" s="36"/>
      <c r="W608" s="37"/>
      <c r="X608" s="38"/>
      <c r="Y608" s="38"/>
      <c r="Z608" s="38"/>
      <c r="AA608" s="39"/>
      <c r="AB608" s="39"/>
      <c r="AC608" s="39"/>
      <c r="AD608" s="40"/>
      <c r="AE608" s="40"/>
      <c r="AF608" s="41"/>
      <c r="AG608" s="41"/>
      <c r="AH608" s="42"/>
      <c r="AI608" s="35"/>
      <c r="AJ608" s="43"/>
      <c r="AK608" s="31"/>
      <c r="AL608" s="44"/>
      <c r="AM608" s="39"/>
      <c r="AN608" s="28"/>
      <c r="AO608" s="39"/>
    </row>
    <row r="609" spans="1:41">
      <c r="A609" s="45" t="s">
        <v>42</v>
      </c>
      <c r="B609" s="46"/>
      <c r="C609" s="46" t="s">
        <v>42</v>
      </c>
      <c r="D609" s="46" t="s">
        <v>42</v>
      </c>
      <c r="E609" s="47" t="s">
        <v>42</v>
      </c>
      <c r="F609" s="47" t="s">
        <v>42</v>
      </c>
      <c r="G609" s="47"/>
      <c r="H609" s="48"/>
      <c r="I609" s="24">
        <v>603</v>
      </c>
      <c r="J609" s="25" t="s">
        <v>1918</v>
      </c>
      <c r="K609" s="26" t="s">
        <v>2281</v>
      </c>
      <c r="L609" s="27">
        <v>-2286</v>
      </c>
      <c r="M609" s="27">
        <v>-8686.7999999999993</v>
      </c>
      <c r="N609" s="28" t="s">
        <v>2282</v>
      </c>
      <c r="O609" s="42" t="s">
        <v>36</v>
      </c>
      <c r="P609" s="36"/>
      <c r="Q609" s="31"/>
      <c r="R609" s="32"/>
      <c r="S609" s="78"/>
      <c r="T609" s="34"/>
      <c r="U609" s="35"/>
      <c r="V609" s="36"/>
      <c r="W609" s="37"/>
      <c r="X609" s="38"/>
      <c r="Y609" s="38"/>
      <c r="Z609" s="38"/>
      <c r="AA609" s="39"/>
      <c r="AB609" s="39"/>
      <c r="AC609" s="39"/>
      <c r="AD609" s="40"/>
      <c r="AE609" s="40"/>
      <c r="AF609" s="41"/>
      <c r="AG609" s="41"/>
      <c r="AH609" s="42"/>
      <c r="AI609" s="35"/>
      <c r="AJ609" s="43"/>
      <c r="AK609" s="31"/>
      <c r="AL609" s="44"/>
      <c r="AM609" s="39"/>
      <c r="AN609" s="28"/>
      <c r="AO609" s="39"/>
    </row>
    <row r="610" spans="1:41">
      <c r="A610" s="45" t="s">
        <v>42</v>
      </c>
      <c r="B610" s="46"/>
      <c r="C610" s="46" t="s">
        <v>42</v>
      </c>
      <c r="D610" s="46" t="s">
        <v>42</v>
      </c>
      <c r="E610" s="47" t="s">
        <v>42</v>
      </c>
      <c r="F610" s="47" t="s">
        <v>42</v>
      </c>
      <c r="G610" s="47"/>
      <c r="H610" s="48"/>
      <c r="I610" s="24">
        <v>604</v>
      </c>
      <c r="J610" s="25" t="s">
        <v>1926</v>
      </c>
      <c r="K610" s="26" t="s">
        <v>2281</v>
      </c>
      <c r="L610" s="27">
        <v>-3200.4</v>
      </c>
      <c r="M610" s="27">
        <v>-8686.7999999999993</v>
      </c>
      <c r="N610" s="28" t="s">
        <v>2282</v>
      </c>
      <c r="O610" s="42" t="s">
        <v>36</v>
      </c>
      <c r="P610" s="36"/>
      <c r="Q610" s="31"/>
      <c r="R610" s="32"/>
      <c r="S610" s="78"/>
      <c r="T610" s="34"/>
      <c r="U610" s="35"/>
      <c r="V610" s="36"/>
      <c r="W610" s="37"/>
      <c r="X610" s="38"/>
      <c r="Y610" s="38"/>
      <c r="Z610" s="38"/>
      <c r="AA610" s="39"/>
      <c r="AB610" s="39"/>
      <c r="AC610" s="39"/>
      <c r="AD610" s="40"/>
      <c r="AE610" s="40"/>
      <c r="AF610" s="41"/>
      <c r="AG610" s="41"/>
      <c r="AH610" s="42"/>
      <c r="AI610" s="35"/>
      <c r="AJ610" s="43"/>
      <c r="AK610" s="31"/>
      <c r="AL610" s="44"/>
      <c r="AM610" s="39"/>
      <c r="AN610" s="28"/>
      <c r="AO610" s="39"/>
    </row>
    <row r="611" spans="1:41">
      <c r="A611" s="45" t="s">
        <v>42</v>
      </c>
      <c r="B611" s="46"/>
      <c r="C611" s="46" t="s">
        <v>42</v>
      </c>
      <c r="D611" s="46" t="s">
        <v>42</v>
      </c>
      <c r="E611" s="47" t="s">
        <v>42</v>
      </c>
      <c r="F611" s="47" t="s">
        <v>42</v>
      </c>
      <c r="G611" s="47"/>
      <c r="H611" s="48"/>
      <c r="I611" s="24">
        <v>605</v>
      </c>
      <c r="J611" s="25" t="s">
        <v>1933</v>
      </c>
      <c r="K611" s="26" t="s">
        <v>2281</v>
      </c>
      <c r="L611" s="27">
        <v>-4114.8</v>
      </c>
      <c r="M611" s="27">
        <v>-8686.7999999999993</v>
      </c>
      <c r="N611" s="28" t="s">
        <v>2282</v>
      </c>
      <c r="O611" s="42" t="s">
        <v>36</v>
      </c>
      <c r="P611" s="36"/>
      <c r="Q611" s="31"/>
      <c r="R611" s="32"/>
      <c r="S611" s="78"/>
      <c r="T611" s="34"/>
      <c r="U611" s="35"/>
      <c r="V611" s="36"/>
      <c r="W611" s="37"/>
      <c r="X611" s="38"/>
      <c r="Y611" s="38"/>
      <c r="Z611" s="38"/>
      <c r="AA611" s="39"/>
      <c r="AB611" s="39"/>
      <c r="AC611" s="39"/>
      <c r="AD611" s="40"/>
      <c r="AE611" s="40"/>
      <c r="AF611" s="41"/>
      <c r="AG611" s="41"/>
      <c r="AH611" s="42"/>
      <c r="AI611" s="35"/>
      <c r="AJ611" s="43"/>
      <c r="AK611" s="31"/>
      <c r="AL611" s="44"/>
      <c r="AM611" s="39"/>
      <c r="AN611" s="28"/>
      <c r="AO611" s="39"/>
    </row>
    <row r="612" spans="1:41">
      <c r="A612" s="45" t="s">
        <v>42</v>
      </c>
      <c r="B612" s="46"/>
      <c r="C612" s="46" t="s">
        <v>42</v>
      </c>
      <c r="D612" s="46" t="s">
        <v>42</v>
      </c>
      <c r="E612" s="47" t="s">
        <v>42</v>
      </c>
      <c r="F612" s="47" t="s">
        <v>42</v>
      </c>
      <c r="G612" s="47"/>
      <c r="H612" s="48"/>
      <c r="I612" s="24">
        <v>606</v>
      </c>
      <c r="J612" s="25" t="s">
        <v>1940</v>
      </c>
      <c r="K612" s="26" t="s">
        <v>2281</v>
      </c>
      <c r="L612" s="27">
        <v>-5029.2</v>
      </c>
      <c r="M612" s="27">
        <v>-8686.7999999999993</v>
      </c>
      <c r="N612" s="28" t="s">
        <v>2282</v>
      </c>
      <c r="O612" s="42" t="s">
        <v>36</v>
      </c>
      <c r="P612" s="36"/>
      <c r="Q612" s="31"/>
      <c r="R612" s="32"/>
      <c r="S612" s="78"/>
      <c r="T612" s="34"/>
      <c r="U612" s="35"/>
      <c r="V612" s="36"/>
      <c r="W612" s="37"/>
      <c r="X612" s="38"/>
      <c r="Y612" s="38"/>
      <c r="Z612" s="38"/>
      <c r="AA612" s="39"/>
      <c r="AB612" s="39"/>
      <c r="AC612" s="39"/>
      <c r="AD612" s="40"/>
      <c r="AE612" s="40"/>
      <c r="AF612" s="41"/>
      <c r="AG612" s="41"/>
      <c r="AH612" s="42"/>
      <c r="AI612" s="35"/>
      <c r="AJ612" s="43"/>
      <c r="AK612" s="31"/>
      <c r="AL612" s="44"/>
      <c r="AM612" s="39"/>
      <c r="AN612" s="28"/>
      <c r="AO612" s="39"/>
    </row>
    <row r="613" spans="1:41">
      <c r="A613" s="45" t="s">
        <v>42</v>
      </c>
      <c r="B613" s="46"/>
      <c r="C613" s="46" t="s">
        <v>42</v>
      </c>
      <c r="D613" s="46" t="s">
        <v>42</v>
      </c>
      <c r="E613" s="47" t="s">
        <v>42</v>
      </c>
      <c r="F613" s="47" t="s">
        <v>42</v>
      </c>
      <c r="G613" s="47"/>
      <c r="H613" s="48"/>
      <c r="I613" s="24">
        <v>607</v>
      </c>
      <c r="J613" s="25" t="s">
        <v>1947</v>
      </c>
      <c r="K613" s="26" t="s">
        <v>2281</v>
      </c>
      <c r="L613" s="27">
        <v>-5943.6</v>
      </c>
      <c r="M613" s="27">
        <v>-8686.7999999999993</v>
      </c>
      <c r="N613" s="28" t="s">
        <v>2282</v>
      </c>
      <c r="O613" s="42" t="s">
        <v>36</v>
      </c>
      <c r="P613" s="36"/>
      <c r="Q613" s="31"/>
      <c r="R613" s="32"/>
      <c r="S613" s="78"/>
      <c r="T613" s="34"/>
      <c r="U613" s="35"/>
      <c r="V613" s="36"/>
      <c r="W613" s="37"/>
      <c r="X613" s="38"/>
      <c r="Y613" s="38"/>
      <c r="Z613" s="38"/>
      <c r="AA613" s="39"/>
      <c r="AB613" s="39"/>
      <c r="AC613" s="39"/>
      <c r="AD613" s="40"/>
      <c r="AE613" s="40"/>
      <c r="AF613" s="41"/>
      <c r="AG613" s="41"/>
      <c r="AH613" s="42"/>
      <c r="AI613" s="35"/>
      <c r="AJ613" s="43"/>
      <c r="AK613" s="31"/>
      <c r="AL613" s="44"/>
      <c r="AM613" s="39"/>
      <c r="AN613" s="28"/>
      <c r="AO613" s="39"/>
    </row>
    <row r="614" spans="1:41">
      <c r="A614" s="45" t="s">
        <v>42</v>
      </c>
      <c r="B614" s="46"/>
      <c r="C614" s="46" t="s">
        <v>42</v>
      </c>
      <c r="D614" s="46" t="s">
        <v>42</v>
      </c>
      <c r="E614" s="47" t="s">
        <v>42</v>
      </c>
      <c r="F614" s="47" t="s">
        <v>42</v>
      </c>
      <c r="G614" s="47"/>
      <c r="H614" s="48"/>
      <c r="I614" s="24">
        <v>608</v>
      </c>
      <c r="J614" s="25" t="s">
        <v>1954</v>
      </c>
      <c r="K614" s="26" t="s">
        <v>2281</v>
      </c>
      <c r="L614" s="27">
        <v>-6858</v>
      </c>
      <c r="M614" s="27">
        <v>-8686.7999999999993</v>
      </c>
      <c r="N614" s="28" t="s">
        <v>2282</v>
      </c>
      <c r="O614" s="42" t="s">
        <v>36</v>
      </c>
      <c r="P614" s="36"/>
      <c r="Q614" s="31"/>
      <c r="R614" s="32"/>
      <c r="S614" s="78"/>
      <c r="T614" s="34"/>
      <c r="U614" s="35"/>
      <c r="V614" s="36"/>
      <c r="W614" s="37"/>
      <c r="X614" s="38"/>
      <c r="Y614" s="38"/>
      <c r="Z614" s="38"/>
      <c r="AA614" s="39"/>
      <c r="AB614" s="39"/>
      <c r="AC614" s="39"/>
      <c r="AD614" s="40"/>
      <c r="AE614" s="40"/>
      <c r="AF614" s="41"/>
      <c r="AG614" s="41"/>
      <c r="AH614" s="42"/>
      <c r="AI614" s="35"/>
      <c r="AJ614" s="43"/>
      <c r="AK614" s="31"/>
      <c r="AL614" s="44"/>
      <c r="AM614" s="39"/>
      <c r="AN614" s="28"/>
      <c r="AO614" s="39"/>
    </row>
    <row r="615" spans="1:41">
      <c r="A615" s="45" t="s">
        <v>42</v>
      </c>
      <c r="B615" s="46"/>
      <c r="C615" s="46" t="s">
        <v>42</v>
      </c>
      <c r="D615" s="46" t="s">
        <v>42</v>
      </c>
      <c r="E615" s="47" t="s">
        <v>42</v>
      </c>
      <c r="F615" s="47" t="s">
        <v>42</v>
      </c>
      <c r="G615" s="47"/>
      <c r="H615" s="48"/>
      <c r="I615" s="24">
        <v>609</v>
      </c>
      <c r="J615" s="25" t="s">
        <v>1961</v>
      </c>
      <c r="K615" s="26" t="s">
        <v>2281</v>
      </c>
      <c r="L615" s="27">
        <v>-7772.4</v>
      </c>
      <c r="M615" s="27">
        <v>-8686.7999999999993</v>
      </c>
      <c r="N615" s="28" t="s">
        <v>2282</v>
      </c>
      <c r="O615" s="42" t="s">
        <v>36</v>
      </c>
      <c r="P615" s="36"/>
      <c r="Q615" s="31"/>
      <c r="R615" s="32"/>
      <c r="S615" s="78"/>
      <c r="T615" s="34"/>
      <c r="U615" s="35"/>
      <c r="V615" s="36"/>
      <c r="W615" s="37"/>
      <c r="X615" s="38"/>
      <c r="Y615" s="38"/>
      <c r="Z615" s="38"/>
      <c r="AA615" s="39"/>
      <c r="AB615" s="39"/>
      <c r="AC615" s="39"/>
      <c r="AD615" s="40"/>
      <c r="AE615" s="40"/>
      <c r="AF615" s="41"/>
      <c r="AG615" s="41"/>
      <c r="AH615" s="42"/>
      <c r="AI615" s="35"/>
      <c r="AJ615" s="43"/>
      <c r="AK615" s="31"/>
      <c r="AL615" s="44"/>
      <c r="AM615" s="39"/>
      <c r="AN615" s="28"/>
      <c r="AO615" s="39"/>
    </row>
    <row r="616" spans="1:41">
      <c r="A616" s="45" t="s">
        <v>42</v>
      </c>
      <c r="B616" s="46"/>
      <c r="C616" s="46" t="s">
        <v>42</v>
      </c>
      <c r="D616" s="46" t="s">
        <v>42</v>
      </c>
      <c r="E616" s="47" t="s">
        <v>42</v>
      </c>
      <c r="F616" s="47" t="s">
        <v>42</v>
      </c>
      <c r="G616" s="47"/>
      <c r="H616" s="48"/>
      <c r="I616" s="24">
        <v>610</v>
      </c>
      <c r="J616" s="25" t="s">
        <v>1968</v>
      </c>
      <c r="K616" s="26" t="s">
        <v>2281</v>
      </c>
      <c r="L616" s="27">
        <v>-8686.7999999999993</v>
      </c>
      <c r="M616" s="27">
        <v>-8686.7999999999993</v>
      </c>
      <c r="N616" s="28" t="s">
        <v>2282</v>
      </c>
      <c r="O616" s="42" t="s">
        <v>36</v>
      </c>
      <c r="P616" s="36"/>
      <c r="Q616" s="31"/>
      <c r="R616" s="32"/>
      <c r="S616" s="78"/>
      <c r="T616" s="34"/>
      <c r="U616" s="35"/>
      <c r="V616" s="36"/>
      <c r="W616" s="37"/>
      <c r="X616" s="38"/>
      <c r="Y616" s="38"/>
      <c r="Z616" s="38"/>
      <c r="AA616" s="39"/>
      <c r="AB616" s="39"/>
      <c r="AC616" s="39"/>
      <c r="AD616" s="40"/>
      <c r="AE616" s="40"/>
      <c r="AF616" s="41"/>
      <c r="AG616" s="41"/>
      <c r="AH616" s="42"/>
      <c r="AI616" s="35"/>
      <c r="AJ616" s="43"/>
      <c r="AK616" s="31"/>
      <c r="AL616" s="44"/>
      <c r="AM616" s="39"/>
      <c r="AN616" s="28"/>
      <c r="AO616" s="39"/>
    </row>
    <row r="617" spans="1:41">
      <c r="A617" s="45" t="s">
        <v>42</v>
      </c>
      <c r="B617" s="46"/>
      <c r="C617" s="46" t="s">
        <v>42</v>
      </c>
      <c r="D617" s="46" t="s">
        <v>42</v>
      </c>
      <c r="E617" s="47" t="s">
        <v>42</v>
      </c>
      <c r="F617" s="47" t="s">
        <v>42</v>
      </c>
      <c r="G617" s="47"/>
      <c r="H617" s="48"/>
      <c r="I617" s="24">
        <v>611</v>
      </c>
      <c r="J617" s="25" t="s">
        <v>1975</v>
      </c>
      <c r="K617" s="26" t="s">
        <v>2281</v>
      </c>
      <c r="L617" s="27">
        <v>-9601.2000000000007</v>
      </c>
      <c r="M617" s="27">
        <v>-8686.7999999999993</v>
      </c>
      <c r="N617" s="28" t="s">
        <v>2282</v>
      </c>
      <c r="O617" s="42" t="s">
        <v>36</v>
      </c>
      <c r="P617" s="36"/>
      <c r="Q617" s="31"/>
      <c r="R617" s="32"/>
      <c r="S617" s="78"/>
      <c r="T617" s="34"/>
      <c r="U617" s="35"/>
      <c r="V617" s="36"/>
      <c r="W617" s="37"/>
      <c r="X617" s="38"/>
      <c r="Y617" s="38"/>
      <c r="Z617" s="38"/>
      <c r="AA617" s="39"/>
      <c r="AB617" s="39"/>
      <c r="AC617" s="39"/>
      <c r="AD617" s="40"/>
      <c r="AE617" s="40"/>
      <c r="AF617" s="41"/>
      <c r="AG617" s="41"/>
      <c r="AH617" s="42"/>
      <c r="AI617" s="35"/>
      <c r="AJ617" s="43"/>
      <c r="AK617" s="31"/>
      <c r="AL617" s="44"/>
      <c r="AM617" s="39"/>
      <c r="AN617" s="28"/>
      <c r="AO617" s="39"/>
    </row>
    <row r="618" spans="1:41">
      <c r="A618" s="45" t="s">
        <v>42</v>
      </c>
      <c r="B618" s="46"/>
      <c r="C618" s="46" t="s">
        <v>42</v>
      </c>
      <c r="D618" s="46" t="s">
        <v>42</v>
      </c>
      <c r="E618" s="47" t="s">
        <v>42</v>
      </c>
      <c r="F618" s="47" t="s">
        <v>42</v>
      </c>
      <c r="G618" s="47"/>
      <c r="H618" s="48"/>
      <c r="I618" s="24">
        <v>612</v>
      </c>
      <c r="J618" s="25" t="s">
        <v>1989</v>
      </c>
      <c r="K618" s="26" t="s">
        <v>2281</v>
      </c>
      <c r="L618" s="27">
        <v>-11430</v>
      </c>
      <c r="M618" s="27">
        <v>-8686.7999999999993</v>
      </c>
      <c r="N618" s="28" t="s">
        <v>2282</v>
      </c>
      <c r="O618" s="42" t="s">
        <v>36</v>
      </c>
      <c r="P618" s="36"/>
      <c r="Q618" s="31"/>
      <c r="R618" s="32"/>
      <c r="S618" s="78"/>
      <c r="T618" s="34"/>
      <c r="U618" s="35"/>
      <c r="V618" s="36"/>
      <c r="W618" s="37"/>
      <c r="X618" s="38"/>
      <c r="Y618" s="38"/>
      <c r="Z618" s="38"/>
      <c r="AA618" s="39"/>
      <c r="AB618" s="39"/>
      <c r="AC618" s="39"/>
      <c r="AD618" s="40"/>
      <c r="AE618" s="40"/>
      <c r="AF618" s="41"/>
      <c r="AG618" s="41"/>
      <c r="AH618" s="42"/>
      <c r="AI618" s="35"/>
      <c r="AJ618" s="43"/>
      <c r="AK618" s="31"/>
      <c r="AL618" s="44"/>
      <c r="AM618" s="39"/>
      <c r="AN618" s="28"/>
      <c r="AO618" s="39"/>
    </row>
    <row r="619" spans="1:41">
      <c r="A619" s="45" t="s">
        <v>42</v>
      </c>
      <c r="B619" s="46"/>
      <c r="C619" s="46" t="s">
        <v>42</v>
      </c>
      <c r="D619" s="46" t="s">
        <v>42</v>
      </c>
      <c r="E619" s="47" t="s">
        <v>42</v>
      </c>
      <c r="F619" s="47" t="s">
        <v>42</v>
      </c>
      <c r="G619" s="47"/>
      <c r="H619" s="48"/>
      <c r="I619" s="24">
        <v>613</v>
      </c>
      <c r="J619" s="25" t="s">
        <v>2398</v>
      </c>
      <c r="K619" s="26" t="s">
        <v>2281</v>
      </c>
      <c r="L619" s="27">
        <v>6858</v>
      </c>
      <c r="M619" s="27">
        <v>-7772.4</v>
      </c>
      <c r="N619" s="28" t="s">
        <v>2282</v>
      </c>
      <c r="O619" s="42" t="s">
        <v>36</v>
      </c>
      <c r="P619" s="36"/>
      <c r="Q619" s="31"/>
      <c r="R619" s="32"/>
      <c r="S619" s="78"/>
      <c r="T619" s="34"/>
      <c r="U619" s="35"/>
      <c r="V619" s="36"/>
      <c r="W619" s="37"/>
      <c r="X619" s="38"/>
      <c r="Y619" s="38"/>
      <c r="Z619" s="38"/>
      <c r="AA619" s="39"/>
      <c r="AB619" s="39"/>
      <c r="AC619" s="39"/>
      <c r="AD619" s="40"/>
      <c r="AE619" s="40"/>
      <c r="AF619" s="41"/>
      <c r="AG619" s="41"/>
      <c r="AH619" s="42"/>
      <c r="AI619" s="35"/>
      <c r="AJ619" s="43"/>
      <c r="AK619" s="31"/>
      <c r="AL619" s="44"/>
      <c r="AM619" s="39"/>
      <c r="AN619" s="28"/>
      <c r="AO619" s="39"/>
    </row>
    <row r="620" spans="1:41">
      <c r="A620" s="45" t="s">
        <v>42</v>
      </c>
      <c r="B620" s="46"/>
      <c r="C620" s="46" t="s">
        <v>42</v>
      </c>
      <c r="D620" s="46" t="s">
        <v>42</v>
      </c>
      <c r="E620" s="47" t="s">
        <v>42</v>
      </c>
      <c r="F620" s="47" t="s">
        <v>42</v>
      </c>
      <c r="G620" s="47"/>
      <c r="H620" s="48"/>
      <c r="I620" s="24">
        <v>614</v>
      </c>
      <c r="J620" s="25" t="s">
        <v>2399</v>
      </c>
      <c r="K620" s="26" t="s">
        <v>2281</v>
      </c>
      <c r="L620" s="27">
        <v>5943.6</v>
      </c>
      <c r="M620" s="27">
        <v>-7772.4</v>
      </c>
      <c r="N620" s="28" t="s">
        <v>2282</v>
      </c>
      <c r="O620" s="42" t="s">
        <v>36</v>
      </c>
      <c r="P620" s="36"/>
      <c r="Q620" s="31"/>
      <c r="R620" s="32"/>
      <c r="S620" s="78"/>
      <c r="T620" s="34"/>
      <c r="U620" s="35"/>
      <c r="V620" s="36"/>
      <c r="W620" s="37"/>
      <c r="X620" s="38"/>
      <c r="Y620" s="38"/>
      <c r="Z620" s="38"/>
      <c r="AA620" s="39"/>
      <c r="AB620" s="39"/>
      <c r="AC620" s="39"/>
      <c r="AD620" s="40"/>
      <c r="AE620" s="40"/>
      <c r="AF620" s="41"/>
      <c r="AG620" s="41"/>
      <c r="AH620" s="42"/>
      <c r="AI620" s="35"/>
      <c r="AJ620" s="43"/>
      <c r="AK620" s="31"/>
      <c r="AL620" s="44"/>
      <c r="AM620" s="39"/>
      <c r="AN620" s="28"/>
      <c r="AO620" s="39"/>
    </row>
    <row r="621" spans="1:41">
      <c r="A621" s="45" t="s">
        <v>42</v>
      </c>
      <c r="B621" s="46"/>
      <c r="C621" s="46" t="s">
        <v>42</v>
      </c>
      <c r="D621" s="46" t="s">
        <v>42</v>
      </c>
      <c r="E621" s="47" t="s">
        <v>42</v>
      </c>
      <c r="F621" s="47" t="s">
        <v>42</v>
      </c>
      <c r="G621" s="47"/>
      <c r="H621" s="48"/>
      <c r="I621" s="24">
        <v>615</v>
      </c>
      <c r="J621" s="25" t="s">
        <v>347</v>
      </c>
      <c r="K621" s="26" t="s">
        <v>2281</v>
      </c>
      <c r="L621" s="27">
        <v>4114.8</v>
      </c>
      <c r="M621" s="27">
        <v>-7772.4</v>
      </c>
      <c r="N621" s="28" t="s">
        <v>2282</v>
      </c>
      <c r="O621" s="42" t="s">
        <v>36</v>
      </c>
      <c r="P621" s="36"/>
      <c r="Q621" s="31"/>
      <c r="R621" s="32"/>
      <c r="S621" s="78"/>
      <c r="T621" s="34"/>
      <c r="U621" s="35"/>
      <c r="V621" s="36"/>
      <c r="W621" s="37"/>
      <c r="X621" s="38"/>
      <c r="Y621" s="38"/>
      <c r="Z621" s="38"/>
      <c r="AA621" s="39"/>
      <c r="AB621" s="39"/>
      <c r="AC621" s="39"/>
      <c r="AD621" s="40"/>
      <c r="AE621" s="40"/>
      <c r="AF621" s="41"/>
      <c r="AG621" s="41"/>
      <c r="AH621" s="42"/>
      <c r="AI621" s="35"/>
      <c r="AJ621" s="43"/>
      <c r="AK621" s="31"/>
      <c r="AL621" s="44"/>
      <c r="AM621" s="39"/>
      <c r="AN621" s="28"/>
      <c r="AO621" s="39"/>
    </row>
    <row r="622" spans="1:41">
      <c r="A622" s="45" t="s">
        <v>42</v>
      </c>
      <c r="B622" s="46"/>
      <c r="C622" s="46" t="s">
        <v>42</v>
      </c>
      <c r="D622" s="46" t="s">
        <v>42</v>
      </c>
      <c r="E622" s="47" t="s">
        <v>42</v>
      </c>
      <c r="F622" s="47" t="s">
        <v>42</v>
      </c>
      <c r="G622" s="47"/>
      <c r="H622" s="48"/>
      <c r="I622" s="24">
        <v>616</v>
      </c>
      <c r="J622" s="25" t="s">
        <v>442</v>
      </c>
      <c r="K622" s="26" t="s">
        <v>2281</v>
      </c>
      <c r="L622" s="27">
        <v>2286</v>
      </c>
      <c r="M622" s="27">
        <v>-7772.4</v>
      </c>
      <c r="N622" s="28" t="s">
        <v>2282</v>
      </c>
      <c r="O622" s="42" t="s">
        <v>36</v>
      </c>
      <c r="P622" s="36"/>
      <c r="Q622" s="31"/>
      <c r="R622" s="32"/>
      <c r="S622" s="78"/>
      <c r="T622" s="34"/>
      <c r="U622" s="35"/>
      <c r="V622" s="36"/>
      <c r="W622" s="37"/>
      <c r="X622" s="38"/>
      <c r="Y622" s="38"/>
      <c r="Z622" s="38"/>
      <c r="AA622" s="39"/>
      <c r="AB622" s="39"/>
      <c r="AC622" s="39"/>
      <c r="AD622" s="40"/>
      <c r="AE622" s="40"/>
      <c r="AF622" s="41"/>
      <c r="AG622" s="41"/>
      <c r="AH622" s="42"/>
      <c r="AI622" s="35"/>
      <c r="AJ622" s="43"/>
      <c r="AK622" s="31"/>
      <c r="AL622" s="44"/>
      <c r="AM622" s="39"/>
      <c r="AN622" s="28"/>
      <c r="AO622" s="39"/>
    </row>
    <row r="623" spans="1:41">
      <c r="A623" s="45" t="s">
        <v>42</v>
      </c>
      <c r="B623" s="46"/>
      <c r="C623" s="46" t="s">
        <v>42</v>
      </c>
      <c r="D623" s="46" t="s">
        <v>42</v>
      </c>
      <c r="E623" s="47" t="s">
        <v>42</v>
      </c>
      <c r="F623" s="47" t="s">
        <v>42</v>
      </c>
      <c r="G623" s="47"/>
      <c r="H623" s="48"/>
      <c r="I623" s="24">
        <v>617</v>
      </c>
      <c r="J623" s="25" t="s">
        <v>665</v>
      </c>
      <c r="K623" s="26" t="s">
        <v>2281</v>
      </c>
      <c r="L623" s="27">
        <v>457.2</v>
      </c>
      <c r="M623" s="27">
        <v>-7772.4</v>
      </c>
      <c r="N623" s="28" t="s">
        <v>2282</v>
      </c>
      <c r="O623" s="42" t="s">
        <v>36</v>
      </c>
      <c r="P623" s="36"/>
      <c r="Q623" s="31"/>
      <c r="R623" s="32"/>
      <c r="S623" s="78"/>
      <c r="T623" s="34"/>
      <c r="U623" s="35"/>
      <c r="V623" s="36"/>
      <c r="W623" s="37"/>
      <c r="X623" s="38"/>
      <c r="Y623" s="38"/>
      <c r="Z623" s="38"/>
      <c r="AA623" s="39"/>
      <c r="AB623" s="39"/>
      <c r="AC623" s="39"/>
      <c r="AD623" s="40"/>
      <c r="AE623" s="40"/>
      <c r="AF623" s="41"/>
      <c r="AG623" s="41"/>
      <c r="AH623" s="42"/>
      <c r="AI623" s="35"/>
      <c r="AJ623" s="43"/>
      <c r="AK623" s="31"/>
      <c r="AL623" s="44"/>
      <c r="AM623" s="39"/>
      <c r="AN623" s="28"/>
      <c r="AO623" s="39"/>
    </row>
    <row r="624" spans="1:41">
      <c r="A624" s="45" t="s">
        <v>42</v>
      </c>
      <c r="B624" s="46"/>
      <c r="C624" s="46" t="s">
        <v>42</v>
      </c>
      <c r="D624" s="46" t="s">
        <v>42</v>
      </c>
      <c r="E624" s="47" t="s">
        <v>42</v>
      </c>
      <c r="F624" s="47" t="s">
        <v>42</v>
      </c>
      <c r="G624" s="47"/>
      <c r="H624" s="48"/>
      <c r="I624" s="24">
        <v>618</v>
      </c>
      <c r="J624" s="25" t="s">
        <v>832</v>
      </c>
      <c r="K624" s="26" t="s">
        <v>2281</v>
      </c>
      <c r="L624" s="27">
        <v>-1371.6</v>
      </c>
      <c r="M624" s="27">
        <v>-7772.4</v>
      </c>
      <c r="N624" s="28" t="s">
        <v>2282</v>
      </c>
      <c r="O624" s="42" t="s">
        <v>36</v>
      </c>
      <c r="P624" s="36"/>
      <c r="Q624" s="31"/>
      <c r="R624" s="32"/>
      <c r="S624" s="78"/>
      <c r="T624" s="34"/>
      <c r="U624" s="35"/>
      <c r="V624" s="36"/>
      <c r="W624" s="37"/>
      <c r="X624" s="38"/>
      <c r="Y624" s="38"/>
      <c r="Z624" s="38"/>
      <c r="AA624" s="39"/>
      <c r="AB624" s="39"/>
      <c r="AC624" s="39"/>
      <c r="AD624" s="40"/>
      <c r="AE624" s="40"/>
      <c r="AF624" s="41"/>
      <c r="AG624" s="41"/>
      <c r="AH624" s="42"/>
      <c r="AI624" s="35"/>
      <c r="AJ624" s="43"/>
      <c r="AK624" s="31"/>
      <c r="AL624" s="44"/>
      <c r="AM624" s="39"/>
      <c r="AN624" s="28"/>
      <c r="AO624" s="39"/>
    </row>
    <row r="625" spans="1:41">
      <c r="A625" s="45" t="s">
        <v>42</v>
      </c>
      <c r="B625" s="46"/>
      <c r="C625" s="46" t="s">
        <v>42</v>
      </c>
      <c r="D625" s="46" t="s">
        <v>42</v>
      </c>
      <c r="E625" s="47" t="s">
        <v>42</v>
      </c>
      <c r="F625" s="47" t="s">
        <v>42</v>
      </c>
      <c r="G625" s="47"/>
      <c r="H625" s="48"/>
      <c r="I625" s="24">
        <v>619</v>
      </c>
      <c r="J625" s="25" t="s">
        <v>898</v>
      </c>
      <c r="K625" s="26" t="s">
        <v>2281</v>
      </c>
      <c r="L625" s="27">
        <v>-3200.4</v>
      </c>
      <c r="M625" s="27">
        <v>-7772.4</v>
      </c>
      <c r="N625" s="28" t="s">
        <v>2282</v>
      </c>
      <c r="O625" s="42" t="s">
        <v>36</v>
      </c>
      <c r="P625" s="36"/>
      <c r="Q625" s="31"/>
      <c r="R625" s="32"/>
      <c r="S625" s="78"/>
      <c r="T625" s="34"/>
      <c r="U625" s="35"/>
      <c r="V625" s="36"/>
      <c r="W625" s="37"/>
      <c r="X625" s="38"/>
      <c r="Y625" s="38"/>
      <c r="Z625" s="38"/>
      <c r="AA625" s="39"/>
      <c r="AB625" s="39"/>
      <c r="AC625" s="39"/>
      <c r="AD625" s="40"/>
      <c r="AE625" s="40"/>
      <c r="AF625" s="41"/>
      <c r="AG625" s="41"/>
      <c r="AH625" s="42"/>
      <c r="AI625" s="35"/>
      <c r="AJ625" s="43"/>
      <c r="AK625" s="31"/>
      <c r="AL625" s="44"/>
      <c r="AM625" s="39"/>
      <c r="AN625" s="28"/>
      <c r="AO625" s="39"/>
    </row>
    <row r="626" spans="1:41">
      <c r="A626" s="45" t="s">
        <v>42</v>
      </c>
      <c r="B626" s="46"/>
      <c r="C626" s="46" t="s">
        <v>42</v>
      </c>
      <c r="D626" s="46" t="s">
        <v>42</v>
      </c>
      <c r="E626" s="47" t="s">
        <v>42</v>
      </c>
      <c r="F626" s="47" t="s">
        <v>42</v>
      </c>
      <c r="G626" s="47"/>
      <c r="H626" s="48"/>
      <c r="I626" s="24">
        <v>620</v>
      </c>
      <c r="J626" s="25" t="s">
        <v>964</v>
      </c>
      <c r="K626" s="26" t="s">
        <v>2281</v>
      </c>
      <c r="L626" s="27">
        <v>-5029.2</v>
      </c>
      <c r="M626" s="27">
        <v>-7772.4</v>
      </c>
      <c r="N626" s="28" t="s">
        <v>2282</v>
      </c>
      <c r="O626" s="42" t="s">
        <v>36</v>
      </c>
      <c r="P626" s="36"/>
      <c r="Q626" s="31"/>
      <c r="R626" s="32"/>
      <c r="S626" s="78"/>
      <c r="T626" s="34"/>
      <c r="U626" s="35"/>
      <c r="V626" s="36"/>
      <c r="W626" s="37"/>
      <c r="X626" s="38"/>
      <c r="Y626" s="38"/>
      <c r="Z626" s="38"/>
      <c r="AA626" s="39"/>
      <c r="AB626" s="39"/>
      <c r="AC626" s="39"/>
      <c r="AD626" s="40"/>
      <c r="AE626" s="40"/>
      <c r="AF626" s="41"/>
      <c r="AG626" s="41"/>
      <c r="AH626" s="42"/>
      <c r="AI626" s="35"/>
      <c r="AJ626" s="43"/>
      <c r="AK626" s="31"/>
      <c r="AL626" s="44"/>
      <c r="AM626" s="39"/>
      <c r="AN626" s="28"/>
      <c r="AO626" s="39"/>
    </row>
    <row r="627" spans="1:41">
      <c r="A627" s="45" t="s">
        <v>42</v>
      </c>
      <c r="B627" s="46"/>
      <c r="C627" s="46" t="s">
        <v>42</v>
      </c>
      <c r="D627" s="46" t="s">
        <v>42</v>
      </c>
      <c r="E627" s="47" t="s">
        <v>42</v>
      </c>
      <c r="F627" s="47" t="s">
        <v>42</v>
      </c>
      <c r="G627" s="47"/>
      <c r="H627" s="48"/>
      <c r="I627" s="24">
        <v>621</v>
      </c>
      <c r="J627" s="25" t="s">
        <v>1030</v>
      </c>
      <c r="K627" s="26" t="s">
        <v>2281</v>
      </c>
      <c r="L627" s="27">
        <v>-6858</v>
      </c>
      <c r="M627" s="27">
        <v>-7772.4</v>
      </c>
      <c r="N627" s="28" t="s">
        <v>2282</v>
      </c>
      <c r="O627" s="42" t="s">
        <v>36</v>
      </c>
      <c r="P627" s="36"/>
      <c r="Q627" s="31"/>
      <c r="R627" s="32"/>
      <c r="S627" s="78"/>
      <c r="T627" s="34"/>
      <c r="U627" s="35"/>
      <c r="V627" s="36"/>
      <c r="W627" s="37"/>
      <c r="X627" s="38"/>
      <c r="Y627" s="38"/>
      <c r="Z627" s="38"/>
      <c r="AA627" s="39"/>
      <c r="AB627" s="39"/>
      <c r="AC627" s="39"/>
      <c r="AD627" s="40"/>
      <c r="AE627" s="40"/>
      <c r="AF627" s="41"/>
      <c r="AG627" s="41"/>
      <c r="AH627" s="42"/>
      <c r="AI627" s="35"/>
      <c r="AJ627" s="43"/>
      <c r="AK627" s="31"/>
      <c r="AL627" s="44"/>
      <c r="AM627" s="39"/>
      <c r="AN627" s="28"/>
      <c r="AO627" s="39"/>
    </row>
    <row r="628" spans="1:41">
      <c r="A628" s="45" t="s">
        <v>42</v>
      </c>
      <c r="B628" s="46"/>
      <c r="C628" s="46" t="s">
        <v>42</v>
      </c>
      <c r="D628" s="46" t="s">
        <v>42</v>
      </c>
      <c r="E628" s="47" t="s">
        <v>42</v>
      </c>
      <c r="F628" s="47" t="s">
        <v>42</v>
      </c>
      <c r="G628" s="47"/>
      <c r="H628" s="48"/>
      <c r="I628" s="24">
        <v>622</v>
      </c>
      <c r="J628" s="25" t="s">
        <v>1096</v>
      </c>
      <c r="K628" s="26" t="s">
        <v>2281</v>
      </c>
      <c r="L628" s="27">
        <v>-8686.7999999999993</v>
      </c>
      <c r="M628" s="27">
        <v>-7772.4</v>
      </c>
      <c r="N628" s="28" t="s">
        <v>2282</v>
      </c>
      <c r="O628" s="42" t="s">
        <v>36</v>
      </c>
      <c r="P628" s="36"/>
      <c r="Q628" s="31"/>
      <c r="R628" s="32"/>
      <c r="S628" s="78"/>
      <c r="T628" s="34"/>
      <c r="U628" s="35"/>
      <c r="V628" s="36"/>
      <c r="W628" s="37"/>
      <c r="X628" s="38"/>
      <c r="Y628" s="38"/>
      <c r="Z628" s="38"/>
      <c r="AA628" s="39"/>
      <c r="AB628" s="39"/>
      <c r="AC628" s="39"/>
      <c r="AD628" s="40"/>
      <c r="AE628" s="40"/>
      <c r="AF628" s="41"/>
      <c r="AG628" s="41"/>
      <c r="AH628" s="42"/>
      <c r="AI628" s="35"/>
      <c r="AJ628" s="43"/>
      <c r="AK628" s="31"/>
      <c r="AL628" s="44"/>
      <c r="AM628" s="39"/>
      <c r="AN628" s="28"/>
      <c r="AO628" s="39"/>
    </row>
    <row r="629" spans="1:41">
      <c r="A629" s="45" t="s">
        <v>42</v>
      </c>
      <c r="B629" s="46"/>
      <c r="C629" s="46" t="s">
        <v>42</v>
      </c>
      <c r="D629" s="46" t="s">
        <v>42</v>
      </c>
      <c r="E629" s="47" t="s">
        <v>42</v>
      </c>
      <c r="F629" s="47" t="s">
        <v>42</v>
      </c>
      <c r="G629" s="47"/>
      <c r="H629" s="48"/>
      <c r="I629" s="24">
        <v>623</v>
      </c>
      <c r="J629" s="25" t="s">
        <v>1162</v>
      </c>
      <c r="K629" s="26" t="s">
        <v>2281</v>
      </c>
      <c r="L629" s="27">
        <v>-10515.6</v>
      </c>
      <c r="M629" s="27">
        <v>-7772.4</v>
      </c>
      <c r="N629" s="28" t="s">
        <v>2282</v>
      </c>
      <c r="O629" s="42" t="s">
        <v>36</v>
      </c>
      <c r="P629" s="36"/>
      <c r="Q629" s="31"/>
      <c r="R629" s="32"/>
      <c r="S629" s="78"/>
      <c r="T629" s="34"/>
      <c r="U629" s="35"/>
      <c r="V629" s="36"/>
      <c r="W629" s="37"/>
      <c r="X629" s="38"/>
      <c r="Y629" s="38"/>
      <c r="Z629" s="38"/>
      <c r="AA629" s="39"/>
      <c r="AB629" s="39"/>
      <c r="AC629" s="39"/>
      <c r="AD629" s="40"/>
      <c r="AE629" s="40"/>
      <c r="AF629" s="41"/>
      <c r="AG629" s="41"/>
      <c r="AH629" s="42"/>
      <c r="AI629" s="35"/>
      <c r="AJ629" s="43"/>
      <c r="AK629" s="31"/>
      <c r="AL629" s="44"/>
      <c r="AM629" s="39"/>
      <c r="AN629" s="28"/>
      <c r="AO629" s="39"/>
    </row>
    <row r="630" spans="1:41">
      <c r="A630" s="45" t="s">
        <v>42</v>
      </c>
      <c r="B630" s="46"/>
      <c r="C630" s="46" t="s">
        <v>42</v>
      </c>
      <c r="D630" s="46" t="s">
        <v>42</v>
      </c>
      <c r="E630" s="47" t="s">
        <v>42</v>
      </c>
      <c r="F630" s="47" t="s">
        <v>42</v>
      </c>
      <c r="G630" s="47"/>
      <c r="H630" s="48"/>
      <c r="I630" s="24">
        <v>624</v>
      </c>
      <c r="J630" s="25" t="s">
        <v>2400</v>
      </c>
      <c r="K630" s="26" t="s">
        <v>2401</v>
      </c>
      <c r="L630" s="27">
        <v>-16002</v>
      </c>
      <c r="M630" s="27">
        <v>-16002</v>
      </c>
      <c r="N630" s="28" t="s">
        <v>35</v>
      </c>
      <c r="O630" s="42" t="s">
        <v>36</v>
      </c>
      <c r="P630" s="36" t="s">
        <v>2402</v>
      </c>
      <c r="Q630" s="31"/>
      <c r="R630" s="32"/>
      <c r="S630" s="78"/>
      <c r="T630" s="34"/>
      <c r="U630" s="35"/>
      <c r="V630" s="36"/>
      <c r="W630" s="37"/>
      <c r="X630" s="38"/>
      <c r="Y630" s="38"/>
      <c r="Z630" s="38"/>
      <c r="AA630" s="81" t="s">
        <v>1764</v>
      </c>
      <c r="AB630" s="82">
        <v>2.54</v>
      </c>
      <c r="AC630" s="39"/>
      <c r="AD630" s="40"/>
      <c r="AE630" s="40"/>
      <c r="AF630" s="41"/>
      <c r="AG630" s="41"/>
      <c r="AH630" s="42"/>
      <c r="AI630" s="35"/>
      <c r="AJ630" s="43"/>
      <c r="AK630" s="31"/>
      <c r="AL630" s="44"/>
      <c r="AM630" s="39"/>
      <c r="AN630" s="28"/>
      <c r="AO630" s="39" t="s">
        <v>2403</v>
      </c>
    </row>
    <row r="631" spans="1:41">
      <c r="A631" s="45" t="s">
        <v>42</v>
      </c>
      <c r="B631" s="46"/>
      <c r="C631" s="46" t="s">
        <v>42</v>
      </c>
      <c r="D631" s="46" t="s">
        <v>42</v>
      </c>
      <c r="E631" s="47" t="s">
        <v>42</v>
      </c>
      <c r="F631" s="47" t="s">
        <v>42</v>
      </c>
      <c r="G631" s="47"/>
      <c r="H631" s="48"/>
      <c r="I631" s="24">
        <v>625</v>
      </c>
      <c r="J631" s="25" t="s">
        <v>2404</v>
      </c>
      <c r="K631" s="26" t="s">
        <v>4349</v>
      </c>
      <c r="L631" s="27">
        <v>3200.4</v>
      </c>
      <c r="M631" s="27">
        <v>-10515.6</v>
      </c>
      <c r="N631" s="28" t="s">
        <v>2406</v>
      </c>
      <c r="O631" s="42" t="s">
        <v>36</v>
      </c>
      <c r="P631" s="36"/>
      <c r="Q631" s="31"/>
      <c r="R631" s="32"/>
      <c r="S631" s="78"/>
      <c r="T631" s="34"/>
      <c r="U631" s="35"/>
      <c r="V631" s="36"/>
      <c r="W631" s="37"/>
      <c r="X631" s="38"/>
      <c r="Y631" s="38"/>
      <c r="Z631" s="38"/>
      <c r="AA631" s="39"/>
      <c r="AB631" s="39"/>
      <c r="AC631" s="39"/>
      <c r="AD631" s="40"/>
      <c r="AE631" s="40"/>
      <c r="AF631" s="41"/>
      <c r="AG631" s="41"/>
      <c r="AH631" s="42"/>
      <c r="AI631" s="35"/>
      <c r="AJ631" s="43"/>
      <c r="AK631" s="31"/>
      <c r="AL631" s="44"/>
      <c r="AM631" s="39"/>
      <c r="AN631" s="28"/>
      <c r="AO631" s="39"/>
    </row>
    <row r="632" spans="1:41">
      <c r="A632" s="45" t="s">
        <v>42</v>
      </c>
      <c r="B632" s="46"/>
      <c r="C632" s="46" t="s">
        <v>42</v>
      </c>
      <c r="D632" s="46" t="s">
        <v>42</v>
      </c>
      <c r="E632" s="47" t="s">
        <v>42</v>
      </c>
      <c r="F632" s="47" t="s">
        <v>42</v>
      </c>
      <c r="G632" s="47"/>
      <c r="H632" s="48"/>
      <c r="I632" s="24">
        <v>626</v>
      </c>
      <c r="J632" s="25" t="s">
        <v>2407</v>
      </c>
      <c r="K632" s="26" t="s">
        <v>4350</v>
      </c>
      <c r="L632" s="27">
        <v>-16916.400000000001</v>
      </c>
      <c r="M632" s="27">
        <v>-16916.400000000001</v>
      </c>
      <c r="N632" s="28" t="s">
        <v>2409</v>
      </c>
      <c r="O632" s="42" t="s">
        <v>36</v>
      </c>
      <c r="P632" s="36"/>
      <c r="Q632" s="31"/>
      <c r="R632" s="32"/>
      <c r="S632" s="78"/>
      <c r="T632" s="34"/>
      <c r="U632" s="35"/>
      <c r="V632" s="36"/>
      <c r="W632" s="37"/>
      <c r="X632" s="38"/>
      <c r="Y632" s="38"/>
      <c r="Z632" s="38"/>
      <c r="AA632" s="39"/>
      <c r="AB632" s="39"/>
      <c r="AC632" s="39"/>
      <c r="AD632" s="40"/>
      <c r="AE632" s="40"/>
      <c r="AF632" s="41"/>
      <c r="AG632" s="41"/>
      <c r="AH632" s="42"/>
      <c r="AI632" s="35"/>
      <c r="AJ632" s="43"/>
      <c r="AK632" s="31"/>
      <c r="AL632" s="44"/>
      <c r="AM632" s="39"/>
      <c r="AN632" s="28"/>
      <c r="AO632" s="39"/>
    </row>
    <row r="633" spans="1:41">
      <c r="A633" s="45" t="s">
        <v>42</v>
      </c>
      <c r="B633" s="46"/>
      <c r="C633" s="46" t="s">
        <v>42</v>
      </c>
      <c r="D633" s="46" t="s">
        <v>42</v>
      </c>
      <c r="E633" s="47" t="s">
        <v>42</v>
      </c>
      <c r="F633" s="47" t="s">
        <v>42</v>
      </c>
      <c r="G633" s="47"/>
      <c r="H633" s="48"/>
      <c r="I633" s="24">
        <v>627</v>
      </c>
      <c r="J633" s="25" t="s">
        <v>2410</v>
      </c>
      <c r="K633" s="26" t="s">
        <v>4351</v>
      </c>
      <c r="L633" s="27">
        <v>-17830.8</v>
      </c>
      <c r="M633" s="27">
        <v>-16002</v>
      </c>
      <c r="N633" s="28" t="s">
        <v>2412</v>
      </c>
      <c r="O633" s="42" t="s">
        <v>36</v>
      </c>
      <c r="P633" s="36"/>
      <c r="Q633" s="31"/>
      <c r="R633" s="32"/>
      <c r="S633" s="78"/>
      <c r="T633" s="34"/>
      <c r="U633" s="35"/>
      <c r="V633" s="36"/>
      <c r="W633" s="37"/>
      <c r="X633" s="38"/>
      <c r="Y633" s="38"/>
      <c r="Z633" s="38"/>
      <c r="AA633" s="39"/>
      <c r="AB633" s="39"/>
      <c r="AC633" s="39"/>
      <c r="AD633" s="40"/>
      <c r="AE633" s="40"/>
      <c r="AF633" s="41"/>
      <c r="AG633" s="41"/>
      <c r="AH633" s="42"/>
      <c r="AI633" s="35"/>
      <c r="AJ633" s="43"/>
      <c r="AK633" s="31"/>
      <c r="AL633" s="44"/>
      <c r="AM633" s="39"/>
      <c r="AN633" s="28"/>
      <c r="AO633" s="39"/>
    </row>
    <row r="634" spans="1:41">
      <c r="A634" s="45" t="s">
        <v>42</v>
      </c>
      <c r="B634" s="46"/>
      <c r="C634" s="46" t="s">
        <v>42</v>
      </c>
      <c r="D634" s="46" t="s">
        <v>42</v>
      </c>
      <c r="E634" s="47" t="s">
        <v>42</v>
      </c>
      <c r="F634" s="47" t="s">
        <v>42</v>
      </c>
      <c r="G634" s="47"/>
      <c r="H634" s="48"/>
      <c r="I634" s="24">
        <v>628</v>
      </c>
      <c r="J634" s="25" t="s">
        <v>2413</v>
      </c>
      <c r="K634" s="26" t="s">
        <v>4352</v>
      </c>
      <c r="L634" s="27">
        <v>1371.6</v>
      </c>
      <c r="M634" s="27">
        <v>-10515.6</v>
      </c>
      <c r="N634" s="28" t="s">
        <v>2415</v>
      </c>
      <c r="O634" s="42" t="s">
        <v>36</v>
      </c>
      <c r="P634" s="36"/>
      <c r="Q634" s="31"/>
      <c r="R634" s="32"/>
      <c r="S634" s="78"/>
      <c r="T634" s="34"/>
      <c r="U634" s="35"/>
      <c r="V634" s="36"/>
      <c r="W634" s="37"/>
      <c r="X634" s="38"/>
      <c r="Y634" s="38"/>
      <c r="Z634" s="38"/>
      <c r="AA634" s="39"/>
      <c r="AB634" s="39"/>
      <c r="AC634" s="39"/>
      <c r="AD634" s="40"/>
      <c r="AE634" s="40"/>
      <c r="AF634" s="41"/>
      <c r="AG634" s="41"/>
      <c r="AH634" s="42"/>
      <c r="AI634" s="35"/>
      <c r="AJ634" s="43"/>
      <c r="AK634" s="31"/>
      <c r="AL634" s="44"/>
      <c r="AM634" s="39"/>
      <c r="AN634" s="28"/>
      <c r="AO634" s="39"/>
    </row>
    <row r="635" spans="1:41">
      <c r="A635" s="45" t="s">
        <v>42</v>
      </c>
      <c r="B635" s="46"/>
      <c r="C635" s="46" t="s">
        <v>42</v>
      </c>
      <c r="D635" s="46" t="s">
        <v>42</v>
      </c>
      <c r="E635" s="47" t="s">
        <v>42</v>
      </c>
      <c r="F635" s="47" t="s">
        <v>42</v>
      </c>
      <c r="G635" s="47"/>
      <c r="H635" s="48"/>
      <c r="I635" s="24">
        <v>629</v>
      </c>
      <c r="J635" s="25" t="s">
        <v>2416</v>
      </c>
      <c r="K635" s="26" t="s">
        <v>4353</v>
      </c>
      <c r="L635" s="27">
        <v>2286</v>
      </c>
      <c r="M635" s="27">
        <v>14173.2</v>
      </c>
      <c r="N635" s="28" t="s">
        <v>2418</v>
      </c>
      <c r="O635" s="42" t="s">
        <v>36</v>
      </c>
      <c r="P635" s="36"/>
      <c r="Q635" s="31"/>
      <c r="R635" s="32"/>
      <c r="S635" s="78"/>
      <c r="T635" s="34"/>
      <c r="U635" s="35"/>
      <c r="V635" s="36"/>
      <c r="W635" s="37"/>
      <c r="X635" s="38"/>
      <c r="Y635" s="38"/>
      <c r="Z635" s="38"/>
      <c r="AA635" s="39"/>
      <c r="AB635" s="39"/>
      <c r="AC635" s="39"/>
      <c r="AD635" s="40"/>
      <c r="AE635" s="40"/>
      <c r="AF635" s="41"/>
      <c r="AG635" s="41"/>
      <c r="AH635" s="42"/>
      <c r="AI635" s="35"/>
      <c r="AJ635" s="43"/>
      <c r="AK635" s="31"/>
      <c r="AL635" s="44"/>
      <c r="AM635" s="39"/>
      <c r="AN635" s="28"/>
      <c r="AO635" s="39"/>
    </row>
    <row r="636" spans="1:41">
      <c r="A636" s="45" t="s">
        <v>42</v>
      </c>
      <c r="B636" s="46"/>
      <c r="C636" s="46" t="s">
        <v>42</v>
      </c>
      <c r="D636" s="46" t="s">
        <v>42</v>
      </c>
      <c r="E636" s="47" t="s">
        <v>42</v>
      </c>
      <c r="F636" s="47" t="s">
        <v>42</v>
      </c>
      <c r="G636" s="47"/>
      <c r="H636" s="48"/>
      <c r="I636" s="24">
        <v>630</v>
      </c>
      <c r="J636" s="25" t="s">
        <v>2419</v>
      </c>
      <c r="K636" s="26" t="s">
        <v>4353</v>
      </c>
      <c r="L636" s="27">
        <v>-457.2</v>
      </c>
      <c r="M636" s="27">
        <v>14173.2</v>
      </c>
      <c r="N636" s="28" t="s">
        <v>2418</v>
      </c>
      <c r="O636" s="42" t="s">
        <v>36</v>
      </c>
      <c r="P636" s="36"/>
      <c r="Q636" s="31"/>
      <c r="R636" s="32"/>
      <c r="S636" s="78"/>
      <c r="T636" s="34"/>
      <c r="U636" s="35"/>
      <c r="V636" s="36"/>
      <c r="W636" s="37"/>
      <c r="X636" s="38"/>
      <c r="Y636" s="38"/>
      <c r="Z636" s="38"/>
      <c r="AA636" s="39"/>
      <c r="AB636" s="39"/>
      <c r="AC636" s="39"/>
      <c r="AD636" s="40"/>
      <c r="AE636" s="40"/>
      <c r="AF636" s="41"/>
      <c r="AG636" s="41"/>
      <c r="AH636" s="42"/>
      <c r="AI636" s="35"/>
      <c r="AJ636" s="43"/>
      <c r="AK636" s="31"/>
      <c r="AL636" s="44"/>
      <c r="AM636" s="39"/>
      <c r="AN636" s="28"/>
      <c r="AO636" s="39"/>
    </row>
    <row r="637" spans="1:41">
      <c r="A637" s="45" t="s">
        <v>42</v>
      </c>
      <c r="B637" s="46"/>
      <c r="C637" s="46" t="s">
        <v>42</v>
      </c>
      <c r="D637" s="46" t="s">
        <v>42</v>
      </c>
      <c r="E637" s="47" t="s">
        <v>42</v>
      </c>
      <c r="F637" s="47" t="s">
        <v>42</v>
      </c>
      <c r="G637" s="47"/>
      <c r="H637" s="48"/>
      <c r="I637" s="24">
        <v>631</v>
      </c>
      <c r="J637" s="25" t="s">
        <v>2420</v>
      </c>
      <c r="K637" s="26" t="s">
        <v>4353</v>
      </c>
      <c r="L637" s="27">
        <v>6858</v>
      </c>
      <c r="M637" s="27">
        <v>15087.6</v>
      </c>
      <c r="N637" s="28" t="s">
        <v>2418</v>
      </c>
      <c r="O637" s="42" t="s">
        <v>36</v>
      </c>
      <c r="P637" s="36"/>
      <c r="Q637" s="31"/>
      <c r="R637" s="32"/>
      <c r="S637" s="78"/>
      <c r="T637" s="34"/>
      <c r="U637" s="35"/>
      <c r="V637" s="36"/>
      <c r="W637" s="37"/>
      <c r="X637" s="38"/>
      <c r="Y637" s="38"/>
      <c r="Z637" s="38"/>
      <c r="AA637" s="39"/>
      <c r="AB637" s="39"/>
      <c r="AC637" s="39"/>
      <c r="AD637" s="40"/>
      <c r="AE637" s="40"/>
      <c r="AF637" s="41"/>
      <c r="AG637" s="41"/>
      <c r="AH637" s="42"/>
      <c r="AI637" s="35"/>
      <c r="AJ637" s="43"/>
      <c r="AK637" s="31"/>
      <c r="AL637" s="44"/>
      <c r="AM637" s="39"/>
      <c r="AN637" s="28"/>
      <c r="AO637" s="39"/>
    </row>
    <row r="638" spans="1:41">
      <c r="A638" s="45" t="s">
        <v>42</v>
      </c>
      <c r="B638" s="46"/>
      <c r="C638" s="46" t="s">
        <v>42</v>
      </c>
      <c r="D638" s="46" t="s">
        <v>42</v>
      </c>
      <c r="E638" s="47" t="s">
        <v>42</v>
      </c>
      <c r="F638" s="47" t="s">
        <v>42</v>
      </c>
      <c r="G638" s="47"/>
      <c r="H638" s="48"/>
      <c r="I638" s="24">
        <v>632</v>
      </c>
      <c r="J638" s="25" t="s">
        <v>2421</v>
      </c>
      <c r="K638" s="26" t="s">
        <v>4353</v>
      </c>
      <c r="L638" s="27">
        <v>5029.2</v>
      </c>
      <c r="M638" s="27">
        <v>15087.6</v>
      </c>
      <c r="N638" s="28" t="s">
        <v>2418</v>
      </c>
      <c r="O638" s="42" t="s">
        <v>36</v>
      </c>
      <c r="P638" s="36"/>
      <c r="Q638" s="31"/>
      <c r="R638" s="32"/>
      <c r="S638" s="78"/>
      <c r="T638" s="34"/>
      <c r="U638" s="35"/>
      <c r="V638" s="36"/>
      <c r="W638" s="37"/>
      <c r="X638" s="38"/>
      <c r="Y638" s="38"/>
      <c r="Z638" s="38"/>
      <c r="AA638" s="39"/>
      <c r="AB638" s="39"/>
      <c r="AC638" s="39"/>
      <c r="AD638" s="40"/>
      <c r="AE638" s="40"/>
      <c r="AF638" s="41"/>
      <c r="AG638" s="41"/>
      <c r="AH638" s="42"/>
      <c r="AI638" s="35"/>
      <c r="AJ638" s="43"/>
      <c r="AK638" s="31"/>
      <c r="AL638" s="44"/>
      <c r="AM638" s="39"/>
      <c r="AN638" s="28"/>
      <c r="AO638" s="39"/>
    </row>
    <row r="639" spans="1:41">
      <c r="A639" s="45" t="s">
        <v>42</v>
      </c>
      <c r="B639" s="46"/>
      <c r="C639" s="46" t="s">
        <v>42</v>
      </c>
      <c r="D639" s="46" t="s">
        <v>42</v>
      </c>
      <c r="E639" s="47" t="s">
        <v>42</v>
      </c>
      <c r="F639" s="47" t="s">
        <v>42</v>
      </c>
      <c r="G639" s="47"/>
      <c r="H639" s="48"/>
      <c r="I639" s="24">
        <v>633</v>
      </c>
      <c r="J639" s="25" t="s">
        <v>2422</v>
      </c>
      <c r="K639" s="26" t="s">
        <v>4353</v>
      </c>
      <c r="L639" s="27">
        <v>1371.6</v>
      </c>
      <c r="M639" s="27">
        <v>15087.6</v>
      </c>
      <c r="N639" s="28" t="s">
        <v>2418</v>
      </c>
      <c r="O639" s="42" t="s">
        <v>36</v>
      </c>
      <c r="P639" s="36"/>
      <c r="Q639" s="31"/>
      <c r="R639" s="32"/>
      <c r="S639" s="78"/>
      <c r="T639" s="34"/>
      <c r="U639" s="35"/>
      <c r="V639" s="36"/>
      <c r="W639" s="37"/>
      <c r="X639" s="38"/>
      <c r="Y639" s="38"/>
      <c r="Z639" s="38"/>
      <c r="AA639" s="39"/>
      <c r="AB639" s="39"/>
      <c r="AC639" s="39"/>
      <c r="AD639" s="40"/>
      <c r="AE639" s="40"/>
      <c r="AF639" s="41"/>
      <c r="AG639" s="41"/>
      <c r="AH639" s="42"/>
      <c r="AI639" s="35"/>
      <c r="AJ639" s="43"/>
      <c r="AK639" s="31"/>
      <c r="AL639" s="44"/>
      <c r="AM639" s="39"/>
      <c r="AN639" s="28"/>
      <c r="AO639" s="39"/>
    </row>
    <row r="640" spans="1:41">
      <c r="A640" s="45" t="s">
        <v>42</v>
      </c>
      <c r="B640" s="46"/>
      <c r="C640" s="46" t="s">
        <v>42</v>
      </c>
      <c r="D640" s="46" t="s">
        <v>42</v>
      </c>
      <c r="E640" s="47" t="s">
        <v>42</v>
      </c>
      <c r="F640" s="47" t="s">
        <v>42</v>
      </c>
      <c r="G640" s="47"/>
      <c r="H640" s="48"/>
      <c r="I640" s="24">
        <v>634</v>
      </c>
      <c r="J640" s="25" t="s">
        <v>2423</v>
      </c>
      <c r="K640" s="26" t="s">
        <v>4353</v>
      </c>
      <c r="L640" s="27">
        <v>-2286</v>
      </c>
      <c r="M640" s="27">
        <v>15087.6</v>
      </c>
      <c r="N640" s="28" t="s">
        <v>2418</v>
      </c>
      <c r="O640" s="42" t="s">
        <v>36</v>
      </c>
      <c r="P640" s="36"/>
      <c r="Q640" s="31"/>
      <c r="R640" s="32"/>
      <c r="S640" s="78"/>
      <c r="T640" s="34"/>
      <c r="U640" s="35"/>
      <c r="V640" s="36"/>
      <c r="W640" s="37"/>
      <c r="X640" s="38"/>
      <c r="Y640" s="38"/>
      <c r="Z640" s="38"/>
      <c r="AA640" s="39"/>
      <c r="AB640" s="39"/>
      <c r="AC640" s="39"/>
      <c r="AD640" s="40"/>
      <c r="AE640" s="40"/>
      <c r="AF640" s="41"/>
      <c r="AG640" s="41"/>
      <c r="AH640" s="42"/>
      <c r="AI640" s="35"/>
      <c r="AJ640" s="43"/>
      <c r="AK640" s="31"/>
      <c r="AL640" s="44"/>
      <c r="AM640" s="39"/>
      <c r="AN640" s="28"/>
      <c r="AO640" s="39"/>
    </row>
    <row r="641" spans="1:41">
      <c r="A641" s="45" t="s">
        <v>42</v>
      </c>
      <c r="B641" s="46"/>
      <c r="C641" s="46" t="s">
        <v>42</v>
      </c>
      <c r="D641" s="46" t="s">
        <v>42</v>
      </c>
      <c r="E641" s="47" t="s">
        <v>42</v>
      </c>
      <c r="F641" s="47" t="s">
        <v>42</v>
      </c>
      <c r="G641" s="47"/>
      <c r="H641" s="48"/>
      <c r="I641" s="24">
        <v>635</v>
      </c>
      <c r="J641" s="25" t="s">
        <v>2424</v>
      </c>
      <c r="K641" s="26" t="s">
        <v>4353</v>
      </c>
      <c r="L641" s="27">
        <v>8686.7999999999993</v>
      </c>
      <c r="M641" s="27">
        <v>16002</v>
      </c>
      <c r="N641" s="28" t="s">
        <v>2418</v>
      </c>
      <c r="O641" s="42" t="s">
        <v>36</v>
      </c>
      <c r="P641" s="36"/>
      <c r="Q641" s="31"/>
      <c r="R641" s="32"/>
      <c r="S641" s="78"/>
      <c r="T641" s="34"/>
      <c r="U641" s="35"/>
      <c r="V641" s="36"/>
      <c r="W641" s="37"/>
      <c r="X641" s="38"/>
      <c r="Y641" s="38"/>
      <c r="Z641" s="38"/>
      <c r="AA641" s="39"/>
      <c r="AB641" s="39"/>
      <c r="AC641" s="39"/>
      <c r="AD641" s="40"/>
      <c r="AE641" s="40"/>
      <c r="AF641" s="41"/>
      <c r="AG641" s="41"/>
      <c r="AH641" s="42"/>
      <c r="AI641" s="35"/>
      <c r="AJ641" s="43"/>
      <c r="AK641" s="31"/>
      <c r="AL641" s="44"/>
      <c r="AM641" s="39"/>
      <c r="AN641" s="28"/>
      <c r="AO641" s="39"/>
    </row>
    <row r="642" spans="1:41">
      <c r="A642" s="45" t="s">
        <v>42</v>
      </c>
      <c r="B642" s="46"/>
      <c r="C642" s="46" t="s">
        <v>42</v>
      </c>
      <c r="D642" s="46" t="s">
        <v>42</v>
      </c>
      <c r="E642" s="47" t="s">
        <v>42</v>
      </c>
      <c r="F642" s="47" t="s">
        <v>42</v>
      </c>
      <c r="G642" s="47"/>
      <c r="H642" s="48"/>
      <c r="I642" s="24">
        <v>636</v>
      </c>
      <c r="J642" s="25" t="s">
        <v>2425</v>
      </c>
      <c r="K642" s="26" t="s">
        <v>4353</v>
      </c>
      <c r="L642" s="27">
        <v>3200.4</v>
      </c>
      <c r="M642" s="27">
        <v>16002</v>
      </c>
      <c r="N642" s="28" t="s">
        <v>2418</v>
      </c>
      <c r="O642" s="42" t="s">
        <v>36</v>
      </c>
      <c r="P642" s="36"/>
      <c r="Q642" s="31"/>
      <c r="R642" s="32"/>
      <c r="S642" s="78"/>
      <c r="T642" s="34"/>
      <c r="U642" s="35"/>
      <c r="V642" s="36"/>
      <c r="W642" s="37"/>
      <c r="X642" s="38"/>
      <c r="Y642" s="38"/>
      <c r="Z642" s="38"/>
      <c r="AA642" s="39"/>
      <c r="AB642" s="39"/>
      <c r="AC642" s="39"/>
      <c r="AD642" s="40"/>
      <c r="AE642" s="40"/>
      <c r="AF642" s="41"/>
      <c r="AG642" s="41"/>
      <c r="AH642" s="42"/>
      <c r="AI642" s="35"/>
      <c r="AJ642" s="43"/>
      <c r="AK642" s="31"/>
      <c r="AL642" s="44"/>
      <c r="AM642" s="39"/>
      <c r="AN642" s="28"/>
      <c r="AO642" s="39"/>
    </row>
    <row r="643" spans="1:41">
      <c r="A643" s="45" t="s">
        <v>42</v>
      </c>
      <c r="B643" s="46"/>
      <c r="C643" s="46" t="s">
        <v>42</v>
      </c>
      <c r="D643" s="46" t="s">
        <v>42</v>
      </c>
      <c r="E643" s="47" t="s">
        <v>42</v>
      </c>
      <c r="F643" s="47" t="s">
        <v>42</v>
      </c>
      <c r="G643" s="47"/>
      <c r="H643" s="48"/>
      <c r="I643" s="24">
        <v>637</v>
      </c>
      <c r="J643" s="25" t="s">
        <v>2426</v>
      </c>
      <c r="K643" s="26" t="s">
        <v>4353</v>
      </c>
      <c r="L643" s="27">
        <v>-457.2</v>
      </c>
      <c r="M643" s="27">
        <v>16002</v>
      </c>
      <c r="N643" s="28" t="s">
        <v>2418</v>
      </c>
      <c r="O643" s="42" t="s">
        <v>36</v>
      </c>
      <c r="P643" s="36"/>
      <c r="Q643" s="31"/>
      <c r="R643" s="32"/>
      <c r="S643" s="78"/>
      <c r="T643" s="34"/>
      <c r="U643" s="35"/>
      <c r="V643" s="36"/>
      <c r="W643" s="37"/>
      <c r="X643" s="38"/>
      <c r="Y643" s="38"/>
      <c r="Z643" s="38"/>
      <c r="AA643" s="39"/>
      <c r="AB643" s="39"/>
      <c r="AC643" s="39"/>
      <c r="AD643" s="40"/>
      <c r="AE643" s="40"/>
      <c r="AF643" s="41"/>
      <c r="AG643" s="41"/>
      <c r="AH643" s="42"/>
      <c r="AI643" s="35"/>
      <c r="AJ643" s="43"/>
      <c r="AK643" s="31"/>
      <c r="AL643" s="44"/>
      <c r="AM643" s="39"/>
      <c r="AN643" s="28"/>
      <c r="AO643" s="39"/>
    </row>
    <row r="644" spans="1:41">
      <c r="A644" s="45" t="s">
        <v>42</v>
      </c>
      <c r="B644" s="46"/>
      <c r="C644" s="46" t="s">
        <v>42</v>
      </c>
      <c r="D644" s="46" t="s">
        <v>42</v>
      </c>
      <c r="E644" s="47" t="s">
        <v>42</v>
      </c>
      <c r="F644" s="47" t="s">
        <v>42</v>
      </c>
      <c r="G644" s="47"/>
      <c r="H644" s="48"/>
      <c r="I644" s="24">
        <v>638</v>
      </c>
      <c r="J644" s="25" t="s">
        <v>2427</v>
      </c>
      <c r="K644" s="26" t="s">
        <v>4353</v>
      </c>
      <c r="L644" s="27">
        <v>9601.2000000000007</v>
      </c>
      <c r="M644" s="27">
        <v>16916.400000000001</v>
      </c>
      <c r="N644" s="28" t="s">
        <v>2418</v>
      </c>
      <c r="O644" s="42" t="s">
        <v>36</v>
      </c>
      <c r="P644" s="36"/>
      <c r="Q644" s="31"/>
      <c r="R644" s="32"/>
      <c r="S644" s="78"/>
      <c r="T644" s="34"/>
      <c r="U644" s="35"/>
      <c r="V644" s="36"/>
      <c r="W644" s="37"/>
      <c r="X644" s="38"/>
      <c r="Y644" s="38"/>
      <c r="Z644" s="38"/>
      <c r="AA644" s="39"/>
      <c r="AB644" s="39"/>
      <c r="AC644" s="39"/>
      <c r="AD644" s="40"/>
      <c r="AE644" s="40"/>
      <c r="AF644" s="41"/>
      <c r="AG644" s="41"/>
      <c r="AH644" s="42"/>
      <c r="AI644" s="35"/>
      <c r="AJ644" s="43"/>
      <c r="AK644" s="31"/>
      <c r="AL644" s="44"/>
      <c r="AM644" s="39"/>
      <c r="AN644" s="28"/>
      <c r="AO644" s="39"/>
    </row>
    <row r="645" spans="1:41">
      <c r="A645" s="45" t="s">
        <v>42</v>
      </c>
      <c r="B645" s="46"/>
      <c r="C645" s="46" t="s">
        <v>42</v>
      </c>
      <c r="D645" s="46" t="s">
        <v>42</v>
      </c>
      <c r="E645" s="47" t="s">
        <v>42</v>
      </c>
      <c r="F645" s="47" t="s">
        <v>42</v>
      </c>
      <c r="G645" s="47"/>
      <c r="H645" s="48"/>
      <c r="I645" s="24">
        <v>639</v>
      </c>
      <c r="J645" s="25" t="s">
        <v>2428</v>
      </c>
      <c r="K645" s="26" t="s">
        <v>4353</v>
      </c>
      <c r="L645" s="27">
        <v>5943.6</v>
      </c>
      <c r="M645" s="27">
        <v>16916.400000000001</v>
      </c>
      <c r="N645" s="28" t="s">
        <v>2418</v>
      </c>
      <c r="O645" s="42" t="s">
        <v>36</v>
      </c>
      <c r="P645" s="36"/>
      <c r="Q645" s="31"/>
      <c r="R645" s="32"/>
      <c r="S645" s="78"/>
      <c r="T645" s="34"/>
      <c r="U645" s="35"/>
      <c r="V645" s="36"/>
      <c r="W645" s="37"/>
      <c r="X645" s="38"/>
      <c r="Y645" s="38"/>
      <c r="Z645" s="38"/>
      <c r="AA645" s="39"/>
      <c r="AB645" s="39"/>
      <c r="AC645" s="39"/>
      <c r="AD645" s="40"/>
      <c r="AE645" s="40"/>
      <c r="AF645" s="41"/>
      <c r="AG645" s="41"/>
      <c r="AH645" s="42"/>
      <c r="AI645" s="35"/>
      <c r="AJ645" s="43"/>
      <c r="AK645" s="31"/>
      <c r="AL645" s="44"/>
      <c r="AM645" s="39"/>
      <c r="AN645" s="28"/>
      <c r="AO645" s="39"/>
    </row>
    <row r="646" spans="1:41">
      <c r="A646" s="45" t="s">
        <v>42</v>
      </c>
      <c r="B646" s="46"/>
      <c r="C646" s="46" t="s">
        <v>42</v>
      </c>
      <c r="D646" s="46" t="s">
        <v>42</v>
      </c>
      <c r="E646" s="47" t="s">
        <v>42</v>
      </c>
      <c r="F646" s="47" t="s">
        <v>42</v>
      </c>
      <c r="G646" s="47"/>
      <c r="H646" s="48"/>
      <c r="I646" s="24">
        <v>640</v>
      </c>
      <c r="J646" s="25" t="s">
        <v>2429</v>
      </c>
      <c r="K646" s="26" t="s">
        <v>4353</v>
      </c>
      <c r="L646" s="27">
        <v>-4114.8</v>
      </c>
      <c r="M646" s="27">
        <v>16916.400000000001</v>
      </c>
      <c r="N646" s="28" t="s">
        <v>2418</v>
      </c>
      <c r="O646" s="42" t="s">
        <v>36</v>
      </c>
      <c r="P646" s="36"/>
      <c r="Q646" s="31"/>
      <c r="R646" s="32"/>
      <c r="S646" s="78"/>
      <c r="T646" s="34"/>
      <c r="U646" s="35"/>
      <c r="V646" s="36"/>
      <c r="W646" s="37"/>
      <c r="X646" s="38"/>
      <c r="Y646" s="38"/>
      <c r="Z646" s="38"/>
      <c r="AA646" s="39"/>
      <c r="AB646" s="39"/>
      <c r="AC646" s="39"/>
      <c r="AD646" s="40"/>
      <c r="AE646" s="40"/>
      <c r="AF646" s="41"/>
      <c r="AG646" s="41"/>
      <c r="AH646" s="42"/>
      <c r="AI646" s="35"/>
      <c r="AJ646" s="43"/>
      <c r="AK646" s="31"/>
      <c r="AL646" s="44"/>
      <c r="AM646" s="39"/>
      <c r="AN646" s="28"/>
      <c r="AO646" s="39"/>
    </row>
    <row r="647" spans="1:41">
      <c r="A647" s="45" t="s">
        <v>42</v>
      </c>
      <c r="B647" s="46"/>
      <c r="C647" s="46" t="s">
        <v>42</v>
      </c>
      <c r="D647" s="46" t="s">
        <v>42</v>
      </c>
      <c r="E647" s="47" t="s">
        <v>42</v>
      </c>
      <c r="F647" s="47" t="s">
        <v>42</v>
      </c>
      <c r="G647" s="47"/>
      <c r="H647" s="48"/>
      <c r="I647" s="24">
        <v>641</v>
      </c>
      <c r="J647" s="25" t="s">
        <v>2430</v>
      </c>
      <c r="K647" s="26" t="s">
        <v>4353</v>
      </c>
      <c r="L647" s="27">
        <v>7772.4</v>
      </c>
      <c r="M647" s="27">
        <v>17830.8</v>
      </c>
      <c r="N647" s="28" t="s">
        <v>2418</v>
      </c>
      <c r="O647" s="42" t="s">
        <v>36</v>
      </c>
      <c r="P647" s="36"/>
      <c r="Q647" s="31"/>
      <c r="R647" s="32"/>
      <c r="S647" s="78"/>
      <c r="T647" s="34"/>
      <c r="U647" s="35"/>
      <c r="V647" s="36"/>
      <c r="W647" s="37"/>
      <c r="X647" s="38"/>
      <c r="Y647" s="38"/>
      <c r="Z647" s="38"/>
      <c r="AA647" s="39"/>
      <c r="AB647" s="39"/>
      <c r="AC647" s="39"/>
      <c r="AD647" s="40"/>
      <c r="AE647" s="40"/>
      <c r="AF647" s="41"/>
      <c r="AG647" s="41"/>
      <c r="AH647" s="42"/>
      <c r="AI647" s="35"/>
      <c r="AJ647" s="43"/>
      <c r="AK647" s="31"/>
      <c r="AL647" s="44"/>
      <c r="AM647" s="39"/>
      <c r="AN647" s="28"/>
      <c r="AO647" s="39"/>
    </row>
    <row r="648" spans="1:41">
      <c r="A648" s="45" t="s">
        <v>42</v>
      </c>
      <c r="B648" s="46"/>
      <c r="C648" s="46" t="s">
        <v>42</v>
      </c>
      <c r="D648" s="46" t="s">
        <v>42</v>
      </c>
      <c r="E648" s="47" t="s">
        <v>42</v>
      </c>
      <c r="F648" s="47" t="s">
        <v>42</v>
      </c>
      <c r="G648" s="47"/>
      <c r="H648" s="48"/>
      <c r="I648" s="24">
        <v>642</v>
      </c>
      <c r="J648" s="25" t="s">
        <v>2431</v>
      </c>
      <c r="K648" s="26" t="s">
        <v>4353</v>
      </c>
      <c r="L648" s="27">
        <v>4114.8</v>
      </c>
      <c r="M648" s="27">
        <v>17830.8</v>
      </c>
      <c r="N648" s="28" t="s">
        <v>2418</v>
      </c>
      <c r="O648" s="42" t="s">
        <v>36</v>
      </c>
      <c r="P648" s="36"/>
      <c r="Q648" s="31"/>
      <c r="R648" s="32"/>
      <c r="S648" s="78"/>
      <c r="T648" s="34"/>
      <c r="U648" s="35"/>
      <c r="V648" s="36"/>
      <c r="W648" s="37"/>
      <c r="X648" s="38"/>
      <c r="Y648" s="38"/>
      <c r="Z648" s="38"/>
      <c r="AA648" s="39"/>
      <c r="AB648" s="39"/>
      <c r="AC648" s="39"/>
      <c r="AD648" s="40"/>
      <c r="AE648" s="40"/>
      <c r="AF648" s="41"/>
      <c r="AG648" s="41"/>
      <c r="AH648" s="42"/>
      <c r="AI648" s="35"/>
      <c r="AJ648" s="43"/>
      <c r="AK648" s="31"/>
      <c r="AL648" s="44"/>
      <c r="AM648" s="39"/>
      <c r="AN648" s="28"/>
      <c r="AO648" s="39"/>
    </row>
    <row r="649" spans="1:41">
      <c r="A649" s="45" t="s">
        <v>42</v>
      </c>
      <c r="B649" s="46"/>
      <c r="C649" s="46" t="s">
        <v>42</v>
      </c>
      <c r="D649" s="46" t="s">
        <v>42</v>
      </c>
      <c r="E649" s="47" t="s">
        <v>42</v>
      </c>
      <c r="F649" s="47" t="s">
        <v>42</v>
      </c>
      <c r="G649" s="47"/>
      <c r="H649" s="48"/>
      <c r="I649" s="24">
        <v>643</v>
      </c>
      <c r="J649" s="25" t="s">
        <v>2432</v>
      </c>
      <c r="K649" s="26" t="s">
        <v>4353</v>
      </c>
      <c r="L649" s="27">
        <v>2286</v>
      </c>
      <c r="M649" s="27">
        <v>17830.8</v>
      </c>
      <c r="N649" s="28" t="s">
        <v>2418</v>
      </c>
      <c r="O649" s="42" t="s">
        <v>36</v>
      </c>
      <c r="P649" s="36"/>
      <c r="Q649" s="31"/>
      <c r="R649" s="32"/>
      <c r="S649" s="78"/>
      <c r="T649" s="34"/>
      <c r="U649" s="35"/>
      <c r="V649" s="36"/>
      <c r="W649" s="37"/>
      <c r="X649" s="38"/>
      <c r="Y649" s="38"/>
      <c r="Z649" s="38"/>
      <c r="AA649" s="39"/>
      <c r="AB649" s="39"/>
      <c r="AC649" s="39"/>
      <c r="AD649" s="40"/>
      <c r="AE649" s="40"/>
      <c r="AF649" s="41"/>
      <c r="AG649" s="41"/>
      <c r="AH649" s="42"/>
      <c r="AI649" s="35"/>
      <c r="AJ649" s="43"/>
      <c r="AK649" s="31"/>
      <c r="AL649" s="44"/>
      <c r="AM649" s="39"/>
      <c r="AN649" s="28"/>
      <c r="AO649" s="39"/>
    </row>
    <row r="650" spans="1:41">
      <c r="A650" s="45" t="s">
        <v>42</v>
      </c>
      <c r="B650" s="46"/>
      <c r="C650" s="46" t="s">
        <v>42</v>
      </c>
      <c r="D650" s="46" t="s">
        <v>42</v>
      </c>
      <c r="E650" s="47" t="s">
        <v>42</v>
      </c>
      <c r="F650" s="47" t="s">
        <v>42</v>
      </c>
      <c r="G650" s="47"/>
      <c r="H650" s="48"/>
      <c r="I650" s="24">
        <v>644</v>
      </c>
      <c r="J650" s="25" t="s">
        <v>2433</v>
      </c>
      <c r="K650" s="26" t="s">
        <v>4353</v>
      </c>
      <c r="L650" s="27">
        <v>-2286</v>
      </c>
      <c r="M650" s="27">
        <v>17830.8</v>
      </c>
      <c r="N650" s="28" t="s">
        <v>2418</v>
      </c>
      <c r="O650" s="42" t="s">
        <v>36</v>
      </c>
      <c r="P650" s="36"/>
      <c r="Q650" s="31"/>
      <c r="R650" s="32"/>
      <c r="S650" s="78"/>
      <c r="T650" s="34"/>
      <c r="U650" s="35"/>
      <c r="V650" s="36"/>
      <c r="W650" s="37"/>
      <c r="X650" s="38"/>
      <c r="Y650" s="38"/>
      <c r="Z650" s="38"/>
      <c r="AA650" s="39"/>
      <c r="AB650" s="39"/>
      <c r="AC650" s="39"/>
      <c r="AD650" s="40"/>
      <c r="AE650" s="40"/>
      <c r="AF650" s="41"/>
      <c r="AG650" s="41"/>
      <c r="AH650" s="42"/>
      <c r="AI650" s="35"/>
      <c r="AJ650" s="43"/>
      <c r="AK650" s="31"/>
      <c r="AL650" s="44"/>
      <c r="AM650" s="39"/>
      <c r="AN650" s="28"/>
      <c r="AO650" s="39"/>
    </row>
    <row r="651" spans="1:41">
      <c r="A651" s="45" t="s">
        <v>42</v>
      </c>
      <c r="B651" s="46"/>
      <c r="C651" s="46" t="s">
        <v>42</v>
      </c>
      <c r="D651" s="46" t="s">
        <v>42</v>
      </c>
      <c r="E651" s="47" t="s">
        <v>42</v>
      </c>
      <c r="F651" s="47" t="s">
        <v>42</v>
      </c>
      <c r="G651" s="47"/>
      <c r="H651" s="48"/>
      <c r="I651" s="24">
        <v>645</v>
      </c>
      <c r="J651" s="25" t="s">
        <v>2434</v>
      </c>
      <c r="K651" s="26" t="s">
        <v>2435</v>
      </c>
      <c r="L651" s="27">
        <v>13258.8</v>
      </c>
      <c r="M651" s="27">
        <v>-2286</v>
      </c>
      <c r="N651" s="28" t="s">
        <v>2436</v>
      </c>
      <c r="O651" s="42" t="s">
        <v>36</v>
      </c>
      <c r="P651" s="36"/>
      <c r="Q651" s="31"/>
      <c r="R651" s="32"/>
      <c r="S651" s="78"/>
      <c r="T651" s="34"/>
      <c r="U651" s="35"/>
      <c r="V651" s="36"/>
      <c r="W651" s="37"/>
      <c r="X651" s="38"/>
      <c r="Y651" s="38"/>
      <c r="Z651" s="38"/>
      <c r="AA651" s="39"/>
      <c r="AB651" s="39"/>
      <c r="AC651" s="39"/>
      <c r="AD651" s="40"/>
      <c r="AE651" s="40"/>
      <c r="AF651" s="41"/>
      <c r="AG651" s="41"/>
      <c r="AH651" s="42"/>
      <c r="AI651" s="35"/>
      <c r="AJ651" s="43"/>
      <c r="AK651" s="31"/>
      <c r="AL651" s="44"/>
      <c r="AM651" s="39"/>
      <c r="AN651" s="28"/>
      <c r="AO651" s="39"/>
    </row>
    <row r="652" spans="1:41">
      <c r="A652" s="45" t="s">
        <v>42</v>
      </c>
      <c r="B652" s="46"/>
      <c r="C652" s="46" t="s">
        <v>42</v>
      </c>
      <c r="D652" s="46" t="s">
        <v>42</v>
      </c>
      <c r="E652" s="47" t="s">
        <v>42</v>
      </c>
      <c r="F652" s="47" t="s">
        <v>42</v>
      </c>
      <c r="G652" s="47"/>
      <c r="H652" s="48"/>
      <c r="I652" s="24">
        <v>646</v>
      </c>
      <c r="J652" s="25" t="s">
        <v>2437</v>
      </c>
      <c r="K652" s="26" t="s">
        <v>2438</v>
      </c>
      <c r="L652" s="27">
        <v>-12344.4</v>
      </c>
      <c r="M652" s="27">
        <v>457.2</v>
      </c>
      <c r="N652" s="28" t="s">
        <v>2439</v>
      </c>
      <c r="O652" s="42" t="s">
        <v>36</v>
      </c>
      <c r="P652" s="36"/>
      <c r="Q652" s="31"/>
      <c r="R652" s="32"/>
      <c r="S652" s="78"/>
      <c r="T652" s="34"/>
      <c r="U652" s="35"/>
      <c r="V652" s="36"/>
      <c r="W652" s="37"/>
      <c r="X652" s="38"/>
      <c r="Y652" s="38"/>
      <c r="Z652" s="38"/>
      <c r="AA652" s="39"/>
      <c r="AB652" s="39"/>
      <c r="AC652" s="39"/>
      <c r="AD652" s="40"/>
      <c r="AE652" s="40"/>
      <c r="AF652" s="41"/>
      <c r="AG652" s="41"/>
      <c r="AH652" s="42"/>
      <c r="AI652" s="35"/>
      <c r="AJ652" s="43"/>
      <c r="AK652" s="31"/>
      <c r="AL652" s="44"/>
      <c r="AM652" s="39"/>
      <c r="AN652" s="28"/>
      <c r="AO652" s="39"/>
    </row>
    <row r="653" spans="1:41">
      <c r="A653" s="45" t="s">
        <v>42</v>
      </c>
      <c r="B653" s="46"/>
      <c r="C653" s="46" t="s">
        <v>42</v>
      </c>
      <c r="D653" s="46" t="s">
        <v>42</v>
      </c>
      <c r="E653" s="47" t="s">
        <v>42</v>
      </c>
      <c r="F653" s="47" t="s">
        <v>42</v>
      </c>
      <c r="G653" s="47"/>
      <c r="H653" s="48"/>
      <c r="I653" s="24">
        <v>647</v>
      </c>
      <c r="J653" s="25" t="s">
        <v>2440</v>
      </c>
      <c r="K653" s="26" t="s">
        <v>2438</v>
      </c>
      <c r="L653" s="27">
        <v>-13258.8</v>
      </c>
      <c r="M653" s="27">
        <v>457.2</v>
      </c>
      <c r="N653" s="28" t="s">
        <v>2439</v>
      </c>
      <c r="O653" s="42" t="s">
        <v>36</v>
      </c>
      <c r="P653" s="36"/>
      <c r="Q653" s="31"/>
      <c r="R653" s="32"/>
      <c r="S653" s="78"/>
      <c r="T653" s="34"/>
      <c r="U653" s="35"/>
      <c r="V653" s="36"/>
      <c r="W653" s="37"/>
      <c r="X653" s="38"/>
      <c r="Y653" s="38"/>
      <c r="Z653" s="38"/>
      <c r="AA653" s="39"/>
      <c r="AB653" s="39"/>
      <c r="AC653" s="39"/>
      <c r="AD653" s="40"/>
      <c r="AE653" s="40"/>
      <c r="AF653" s="41"/>
      <c r="AG653" s="41"/>
      <c r="AH653" s="42"/>
      <c r="AI653" s="35"/>
      <c r="AJ653" s="43"/>
      <c r="AK653" s="31"/>
      <c r="AL653" s="44"/>
      <c r="AM653" s="39"/>
      <c r="AN653" s="28"/>
      <c r="AO653" s="39"/>
    </row>
    <row r="654" spans="1:41">
      <c r="A654" s="45" t="s">
        <v>42</v>
      </c>
      <c r="B654" s="46"/>
      <c r="C654" s="46" t="s">
        <v>42</v>
      </c>
      <c r="D654" s="46" t="s">
        <v>42</v>
      </c>
      <c r="E654" s="47" t="s">
        <v>42</v>
      </c>
      <c r="F654" s="47" t="s">
        <v>42</v>
      </c>
      <c r="G654" s="47"/>
      <c r="H654" s="48"/>
      <c r="I654" s="24">
        <v>648</v>
      </c>
      <c r="J654" s="25" t="s">
        <v>2441</v>
      </c>
      <c r="K654" s="26" t="s">
        <v>2438</v>
      </c>
      <c r="L654" s="27">
        <v>-14173.2</v>
      </c>
      <c r="M654" s="27">
        <v>457.2</v>
      </c>
      <c r="N654" s="28" t="s">
        <v>2439</v>
      </c>
      <c r="O654" s="42" t="s">
        <v>36</v>
      </c>
      <c r="P654" s="36"/>
      <c r="Q654" s="31"/>
      <c r="R654" s="32"/>
      <c r="S654" s="78"/>
      <c r="T654" s="34"/>
      <c r="U654" s="35"/>
      <c r="V654" s="36"/>
      <c r="W654" s="37"/>
      <c r="X654" s="38"/>
      <c r="Y654" s="38"/>
      <c r="Z654" s="38"/>
      <c r="AA654" s="39"/>
      <c r="AB654" s="39"/>
      <c r="AC654" s="39"/>
      <c r="AD654" s="40"/>
      <c r="AE654" s="40"/>
      <c r="AF654" s="41"/>
      <c r="AG654" s="41"/>
      <c r="AH654" s="42"/>
      <c r="AI654" s="35"/>
      <c r="AJ654" s="43"/>
      <c r="AK654" s="31"/>
      <c r="AL654" s="44"/>
      <c r="AM654" s="39"/>
      <c r="AN654" s="28"/>
      <c r="AO654" s="39"/>
    </row>
    <row r="655" spans="1:41">
      <c r="A655" s="45" t="s">
        <v>42</v>
      </c>
      <c r="B655" s="46"/>
      <c r="C655" s="46" t="s">
        <v>42</v>
      </c>
      <c r="D655" s="46" t="s">
        <v>42</v>
      </c>
      <c r="E655" s="47" t="s">
        <v>42</v>
      </c>
      <c r="F655" s="47" t="s">
        <v>42</v>
      </c>
      <c r="G655" s="47"/>
      <c r="H655" s="48"/>
      <c r="I655" s="24">
        <v>649</v>
      </c>
      <c r="J655" s="25" t="s">
        <v>2442</v>
      </c>
      <c r="K655" s="26" t="s">
        <v>2438</v>
      </c>
      <c r="L655" s="27">
        <v>-15087.6</v>
      </c>
      <c r="M655" s="27">
        <v>457.2</v>
      </c>
      <c r="N655" s="28" t="s">
        <v>2439</v>
      </c>
      <c r="O655" s="42" t="s">
        <v>36</v>
      </c>
      <c r="P655" s="36"/>
      <c r="Q655" s="31"/>
      <c r="R655" s="32"/>
      <c r="S655" s="78"/>
      <c r="T655" s="34"/>
      <c r="U655" s="35"/>
      <c r="V655" s="36"/>
      <c r="W655" s="37"/>
      <c r="X655" s="38"/>
      <c r="Y655" s="38"/>
      <c r="Z655" s="38"/>
      <c r="AA655" s="39"/>
      <c r="AB655" s="39"/>
      <c r="AC655" s="39"/>
      <c r="AD655" s="40"/>
      <c r="AE655" s="40"/>
      <c r="AF655" s="41"/>
      <c r="AG655" s="41"/>
      <c r="AH655" s="42"/>
      <c r="AI655" s="35"/>
      <c r="AJ655" s="43"/>
      <c r="AK655" s="31"/>
      <c r="AL655" s="44"/>
      <c r="AM655" s="39"/>
      <c r="AN655" s="28"/>
      <c r="AO655" s="39"/>
    </row>
    <row r="656" spans="1:41">
      <c r="A656" s="45" t="s">
        <v>42</v>
      </c>
      <c r="B656" s="46"/>
      <c r="C656" s="46" t="s">
        <v>42</v>
      </c>
      <c r="D656" s="46" t="s">
        <v>42</v>
      </c>
      <c r="E656" s="47" t="s">
        <v>42</v>
      </c>
      <c r="F656" s="47" t="s">
        <v>42</v>
      </c>
      <c r="G656" s="47"/>
      <c r="H656" s="48"/>
      <c r="I656" s="24">
        <v>650</v>
      </c>
      <c r="J656" s="25" t="s">
        <v>2443</v>
      </c>
      <c r="K656" s="26" t="s">
        <v>2438</v>
      </c>
      <c r="L656" s="27">
        <v>-16002</v>
      </c>
      <c r="M656" s="27">
        <v>457.2</v>
      </c>
      <c r="N656" s="28" t="s">
        <v>2439</v>
      </c>
      <c r="O656" s="42" t="s">
        <v>36</v>
      </c>
      <c r="P656" s="36"/>
      <c r="Q656" s="31"/>
      <c r="R656" s="32"/>
      <c r="S656" s="78"/>
      <c r="T656" s="34"/>
      <c r="U656" s="35"/>
      <c r="V656" s="36"/>
      <c r="W656" s="37"/>
      <c r="X656" s="38"/>
      <c r="Y656" s="38"/>
      <c r="Z656" s="38"/>
      <c r="AA656" s="39"/>
      <c r="AB656" s="39"/>
      <c r="AC656" s="39"/>
      <c r="AD656" s="40"/>
      <c r="AE656" s="40"/>
      <c r="AF656" s="41"/>
      <c r="AG656" s="41"/>
      <c r="AH656" s="42"/>
      <c r="AI656" s="35"/>
      <c r="AJ656" s="43"/>
      <c r="AK656" s="31"/>
      <c r="AL656" s="44"/>
      <c r="AM656" s="39"/>
      <c r="AN656" s="28"/>
      <c r="AO656" s="39"/>
    </row>
    <row r="657" spans="1:41">
      <c r="A657" s="45" t="s">
        <v>42</v>
      </c>
      <c r="B657" s="46"/>
      <c r="C657" s="46" t="s">
        <v>42</v>
      </c>
      <c r="D657" s="46" t="s">
        <v>42</v>
      </c>
      <c r="E657" s="47" t="s">
        <v>42</v>
      </c>
      <c r="F657" s="47" t="s">
        <v>42</v>
      </c>
      <c r="G657" s="47"/>
      <c r="H657" s="48"/>
      <c r="I657" s="24">
        <v>651</v>
      </c>
      <c r="J657" s="25" t="s">
        <v>2444</v>
      </c>
      <c r="K657" s="26" t="s">
        <v>2438</v>
      </c>
      <c r="L657" s="27">
        <v>-11430</v>
      </c>
      <c r="M657" s="27">
        <v>1371.6</v>
      </c>
      <c r="N657" s="28" t="s">
        <v>2439</v>
      </c>
      <c r="O657" s="42" t="s">
        <v>36</v>
      </c>
      <c r="P657" s="36"/>
      <c r="Q657" s="31"/>
      <c r="R657" s="32"/>
      <c r="S657" s="78"/>
      <c r="T657" s="34"/>
      <c r="U657" s="35"/>
      <c r="V657" s="36"/>
      <c r="W657" s="37"/>
      <c r="X657" s="38"/>
      <c r="Y657" s="38"/>
      <c r="Z657" s="38"/>
      <c r="AA657" s="39"/>
      <c r="AB657" s="39"/>
      <c r="AC657" s="39"/>
      <c r="AD657" s="40"/>
      <c r="AE657" s="40"/>
      <c r="AF657" s="41"/>
      <c r="AG657" s="41"/>
      <c r="AH657" s="42"/>
      <c r="AI657" s="35"/>
      <c r="AJ657" s="43"/>
      <c r="AK657" s="31"/>
      <c r="AL657" s="44"/>
      <c r="AM657" s="39"/>
      <c r="AN657" s="28"/>
      <c r="AO657" s="39"/>
    </row>
    <row r="658" spans="1:41">
      <c r="A658" s="45" t="s">
        <v>42</v>
      </c>
      <c r="B658" s="46"/>
      <c r="C658" s="46" t="s">
        <v>42</v>
      </c>
      <c r="D658" s="46" t="s">
        <v>42</v>
      </c>
      <c r="E658" s="47" t="s">
        <v>42</v>
      </c>
      <c r="F658" s="47" t="s">
        <v>42</v>
      </c>
      <c r="G658" s="47"/>
      <c r="H658" s="48"/>
      <c r="I658" s="24">
        <v>652</v>
      </c>
      <c r="J658" s="25" t="s">
        <v>2445</v>
      </c>
      <c r="K658" s="26" t="s">
        <v>2438</v>
      </c>
      <c r="L658" s="27">
        <v>-12344.4</v>
      </c>
      <c r="M658" s="27">
        <v>1371.6</v>
      </c>
      <c r="N658" s="28" t="s">
        <v>2439</v>
      </c>
      <c r="O658" s="42" t="s">
        <v>36</v>
      </c>
      <c r="P658" s="36"/>
      <c r="Q658" s="31"/>
      <c r="R658" s="32"/>
      <c r="S658" s="78"/>
      <c r="T658" s="34"/>
      <c r="U658" s="35"/>
      <c r="V658" s="36"/>
      <c r="W658" s="37"/>
      <c r="X658" s="38"/>
      <c r="Y658" s="38"/>
      <c r="Z658" s="38"/>
      <c r="AA658" s="39"/>
      <c r="AB658" s="39"/>
      <c r="AC658" s="39"/>
      <c r="AD658" s="40"/>
      <c r="AE658" s="40"/>
      <c r="AF658" s="41"/>
      <c r="AG658" s="41"/>
      <c r="AH658" s="42"/>
      <c r="AI658" s="35"/>
      <c r="AJ658" s="43"/>
      <c r="AK658" s="31"/>
      <c r="AL658" s="44"/>
      <c r="AM658" s="39"/>
      <c r="AN658" s="28"/>
      <c r="AO658" s="39"/>
    </row>
    <row r="659" spans="1:41">
      <c r="A659" s="45" t="s">
        <v>42</v>
      </c>
      <c r="B659" s="46"/>
      <c r="C659" s="46" t="s">
        <v>42</v>
      </c>
      <c r="D659" s="46" t="s">
        <v>42</v>
      </c>
      <c r="E659" s="47" t="s">
        <v>42</v>
      </c>
      <c r="F659" s="47" t="s">
        <v>42</v>
      </c>
      <c r="G659" s="47"/>
      <c r="H659" s="48"/>
      <c r="I659" s="24">
        <v>653</v>
      </c>
      <c r="J659" s="25" t="s">
        <v>2446</v>
      </c>
      <c r="K659" s="26" t="s">
        <v>2438</v>
      </c>
      <c r="L659" s="27">
        <v>-14173.2</v>
      </c>
      <c r="M659" s="27">
        <v>-12344.4</v>
      </c>
      <c r="N659" s="28" t="s">
        <v>2439</v>
      </c>
      <c r="O659" s="42" t="s">
        <v>36</v>
      </c>
      <c r="P659" s="36"/>
      <c r="Q659" s="31"/>
      <c r="R659" s="32"/>
      <c r="S659" s="78"/>
      <c r="T659" s="34"/>
      <c r="U659" s="35"/>
      <c r="V659" s="36"/>
      <c r="W659" s="37"/>
      <c r="X659" s="38"/>
      <c r="Y659" s="38"/>
      <c r="Z659" s="38"/>
      <c r="AA659" s="39"/>
      <c r="AB659" s="39"/>
      <c r="AC659" s="39"/>
      <c r="AD659" s="40"/>
      <c r="AE659" s="40"/>
      <c r="AF659" s="41"/>
      <c r="AG659" s="41"/>
      <c r="AH659" s="42"/>
      <c r="AI659" s="35"/>
      <c r="AJ659" s="43"/>
      <c r="AK659" s="31"/>
      <c r="AL659" s="44"/>
      <c r="AM659" s="39"/>
      <c r="AN659" s="28"/>
      <c r="AO659" s="39"/>
    </row>
    <row r="660" spans="1:41">
      <c r="A660" s="45" t="s">
        <v>42</v>
      </c>
      <c r="B660" s="46"/>
      <c r="C660" s="46" t="s">
        <v>42</v>
      </c>
      <c r="D660" s="46" t="s">
        <v>42</v>
      </c>
      <c r="E660" s="47" t="s">
        <v>42</v>
      </c>
      <c r="F660" s="47" t="s">
        <v>42</v>
      </c>
      <c r="G660" s="47"/>
      <c r="H660" s="48"/>
      <c r="I660" s="24">
        <v>654</v>
      </c>
      <c r="J660" s="25" t="s">
        <v>2447</v>
      </c>
      <c r="K660" s="26" t="s">
        <v>2438</v>
      </c>
      <c r="L660" s="27">
        <v>-15087.6</v>
      </c>
      <c r="M660" s="27">
        <v>-12344.4</v>
      </c>
      <c r="N660" s="28" t="s">
        <v>2439</v>
      </c>
      <c r="O660" s="42" t="s">
        <v>36</v>
      </c>
      <c r="P660" s="36"/>
      <c r="Q660" s="31"/>
      <c r="R660" s="32"/>
      <c r="S660" s="78"/>
      <c r="T660" s="34"/>
      <c r="U660" s="35"/>
      <c r="V660" s="36"/>
      <c r="W660" s="37"/>
      <c r="X660" s="38"/>
      <c r="Y660" s="38"/>
      <c r="Z660" s="38"/>
      <c r="AA660" s="39"/>
      <c r="AB660" s="39"/>
      <c r="AC660" s="39"/>
      <c r="AD660" s="40"/>
      <c r="AE660" s="40"/>
      <c r="AF660" s="41"/>
      <c r="AG660" s="41"/>
      <c r="AH660" s="42"/>
      <c r="AI660" s="35"/>
      <c r="AJ660" s="43"/>
      <c r="AK660" s="31"/>
      <c r="AL660" s="44"/>
      <c r="AM660" s="39"/>
      <c r="AN660" s="28"/>
      <c r="AO660" s="39"/>
    </row>
    <row r="661" spans="1:41">
      <c r="A661" s="45" t="s">
        <v>42</v>
      </c>
      <c r="B661" s="46"/>
      <c r="C661" s="46" t="s">
        <v>42</v>
      </c>
      <c r="D661" s="46" t="s">
        <v>42</v>
      </c>
      <c r="E661" s="47" t="s">
        <v>42</v>
      </c>
      <c r="F661" s="47" t="s">
        <v>42</v>
      </c>
      <c r="G661" s="47"/>
      <c r="H661" s="48"/>
      <c r="I661" s="24">
        <v>655</v>
      </c>
      <c r="J661" s="25" t="s">
        <v>2448</v>
      </c>
      <c r="K661" s="26" t="s">
        <v>2438</v>
      </c>
      <c r="L661" s="27">
        <v>-16002</v>
      </c>
      <c r="M661" s="27">
        <v>-12344.4</v>
      </c>
      <c r="N661" s="28" t="s">
        <v>2439</v>
      </c>
      <c r="O661" s="42" t="s">
        <v>36</v>
      </c>
      <c r="P661" s="36"/>
      <c r="Q661" s="31"/>
      <c r="R661" s="32"/>
      <c r="S661" s="78"/>
      <c r="T661" s="34"/>
      <c r="U661" s="35"/>
      <c r="V661" s="36"/>
      <c r="W661" s="37"/>
      <c r="X661" s="38"/>
      <c r="Y661" s="38"/>
      <c r="Z661" s="38"/>
      <c r="AA661" s="39"/>
      <c r="AB661" s="39"/>
      <c r="AC661" s="39"/>
      <c r="AD661" s="40"/>
      <c r="AE661" s="40"/>
      <c r="AF661" s="41"/>
      <c r="AG661" s="41"/>
      <c r="AH661" s="42"/>
      <c r="AI661" s="35"/>
      <c r="AJ661" s="43"/>
      <c r="AK661" s="31"/>
      <c r="AL661" s="44"/>
      <c r="AM661" s="39"/>
      <c r="AN661" s="28"/>
      <c r="AO661" s="39"/>
    </row>
    <row r="662" spans="1:41">
      <c r="A662" s="45" t="s">
        <v>42</v>
      </c>
      <c r="B662" s="46"/>
      <c r="C662" s="46" t="s">
        <v>42</v>
      </c>
      <c r="D662" s="46" t="s">
        <v>42</v>
      </c>
      <c r="E662" s="47" t="s">
        <v>42</v>
      </c>
      <c r="F662" s="47" t="s">
        <v>42</v>
      </c>
      <c r="G662" s="47"/>
      <c r="H662" s="48"/>
      <c r="I662" s="24">
        <v>656</v>
      </c>
      <c r="J662" s="25" t="s">
        <v>2449</v>
      </c>
      <c r="K662" s="26" t="s">
        <v>2438</v>
      </c>
      <c r="L662" s="27">
        <v>-16916.400000000001</v>
      </c>
      <c r="M662" s="27">
        <v>-12344.4</v>
      </c>
      <c r="N662" s="28" t="s">
        <v>2439</v>
      </c>
      <c r="O662" s="42" t="s">
        <v>36</v>
      </c>
      <c r="P662" s="36"/>
      <c r="Q662" s="31"/>
      <c r="R662" s="32"/>
      <c r="S662" s="78"/>
      <c r="T662" s="34"/>
      <c r="U662" s="35"/>
      <c r="V662" s="36"/>
      <c r="W662" s="37"/>
      <c r="X662" s="38"/>
      <c r="Y662" s="38"/>
      <c r="Z662" s="38"/>
      <c r="AA662" s="39"/>
      <c r="AB662" s="39"/>
      <c r="AC662" s="39"/>
      <c r="AD662" s="40"/>
      <c r="AE662" s="40"/>
      <c r="AF662" s="41"/>
      <c r="AG662" s="41"/>
      <c r="AH662" s="42"/>
      <c r="AI662" s="35"/>
      <c r="AJ662" s="43"/>
      <c r="AK662" s="31"/>
      <c r="AL662" s="44"/>
      <c r="AM662" s="39"/>
      <c r="AN662" s="28"/>
      <c r="AO662" s="39"/>
    </row>
    <row r="663" spans="1:41">
      <c r="A663" s="45" t="s">
        <v>42</v>
      </c>
      <c r="B663" s="46"/>
      <c r="C663" s="46" t="s">
        <v>42</v>
      </c>
      <c r="D663" s="46" t="s">
        <v>42</v>
      </c>
      <c r="E663" s="47" t="s">
        <v>42</v>
      </c>
      <c r="F663" s="47" t="s">
        <v>42</v>
      </c>
      <c r="G663" s="47"/>
      <c r="H663" s="48"/>
      <c r="I663" s="24">
        <v>657</v>
      </c>
      <c r="J663" s="25" t="s">
        <v>2450</v>
      </c>
      <c r="K663" s="26" t="s">
        <v>2438</v>
      </c>
      <c r="L663" s="27">
        <v>-17830.8</v>
      </c>
      <c r="M663" s="27">
        <v>-12344.4</v>
      </c>
      <c r="N663" s="28" t="s">
        <v>2439</v>
      </c>
      <c r="O663" s="42" t="s">
        <v>36</v>
      </c>
      <c r="P663" s="36"/>
      <c r="Q663" s="31"/>
      <c r="R663" s="32"/>
      <c r="S663" s="78"/>
      <c r="T663" s="34"/>
      <c r="U663" s="35"/>
      <c r="V663" s="36"/>
      <c r="W663" s="37"/>
      <c r="X663" s="38"/>
      <c r="Y663" s="38"/>
      <c r="Z663" s="38"/>
      <c r="AA663" s="39"/>
      <c r="AB663" s="39"/>
      <c r="AC663" s="39"/>
      <c r="AD663" s="40"/>
      <c r="AE663" s="40"/>
      <c r="AF663" s="41"/>
      <c r="AG663" s="41"/>
      <c r="AH663" s="42"/>
      <c r="AI663" s="35"/>
      <c r="AJ663" s="43"/>
      <c r="AK663" s="31"/>
      <c r="AL663" s="44"/>
      <c r="AM663" s="39"/>
      <c r="AN663" s="28"/>
      <c r="AO663" s="39"/>
    </row>
    <row r="664" spans="1:41">
      <c r="A664" s="45" t="s">
        <v>42</v>
      </c>
      <c r="B664" s="46"/>
      <c r="C664" s="46" t="s">
        <v>42</v>
      </c>
      <c r="D664" s="46" t="s">
        <v>42</v>
      </c>
      <c r="E664" s="47" t="s">
        <v>42</v>
      </c>
      <c r="F664" s="47" t="s">
        <v>42</v>
      </c>
      <c r="G664" s="47"/>
      <c r="H664" s="48"/>
      <c r="I664" s="24">
        <v>658</v>
      </c>
      <c r="J664" s="25" t="s">
        <v>2451</v>
      </c>
      <c r="K664" s="26" t="s">
        <v>2438</v>
      </c>
      <c r="L664" s="27">
        <v>-14173.2</v>
      </c>
      <c r="M664" s="27">
        <v>-11430</v>
      </c>
      <c r="N664" s="28" t="s">
        <v>2439</v>
      </c>
      <c r="O664" s="42" t="s">
        <v>36</v>
      </c>
      <c r="P664" s="36"/>
      <c r="Q664" s="31"/>
      <c r="R664" s="32"/>
      <c r="S664" s="78"/>
      <c r="T664" s="34"/>
      <c r="U664" s="35"/>
      <c r="V664" s="36"/>
      <c r="W664" s="37"/>
      <c r="X664" s="38"/>
      <c r="Y664" s="38"/>
      <c r="Z664" s="38"/>
      <c r="AA664" s="39"/>
      <c r="AB664" s="39"/>
      <c r="AC664" s="39"/>
      <c r="AD664" s="40"/>
      <c r="AE664" s="40"/>
      <c r="AF664" s="41"/>
      <c r="AG664" s="41"/>
      <c r="AH664" s="42"/>
      <c r="AI664" s="35"/>
      <c r="AJ664" s="43"/>
      <c r="AK664" s="31"/>
      <c r="AL664" s="44"/>
      <c r="AM664" s="39"/>
      <c r="AN664" s="28"/>
      <c r="AO664" s="39"/>
    </row>
    <row r="665" spans="1:41">
      <c r="A665" s="45" t="s">
        <v>42</v>
      </c>
      <c r="B665" s="46"/>
      <c r="C665" s="46" t="s">
        <v>42</v>
      </c>
      <c r="D665" s="46" t="s">
        <v>42</v>
      </c>
      <c r="E665" s="47" t="s">
        <v>42</v>
      </c>
      <c r="F665" s="47" t="s">
        <v>42</v>
      </c>
      <c r="G665" s="47"/>
      <c r="H665" s="48"/>
      <c r="I665" s="24">
        <v>659</v>
      </c>
      <c r="J665" s="25" t="s">
        <v>2452</v>
      </c>
      <c r="K665" s="26" t="s">
        <v>2438</v>
      </c>
      <c r="L665" s="27">
        <v>-16002</v>
      </c>
      <c r="M665" s="27">
        <v>-11430</v>
      </c>
      <c r="N665" s="28" t="s">
        <v>2439</v>
      </c>
      <c r="O665" s="42" t="s">
        <v>36</v>
      </c>
      <c r="P665" s="36"/>
      <c r="Q665" s="31"/>
      <c r="R665" s="32"/>
      <c r="S665" s="78"/>
      <c r="T665" s="34"/>
      <c r="U665" s="35"/>
      <c r="V665" s="36"/>
      <c r="W665" s="37"/>
      <c r="X665" s="38"/>
      <c r="Y665" s="38"/>
      <c r="Z665" s="38"/>
      <c r="AA665" s="39"/>
      <c r="AB665" s="39"/>
      <c r="AC665" s="39"/>
      <c r="AD665" s="40"/>
      <c r="AE665" s="40"/>
      <c r="AF665" s="41"/>
      <c r="AG665" s="41"/>
      <c r="AH665" s="42"/>
      <c r="AI665" s="35"/>
      <c r="AJ665" s="43"/>
      <c r="AK665" s="31"/>
      <c r="AL665" s="44"/>
      <c r="AM665" s="39"/>
      <c r="AN665" s="28"/>
      <c r="AO665" s="39"/>
    </row>
    <row r="666" spans="1:41">
      <c r="A666" s="45" t="s">
        <v>42</v>
      </c>
      <c r="B666" s="46"/>
      <c r="C666" s="46" t="s">
        <v>42</v>
      </c>
      <c r="D666" s="46" t="s">
        <v>42</v>
      </c>
      <c r="E666" s="47" t="s">
        <v>42</v>
      </c>
      <c r="F666" s="47" t="s">
        <v>42</v>
      </c>
      <c r="G666" s="47"/>
      <c r="H666" s="48"/>
      <c r="I666" s="24">
        <v>660</v>
      </c>
      <c r="J666" s="25" t="s">
        <v>2453</v>
      </c>
      <c r="K666" s="26" t="s">
        <v>2438</v>
      </c>
      <c r="L666" s="27">
        <v>-17830.8</v>
      </c>
      <c r="M666" s="27">
        <v>-11430</v>
      </c>
      <c r="N666" s="28" t="s">
        <v>2439</v>
      </c>
      <c r="O666" s="42" t="s">
        <v>36</v>
      </c>
      <c r="P666" s="36"/>
      <c r="Q666" s="31"/>
      <c r="R666" s="32"/>
      <c r="S666" s="78"/>
      <c r="T666" s="34"/>
      <c r="U666" s="35"/>
      <c r="V666" s="36"/>
      <c r="W666" s="37"/>
      <c r="X666" s="38"/>
      <c r="Y666" s="38"/>
      <c r="Z666" s="38"/>
      <c r="AA666" s="39"/>
      <c r="AB666" s="39"/>
      <c r="AC666" s="39"/>
      <c r="AD666" s="40"/>
      <c r="AE666" s="40"/>
      <c r="AF666" s="41"/>
      <c r="AG666" s="41"/>
      <c r="AH666" s="42"/>
      <c r="AI666" s="35"/>
      <c r="AJ666" s="43"/>
      <c r="AK666" s="31"/>
      <c r="AL666" s="44"/>
      <c r="AM666" s="39"/>
      <c r="AN666" s="28"/>
      <c r="AO666" s="39"/>
    </row>
    <row r="667" spans="1:41">
      <c r="A667" s="45" t="s">
        <v>42</v>
      </c>
      <c r="B667" s="46"/>
      <c r="C667" s="46" t="s">
        <v>42</v>
      </c>
      <c r="D667" s="46" t="s">
        <v>42</v>
      </c>
      <c r="E667" s="47" t="s">
        <v>42</v>
      </c>
      <c r="F667" s="47" t="s">
        <v>42</v>
      </c>
      <c r="G667" s="47"/>
      <c r="H667" s="48"/>
      <c r="I667" s="24">
        <v>661</v>
      </c>
      <c r="J667" s="25" t="s">
        <v>2454</v>
      </c>
      <c r="K667" s="26" t="s">
        <v>2438</v>
      </c>
      <c r="L667" s="27">
        <v>-14173.2</v>
      </c>
      <c r="M667" s="27">
        <v>-10515.6</v>
      </c>
      <c r="N667" s="28" t="s">
        <v>2439</v>
      </c>
      <c r="O667" s="42" t="s">
        <v>36</v>
      </c>
      <c r="P667" s="36"/>
      <c r="Q667" s="31"/>
      <c r="R667" s="32"/>
      <c r="S667" s="78"/>
      <c r="T667" s="34"/>
      <c r="U667" s="35"/>
      <c r="V667" s="36"/>
      <c r="W667" s="37"/>
      <c r="X667" s="38"/>
      <c r="Y667" s="38"/>
      <c r="Z667" s="38"/>
      <c r="AA667" s="39"/>
      <c r="AB667" s="39"/>
      <c r="AC667" s="39"/>
      <c r="AD667" s="40"/>
      <c r="AE667" s="40"/>
      <c r="AF667" s="41"/>
      <c r="AG667" s="41"/>
      <c r="AH667" s="42"/>
      <c r="AI667" s="35"/>
      <c r="AJ667" s="43"/>
      <c r="AK667" s="31"/>
      <c r="AL667" s="44"/>
      <c r="AM667" s="39"/>
      <c r="AN667" s="28"/>
      <c r="AO667" s="39"/>
    </row>
    <row r="668" spans="1:41">
      <c r="A668" s="45" t="s">
        <v>42</v>
      </c>
      <c r="B668" s="46"/>
      <c r="C668" s="46" t="s">
        <v>42</v>
      </c>
      <c r="D668" s="46" t="s">
        <v>42</v>
      </c>
      <c r="E668" s="47" t="s">
        <v>42</v>
      </c>
      <c r="F668" s="47" t="s">
        <v>42</v>
      </c>
      <c r="G668" s="47"/>
      <c r="H668" s="48"/>
      <c r="I668" s="24">
        <v>662</v>
      </c>
      <c r="J668" s="25" t="s">
        <v>2455</v>
      </c>
      <c r="K668" s="26" t="s">
        <v>2438</v>
      </c>
      <c r="L668" s="27">
        <v>-15087.6</v>
      </c>
      <c r="M668" s="27">
        <v>-10515.6</v>
      </c>
      <c r="N668" s="28" t="s">
        <v>2439</v>
      </c>
      <c r="O668" s="42" t="s">
        <v>36</v>
      </c>
      <c r="P668" s="36"/>
      <c r="Q668" s="31"/>
      <c r="R668" s="32"/>
      <c r="S668" s="78"/>
      <c r="T668" s="34"/>
      <c r="U668" s="35"/>
      <c r="V668" s="36"/>
      <c r="W668" s="37"/>
      <c r="X668" s="38"/>
      <c r="Y668" s="38"/>
      <c r="Z668" s="38"/>
      <c r="AA668" s="39"/>
      <c r="AB668" s="39"/>
      <c r="AC668" s="39"/>
      <c r="AD668" s="40"/>
      <c r="AE668" s="40"/>
      <c r="AF668" s="41"/>
      <c r="AG668" s="41"/>
      <c r="AH668" s="42"/>
      <c r="AI668" s="35"/>
      <c r="AJ668" s="43"/>
      <c r="AK668" s="31"/>
      <c r="AL668" s="44"/>
      <c r="AM668" s="39"/>
      <c r="AN668" s="28"/>
      <c r="AO668" s="39"/>
    </row>
    <row r="669" spans="1:41">
      <c r="A669" s="45" t="s">
        <v>42</v>
      </c>
      <c r="B669" s="46"/>
      <c r="C669" s="46" t="s">
        <v>42</v>
      </c>
      <c r="D669" s="46" t="s">
        <v>42</v>
      </c>
      <c r="E669" s="47" t="s">
        <v>42</v>
      </c>
      <c r="F669" s="47" t="s">
        <v>42</v>
      </c>
      <c r="G669" s="47"/>
      <c r="H669" s="48"/>
      <c r="I669" s="24">
        <v>663</v>
      </c>
      <c r="J669" s="25" t="s">
        <v>2456</v>
      </c>
      <c r="K669" s="26" t="s">
        <v>2438</v>
      </c>
      <c r="L669" s="27">
        <v>-16002</v>
      </c>
      <c r="M669" s="27">
        <v>-10515.6</v>
      </c>
      <c r="N669" s="28" t="s">
        <v>2439</v>
      </c>
      <c r="O669" s="42" t="s">
        <v>36</v>
      </c>
      <c r="P669" s="36"/>
      <c r="Q669" s="31"/>
      <c r="R669" s="32"/>
      <c r="S669" s="78"/>
      <c r="T669" s="34"/>
      <c r="U669" s="35"/>
      <c r="V669" s="36"/>
      <c r="W669" s="37"/>
      <c r="X669" s="38"/>
      <c r="Y669" s="38"/>
      <c r="Z669" s="38"/>
      <c r="AA669" s="39"/>
      <c r="AB669" s="39"/>
      <c r="AC669" s="39"/>
      <c r="AD669" s="40"/>
      <c r="AE669" s="40"/>
      <c r="AF669" s="41"/>
      <c r="AG669" s="41"/>
      <c r="AH669" s="42"/>
      <c r="AI669" s="35"/>
      <c r="AJ669" s="43"/>
      <c r="AK669" s="31"/>
      <c r="AL669" s="44"/>
      <c r="AM669" s="39"/>
      <c r="AN669" s="28"/>
      <c r="AO669" s="39"/>
    </row>
    <row r="670" spans="1:41">
      <c r="A670" s="45" t="s">
        <v>42</v>
      </c>
      <c r="B670" s="46"/>
      <c r="C670" s="46" t="s">
        <v>42</v>
      </c>
      <c r="D670" s="46" t="s">
        <v>42</v>
      </c>
      <c r="E670" s="47" t="s">
        <v>42</v>
      </c>
      <c r="F670" s="47" t="s">
        <v>42</v>
      </c>
      <c r="G670" s="47"/>
      <c r="H670" s="48"/>
      <c r="I670" s="24">
        <v>664</v>
      </c>
      <c r="J670" s="25" t="s">
        <v>2457</v>
      </c>
      <c r="K670" s="26" t="s">
        <v>2438</v>
      </c>
      <c r="L670" s="27">
        <v>-16916.400000000001</v>
      </c>
      <c r="M670" s="27">
        <v>-10515.6</v>
      </c>
      <c r="N670" s="28" t="s">
        <v>2439</v>
      </c>
      <c r="O670" s="42" t="s">
        <v>36</v>
      </c>
      <c r="P670" s="36"/>
      <c r="Q670" s="31"/>
      <c r="R670" s="32"/>
      <c r="S670" s="78"/>
      <c r="T670" s="34"/>
      <c r="U670" s="35"/>
      <c r="V670" s="36"/>
      <c r="W670" s="37"/>
      <c r="X670" s="38"/>
      <c r="Y670" s="38"/>
      <c r="Z670" s="38"/>
      <c r="AA670" s="39"/>
      <c r="AB670" s="39"/>
      <c r="AC670" s="39"/>
      <c r="AD670" s="40"/>
      <c r="AE670" s="40"/>
      <c r="AF670" s="41"/>
      <c r="AG670" s="41"/>
      <c r="AH670" s="42"/>
      <c r="AI670" s="35"/>
      <c r="AJ670" s="43"/>
      <c r="AK670" s="31"/>
      <c r="AL670" s="44"/>
      <c r="AM670" s="39"/>
      <c r="AN670" s="28"/>
      <c r="AO670" s="39"/>
    </row>
    <row r="671" spans="1:41">
      <c r="A671" s="45" t="s">
        <v>42</v>
      </c>
      <c r="B671" s="46"/>
      <c r="C671" s="46" t="s">
        <v>42</v>
      </c>
      <c r="D671" s="46" t="s">
        <v>42</v>
      </c>
      <c r="E671" s="47" t="s">
        <v>42</v>
      </c>
      <c r="F671" s="47" t="s">
        <v>42</v>
      </c>
      <c r="G671" s="47"/>
      <c r="H671" s="48"/>
      <c r="I671" s="24">
        <v>665</v>
      </c>
      <c r="J671" s="25" t="s">
        <v>2458</v>
      </c>
      <c r="K671" s="26" t="s">
        <v>2438</v>
      </c>
      <c r="L671" s="27">
        <v>-17830.8</v>
      </c>
      <c r="M671" s="27">
        <v>-10515.6</v>
      </c>
      <c r="N671" s="28" t="s">
        <v>2439</v>
      </c>
      <c r="O671" s="42" t="s">
        <v>36</v>
      </c>
      <c r="P671" s="36"/>
      <c r="Q671" s="31"/>
      <c r="R671" s="32"/>
      <c r="S671" s="78"/>
      <c r="T671" s="34"/>
      <c r="U671" s="35"/>
      <c r="V671" s="36"/>
      <c r="W671" s="37"/>
      <c r="X671" s="38"/>
      <c r="Y671" s="38"/>
      <c r="Z671" s="38"/>
      <c r="AA671" s="39"/>
      <c r="AB671" s="39"/>
      <c r="AC671" s="39"/>
      <c r="AD671" s="40"/>
      <c r="AE671" s="40"/>
      <c r="AF671" s="41"/>
      <c r="AG671" s="41"/>
      <c r="AH671" s="42"/>
      <c r="AI671" s="35"/>
      <c r="AJ671" s="43"/>
      <c r="AK671" s="31"/>
      <c r="AL671" s="44"/>
      <c r="AM671" s="39"/>
      <c r="AN671" s="28"/>
      <c r="AO671" s="39"/>
    </row>
    <row r="672" spans="1:41">
      <c r="A672" s="45" t="s">
        <v>42</v>
      </c>
      <c r="B672" s="46"/>
      <c r="C672" s="46" t="s">
        <v>42</v>
      </c>
      <c r="D672" s="46" t="s">
        <v>42</v>
      </c>
      <c r="E672" s="47" t="s">
        <v>42</v>
      </c>
      <c r="F672" s="47" t="s">
        <v>42</v>
      </c>
      <c r="G672" s="47"/>
      <c r="H672" s="48"/>
      <c r="I672" s="24">
        <v>666</v>
      </c>
      <c r="J672" s="25" t="s">
        <v>2459</v>
      </c>
      <c r="K672" s="26" t="s">
        <v>2438</v>
      </c>
      <c r="L672" s="27">
        <v>-14173.2</v>
      </c>
      <c r="M672" s="27">
        <v>-9601.2000000000007</v>
      </c>
      <c r="N672" s="28" t="s">
        <v>2439</v>
      </c>
      <c r="O672" s="42" t="s">
        <v>36</v>
      </c>
      <c r="P672" s="36"/>
      <c r="Q672" s="31"/>
      <c r="R672" s="32"/>
      <c r="S672" s="78"/>
      <c r="T672" s="34"/>
      <c r="U672" s="35"/>
      <c r="V672" s="36"/>
      <c r="W672" s="37"/>
      <c r="X672" s="38"/>
      <c r="Y672" s="38"/>
      <c r="Z672" s="38"/>
      <c r="AA672" s="39"/>
      <c r="AB672" s="39"/>
      <c r="AC672" s="39"/>
      <c r="AD672" s="40"/>
      <c r="AE672" s="40"/>
      <c r="AF672" s="41"/>
      <c r="AG672" s="41"/>
      <c r="AH672" s="42"/>
      <c r="AI672" s="35"/>
      <c r="AJ672" s="43"/>
      <c r="AK672" s="31"/>
      <c r="AL672" s="44"/>
      <c r="AM672" s="39"/>
      <c r="AN672" s="28"/>
      <c r="AO672" s="39"/>
    </row>
    <row r="673" spans="1:41">
      <c r="A673" s="45" t="s">
        <v>42</v>
      </c>
      <c r="B673" s="46"/>
      <c r="C673" s="46" t="s">
        <v>42</v>
      </c>
      <c r="D673" s="46" t="s">
        <v>42</v>
      </c>
      <c r="E673" s="47" t="s">
        <v>42</v>
      </c>
      <c r="F673" s="47" t="s">
        <v>42</v>
      </c>
      <c r="G673" s="47"/>
      <c r="H673" s="48"/>
      <c r="I673" s="24">
        <v>667</v>
      </c>
      <c r="J673" s="25" t="s">
        <v>2460</v>
      </c>
      <c r="K673" s="26" t="s">
        <v>2438</v>
      </c>
      <c r="L673" s="27">
        <v>-16002</v>
      </c>
      <c r="M673" s="27">
        <v>-9601.2000000000007</v>
      </c>
      <c r="N673" s="28" t="s">
        <v>2439</v>
      </c>
      <c r="O673" s="42" t="s">
        <v>36</v>
      </c>
      <c r="P673" s="36"/>
      <c r="Q673" s="31"/>
      <c r="R673" s="32"/>
      <c r="S673" s="78"/>
      <c r="T673" s="34"/>
      <c r="U673" s="35"/>
      <c r="V673" s="36"/>
      <c r="W673" s="37"/>
      <c r="X673" s="38"/>
      <c r="Y673" s="38"/>
      <c r="Z673" s="38"/>
      <c r="AA673" s="39"/>
      <c r="AB673" s="39"/>
      <c r="AC673" s="39"/>
      <c r="AD673" s="40"/>
      <c r="AE673" s="40"/>
      <c r="AF673" s="41"/>
      <c r="AG673" s="41"/>
      <c r="AH673" s="42"/>
      <c r="AI673" s="35"/>
      <c r="AJ673" s="43"/>
      <c r="AK673" s="31"/>
      <c r="AL673" s="44"/>
      <c r="AM673" s="39"/>
      <c r="AN673" s="28"/>
      <c r="AO673" s="39"/>
    </row>
    <row r="674" spans="1:41">
      <c r="A674" s="45" t="s">
        <v>42</v>
      </c>
      <c r="B674" s="46"/>
      <c r="C674" s="46" t="s">
        <v>42</v>
      </c>
      <c r="D674" s="46" t="s">
        <v>42</v>
      </c>
      <c r="E674" s="47" t="s">
        <v>42</v>
      </c>
      <c r="F674" s="47" t="s">
        <v>42</v>
      </c>
      <c r="G674" s="47"/>
      <c r="H674" s="48"/>
      <c r="I674" s="24">
        <v>668</v>
      </c>
      <c r="J674" s="25" t="s">
        <v>2461</v>
      </c>
      <c r="K674" s="26" t="s">
        <v>2438</v>
      </c>
      <c r="L674" s="27">
        <v>-17830.8</v>
      </c>
      <c r="M674" s="27">
        <v>-9601.2000000000007</v>
      </c>
      <c r="N674" s="28" t="s">
        <v>2439</v>
      </c>
      <c r="O674" s="42" t="s">
        <v>36</v>
      </c>
      <c r="P674" s="36"/>
      <c r="Q674" s="31"/>
      <c r="R674" s="32"/>
      <c r="S674" s="78"/>
      <c r="T674" s="34"/>
      <c r="U674" s="35"/>
      <c r="V674" s="36"/>
      <c r="W674" s="37"/>
      <c r="X674" s="38"/>
      <c r="Y674" s="38"/>
      <c r="Z674" s="38"/>
      <c r="AA674" s="39"/>
      <c r="AB674" s="39"/>
      <c r="AC674" s="39"/>
      <c r="AD674" s="40"/>
      <c r="AE674" s="40"/>
      <c r="AF674" s="41"/>
      <c r="AG674" s="41"/>
      <c r="AH674" s="42"/>
      <c r="AI674" s="35"/>
      <c r="AJ674" s="43"/>
      <c r="AK674" s="31"/>
      <c r="AL674" s="44"/>
      <c r="AM674" s="39"/>
      <c r="AN674" s="28"/>
      <c r="AO674" s="39"/>
    </row>
    <row r="675" spans="1:41">
      <c r="A675" s="45" t="s">
        <v>42</v>
      </c>
      <c r="B675" s="46"/>
      <c r="C675" s="46" t="s">
        <v>42</v>
      </c>
      <c r="D675" s="46" t="s">
        <v>42</v>
      </c>
      <c r="E675" s="47" t="s">
        <v>42</v>
      </c>
      <c r="F675" s="47" t="s">
        <v>42</v>
      </c>
      <c r="G675" s="47"/>
      <c r="H675" s="48"/>
      <c r="I675" s="24">
        <v>669</v>
      </c>
      <c r="J675" s="25" t="s">
        <v>1996</v>
      </c>
      <c r="K675" s="26" t="s">
        <v>2438</v>
      </c>
      <c r="L675" s="27">
        <v>-12344.4</v>
      </c>
      <c r="M675" s="27">
        <v>-8686.7999999999993</v>
      </c>
      <c r="N675" s="28" t="s">
        <v>2439</v>
      </c>
      <c r="O675" s="42" t="s">
        <v>36</v>
      </c>
      <c r="P675" s="36"/>
      <c r="Q675" s="31"/>
      <c r="R675" s="32"/>
      <c r="S675" s="78"/>
      <c r="T675" s="34"/>
      <c r="U675" s="35"/>
      <c r="V675" s="36"/>
      <c r="W675" s="37"/>
      <c r="X675" s="38"/>
      <c r="Y675" s="38"/>
      <c r="Z675" s="38"/>
      <c r="AA675" s="39"/>
      <c r="AB675" s="39"/>
      <c r="AC675" s="39"/>
      <c r="AD675" s="40"/>
      <c r="AE675" s="40"/>
      <c r="AF675" s="41"/>
      <c r="AG675" s="41"/>
      <c r="AH675" s="42"/>
      <c r="AI675" s="35"/>
      <c r="AJ675" s="43"/>
      <c r="AK675" s="31"/>
      <c r="AL675" s="44"/>
      <c r="AM675" s="39"/>
      <c r="AN675" s="28"/>
      <c r="AO675" s="39"/>
    </row>
    <row r="676" spans="1:41">
      <c r="A676" s="45" t="s">
        <v>42</v>
      </c>
      <c r="B676" s="46"/>
      <c r="C676" s="46" t="s">
        <v>42</v>
      </c>
      <c r="D676" s="46" t="s">
        <v>42</v>
      </c>
      <c r="E676" s="47" t="s">
        <v>42</v>
      </c>
      <c r="F676" s="47" t="s">
        <v>42</v>
      </c>
      <c r="G676" s="47"/>
      <c r="H676" s="48"/>
      <c r="I676" s="24">
        <v>670</v>
      </c>
      <c r="J676" s="25" t="s">
        <v>2003</v>
      </c>
      <c r="K676" s="26" t="s">
        <v>2438</v>
      </c>
      <c r="L676" s="27">
        <v>-13258.8</v>
      </c>
      <c r="M676" s="27">
        <v>-8686.7999999999993</v>
      </c>
      <c r="N676" s="28" t="s">
        <v>2439</v>
      </c>
      <c r="O676" s="42" t="s">
        <v>36</v>
      </c>
      <c r="P676" s="36"/>
      <c r="Q676" s="31"/>
      <c r="R676" s="32"/>
      <c r="S676" s="78"/>
      <c r="T676" s="34"/>
      <c r="U676" s="35"/>
      <c r="V676" s="36"/>
      <c r="W676" s="37"/>
      <c r="X676" s="38"/>
      <c r="Y676" s="38"/>
      <c r="Z676" s="38"/>
      <c r="AA676" s="39"/>
      <c r="AB676" s="39"/>
      <c r="AC676" s="39"/>
      <c r="AD676" s="40"/>
      <c r="AE676" s="40"/>
      <c r="AF676" s="41"/>
      <c r="AG676" s="41"/>
      <c r="AH676" s="42"/>
      <c r="AI676" s="35"/>
      <c r="AJ676" s="43"/>
      <c r="AK676" s="31"/>
      <c r="AL676" s="44"/>
      <c r="AM676" s="39"/>
      <c r="AN676" s="28"/>
      <c r="AO676" s="39"/>
    </row>
    <row r="677" spans="1:41">
      <c r="A677" s="45" t="s">
        <v>42</v>
      </c>
      <c r="B677" s="46"/>
      <c r="C677" s="46" t="s">
        <v>42</v>
      </c>
      <c r="D677" s="46" t="s">
        <v>42</v>
      </c>
      <c r="E677" s="47" t="s">
        <v>42</v>
      </c>
      <c r="F677" s="47" t="s">
        <v>42</v>
      </c>
      <c r="G677" s="47"/>
      <c r="H677" s="48"/>
      <c r="I677" s="24">
        <v>671</v>
      </c>
      <c r="J677" s="25" t="s">
        <v>2010</v>
      </c>
      <c r="K677" s="26" t="s">
        <v>2438</v>
      </c>
      <c r="L677" s="27">
        <v>-14173.2</v>
      </c>
      <c r="M677" s="27">
        <v>-8686.7999999999993</v>
      </c>
      <c r="N677" s="28" t="s">
        <v>2439</v>
      </c>
      <c r="O677" s="42" t="s">
        <v>36</v>
      </c>
      <c r="P677" s="36"/>
      <c r="Q677" s="31"/>
      <c r="R677" s="32"/>
      <c r="S677" s="78"/>
      <c r="T677" s="34"/>
      <c r="U677" s="35"/>
      <c r="V677" s="36"/>
      <c r="W677" s="37"/>
      <c r="X677" s="38"/>
      <c r="Y677" s="38"/>
      <c r="Z677" s="38"/>
      <c r="AA677" s="39"/>
      <c r="AB677" s="39"/>
      <c r="AC677" s="39"/>
      <c r="AD677" s="40"/>
      <c r="AE677" s="40"/>
      <c r="AF677" s="41"/>
      <c r="AG677" s="41"/>
      <c r="AH677" s="42"/>
      <c r="AI677" s="35"/>
      <c r="AJ677" s="43"/>
      <c r="AK677" s="31"/>
      <c r="AL677" s="44"/>
      <c r="AM677" s="39"/>
      <c r="AN677" s="28"/>
      <c r="AO677" s="39"/>
    </row>
    <row r="678" spans="1:41">
      <c r="A678" s="45" t="s">
        <v>42</v>
      </c>
      <c r="B678" s="46"/>
      <c r="C678" s="46" t="s">
        <v>42</v>
      </c>
      <c r="D678" s="46" t="s">
        <v>42</v>
      </c>
      <c r="E678" s="47" t="s">
        <v>42</v>
      </c>
      <c r="F678" s="47" t="s">
        <v>42</v>
      </c>
      <c r="G678" s="47"/>
      <c r="H678" s="48"/>
      <c r="I678" s="24">
        <v>672</v>
      </c>
      <c r="J678" s="25" t="s">
        <v>2017</v>
      </c>
      <c r="K678" s="26" t="s">
        <v>2438</v>
      </c>
      <c r="L678" s="27">
        <v>-15087.6</v>
      </c>
      <c r="M678" s="27">
        <v>-8686.7999999999993</v>
      </c>
      <c r="N678" s="28" t="s">
        <v>2439</v>
      </c>
      <c r="O678" s="42" t="s">
        <v>36</v>
      </c>
      <c r="P678" s="36"/>
      <c r="Q678" s="31"/>
      <c r="R678" s="32"/>
      <c r="S678" s="78"/>
      <c r="T678" s="34"/>
      <c r="U678" s="35"/>
      <c r="V678" s="36"/>
      <c r="W678" s="37"/>
      <c r="X678" s="38"/>
      <c r="Y678" s="38"/>
      <c r="Z678" s="38"/>
      <c r="AA678" s="39"/>
      <c r="AB678" s="39"/>
      <c r="AC678" s="39"/>
      <c r="AD678" s="40"/>
      <c r="AE678" s="40"/>
      <c r="AF678" s="41"/>
      <c r="AG678" s="41"/>
      <c r="AH678" s="42"/>
      <c r="AI678" s="35"/>
      <c r="AJ678" s="43"/>
      <c r="AK678" s="31"/>
      <c r="AL678" s="44"/>
      <c r="AM678" s="39"/>
      <c r="AN678" s="28"/>
      <c r="AO678" s="39"/>
    </row>
    <row r="679" spans="1:41">
      <c r="A679" s="45" t="s">
        <v>42</v>
      </c>
      <c r="B679" s="46"/>
      <c r="C679" s="46" t="s">
        <v>42</v>
      </c>
      <c r="D679" s="46" t="s">
        <v>42</v>
      </c>
      <c r="E679" s="47" t="s">
        <v>42</v>
      </c>
      <c r="F679" s="47" t="s">
        <v>42</v>
      </c>
      <c r="G679" s="47"/>
      <c r="H679" s="48"/>
      <c r="I679" s="24">
        <v>673</v>
      </c>
      <c r="J679" s="25" t="s">
        <v>2024</v>
      </c>
      <c r="K679" s="26" t="s">
        <v>2438</v>
      </c>
      <c r="L679" s="27">
        <v>-16002</v>
      </c>
      <c r="M679" s="27">
        <v>-8686.7999999999993</v>
      </c>
      <c r="N679" s="28" t="s">
        <v>2439</v>
      </c>
      <c r="O679" s="42" t="s">
        <v>36</v>
      </c>
      <c r="P679" s="36"/>
      <c r="Q679" s="31"/>
      <c r="R679" s="32"/>
      <c r="S679" s="78"/>
      <c r="T679" s="34"/>
      <c r="U679" s="35"/>
      <c r="V679" s="36"/>
      <c r="W679" s="37"/>
      <c r="X679" s="38"/>
      <c r="Y679" s="38"/>
      <c r="Z679" s="38"/>
      <c r="AA679" s="39"/>
      <c r="AB679" s="39"/>
      <c r="AC679" s="39"/>
      <c r="AD679" s="40"/>
      <c r="AE679" s="40"/>
      <c r="AF679" s="41"/>
      <c r="AG679" s="41"/>
      <c r="AH679" s="42"/>
      <c r="AI679" s="35"/>
      <c r="AJ679" s="43"/>
      <c r="AK679" s="31"/>
      <c r="AL679" s="44"/>
      <c r="AM679" s="39"/>
      <c r="AN679" s="28"/>
      <c r="AO679" s="39"/>
    </row>
    <row r="680" spans="1:41">
      <c r="A680" s="45" t="s">
        <v>42</v>
      </c>
      <c r="B680" s="46"/>
      <c r="C680" s="46" t="s">
        <v>42</v>
      </c>
      <c r="D680" s="46" t="s">
        <v>42</v>
      </c>
      <c r="E680" s="47" t="s">
        <v>42</v>
      </c>
      <c r="F680" s="47" t="s">
        <v>42</v>
      </c>
      <c r="G680" s="47"/>
      <c r="H680" s="48"/>
      <c r="I680" s="24">
        <v>674</v>
      </c>
      <c r="J680" s="25" t="s">
        <v>2031</v>
      </c>
      <c r="K680" s="26" t="s">
        <v>2438</v>
      </c>
      <c r="L680" s="27">
        <v>-16916.400000000001</v>
      </c>
      <c r="M680" s="27">
        <v>-8686.7999999999993</v>
      </c>
      <c r="N680" s="28" t="s">
        <v>2439</v>
      </c>
      <c r="O680" s="42" t="s">
        <v>36</v>
      </c>
      <c r="P680" s="36"/>
      <c r="Q680" s="31"/>
      <c r="R680" s="32"/>
      <c r="S680" s="78"/>
      <c r="T680" s="34"/>
      <c r="U680" s="35"/>
      <c r="V680" s="36"/>
      <c r="W680" s="37"/>
      <c r="X680" s="38"/>
      <c r="Y680" s="38"/>
      <c r="Z680" s="38"/>
      <c r="AA680" s="39"/>
      <c r="AB680" s="39"/>
      <c r="AC680" s="39"/>
      <c r="AD680" s="40"/>
      <c r="AE680" s="40"/>
      <c r="AF680" s="41"/>
      <c r="AG680" s="41"/>
      <c r="AH680" s="42"/>
      <c r="AI680" s="35"/>
      <c r="AJ680" s="43"/>
      <c r="AK680" s="31"/>
      <c r="AL680" s="44"/>
      <c r="AM680" s="39"/>
      <c r="AN680" s="28"/>
      <c r="AO680" s="39"/>
    </row>
    <row r="681" spans="1:41">
      <c r="A681" s="45" t="s">
        <v>42</v>
      </c>
      <c r="B681" s="46"/>
      <c r="C681" s="46" t="s">
        <v>42</v>
      </c>
      <c r="D681" s="46" t="s">
        <v>42</v>
      </c>
      <c r="E681" s="47" t="s">
        <v>42</v>
      </c>
      <c r="F681" s="47" t="s">
        <v>42</v>
      </c>
      <c r="G681" s="47"/>
      <c r="H681" s="48"/>
      <c r="I681" s="24">
        <v>675</v>
      </c>
      <c r="J681" s="25" t="s">
        <v>2038</v>
      </c>
      <c r="K681" s="26" t="s">
        <v>2438</v>
      </c>
      <c r="L681" s="27">
        <v>-17830.8</v>
      </c>
      <c r="M681" s="27">
        <v>-8686.7999999999993</v>
      </c>
      <c r="N681" s="28" t="s">
        <v>2439</v>
      </c>
      <c r="O681" s="42" t="s">
        <v>36</v>
      </c>
      <c r="P681" s="36"/>
      <c r="Q681" s="31"/>
      <c r="R681" s="32"/>
      <c r="S681" s="78"/>
      <c r="T681" s="34"/>
      <c r="U681" s="35"/>
      <c r="V681" s="36"/>
      <c r="W681" s="37"/>
      <c r="X681" s="38"/>
      <c r="Y681" s="38"/>
      <c r="Z681" s="38"/>
      <c r="AA681" s="39"/>
      <c r="AB681" s="39"/>
      <c r="AC681" s="39"/>
      <c r="AD681" s="40"/>
      <c r="AE681" s="40"/>
      <c r="AF681" s="41"/>
      <c r="AG681" s="41"/>
      <c r="AH681" s="42"/>
      <c r="AI681" s="35"/>
      <c r="AJ681" s="43"/>
      <c r="AK681" s="31"/>
      <c r="AL681" s="44"/>
      <c r="AM681" s="39"/>
      <c r="AN681" s="28"/>
      <c r="AO681" s="39"/>
    </row>
    <row r="682" spans="1:41">
      <c r="A682" s="45" t="s">
        <v>42</v>
      </c>
      <c r="B682" s="46"/>
      <c r="C682" s="46" t="s">
        <v>42</v>
      </c>
      <c r="D682" s="46" t="s">
        <v>42</v>
      </c>
      <c r="E682" s="47" t="s">
        <v>42</v>
      </c>
      <c r="F682" s="47" t="s">
        <v>42</v>
      </c>
      <c r="G682" s="47"/>
      <c r="H682" s="48"/>
      <c r="I682" s="24">
        <v>676</v>
      </c>
      <c r="J682" s="25" t="s">
        <v>1195</v>
      </c>
      <c r="K682" s="26" t="s">
        <v>2438</v>
      </c>
      <c r="L682" s="27">
        <v>-11430</v>
      </c>
      <c r="M682" s="27">
        <v>-7772.4</v>
      </c>
      <c r="N682" s="28" t="s">
        <v>2439</v>
      </c>
      <c r="O682" s="42" t="s">
        <v>36</v>
      </c>
      <c r="P682" s="36"/>
      <c r="Q682" s="31"/>
      <c r="R682" s="32"/>
      <c r="S682" s="78"/>
      <c r="T682" s="34"/>
      <c r="U682" s="35"/>
      <c r="V682" s="36"/>
      <c r="W682" s="37"/>
      <c r="X682" s="38"/>
      <c r="Y682" s="38"/>
      <c r="Z682" s="38"/>
      <c r="AA682" s="39"/>
      <c r="AB682" s="39"/>
      <c r="AC682" s="39"/>
      <c r="AD682" s="40"/>
      <c r="AE682" s="40"/>
      <c r="AF682" s="41"/>
      <c r="AG682" s="41"/>
      <c r="AH682" s="42"/>
      <c r="AI682" s="35"/>
      <c r="AJ682" s="43"/>
      <c r="AK682" s="31"/>
      <c r="AL682" s="44"/>
      <c r="AM682" s="39"/>
      <c r="AN682" s="28"/>
      <c r="AO682" s="39"/>
    </row>
    <row r="683" spans="1:41">
      <c r="A683" s="45" t="s">
        <v>42</v>
      </c>
      <c r="B683" s="46"/>
      <c r="C683" s="46" t="s">
        <v>42</v>
      </c>
      <c r="D683" s="46" t="s">
        <v>42</v>
      </c>
      <c r="E683" s="47" t="s">
        <v>42</v>
      </c>
      <c r="F683" s="47" t="s">
        <v>42</v>
      </c>
      <c r="G683" s="47"/>
      <c r="H683" s="48"/>
      <c r="I683" s="24">
        <v>677</v>
      </c>
      <c r="J683" s="25" t="s">
        <v>1228</v>
      </c>
      <c r="K683" s="26" t="s">
        <v>2438</v>
      </c>
      <c r="L683" s="27">
        <v>-12344.4</v>
      </c>
      <c r="M683" s="27">
        <v>-7772.4</v>
      </c>
      <c r="N683" s="28" t="s">
        <v>2439</v>
      </c>
      <c r="O683" s="42" t="s">
        <v>36</v>
      </c>
      <c r="P683" s="36"/>
      <c r="Q683" s="31"/>
      <c r="R683" s="32"/>
      <c r="S683" s="78"/>
      <c r="T683" s="34"/>
      <c r="U683" s="35"/>
      <c r="V683" s="36"/>
      <c r="W683" s="37"/>
      <c r="X683" s="38"/>
      <c r="Y683" s="38"/>
      <c r="Z683" s="38"/>
      <c r="AA683" s="39"/>
      <c r="AB683" s="39"/>
      <c r="AC683" s="39"/>
      <c r="AD683" s="40"/>
      <c r="AE683" s="40"/>
      <c r="AF683" s="41"/>
      <c r="AG683" s="41"/>
      <c r="AH683" s="42"/>
      <c r="AI683" s="35"/>
      <c r="AJ683" s="43"/>
      <c r="AK683" s="31"/>
      <c r="AL683" s="44"/>
      <c r="AM683" s="39"/>
      <c r="AN683" s="28"/>
      <c r="AO683" s="39"/>
    </row>
    <row r="684" spans="1:41">
      <c r="A684" s="45" t="s">
        <v>42</v>
      </c>
      <c r="B684" s="46"/>
      <c r="C684" s="46" t="s">
        <v>42</v>
      </c>
      <c r="D684" s="46" t="s">
        <v>42</v>
      </c>
      <c r="E684" s="47" t="s">
        <v>42</v>
      </c>
      <c r="F684" s="47" t="s">
        <v>42</v>
      </c>
      <c r="G684" s="47"/>
      <c r="H684" s="48"/>
      <c r="I684" s="24">
        <v>678</v>
      </c>
      <c r="J684" s="25" t="s">
        <v>1294</v>
      </c>
      <c r="K684" s="26" t="s">
        <v>2438</v>
      </c>
      <c r="L684" s="27">
        <v>-14173.2</v>
      </c>
      <c r="M684" s="27">
        <v>-7772.4</v>
      </c>
      <c r="N684" s="28" t="s">
        <v>2439</v>
      </c>
      <c r="O684" s="42" t="s">
        <v>36</v>
      </c>
      <c r="P684" s="36"/>
      <c r="Q684" s="31"/>
      <c r="R684" s="32"/>
      <c r="S684" s="78"/>
      <c r="T684" s="34"/>
      <c r="U684" s="35"/>
      <c r="V684" s="36"/>
      <c r="W684" s="37"/>
      <c r="X684" s="38"/>
      <c r="Y684" s="38"/>
      <c r="Z684" s="38"/>
      <c r="AA684" s="39"/>
      <c r="AB684" s="39"/>
      <c r="AC684" s="39"/>
      <c r="AD684" s="40"/>
      <c r="AE684" s="40"/>
      <c r="AF684" s="41"/>
      <c r="AG684" s="41"/>
      <c r="AH684" s="42"/>
      <c r="AI684" s="35"/>
      <c r="AJ684" s="43"/>
      <c r="AK684" s="31"/>
      <c r="AL684" s="44"/>
      <c r="AM684" s="39"/>
      <c r="AN684" s="28"/>
      <c r="AO684" s="39"/>
    </row>
    <row r="685" spans="1:41">
      <c r="A685" s="45" t="s">
        <v>42</v>
      </c>
      <c r="B685" s="46"/>
      <c r="C685" s="46" t="s">
        <v>42</v>
      </c>
      <c r="D685" s="46" t="s">
        <v>42</v>
      </c>
      <c r="E685" s="47" t="s">
        <v>42</v>
      </c>
      <c r="F685" s="47" t="s">
        <v>42</v>
      </c>
      <c r="G685" s="47"/>
      <c r="H685" s="48"/>
      <c r="I685" s="24">
        <v>679</v>
      </c>
      <c r="J685" s="25" t="s">
        <v>2462</v>
      </c>
      <c r="K685" s="26" t="s">
        <v>2438</v>
      </c>
      <c r="L685" s="27">
        <v>-16002</v>
      </c>
      <c r="M685" s="27">
        <v>-7772.4</v>
      </c>
      <c r="N685" s="28" t="s">
        <v>2439</v>
      </c>
      <c r="O685" s="42" t="s">
        <v>36</v>
      </c>
      <c r="P685" s="36"/>
      <c r="Q685" s="31"/>
      <c r="R685" s="32"/>
      <c r="S685" s="78"/>
      <c r="T685" s="34"/>
      <c r="U685" s="35"/>
      <c r="V685" s="36"/>
      <c r="W685" s="37"/>
      <c r="X685" s="38"/>
      <c r="Y685" s="38"/>
      <c r="Z685" s="38"/>
      <c r="AA685" s="39"/>
      <c r="AB685" s="39"/>
      <c r="AC685" s="39"/>
      <c r="AD685" s="40"/>
      <c r="AE685" s="40"/>
      <c r="AF685" s="41"/>
      <c r="AG685" s="41"/>
      <c r="AH685" s="42"/>
      <c r="AI685" s="35"/>
      <c r="AJ685" s="43"/>
      <c r="AK685" s="31"/>
      <c r="AL685" s="44"/>
      <c r="AM685" s="39"/>
      <c r="AN685" s="28"/>
      <c r="AO685" s="39"/>
    </row>
    <row r="686" spans="1:41">
      <c r="A686" s="45" t="s">
        <v>42</v>
      </c>
      <c r="B686" s="46"/>
      <c r="C686" s="46" t="s">
        <v>42</v>
      </c>
      <c r="D686" s="46" t="s">
        <v>42</v>
      </c>
      <c r="E686" s="47" t="s">
        <v>42</v>
      </c>
      <c r="F686" s="47" t="s">
        <v>42</v>
      </c>
      <c r="G686" s="47"/>
      <c r="H686" s="48"/>
      <c r="I686" s="24">
        <v>680</v>
      </c>
      <c r="J686" s="25" t="s">
        <v>1648</v>
      </c>
      <c r="K686" s="26" t="s">
        <v>2438</v>
      </c>
      <c r="L686" s="27">
        <v>-17830.8</v>
      </c>
      <c r="M686" s="27">
        <v>-7772.4</v>
      </c>
      <c r="N686" s="28" t="s">
        <v>2439</v>
      </c>
      <c r="O686" s="42" t="s">
        <v>36</v>
      </c>
      <c r="P686" s="36"/>
      <c r="Q686" s="31"/>
      <c r="R686" s="32"/>
      <c r="S686" s="78"/>
      <c r="T686" s="34"/>
      <c r="U686" s="35"/>
      <c r="V686" s="36"/>
      <c r="W686" s="37"/>
      <c r="X686" s="38"/>
      <c r="Y686" s="38"/>
      <c r="Z686" s="38"/>
      <c r="AA686" s="39"/>
      <c r="AB686" s="39"/>
      <c r="AC686" s="39"/>
      <c r="AD686" s="40"/>
      <c r="AE686" s="40"/>
      <c r="AF686" s="41"/>
      <c r="AG686" s="41"/>
      <c r="AH686" s="42"/>
      <c r="AI686" s="35"/>
      <c r="AJ686" s="43"/>
      <c r="AK686" s="31"/>
      <c r="AL686" s="44"/>
      <c r="AM686" s="39"/>
      <c r="AN686" s="28"/>
      <c r="AO686" s="39"/>
    </row>
    <row r="687" spans="1:41">
      <c r="A687" s="45" t="s">
        <v>42</v>
      </c>
      <c r="B687" s="46"/>
      <c r="C687" s="46" t="s">
        <v>42</v>
      </c>
      <c r="D687" s="46" t="s">
        <v>42</v>
      </c>
      <c r="E687" s="47" t="s">
        <v>42</v>
      </c>
      <c r="F687" s="47" t="s">
        <v>42</v>
      </c>
      <c r="G687" s="47"/>
      <c r="H687" s="48"/>
      <c r="I687" s="24">
        <v>681</v>
      </c>
      <c r="J687" s="25" t="s">
        <v>2463</v>
      </c>
      <c r="K687" s="26" t="s">
        <v>2438</v>
      </c>
      <c r="L687" s="27">
        <v>-12344.4</v>
      </c>
      <c r="M687" s="27">
        <v>-6858</v>
      </c>
      <c r="N687" s="28" t="s">
        <v>2439</v>
      </c>
      <c r="O687" s="42" t="s">
        <v>36</v>
      </c>
      <c r="P687" s="36"/>
      <c r="Q687" s="31"/>
      <c r="R687" s="32"/>
      <c r="S687" s="78"/>
      <c r="T687" s="34"/>
      <c r="U687" s="35"/>
      <c r="V687" s="36"/>
      <c r="W687" s="37"/>
      <c r="X687" s="38"/>
      <c r="Y687" s="38"/>
      <c r="Z687" s="38"/>
      <c r="AA687" s="39"/>
      <c r="AB687" s="39"/>
      <c r="AC687" s="39"/>
      <c r="AD687" s="40"/>
      <c r="AE687" s="40"/>
      <c r="AF687" s="41"/>
      <c r="AG687" s="41"/>
      <c r="AH687" s="42"/>
      <c r="AI687" s="35"/>
      <c r="AJ687" s="43"/>
      <c r="AK687" s="31"/>
      <c r="AL687" s="44"/>
      <c r="AM687" s="39"/>
      <c r="AN687" s="28"/>
      <c r="AO687" s="39"/>
    </row>
    <row r="688" spans="1:41">
      <c r="A688" s="45" t="s">
        <v>42</v>
      </c>
      <c r="B688" s="46"/>
      <c r="C688" s="46" t="s">
        <v>42</v>
      </c>
      <c r="D688" s="46" t="s">
        <v>42</v>
      </c>
      <c r="E688" s="47" t="s">
        <v>42</v>
      </c>
      <c r="F688" s="47" t="s">
        <v>42</v>
      </c>
      <c r="G688" s="47"/>
      <c r="H688" s="48"/>
      <c r="I688" s="24">
        <v>682</v>
      </c>
      <c r="J688" s="25" t="s">
        <v>2464</v>
      </c>
      <c r="K688" s="26" t="s">
        <v>2438</v>
      </c>
      <c r="L688" s="27">
        <v>-13258.8</v>
      </c>
      <c r="M688" s="27">
        <v>-6858</v>
      </c>
      <c r="N688" s="28" t="s">
        <v>2439</v>
      </c>
      <c r="O688" s="42" t="s">
        <v>36</v>
      </c>
      <c r="P688" s="36"/>
      <c r="Q688" s="31"/>
      <c r="R688" s="32"/>
      <c r="S688" s="78"/>
      <c r="T688" s="34"/>
      <c r="U688" s="35"/>
      <c r="V688" s="36"/>
      <c r="W688" s="37"/>
      <c r="X688" s="38"/>
      <c r="Y688" s="38"/>
      <c r="Z688" s="38"/>
      <c r="AA688" s="39"/>
      <c r="AB688" s="39"/>
      <c r="AC688" s="39"/>
      <c r="AD688" s="40"/>
      <c r="AE688" s="40"/>
      <c r="AF688" s="41"/>
      <c r="AG688" s="41"/>
      <c r="AH688" s="42"/>
      <c r="AI688" s="35"/>
      <c r="AJ688" s="43"/>
      <c r="AK688" s="31"/>
      <c r="AL688" s="44"/>
      <c r="AM688" s="39"/>
      <c r="AN688" s="28"/>
      <c r="AO688" s="39"/>
    </row>
    <row r="689" spans="1:41">
      <c r="A689" s="45" t="s">
        <v>42</v>
      </c>
      <c r="B689" s="46"/>
      <c r="C689" s="46" t="s">
        <v>42</v>
      </c>
      <c r="D689" s="46" t="s">
        <v>42</v>
      </c>
      <c r="E689" s="47" t="s">
        <v>42</v>
      </c>
      <c r="F689" s="47" t="s">
        <v>42</v>
      </c>
      <c r="G689" s="47"/>
      <c r="H689" s="48"/>
      <c r="I689" s="24">
        <v>683</v>
      </c>
      <c r="J689" s="25" t="s">
        <v>2465</v>
      </c>
      <c r="K689" s="26" t="s">
        <v>2438</v>
      </c>
      <c r="L689" s="27">
        <v>-14173.2</v>
      </c>
      <c r="M689" s="27">
        <v>-6858</v>
      </c>
      <c r="N689" s="28" t="s">
        <v>2439</v>
      </c>
      <c r="O689" s="42" t="s">
        <v>36</v>
      </c>
      <c r="P689" s="36"/>
      <c r="Q689" s="31"/>
      <c r="R689" s="32"/>
      <c r="S689" s="78"/>
      <c r="T689" s="34"/>
      <c r="U689" s="35"/>
      <c r="V689" s="36"/>
      <c r="W689" s="37"/>
      <c r="X689" s="38"/>
      <c r="Y689" s="38"/>
      <c r="Z689" s="38"/>
      <c r="AA689" s="39"/>
      <c r="AB689" s="39"/>
      <c r="AC689" s="39"/>
      <c r="AD689" s="40"/>
      <c r="AE689" s="40"/>
      <c r="AF689" s="41"/>
      <c r="AG689" s="41"/>
      <c r="AH689" s="42"/>
      <c r="AI689" s="35"/>
      <c r="AJ689" s="43"/>
      <c r="AK689" s="31"/>
      <c r="AL689" s="44"/>
      <c r="AM689" s="39"/>
      <c r="AN689" s="28"/>
      <c r="AO689" s="39"/>
    </row>
    <row r="690" spans="1:41">
      <c r="A690" s="45" t="s">
        <v>42</v>
      </c>
      <c r="B690" s="46"/>
      <c r="C690" s="46" t="s">
        <v>42</v>
      </c>
      <c r="D690" s="46" t="s">
        <v>42</v>
      </c>
      <c r="E690" s="47" t="s">
        <v>42</v>
      </c>
      <c r="F690" s="47" t="s">
        <v>42</v>
      </c>
      <c r="G690" s="47"/>
      <c r="H690" s="48"/>
      <c r="I690" s="24">
        <v>684</v>
      </c>
      <c r="J690" s="25" t="s">
        <v>2466</v>
      </c>
      <c r="K690" s="26" t="s">
        <v>2438</v>
      </c>
      <c r="L690" s="27">
        <v>-15087.6</v>
      </c>
      <c r="M690" s="27">
        <v>-6858</v>
      </c>
      <c r="N690" s="28" t="s">
        <v>2439</v>
      </c>
      <c r="O690" s="42" t="s">
        <v>36</v>
      </c>
      <c r="P690" s="36"/>
      <c r="Q690" s="31"/>
      <c r="R690" s="32"/>
      <c r="S690" s="78"/>
      <c r="T690" s="34"/>
      <c r="U690" s="35"/>
      <c r="V690" s="36"/>
      <c r="W690" s="37"/>
      <c r="X690" s="38"/>
      <c r="Y690" s="38"/>
      <c r="Z690" s="38"/>
      <c r="AA690" s="39"/>
      <c r="AB690" s="39"/>
      <c r="AC690" s="39"/>
      <c r="AD690" s="40"/>
      <c r="AE690" s="40"/>
      <c r="AF690" s="41"/>
      <c r="AG690" s="41"/>
      <c r="AH690" s="42"/>
      <c r="AI690" s="35"/>
      <c r="AJ690" s="43"/>
      <c r="AK690" s="31"/>
      <c r="AL690" s="44"/>
      <c r="AM690" s="39"/>
      <c r="AN690" s="28"/>
      <c r="AO690" s="39"/>
    </row>
    <row r="691" spans="1:41">
      <c r="A691" s="45" t="s">
        <v>42</v>
      </c>
      <c r="B691" s="46"/>
      <c r="C691" s="46" t="s">
        <v>42</v>
      </c>
      <c r="D691" s="46" t="s">
        <v>42</v>
      </c>
      <c r="E691" s="47" t="s">
        <v>42</v>
      </c>
      <c r="F691" s="47" t="s">
        <v>42</v>
      </c>
      <c r="G691" s="47"/>
      <c r="H691" s="48"/>
      <c r="I691" s="24">
        <v>685</v>
      </c>
      <c r="J691" s="25" t="s">
        <v>2467</v>
      </c>
      <c r="K691" s="26" t="s">
        <v>2438</v>
      </c>
      <c r="L691" s="27">
        <v>-16002</v>
      </c>
      <c r="M691" s="27">
        <v>-6858</v>
      </c>
      <c r="N691" s="28" t="s">
        <v>2439</v>
      </c>
      <c r="O691" s="42" t="s">
        <v>36</v>
      </c>
      <c r="P691" s="36"/>
      <c r="Q691" s="31"/>
      <c r="R691" s="32"/>
      <c r="S691" s="78"/>
      <c r="T691" s="34"/>
      <c r="U691" s="35"/>
      <c r="V691" s="36"/>
      <c r="W691" s="37"/>
      <c r="X691" s="38"/>
      <c r="Y691" s="38"/>
      <c r="Z691" s="38"/>
      <c r="AA691" s="39"/>
      <c r="AB691" s="39"/>
      <c r="AC691" s="39"/>
      <c r="AD691" s="40"/>
      <c r="AE691" s="40"/>
      <c r="AF691" s="41"/>
      <c r="AG691" s="41"/>
      <c r="AH691" s="42"/>
      <c r="AI691" s="35"/>
      <c r="AJ691" s="43"/>
      <c r="AK691" s="31"/>
      <c r="AL691" s="44"/>
      <c r="AM691" s="39"/>
      <c r="AN691" s="28"/>
      <c r="AO691" s="39"/>
    </row>
    <row r="692" spans="1:41">
      <c r="A692" s="45" t="s">
        <v>42</v>
      </c>
      <c r="B692" s="46"/>
      <c r="C692" s="46" t="s">
        <v>42</v>
      </c>
      <c r="D692" s="46" t="s">
        <v>42</v>
      </c>
      <c r="E692" s="47" t="s">
        <v>42</v>
      </c>
      <c r="F692" s="47" t="s">
        <v>42</v>
      </c>
      <c r="G692" s="47"/>
      <c r="H692" s="48"/>
      <c r="I692" s="24">
        <v>686</v>
      </c>
      <c r="J692" s="25" t="s">
        <v>2468</v>
      </c>
      <c r="K692" s="26" t="s">
        <v>2438</v>
      </c>
      <c r="L692" s="27">
        <v>-16916.400000000001</v>
      </c>
      <c r="M692" s="27">
        <v>-6858</v>
      </c>
      <c r="N692" s="28" t="s">
        <v>2439</v>
      </c>
      <c r="O692" s="42" t="s">
        <v>36</v>
      </c>
      <c r="P692" s="36"/>
      <c r="Q692" s="31"/>
      <c r="R692" s="32"/>
      <c r="S692" s="78"/>
      <c r="T692" s="34"/>
      <c r="U692" s="35"/>
      <c r="V692" s="36"/>
      <c r="W692" s="37"/>
      <c r="X692" s="38"/>
      <c r="Y692" s="38"/>
      <c r="Z692" s="38"/>
      <c r="AA692" s="39"/>
      <c r="AB692" s="39"/>
      <c r="AC692" s="39"/>
      <c r="AD692" s="40"/>
      <c r="AE692" s="40"/>
      <c r="AF692" s="41"/>
      <c r="AG692" s="41"/>
      <c r="AH692" s="42"/>
      <c r="AI692" s="35"/>
      <c r="AJ692" s="43"/>
      <c r="AK692" s="31"/>
      <c r="AL692" s="44"/>
      <c r="AM692" s="39"/>
      <c r="AN692" s="28"/>
      <c r="AO692" s="39"/>
    </row>
    <row r="693" spans="1:41">
      <c r="A693" s="45" t="s">
        <v>42</v>
      </c>
      <c r="B693" s="46"/>
      <c r="C693" s="46" t="s">
        <v>42</v>
      </c>
      <c r="D693" s="46" t="s">
        <v>42</v>
      </c>
      <c r="E693" s="47" t="s">
        <v>42</v>
      </c>
      <c r="F693" s="47" t="s">
        <v>42</v>
      </c>
      <c r="G693" s="47"/>
      <c r="H693" s="48"/>
      <c r="I693" s="24">
        <v>687</v>
      </c>
      <c r="J693" s="25" t="s">
        <v>2469</v>
      </c>
      <c r="K693" s="26" t="s">
        <v>2438</v>
      </c>
      <c r="L693" s="27">
        <v>-17830.8</v>
      </c>
      <c r="M693" s="27">
        <v>-6858</v>
      </c>
      <c r="N693" s="28" t="s">
        <v>2439</v>
      </c>
      <c r="O693" s="42" t="s">
        <v>36</v>
      </c>
      <c r="P693" s="36"/>
      <c r="Q693" s="31"/>
      <c r="R693" s="32"/>
      <c r="S693" s="78"/>
      <c r="T693" s="34"/>
      <c r="U693" s="35"/>
      <c r="V693" s="36"/>
      <c r="W693" s="37"/>
      <c r="X693" s="38"/>
      <c r="Y693" s="38"/>
      <c r="Z693" s="38"/>
      <c r="AA693" s="39"/>
      <c r="AB693" s="39"/>
      <c r="AC693" s="39"/>
      <c r="AD693" s="40"/>
      <c r="AE693" s="40"/>
      <c r="AF693" s="41"/>
      <c r="AG693" s="41"/>
      <c r="AH693" s="42"/>
      <c r="AI693" s="35"/>
      <c r="AJ693" s="43"/>
      <c r="AK693" s="31"/>
      <c r="AL693" s="44"/>
      <c r="AM693" s="39"/>
      <c r="AN693" s="28"/>
      <c r="AO693" s="39"/>
    </row>
    <row r="694" spans="1:41">
      <c r="A694" s="45" t="s">
        <v>42</v>
      </c>
      <c r="B694" s="46"/>
      <c r="C694" s="46" t="s">
        <v>42</v>
      </c>
      <c r="D694" s="46" t="s">
        <v>42</v>
      </c>
      <c r="E694" s="47" t="s">
        <v>42</v>
      </c>
      <c r="F694" s="47" t="s">
        <v>42</v>
      </c>
      <c r="G694" s="47"/>
      <c r="H694" s="48"/>
      <c r="I694" s="24">
        <v>688</v>
      </c>
      <c r="J694" s="25" t="s">
        <v>2470</v>
      </c>
      <c r="K694" s="26" t="s">
        <v>2438</v>
      </c>
      <c r="L694" s="27">
        <v>-11430</v>
      </c>
      <c r="M694" s="27">
        <v>-5943.6</v>
      </c>
      <c r="N694" s="28" t="s">
        <v>2439</v>
      </c>
      <c r="O694" s="42" t="s">
        <v>36</v>
      </c>
      <c r="P694" s="36"/>
      <c r="Q694" s="31"/>
      <c r="R694" s="32"/>
      <c r="S694" s="78"/>
      <c r="T694" s="34"/>
      <c r="U694" s="35"/>
      <c r="V694" s="36"/>
      <c r="W694" s="37"/>
      <c r="X694" s="38"/>
      <c r="Y694" s="38"/>
      <c r="Z694" s="38"/>
      <c r="AA694" s="39"/>
      <c r="AB694" s="39"/>
      <c r="AC694" s="39"/>
      <c r="AD694" s="40"/>
      <c r="AE694" s="40"/>
      <c r="AF694" s="41"/>
      <c r="AG694" s="41"/>
      <c r="AH694" s="42"/>
      <c r="AI694" s="35"/>
      <c r="AJ694" s="43"/>
      <c r="AK694" s="31"/>
      <c r="AL694" s="44"/>
      <c r="AM694" s="39"/>
      <c r="AN694" s="28"/>
      <c r="AO694" s="39"/>
    </row>
    <row r="695" spans="1:41">
      <c r="A695" s="45" t="s">
        <v>42</v>
      </c>
      <c r="B695" s="46"/>
      <c r="C695" s="46" t="s">
        <v>42</v>
      </c>
      <c r="D695" s="46" t="s">
        <v>42</v>
      </c>
      <c r="E695" s="47" t="s">
        <v>42</v>
      </c>
      <c r="F695" s="47" t="s">
        <v>42</v>
      </c>
      <c r="G695" s="47"/>
      <c r="H695" s="48"/>
      <c r="I695" s="24">
        <v>689</v>
      </c>
      <c r="J695" s="25" t="s">
        <v>2471</v>
      </c>
      <c r="K695" s="26" t="s">
        <v>2438</v>
      </c>
      <c r="L695" s="27">
        <v>-12344.4</v>
      </c>
      <c r="M695" s="27">
        <v>-5943.6</v>
      </c>
      <c r="N695" s="28" t="s">
        <v>2439</v>
      </c>
      <c r="O695" s="42" t="s">
        <v>36</v>
      </c>
      <c r="P695" s="36"/>
      <c r="Q695" s="31"/>
      <c r="R695" s="32"/>
      <c r="S695" s="78"/>
      <c r="T695" s="34"/>
      <c r="U695" s="35"/>
      <c r="V695" s="36"/>
      <c r="W695" s="37"/>
      <c r="X695" s="38"/>
      <c r="Y695" s="38"/>
      <c r="Z695" s="38"/>
      <c r="AA695" s="39"/>
      <c r="AB695" s="39"/>
      <c r="AC695" s="39"/>
      <c r="AD695" s="40"/>
      <c r="AE695" s="40"/>
      <c r="AF695" s="41"/>
      <c r="AG695" s="41"/>
      <c r="AH695" s="42"/>
      <c r="AI695" s="35"/>
      <c r="AJ695" s="43"/>
      <c r="AK695" s="31"/>
      <c r="AL695" s="44"/>
      <c r="AM695" s="39"/>
      <c r="AN695" s="28"/>
      <c r="AO695" s="39"/>
    </row>
    <row r="696" spans="1:41">
      <c r="A696" s="45" t="s">
        <v>42</v>
      </c>
      <c r="B696" s="46"/>
      <c r="C696" s="46" t="s">
        <v>42</v>
      </c>
      <c r="D696" s="46" t="s">
        <v>42</v>
      </c>
      <c r="E696" s="47" t="s">
        <v>42</v>
      </c>
      <c r="F696" s="47" t="s">
        <v>42</v>
      </c>
      <c r="G696" s="47"/>
      <c r="H696" s="48"/>
      <c r="I696" s="24">
        <v>690</v>
      </c>
      <c r="J696" s="25" t="s">
        <v>2472</v>
      </c>
      <c r="K696" s="26" t="s">
        <v>2438</v>
      </c>
      <c r="L696" s="27">
        <v>-14173.2</v>
      </c>
      <c r="M696" s="27">
        <v>-5943.6</v>
      </c>
      <c r="N696" s="28" t="s">
        <v>2439</v>
      </c>
      <c r="O696" s="42" t="s">
        <v>36</v>
      </c>
      <c r="P696" s="36"/>
      <c r="Q696" s="31"/>
      <c r="R696" s="32"/>
      <c r="S696" s="78"/>
      <c r="T696" s="34"/>
      <c r="U696" s="35"/>
      <c r="V696" s="36"/>
      <c r="W696" s="37"/>
      <c r="X696" s="38"/>
      <c r="Y696" s="38"/>
      <c r="Z696" s="38"/>
      <c r="AA696" s="39"/>
      <c r="AB696" s="39"/>
      <c r="AC696" s="39"/>
      <c r="AD696" s="40"/>
      <c r="AE696" s="40"/>
      <c r="AF696" s="41"/>
      <c r="AG696" s="41"/>
      <c r="AH696" s="42"/>
      <c r="AI696" s="35"/>
      <c r="AJ696" s="43"/>
      <c r="AK696" s="31"/>
      <c r="AL696" s="44"/>
      <c r="AM696" s="39"/>
      <c r="AN696" s="28"/>
      <c r="AO696" s="39"/>
    </row>
    <row r="697" spans="1:41">
      <c r="A697" s="45" t="s">
        <v>42</v>
      </c>
      <c r="B697" s="46"/>
      <c r="C697" s="46" t="s">
        <v>42</v>
      </c>
      <c r="D697" s="46" t="s">
        <v>42</v>
      </c>
      <c r="E697" s="47" t="s">
        <v>42</v>
      </c>
      <c r="F697" s="47" t="s">
        <v>42</v>
      </c>
      <c r="G697" s="47"/>
      <c r="H697" s="48"/>
      <c r="I697" s="24">
        <v>691</v>
      </c>
      <c r="J697" s="25" t="s">
        <v>2473</v>
      </c>
      <c r="K697" s="26" t="s">
        <v>2438</v>
      </c>
      <c r="L697" s="27">
        <v>-16002</v>
      </c>
      <c r="M697" s="27">
        <v>-5943.6</v>
      </c>
      <c r="N697" s="28" t="s">
        <v>2439</v>
      </c>
      <c r="O697" s="42" t="s">
        <v>36</v>
      </c>
      <c r="P697" s="36"/>
      <c r="Q697" s="31"/>
      <c r="R697" s="32"/>
      <c r="S697" s="78"/>
      <c r="T697" s="34"/>
      <c r="U697" s="35"/>
      <c r="V697" s="36"/>
      <c r="W697" s="37"/>
      <c r="X697" s="38"/>
      <c r="Y697" s="38"/>
      <c r="Z697" s="38"/>
      <c r="AA697" s="39"/>
      <c r="AB697" s="39"/>
      <c r="AC697" s="39"/>
      <c r="AD697" s="40"/>
      <c r="AE697" s="40"/>
      <c r="AF697" s="41"/>
      <c r="AG697" s="41"/>
      <c r="AH697" s="42"/>
      <c r="AI697" s="35"/>
      <c r="AJ697" s="43"/>
      <c r="AK697" s="31"/>
      <c r="AL697" s="44"/>
      <c r="AM697" s="39"/>
      <c r="AN697" s="28"/>
      <c r="AO697" s="39"/>
    </row>
    <row r="698" spans="1:41">
      <c r="A698" s="45" t="s">
        <v>42</v>
      </c>
      <c r="B698" s="46"/>
      <c r="C698" s="46" t="s">
        <v>42</v>
      </c>
      <c r="D698" s="46" t="s">
        <v>42</v>
      </c>
      <c r="E698" s="47" t="s">
        <v>42</v>
      </c>
      <c r="F698" s="47" t="s">
        <v>42</v>
      </c>
      <c r="G698" s="47"/>
      <c r="H698" s="48"/>
      <c r="I698" s="24">
        <v>692</v>
      </c>
      <c r="J698" s="25" t="s">
        <v>2474</v>
      </c>
      <c r="K698" s="26" t="s">
        <v>2438</v>
      </c>
      <c r="L698" s="27">
        <v>-17830.8</v>
      </c>
      <c r="M698" s="27">
        <v>-5943.6</v>
      </c>
      <c r="N698" s="28" t="s">
        <v>2439</v>
      </c>
      <c r="O698" s="42" t="s">
        <v>36</v>
      </c>
      <c r="P698" s="36"/>
      <c r="Q698" s="31"/>
      <c r="R698" s="32"/>
      <c r="S698" s="78"/>
      <c r="T698" s="34"/>
      <c r="U698" s="35"/>
      <c r="V698" s="36"/>
      <c r="W698" s="37"/>
      <c r="X698" s="38"/>
      <c r="Y698" s="38"/>
      <c r="Z698" s="38"/>
      <c r="AA698" s="39"/>
      <c r="AB698" s="39"/>
      <c r="AC698" s="39"/>
      <c r="AD698" s="40"/>
      <c r="AE698" s="40"/>
      <c r="AF698" s="41"/>
      <c r="AG698" s="41"/>
      <c r="AH698" s="42"/>
      <c r="AI698" s="35"/>
      <c r="AJ698" s="43"/>
      <c r="AK698" s="31"/>
      <c r="AL698" s="44"/>
      <c r="AM698" s="39"/>
      <c r="AN698" s="28"/>
      <c r="AO698" s="39"/>
    </row>
    <row r="699" spans="1:41">
      <c r="A699" s="45" t="s">
        <v>42</v>
      </c>
      <c r="B699" s="46"/>
      <c r="C699" s="46" t="s">
        <v>42</v>
      </c>
      <c r="D699" s="46" t="s">
        <v>42</v>
      </c>
      <c r="E699" s="47" t="s">
        <v>42</v>
      </c>
      <c r="F699" s="47" t="s">
        <v>42</v>
      </c>
      <c r="G699" s="47"/>
      <c r="H699" s="48"/>
      <c r="I699" s="24">
        <v>693</v>
      </c>
      <c r="J699" s="25" t="s">
        <v>2475</v>
      </c>
      <c r="K699" s="26" t="s">
        <v>2438</v>
      </c>
      <c r="L699" s="27">
        <v>-12344.4</v>
      </c>
      <c r="M699" s="27">
        <v>-5029.2</v>
      </c>
      <c r="N699" s="28" t="s">
        <v>2439</v>
      </c>
      <c r="O699" s="42" t="s">
        <v>36</v>
      </c>
      <c r="P699" s="36"/>
      <c r="Q699" s="31"/>
      <c r="R699" s="32"/>
      <c r="S699" s="78"/>
      <c r="T699" s="34"/>
      <c r="U699" s="35"/>
      <c r="V699" s="36"/>
      <c r="W699" s="37"/>
      <c r="X699" s="38"/>
      <c r="Y699" s="38"/>
      <c r="Z699" s="38"/>
      <c r="AA699" s="39"/>
      <c r="AB699" s="39"/>
      <c r="AC699" s="39"/>
      <c r="AD699" s="40"/>
      <c r="AE699" s="40"/>
      <c r="AF699" s="41"/>
      <c r="AG699" s="41"/>
      <c r="AH699" s="42"/>
      <c r="AI699" s="35"/>
      <c r="AJ699" s="43"/>
      <c r="AK699" s="31"/>
      <c r="AL699" s="44"/>
      <c r="AM699" s="39"/>
      <c r="AN699" s="28"/>
      <c r="AO699" s="39"/>
    </row>
    <row r="700" spans="1:41">
      <c r="A700" s="45" t="s">
        <v>42</v>
      </c>
      <c r="B700" s="46"/>
      <c r="C700" s="46" t="s">
        <v>42</v>
      </c>
      <c r="D700" s="46" t="s">
        <v>42</v>
      </c>
      <c r="E700" s="47" t="s">
        <v>42</v>
      </c>
      <c r="F700" s="47" t="s">
        <v>42</v>
      </c>
      <c r="G700" s="47"/>
      <c r="H700" s="48"/>
      <c r="I700" s="24">
        <v>694</v>
      </c>
      <c r="J700" s="25" t="s">
        <v>2476</v>
      </c>
      <c r="K700" s="26" t="s">
        <v>2438</v>
      </c>
      <c r="L700" s="27">
        <v>-13258.8</v>
      </c>
      <c r="M700" s="27">
        <v>-5029.2</v>
      </c>
      <c r="N700" s="28" t="s">
        <v>2439</v>
      </c>
      <c r="O700" s="42" t="s">
        <v>36</v>
      </c>
      <c r="P700" s="36"/>
      <c r="Q700" s="31"/>
      <c r="R700" s="32"/>
      <c r="S700" s="78"/>
      <c r="T700" s="34"/>
      <c r="U700" s="35"/>
      <c r="V700" s="36"/>
      <c r="W700" s="37"/>
      <c r="X700" s="38"/>
      <c r="Y700" s="38"/>
      <c r="Z700" s="38"/>
      <c r="AA700" s="39"/>
      <c r="AB700" s="39"/>
      <c r="AC700" s="39"/>
      <c r="AD700" s="40"/>
      <c r="AE700" s="40"/>
      <c r="AF700" s="41"/>
      <c r="AG700" s="41"/>
      <c r="AH700" s="42"/>
      <c r="AI700" s="35"/>
      <c r="AJ700" s="43"/>
      <c r="AK700" s="31"/>
      <c r="AL700" s="44"/>
      <c r="AM700" s="39"/>
      <c r="AN700" s="28"/>
      <c r="AO700" s="39"/>
    </row>
    <row r="701" spans="1:41">
      <c r="A701" s="45" t="s">
        <v>42</v>
      </c>
      <c r="B701" s="46"/>
      <c r="C701" s="46" t="s">
        <v>42</v>
      </c>
      <c r="D701" s="46" t="s">
        <v>42</v>
      </c>
      <c r="E701" s="47" t="s">
        <v>42</v>
      </c>
      <c r="F701" s="47" t="s">
        <v>42</v>
      </c>
      <c r="G701" s="47"/>
      <c r="H701" s="48"/>
      <c r="I701" s="24">
        <v>695</v>
      </c>
      <c r="J701" s="25" t="s">
        <v>2477</v>
      </c>
      <c r="K701" s="26" t="s">
        <v>2438</v>
      </c>
      <c r="L701" s="27">
        <v>-14173.2</v>
      </c>
      <c r="M701" s="27">
        <v>-5029.2</v>
      </c>
      <c r="N701" s="28" t="s">
        <v>2439</v>
      </c>
      <c r="O701" s="42" t="s">
        <v>36</v>
      </c>
      <c r="P701" s="36"/>
      <c r="Q701" s="31"/>
      <c r="R701" s="32"/>
      <c r="S701" s="78"/>
      <c r="T701" s="34"/>
      <c r="U701" s="35"/>
      <c r="V701" s="36"/>
      <c r="W701" s="37"/>
      <c r="X701" s="38"/>
      <c r="Y701" s="38"/>
      <c r="Z701" s="38"/>
      <c r="AA701" s="39"/>
      <c r="AB701" s="39"/>
      <c r="AC701" s="39"/>
      <c r="AD701" s="40"/>
      <c r="AE701" s="40"/>
      <c r="AF701" s="41"/>
      <c r="AG701" s="41"/>
      <c r="AH701" s="42"/>
      <c r="AI701" s="35"/>
      <c r="AJ701" s="43"/>
      <c r="AK701" s="31"/>
      <c r="AL701" s="44"/>
      <c r="AM701" s="39"/>
      <c r="AN701" s="28"/>
      <c r="AO701" s="39"/>
    </row>
    <row r="702" spans="1:41">
      <c r="A702" s="45" t="s">
        <v>42</v>
      </c>
      <c r="B702" s="46"/>
      <c r="C702" s="46" t="s">
        <v>42</v>
      </c>
      <c r="D702" s="46" t="s">
        <v>42</v>
      </c>
      <c r="E702" s="47" t="s">
        <v>42</v>
      </c>
      <c r="F702" s="47" t="s">
        <v>42</v>
      </c>
      <c r="G702" s="47"/>
      <c r="H702" s="48"/>
      <c r="I702" s="24">
        <v>696</v>
      </c>
      <c r="J702" s="25" t="s">
        <v>2478</v>
      </c>
      <c r="K702" s="26" t="s">
        <v>2438</v>
      </c>
      <c r="L702" s="27">
        <v>-15087.6</v>
      </c>
      <c r="M702" s="27">
        <v>-5029.2</v>
      </c>
      <c r="N702" s="28" t="s">
        <v>2439</v>
      </c>
      <c r="O702" s="42" t="s">
        <v>36</v>
      </c>
      <c r="P702" s="36"/>
      <c r="Q702" s="31"/>
      <c r="R702" s="32"/>
      <c r="S702" s="78"/>
      <c r="T702" s="34"/>
      <c r="U702" s="35"/>
      <c r="V702" s="36"/>
      <c r="W702" s="37"/>
      <c r="X702" s="38"/>
      <c r="Y702" s="38"/>
      <c r="Z702" s="38"/>
      <c r="AA702" s="39"/>
      <c r="AB702" s="39"/>
      <c r="AC702" s="39"/>
      <c r="AD702" s="40"/>
      <c r="AE702" s="40"/>
      <c r="AF702" s="41"/>
      <c r="AG702" s="41"/>
      <c r="AH702" s="42"/>
      <c r="AI702" s="35"/>
      <c r="AJ702" s="43"/>
      <c r="AK702" s="31"/>
      <c r="AL702" s="44"/>
      <c r="AM702" s="39"/>
      <c r="AN702" s="28"/>
      <c r="AO702" s="39"/>
    </row>
    <row r="703" spans="1:41">
      <c r="A703" s="45" t="s">
        <v>42</v>
      </c>
      <c r="B703" s="46"/>
      <c r="C703" s="46" t="s">
        <v>42</v>
      </c>
      <c r="D703" s="46" t="s">
        <v>42</v>
      </c>
      <c r="E703" s="47" t="s">
        <v>42</v>
      </c>
      <c r="F703" s="47" t="s">
        <v>42</v>
      </c>
      <c r="G703" s="47"/>
      <c r="H703" s="48"/>
      <c r="I703" s="24">
        <v>697</v>
      </c>
      <c r="J703" s="25" t="s">
        <v>2479</v>
      </c>
      <c r="K703" s="26" t="s">
        <v>2438</v>
      </c>
      <c r="L703" s="27">
        <v>-16002</v>
      </c>
      <c r="M703" s="27">
        <v>-5029.2</v>
      </c>
      <c r="N703" s="28" t="s">
        <v>2439</v>
      </c>
      <c r="O703" s="42" t="s">
        <v>36</v>
      </c>
      <c r="P703" s="36"/>
      <c r="Q703" s="31"/>
      <c r="R703" s="32"/>
      <c r="S703" s="78"/>
      <c r="T703" s="34"/>
      <c r="U703" s="35"/>
      <c r="V703" s="36"/>
      <c r="W703" s="37"/>
      <c r="X703" s="38"/>
      <c r="Y703" s="38"/>
      <c r="Z703" s="38"/>
      <c r="AA703" s="39"/>
      <c r="AB703" s="39"/>
      <c r="AC703" s="39"/>
      <c r="AD703" s="40"/>
      <c r="AE703" s="40"/>
      <c r="AF703" s="41"/>
      <c r="AG703" s="41"/>
      <c r="AH703" s="42"/>
      <c r="AI703" s="35"/>
      <c r="AJ703" s="43"/>
      <c r="AK703" s="31"/>
      <c r="AL703" s="44"/>
      <c r="AM703" s="39"/>
      <c r="AN703" s="28"/>
      <c r="AO703" s="39"/>
    </row>
    <row r="704" spans="1:41">
      <c r="A704" s="45" t="s">
        <v>42</v>
      </c>
      <c r="B704" s="46"/>
      <c r="C704" s="46" t="s">
        <v>42</v>
      </c>
      <c r="D704" s="46" t="s">
        <v>42</v>
      </c>
      <c r="E704" s="47" t="s">
        <v>42</v>
      </c>
      <c r="F704" s="47" t="s">
        <v>42</v>
      </c>
      <c r="G704" s="47"/>
      <c r="H704" s="48"/>
      <c r="I704" s="24">
        <v>698</v>
      </c>
      <c r="J704" s="25" t="s">
        <v>2480</v>
      </c>
      <c r="K704" s="26" t="s">
        <v>2438</v>
      </c>
      <c r="L704" s="27">
        <v>-16916.400000000001</v>
      </c>
      <c r="M704" s="27">
        <v>-5029.2</v>
      </c>
      <c r="N704" s="28" t="s">
        <v>2439</v>
      </c>
      <c r="O704" s="42" t="s">
        <v>36</v>
      </c>
      <c r="P704" s="36"/>
      <c r="Q704" s="31"/>
      <c r="R704" s="32"/>
      <c r="S704" s="78"/>
      <c r="T704" s="34"/>
      <c r="U704" s="35"/>
      <c r="V704" s="36"/>
      <c r="W704" s="37"/>
      <c r="X704" s="38"/>
      <c r="Y704" s="38"/>
      <c r="Z704" s="38"/>
      <c r="AA704" s="39"/>
      <c r="AB704" s="39"/>
      <c r="AC704" s="39"/>
      <c r="AD704" s="40"/>
      <c r="AE704" s="40"/>
      <c r="AF704" s="41"/>
      <c r="AG704" s="41"/>
      <c r="AH704" s="42"/>
      <c r="AI704" s="35"/>
      <c r="AJ704" s="43"/>
      <c r="AK704" s="31"/>
      <c r="AL704" s="44"/>
      <c r="AM704" s="39"/>
      <c r="AN704" s="28"/>
      <c r="AO704" s="39"/>
    </row>
    <row r="705" spans="1:41">
      <c r="A705" s="45" t="s">
        <v>42</v>
      </c>
      <c r="B705" s="46"/>
      <c r="C705" s="46" t="s">
        <v>42</v>
      </c>
      <c r="D705" s="46" t="s">
        <v>42</v>
      </c>
      <c r="E705" s="47" t="s">
        <v>42</v>
      </c>
      <c r="F705" s="47" t="s">
        <v>42</v>
      </c>
      <c r="G705" s="47"/>
      <c r="H705" s="48"/>
      <c r="I705" s="24">
        <v>699</v>
      </c>
      <c r="J705" s="25" t="s">
        <v>2481</v>
      </c>
      <c r="K705" s="26" t="s">
        <v>2438</v>
      </c>
      <c r="L705" s="27">
        <v>-17830.8</v>
      </c>
      <c r="M705" s="27">
        <v>-5029.2</v>
      </c>
      <c r="N705" s="28" t="s">
        <v>2439</v>
      </c>
      <c r="O705" s="42" t="s">
        <v>36</v>
      </c>
      <c r="P705" s="36"/>
      <c r="Q705" s="31"/>
      <c r="R705" s="32"/>
      <c r="S705" s="78"/>
      <c r="T705" s="34"/>
      <c r="U705" s="35"/>
      <c r="V705" s="36"/>
      <c r="W705" s="37"/>
      <c r="X705" s="38"/>
      <c r="Y705" s="38"/>
      <c r="Z705" s="38"/>
      <c r="AA705" s="39"/>
      <c r="AB705" s="39"/>
      <c r="AC705" s="39"/>
      <c r="AD705" s="40"/>
      <c r="AE705" s="40"/>
      <c r="AF705" s="41"/>
      <c r="AG705" s="41"/>
      <c r="AH705" s="42"/>
      <c r="AI705" s="35"/>
      <c r="AJ705" s="43"/>
      <c r="AK705" s="31"/>
      <c r="AL705" s="44"/>
      <c r="AM705" s="39"/>
      <c r="AN705" s="28"/>
      <c r="AO705" s="39"/>
    </row>
    <row r="706" spans="1:41">
      <c r="A706" s="45" t="s">
        <v>42</v>
      </c>
      <c r="B706" s="46"/>
      <c r="C706" s="46" t="s">
        <v>42</v>
      </c>
      <c r="D706" s="46" t="s">
        <v>42</v>
      </c>
      <c r="E706" s="47" t="s">
        <v>42</v>
      </c>
      <c r="F706" s="47" t="s">
        <v>42</v>
      </c>
      <c r="G706" s="47"/>
      <c r="H706" s="48"/>
      <c r="I706" s="24">
        <v>700</v>
      </c>
      <c r="J706" s="25" t="s">
        <v>2482</v>
      </c>
      <c r="K706" s="26" t="s">
        <v>2438</v>
      </c>
      <c r="L706" s="27">
        <v>-11430</v>
      </c>
      <c r="M706" s="27">
        <v>-4114.8</v>
      </c>
      <c r="N706" s="28" t="s">
        <v>2439</v>
      </c>
      <c r="O706" s="42" t="s">
        <v>36</v>
      </c>
      <c r="P706" s="36"/>
      <c r="Q706" s="31"/>
      <c r="R706" s="32"/>
      <c r="S706" s="78"/>
      <c r="T706" s="34"/>
      <c r="U706" s="35"/>
      <c r="V706" s="36"/>
      <c r="W706" s="37"/>
      <c r="X706" s="38"/>
      <c r="Y706" s="38"/>
      <c r="Z706" s="38"/>
      <c r="AA706" s="39"/>
      <c r="AB706" s="39"/>
      <c r="AC706" s="39"/>
      <c r="AD706" s="40"/>
      <c r="AE706" s="40"/>
      <c r="AF706" s="41"/>
      <c r="AG706" s="41"/>
      <c r="AH706" s="42"/>
      <c r="AI706" s="35"/>
      <c r="AJ706" s="43"/>
      <c r="AK706" s="31"/>
      <c r="AL706" s="44"/>
      <c r="AM706" s="39"/>
      <c r="AN706" s="28"/>
      <c r="AO706" s="39"/>
    </row>
    <row r="707" spans="1:41">
      <c r="A707" s="45" t="s">
        <v>42</v>
      </c>
      <c r="B707" s="46"/>
      <c r="C707" s="46" t="s">
        <v>42</v>
      </c>
      <c r="D707" s="46" t="s">
        <v>42</v>
      </c>
      <c r="E707" s="47" t="s">
        <v>42</v>
      </c>
      <c r="F707" s="47" t="s">
        <v>42</v>
      </c>
      <c r="G707" s="47"/>
      <c r="H707" s="48"/>
      <c r="I707" s="24">
        <v>701</v>
      </c>
      <c r="J707" s="25" t="s">
        <v>2483</v>
      </c>
      <c r="K707" s="26" t="s">
        <v>2438</v>
      </c>
      <c r="L707" s="27">
        <v>-12344.4</v>
      </c>
      <c r="M707" s="27">
        <v>-4114.8</v>
      </c>
      <c r="N707" s="28" t="s">
        <v>2439</v>
      </c>
      <c r="O707" s="42" t="s">
        <v>36</v>
      </c>
      <c r="P707" s="36"/>
      <c r="Q707" s="31"/>
      <c r="R707" s="32"/>
      <c r="S707" s="78"/>
      <c r="T707" s="34"/>
      <c r="U707" s="35"/>
      <c r="V707" s="36"/>
      <c r="W707" s="37"/>
      <c r="X707" s="38"/>
      <c r="Y707" s="38"/>
      <c r="Z707" s="38"/>
      <c r="AA707" s="39"/>
      <c r="AB707" s="39"/>
      <c r="AC707" s="39"/>
      <c r="AD707" s="40"/>
      <c r="AE707" s="40"/>
      <c r="AF707" s="41"/>
      <c r="AG707" s="41"/>
      <c r="AH707" s="42"/>
      <c r="AI707" s="35"/>
      <c r="AJ707" s="43"/>
      <c r="AK707" s="31"/>
      <c r="AL707" s="44"/>
      <c r="AM707" s="39"/>
      <c r="AN707" s="28"/>
      <c r="AO707" s="39"/>
    </row>
    <row r="708" spans="1:41">
      <c r="A708" s="45" t="s">
        <v>42</v>
      </c>
      <c r="B708" s="46"/>
      <c r="C708" s="46" t="s">
        <v>42</v>
      </c>
      <c r="D708" s="46" t="s">
        <v>42</v>
      </c>
      <c r="E708" s="47" t="s">
        <v>42</v>
      </c>
      <c r="F708" s="47" t="s">
        <v>42</v>
      </c>
      <c r="G708" s="47"/>
      <c r="H708" s="48"/>
      <c r="I708" s="24">
        <v>702</v>
      </c>
      <c r="J708" s="25" t="s">
        <v>2484</v>
      </c>
      <c r="K708" s="26" t="s">
        <v>2438</v>
      </c>
      <c r="L708" s="27">
        <v>-14173.2</v>
      </c>
      <c r="M708" s="27">
        <v>-4114.8</v>
      </c>
      <c r="N708" s="28" t="s">
        <v>2439</v>
      </c>
      <c r="O708" s="42" t="s">
        <v>36</v>
      </c>
      <c r="P708" s="36"/>
      <c r="Q708" s="31"/>
      <c r="R708" s="32"/>
      <c r="S708" s="78"/>
      <c r="T708" s="34"/>
      <c r="U708" s="35"/>
      <c r="V708" s="36"/>
      <c r="W708" s="37"/>
      <c r="X708" s="38"/>
      <c r="Y708" s="38"/>
      <c r="Z708" s="38"/>
      <c r="AA708" s="39"/>
      <c r="AB708" s="39"/>
      <c r="AC708" s="39"/>
      <c r="AD708" s="40"/>
      <c r="AE708" s="40"/>
      <c r="AF708" s="41"/>
      <c r="AG708" s="41"/>
      <c r="AH708" s="42"/>
      <c r="AI708" s="35"/>
      <c r="AJ708" s="43"/>
      <c r="AK708" s="31"/>
      <c r="AL708" s="44"/>
      <c r="AM708" s="39"/>
      <c r="AN708" s="28"/>
      <c r="AO708" s="39"/>
    </row>
    <row r="709" spans="1:41">
      <c r="A709" s="45" t="s">
        <v>42</v>
      </c>
      <c r="B709" s="46"/>
      <c r="C709" s="46" t="s">
        <v>42</v>
      </c>
      <c r="D709" s="46" t="s">
        <v>42</v>
      </c>
      <c r="E709" s="47" t="s">
        <v>42</v>
      </c>
      <c r="F709" s="47" t="s">
        <v>42</v>
      </c>
      <c r="G709" s="47"/>
      <c r="H709" s="48"/>
      <c r="I709" s="24">
        <v>703</v>
      </c>
      <c r="J709" s="25" t="s">
        <v>2485</v>
      </c>
      <c r="K709" s="26" t="s">
        <v>2438</v>
      </c>
      <c r="L709" s="27">
        <v>-16002</v>
      </c>
      <c r="M709" s="27">
        <v>-4114.8</v>
      </c>
      <c r="N709" s="28" t="s">
        <v>2439</v>
      </c>
      <c r="O709" s="42" t="s">
        <v>36</v>
      </c>
      <c r="P709" s="36"/>
      <c r="Q709" s="31"/>
      <c r="R709" s="32"/>
      <c r="S709" s="78"/>
      <c r="T709" s="34"/>
      <c r="U709" s="35"/>
      <c r="V709" s="36"/>
      <c r="W709" s="37"/>
      <c r="X709" s="38"/>
      <c r="Y709" s="38"/>
      <c r="Z709" s="38"/>
      <c r="AA709" s="39"/>
      <c r="AB709" s="39"/>
      <c r="AC709" s="39"/>
      <c r="AD709" s="40"/>
      <c r="AE709" s="40"/>
      <c r="AF709" s="41"/>
      <c r="AG709" s="41"/>
      <c r="AH709" s="42"/>
      <c r="AI709" s="35"/>
      <c r="AJ709" s="43"/>
      <c r="AK709" s="31"/>
      <c r="AL709" s="44"/>
      <c r="AM709" s="39"/>
      <c r="AN709" s="28"/>
      <c r="AO709" s="39"/>
    </row>
    <row r="710" spans="1:41">
      <c r="A710" s="45" t="s">
        <v>42</v>
      </c>
      <c r="B710" s="46"/>
      <c r="C710" s="46" t="s">
        <v>42</v>
      </c>
      <c r="D710" s="46" t="s">
        <v>42</v>
      </c>
      <c r="E710" s="47" t="s">
        <v>42</v>
      </c>
      <c r="F710" s="47" t="s">
        <v>42</v>
      </c>
      <c r="G710" s="47"/>
      <c r="H710" s="48"/>
      <c r="I710" s="24">
        <v>704</v>
      </c>
      <c r="J710" s="25" t="s">
        <v>2486</v>
      </c>
      <c r="K710" s="26" t="s">
        <v>2438</v>
      </c>
      <c r="L710" s="27">
        <v>-17830.8</v>
      </c>
      <c r="M710" s="27">
        <v>-4114.8</v>
      </c>
      <c r="N710" s="28" t="s">
        <v>2439</v>
      </c>
      <c r="O710" s="42" t="s">
        <v>36</v>
      </c>
      <c r="P710" s="36"/>
      <c r="Q710" s="31"/>
      <c r="R710" s="32"/>
      <c r="S710" s="78"/>
      <c r="T710" s="34"/>
      <c r="U710" s="35"/>
      <c r="V710" s="36"/>
      <c r="W710" s="37"/>
      <c r="X710" s="38"/>
      <c r="Y710" s="38"/>
      <c r="Z710" s="38"/>
      <c r="AA710" s="39"/>
      <c r="AB710" s="39"/>
      <c r="AC710" s="39"/>
      <c r="AD710" s="40"/>
      <c r="AE710" s="40"/>
      <c r="AF710" s="41"/>
      <c r="AG710" s="41"/>
      <c r="AH710" s="42"/>
      <c r="AI710" s="35"/>
      <c r="AJ710" s="43"/>
      <c r="AK710" s="31"/>
      <c r="AL710" s="44"/>
      <c r="AM710" s="39"/>
      <c r="AN710" s="28"/>
      <c r="AO710" s="39"/>
    </row>
    <row r="711" spans="1:41">
      <c r="A711" s="45" t="s">
        <v>42</v>
      </c>
      <c r="B711" s="46"/>
      <c r="C711" s="46" t="s">
        <v>42</v>
      </c>
      <c r="D711" s="46" t="s">
        <v>42</v>
      </c>
      <c r="E711" s="47" t="s">
        <v>42</v>
      </c>
      <c r="F711" s="47" t="s">
        <v>42</v>
      </c>
      <c r="G711" s="47"/>
      <c r="H711" s="48"/>
      <c r="I711" s="24">
        <v>705</v>
      </c>
      <c r="J711" s="25" t="s">
        <v>2487</v>
      </c>
      <c r="K711" s="26" t="s">
        <v>2438</v>
      </c>
      <c r="L711" s="27">
        <v>-12344.4</v>
      </c>
      <c r="M711" s="27">
        <v>-3200.4</v>
      </c>
      <c r="N711" s="28" t="s">
        <v>2439</v>
      </c>
      <c r="O711" s="42" t="s">
        <v>36</v>
      </c>
      <c r="P711" s="36"/>
      <c r="Q711" s="31"/>
      <c r="R711" s="32"/>
      <c r="S711" s="78"/>
      <c r="T711" s="34"/>
      <c r="U711" s="35"/>
      <c r="V711" s="36"/>
      <c r="W711" s="37"/>
      <c r="X711" s="38"/>
      <c r="Y711" s="38"/>
      <c r="Z711" s="38"/>
      <c r="AA711" s="39"/>
      <c r="AB711" s="39"/>
      <c r="AC711" s="39"/>
      <c r="AD711" s="40"/>
      <c r="AE711" s="40"/>
      <c r="AF711" s="41"/>
      <c r="AG711" s="41"/>
      <c r="AH711" s="42"/>
      <c r="AI711" s="35"/>
      <c r="AJ711" s="43"/>
      <c r="AK711" s="31"/>
      <c r="AL711" s="44"/>
      <c r="AM711" s="39"/>
      <c r="AN711" s="28"/>
      <c r="AO711" s="39"/>
    </row>
    <row r="712" spans="1:41">
      <c r="A712" s="45" t="s">
        <v>42</v>
      </c>
      <c r="B712" s="46"/>
      <c r="C712" s="46" t="s">
        <v>42</v>
      </c>
      <c r="D712" s="46" t="s">
        <v>42</v>
      </c>
      <c r="E712" s="47" t="s">
        <v>42</v>
      </c>
      <c r="F712" s="47" t="s">
        <v>42</v>
      </c>
      <c r="G712" s="47"/>
      <c r="H712" s="48"/>
      <c r="I712" s="24">
        <v>706</v>
      </c>
      <c r="J712" s="25" t="s">
        <v>2488</v>
      </c>
      <c r="K712" s="26" t="s">
        <v>2438</v>
      </c>
      <c r="L712" s="27">
        <v>-13258.8</v>
      </c>
      <c r="M712" s="27">
        <v>-3200.4</v>
      </c>
      <c r="N712" s="28" t="s">
        <v>2439</v>
      </c>
      <c r="O712" s="42" t="s">
        <v>36</v>
      </c>
      <c r="P712" s="36"/>
      <c r="Q712" s="31"/>
      <c r="R712" s="32"/>
      <c r="S712" s="78"/>
      <c r="T712" s="34"/>
      <c r="U712" s="35"/>
      <c r="V712" s="36"/>
      <c r="W712" s="37"/>
      <c r="X712" s="38"/>
      <c r="Y712" s="38"/>
      <c r="Z712" s="38"/>
      <c r="AA712" s="39"/>
      <c r="AB712" s="39"/>
      <c r="AC712" s="39"/>
      <c r="AD712" s="40"/>
      <c r="AE712" s="40"/>
      <c r="AF712" s="41"/>
      <c r="AG712" s="41"/>
      <c r="AH712" s="42"/>
      <c r="AI712" s="35"/>
      <c r="AJ712" s="43"/>
      <c r="AK712" s="31"/>
      <c r="AL712" s="44"/>
      <c r="AM712" s="39"/>
      <c r="AN712" s="28"/>
      <c r="AO712" s="39"/>
    </row>
    <row r="713" spans="1:41">
      <c r="A713" s="45" t="s">
        <v>42</v>
      </c>
      <c r="B713" s="46"/>
      <c r="C713" s="46" t="s">
        <v>42</v>
      </c>
      <c r="D713" s="46" t="s">
        <v>42</v>
      </c>
      <c r="E713" s="47" t="s">
        <v>42</v>
      </c>
      <c r="F713" s="47" t="s">
        <v>42</v>
      </c>
      <c r="G713" s="47"/>
      <c r="H713" s="48"/>
      <c r="I713" s="24">
        <v>707</v>
      </c>
      <c r="J713" s="25" t="s">
        <v>2489</v>
      </c>
      <c r="K713" s="26" t="s">
        <v>2438</v>
      </c>
      <c r="L713" s="27">
        <v>-14173.2</v>
      </c>
      <c r="M713" s="27">
        <v>-3200.4</v>
      </c>
      <c r="N713" s="28" t="s">
        <v>2439</v>
      </c>
      <c r="O713" s="42" t="s">
        <v>36</v>
      </c>
      <c r="P713" s="36"/>
      <c r="Q713" s="31"/>
      <c r="R713" s="32"/>
      <c r="S713" s="78"/>
      <c r="T713" s="34"/>
      <c r="U713" s="35"/>
      <c r="V713" s="36"/>
      <c r="W713" s="37"/>
      <c r="X713" s="38"/>
      <c r="Y713" s="38"/>
      <c r="Z713" s="38"/>
      <c r="AA713" s="39"/>
      <c r="AB713" s="39"/>
      <c r="AC713" s="39"/>
      <c r="AD713" s="40"/>
      <c r="AE713" s="40"/>
      <c r="AF713" s="41"/>
      <c r="AG713" s="41"/>
      <c r="AH713" s="42"/>
      <c r="AI713" s="35"/>
      <c r="AJ713" s="43"/>
      <c r="AK713" s="31"/>
      <c r="AL713" s="44"/>
      <c r="AM713" s="39"/>
      <c r="AN713" s="28"/>
      <c r="AO713" s="39"/>
    </row>
    <row r="714" spans="1:41">
      <c r="A714" s="45" t="s">
        <v>42</v>
      </c>
      <c r="B714" s="46"/>
      <c r="C714" s="46" t="s">
        <v>42</v>
      </c>
      <c r="D714" s="46" t="s">
        <v>42</v>
      </c>
      <c r="E714" s="47" t="s">
        <v>42</v>
      </c>
      <c r="F714" s="47" t="s">
        <v>42</v>
      </c>
      <c r="G714" s="47"/>
      <c r="H714" s="48"/>
      <c r="I714" s="24">
        <v>708</v>
      </c>
      <c r="J714" s="25" t="s">
        <v>2490</v>
      </c>
      <c r="K714" s="26" t="s">
        <v>2438</v>
      </c>
      <c r="L714" s="27">
        <v>-15087.6</v>
      </c>
      <c r="M714" s="27">
        <v>-3200.4</v>
      </c>
      <c r="N714" s="28" t="s">
        <v>2439</v>
      </c>
      <c r="O714" s="42" t="s">
        <v>36</v>
      </c>
      <c r="P714" s="36"/>
      <c r="Q714" s="31"/>
      <c r="R714" s="32"/>
      <c r="S714" s="78"/>
      <c r="T714" s="34"/>
      <c r="U714" s="35"/>
      <c r="V714" s="36"/>
      <c r="W714" s="37"/>
      <c r="X714" s="38"/>
      <c r="Y714" s="38"/>
      <c r="Z714" s="38"/>
      <c r="AA714" s="39"/>
      <c r="AB714" s="39"/>
      <c r="AC714" s="39"/>
      <c r="AD714" s="40"/>
      <c r="AE714" s="40"/>
      <c r="AF714" s="41"/>
      <c r="AG714" s="41"/>
      <c r="AH714" s="42"/>
      <c r="AI714" s="35"/>
      <c r="AJ714" s="43"/>
      <c r="AK714" s="31"/>
      <c r="AL714" s="44"/>
      <c r="AM714" s="39"/>
      <c r="AN714" s="28"/>
      <c r="AO714" s="39"/>
    </row>
    <row r="715" spans="1:41">
      <c r="A715" s="45" t="s">
        <v>42</v>
      </c>
      <c r="B715" s="46"/>
      <c r="C715" s="46" t="s">
        <v>42</v>
      </c>
      <c r="D715" s="46" t="s">
        <v>42</v>
      </c>
      <c r="E715" s="47" t="s">
        <v>42</v>
      </c>
      <c r="F715" s="47" t="s">
        <v>42</v>
      </c>
      <c r="G715" s="47"/>
      <c r="H715" s="48"/>
      <c r="I715" s="24">
        <v>709</v>
      </c>
      <c r="J715" s="25" t="s">
        <v>2491</v>
      </c>
      <c r="K715" s="26" t="s">
        <v>2438</v>
      </c>
      <c r="L715" s="27">
        <v>-16002</v>
      </c>
      <c r="M715" s="27">
        <v>-3200.4</v>
      </c>
      <c r="N715" s="28" t="s">
        <v>2439</v>
      </c>
      <c r="O715" s="42" t="s">
        <v>36</v>
      </c>
      <c r="P715" s="36"/>
      <c r="Q715" s="31"/>
      <c r="R715" s="32"/>
      <c r="S715" s="78"/>
      <c r="T715" s="34"/>
      <c r="U715" s="35"/>
      <c r="V715" s="36"/>
      <c r="W715" s="37"/>
      <c r="X715" s="38"/>
      <c r="Y715" s="38"/>
      <c r="Z715" s="38"/>
      <c r="AA715" s="39"/>
      <c r="AB715" s="39"/>
      <c r="AC715" s="39"/>
      <c r="AD715" s="40"/>
      <c r="AE715" s="40"/>
      <c r="AF715" s="41"/>
      <c r="AG715" s="41"/>
      <c r="AH715" s="42"/>
      <c r="AI715" s="35"/>
      <c r="AJ715" s="43"/>
      <c r="AK715" s="31"/>
      <c r="AL715" s="44"/>
      <c r="AM715" s="39"/>
      <c r="AN715" s="28"/>
      <c r="AO715" s="39"/>
    </row>
    <row r="716" spans="1:41">
      <c r="A716" s="45" t="s">
        <v>42</v>
      </c>
      <c r="B716" s="46"/>
      <c r="C716" s="46" t="s">
        <v>42</v>
      </c>
      <c r="D716" s="46" t="s">
        <v>42</v>
      </c>
      <c r="E716" s="47" t="s">
        <v>42</v>
      </c>
      <c r="F716" s="47" t="s">
        <v>42</v>
      </c>
      <c r="G716" s="47"/>
      <c r="H716" s="48"/>
      <c r="I716" s="24">
        <v>710</v>
      </c>
      <c r="J716" s="25" t="s">
        <v>2492</v>
      </c>
      <c r="K716" s="26" t="s">
        <v>2438</v>
      </c>
      <c r="L716" s="27">
        <v>-16916.400000000001</v>
      </c>
      <c r="M716" s="27">
        <v>-3200.4</v>
      </c>
      <c r="N716" s="28" t="s">
        <v>2439</v>
      </c>
      <c r="O716" s="42" t="s">
        <v>36</v>
      </c>
      <c r="P716" s="36"/>
      <c r="Q716" s="31"/>
      <c r="R716" s="32"/>
      <c r="S716" s="78"/>
      <c r="T716" s="34"/>
      <c r="U716" s="35"/>
      <c r="V716" s="36"/>
      <c r="W716" s="37"/>
      <c r="X716" s="38"/>
      <c r="Y716" s="38"/>
      <c r="Z716" s="38"/>
      <c r="AA716" s="39"/>
      <c r="AB716" s="39"/>
      <c r="AC716" s="39"/>
      <c r="AD716" s="40"/>
      <c r="AE716" s="40"/>
      <c r="AF716" s="41"/>
      <c r="AG716" s="41"/>
      <c r="AH716" s="42"/>
      <c r="AI716" s="35"/>
      <c r="AJ716" s="43"/>
      <c r="AK716" s="31"/>
      <c r="AL716" s="44"/>
      <c r="AM716" s="39"/>
      <c r="AN716" s="28"/>
      <c r="AO716" s="39"/>
    </row>
    <row r="717" spans="1:41">
      <c r="A717" s="45" t="s">
        <v>42</v>
      </c>
      <c r="B717" s="46"/>
      <c r="C717" s="46" t="s">
        <v>42</v>
      </c>
      <c r="D717" s="46" t="s">
        <v>42</v>
      </c>
      <c r="E717" s="47" t="s">
        <v>42</v>
      </c>
      <c r="F717" s="47" t="s">
        <v>42</v>
      </c>
      <c r="G717" s="47"/>
      <c r="H717" s="48"/>
      <c r="I717" s="24">
        <v>711</v>
      </c>
      <c r="J717" s="25" t="s">
        <v>2493</v>
      </c>
      <c r="K717" s="26" t="s">
        <v>2438</v>
      </c>
      <c r="L717" s="27">
        <v>-17830.8</v>
      </c>
      <c r="M717" s="27">
        <v>-3200.4</v>
      </c>
      <c r="N717" s="28" t="s">
        <v>2439</v>
      </c>
      <c r="O717" s="42" t="s">
        <v>36</v>
      </c>
      <c r="P717" s="36"/>
      <c r="Q717" s="31"/>
      <c r="R717" s="32"/>
      <c r="S717" s="78"/>
      <c r="T717" s="34"/>
      <c r="U717" s="35"/>
      <c r="V717" s="36"/>
      <c r="W717" s="37"/>
      <c r="X717" s="38"/>
      <c r="Y717" s="38"/>
      <c r="Z717" s="38"/>
      <c r="AA717" s="39"/>
      <c r="AB717" s="39"/>
      <c r="AC717" s="39"/>
      <c r="AD717" s="40"/>
      <c r="AE717" s="40"/>
      <c r="AF717" s="41"/>
      <c r="AG717" s="41"/>
      <c r="AH717" s="42"/>
      <c r="AI717" s="35"/>
      <c r="AJ717" s="43"/>
      <c r="AK717" s="31"/>
      <c r="AL717" s="44"/>
      <c r="AM717" s="39"/>
      <c r="AN717" s="28"/>
      <c r="AO717" s="39"/>
    </row>
    <row r="718" spans="1:41">
      <c r="A718" s="45" t="s">
        <v>42</v>
      </c>
      <c r="B718" s="46"/>
      <c r="C718" s="46" t="s">
        <v>42</v>
      </c>
      <c r="D718" s="46" t="s">
        <v>42</v>
      </c>
      <c r="E718" s="47" t="s">
        <v>42</v>
      </c>
      <c r="F718" s="47" t="s">
        <v>42</v>
      </c>
      <c r="G718" s="47"/>
      <c r="H718" s="48"/>
      <c r="I718" s="24">
        <v>712</v>
      </c>
      <c r="J718" s="25" t="s">
        <v>2494</v>
      </c>
      <c r="K718" s="26" t="s">
        <v>2438</v>
      </c>
      <c r="L718" s="27">
        <v>-11430</v>
      </c>
      <c r="M718" s="27">
        <v>-2286</v>
      </c>
      <c r="N718" s="28" t="s">
        <v>2439</v>
      </c>
      <c r="O718" s="42" t="s">
        <v>36</v>
      </c>
      <c r="P718" s="36"/>
      <c r="Q718" s="31"/>
      <c r="R718" s="32"/>
      <c r="S718" s="78"/>
      <c r="T718" s="34"/>
      <c r="U718" s="35"/>
      <c r="V718" s="36"/>
      <c r="W718" s="37"/>
      <c r="X718" s="38"/>
      <c r="Y718" s="38"/>
      <c r="Z718" s="38"/>
      <c r="AA718" s="39"/>
      <c r="AB718" s="39"/>
      <c r="AC718" s="39"/>
      <c r="AD718" s="40"/>
      <c r="AE718" s="40"/>
      <c r="AF718" s="41"/>
      <c r="AG718" s="41"/>
      <c r="AH718" s="42"/>
      <c r="AI718" s="35"/>
      <c r="AJ718" s="43"/>
      <c r="AK718" s="31"/>
      <c r="AL718" s="44"/>
      <c r="AM718" s="39"/>
      <c r="AN718" s="28"/>
      <c r="AO718" s="39"/>
    </row>
    <row r="719" spans="1:41">
      <c r="A719" s="45" t="s">
        <v>42</v>
      </c>
      <c r="B719" s="46"/>
      <c r="C719" s="46" t="s">
        <v>42</v>
      </c>
      <c r="D719" s="46" t="s">
        <v>42</v>
      </c>
      <c r="E719" s="47" t="s">
        <v>42</v>
      </c>
      <c r="F719" s="47" t="s">
        <v>42</v>
      </c>
      <c r="G719" s="47"/>
      <c r="H719" s="48"/>
      <c r="I719" s="24">
        <v>713</v>
      </c>
      <c r="J719" s="25" t="s">
        <v>2495</v>
      </c>
      <c r="K719" s="26" t="s">
        <v>2438</v>
      </c>
      <c r="L719" s="27">
        <v>-12344.4</v>
      </c>
      <c r="M719" s="27">
        <v>-2286</v>
      </c>
      <c r="N719" s="28" t="s">
        <v>2439</v>
      </c>
      <c r="O719" s="42" t="s">
        <v>36</v>
      </c>
      <c r="P719" s="36"/>
      <c r="Q719" s="31"/>
      <c r="R719" s="32"/>
      <c r="S719" s="78"/>
      <c r="T719" s="34"/>
      <c r="U719" s="35"/>
      <c r="V719" s="36"/>
      <c r="W719" s="37"/>
      <c r="X719" s="38"/>
      <c r="Y719" s="38"/>
      <c r="Z719" s="38"/>
      <c r="AA719" s="39"/>
      <c r="AB719" s="39"/>
      <c r="AC719" s="39"/>
      <c r="AD719" s="40"/>
      <c r="AE719" s="40"/>
      <c r="AF719" s="41"/>
      <c r="AG719" s="41"/>
      <c r="AH719" s="42"/>
      <c r="AI719" s="35"/>
      <c r="AJ719" s="43"/>
      <c r="AK719" s="31"/>
      <c r="AL719" s="44"/>
      <c r="AM719" s="39"/>
      <c r="AN719" s="28"/>
      <c r="AO719" s="39"/>
    </row>
    <row r="720" spans="1:41">
      <c r="A720" s="45" t="s">
        <v>42</v>
      </c>
      <c r="B720" s="46"/>
      <c r="C720" s="46" t="s">
        <v>42</v>
      </c>
      <c r="D720" s="46" t="s">
        <v>42</v>
      </c>
      <c r="E720" s="47" t="s">
        <v>42</v>
      </c>
      <c r="F720" s="47" t="s">
        <v>42</v>
      </c>
      <c r="G720" s="47"/>
      <c r="H720" s="48"/>
      <c r="I720" s="24">
        <v>714</v>
      </c>
      <c r="J720" s="25" t="s">
        <v>2496</v>
      </c>
      <c r="K720" s="26" t="s">
        <v>2438</v>
      </c>
      <c r="L720" s="27">
        <v>-14173.2</v>
      </c>
      <c r="M720" s="27">
        <v>-2286</v>
      </c>
      <c r="N720" s="28" t="s">
        <v>2439</v>
      </c>
      <c r="O720" s="42" t="s">
        <v>36</v>
      </c>
      <c r="P720" s="36"/>
      <c r="Q720" s="31"/>
      <c r="R720" s="32"/>
      <c r="S720" s="78"/>
      <c r="T720" s="34"/>
      <c r="U720" s="35"/>
      <c r="V720" s="36"/>
      <c r="W720" s="37"/>
      <c r="X720" s="38"/>
      <c r="Y720" s="38"/>
      <c r="Z720" s="38"/>
      <c r="AA720" s="39"/>
      <c r="AB720" s="39"/>
      <c r="AC720" s="39"/>
      <c r="AD720" s="40"/>
      <c r="AE720" s="40"/>
      <c r="AF720" s="41"/>
      <c r="AG720" s="41"/>
      <c r="AH720" s="42"/>
      <c r="AI720" s="35"/>
      <c r="AJ720" s="43"/>
      <c r="AK720" s="31"/>
      <c r="AL720" s="44"/>
      <c r="AM720" s="39"/>
      <c r="AN720" s="28"/>
      <c r="AO720" s="39"/>
    </row>
    <row r="721" spans="1:41">
      <c r="A721" s="45" t="s">
        <v>42</v>
      </c>
      <c r="B721" s="46"/>
      <c r="C721" s="46" t="s">
        <v>42</v>
      </c>
      <c r="D721" s="46" t="s">
        <v>42</v>
      </c>
      <c r="E721" s="47" t="s">
        <v>42</v>
      </c>
      <c r="F721" s="47" t="s">
        <v>42</v>
      </c>
      <c r="G721" s="47"/>
      <c r="H721" s="48"/>
      <c r="I721" s="24">
        <v>715</v>
      </c>
      <c r="J721" s="25" t="s">
        <v>2497</v>
      </c>
      <c r="K721" s="26" t="s">
        <v>2438</v>
      </c>
      <c r="L721" s="27">
        <v>-16002</v>
      </c>
      <c r="M721" s="27">
        <v>-2286</v>
      </c>
      <c r="N721" s="28" t="s">
        <v>2439</v>
      </c>
      <c r="O721" s="42" t="s">
        <v>36</v>
      </c>
      <c r="P721" s="36"/>
      <c r="Q721" s="31"/>
      <c r="R721" s="32"/>
      <c r="S721" s="78"/>
      <c r="T721" s="34"/>
      <c r="U721" s="35"/>
      <c r="V721" s="36"/>
      <c r="W721" s="37"/>
      <c r="X721" s="38"/>
      <c r="Y721" s="38"/>
      <c r="Z721" s="38"/>
      <c r="AA721" s="39"/>
      <c r="AB721" s="39"/>
      <c r="AC721" s="39"/>
      <c r="AD721" s="40"/>
      <c r="AE721" s="40"/>
      <c r="AF721" s="41"/>
      <c r="AG721" s="41"/>
      <c r="AH721" s="42"/>
      <c r="AI721" s="35"/>
      <c r="AJ721" s="43"/>
      <c r="AK721" s="31"/>
      <c r="AL721" s="44"/>
      <c r="AM721" s="39"/>
      <c r="AN721" s="28"/>
      <c r="AO721" s="39"/>
    </row>
    <row r="722" spans="1:41">
      <c r="A722" s="45" t="s">
        <v>42</v>
      </c>
      <c r="B722" s="46"/>
      <c r="C722" s="46" t="s">
        <v>42</v>
      </c>
      <c r="D722" s="46" t="s">
        <v>42</v>
      </c>
      <c r="E722" s="47" t="s">
        <v>42</v>
      </c>
      <c r="F722" s="47" t="s">
        <v>42</v>
      </c>
      <c r="G722" s="47"/>
      <c r="H722" s="48"/>
      <c r="I722" s="24">
        <v>716</v>
      </c>
      <c r="J722" s="25" t="s">
        <v>2498</v>
      </c>
      <c r="K722" s="26" t="s">
        <v>2438</v>
      </c>
      <c r="L722" s="27">
        <v>-17830.8</v>
      </c>
      <c r="M722" s="27">
        <v>-2286</v>
      </c>
      <c r="N722" s="28" t="s">
        <v>2439</v>
      </c>
      <c r="O722" s="42" t="s">
        <v>36</v>
      </c>
      <c r="P722" s="36"/>
      <c r="Q722" s="31"/>
      <c r="R722" s="32"/>
      <c r="S722" s="78"/>
      <c r="T722" s="34"/>
      <c r="U722" s="35"/>
      <c r="V722" s="36"/>
      <c r="W722" s="37"/>
      <c r="X722" s="38"/>
      <c r="Y722" s="38"/>
      <c r="Z722" s="38"/>
      <c r="AA722" s="39"/>
      <c r="AB722" s="39"/>
      <c r="AC722" s="39"/>
      <c r="AD722" s="40"/>
      <c r="AE722" s="40"/>
      <c r="AF722" s="41"/>
      <c r="AG722" s="41"/>
      <c r="AH722" s="42"/>
      <c r="AI722" s="35"/>
      <c r="AJ722" s="43"/>
      <c r="AK722" s="31"/>
      <c r="AL722" s="44"/>
      <c r="AM722" s="39"/>
      <c r="AN722" s="28"/>
      <c r="AO722" s="39"/>
    </row>
    <row r="723" spans="1:41">
      <c r="A723" s="45" t="s">
        <v>42</v>
      </c>
      <c r="B723" s="46"/>
      <c r="C723" s="46" t="s">
        <v>42</v>
      </c>
      <c r="D723" s="46" t="s">
        <v>42</v>
      </c>
      <c r="E723" s="47" t="s">
        <v>42</v>
      </c>
      <c r="F723" s="47" t="s">
        <v>42</v>
      </c>
      <c r="G723" s="47"/>
      <c r="H723" s="48"/>
      <c r="I723" s="24">
        <v>717</v>
      </c>
      <c r="J723" s="25" t="s">
        <v>2499</v>
      </c>
      <c r="K723" s="26" t="s">
        <v>2438</v>
      </c>
      <c r="L723" s="27">
        <v>-12344.4</v>
      </c>
      <c r="M723" s="27">
        <v>-1371.6</v>
      </c>
      <c r="N723" s="28" t="s">
        <v>2439</v>
      </c>
      <c r="O723" s="42" t="s">
        <v>36</v>
      </c>
      <c r="P723" s="36"/>
      <c r="Q723" s="31"/>
      <c r="R723" s="32"/>
      <c r="S723" s="78"/>
      <c r="T723" s="34"/>
      <c r="U723" s="35"/>
      <c r="V723" s="36"/>
      <c r="W723" s="37"/>
      <c r="X723" s="38"/>
      <c r="Y723" s="38"/>
      <c r="Z723" s="38"/>
      <c r="AA723" s="39"/>
      <c r="AB723" s="39"/>
      <c r="AC723" s="39"/>
      <c r="AD723" s="40"/>
      <c r="AE723" s="40"/>
      <c r="AF723" s="41"/>
      <c r="AG723" s="41"/>
      <c r="AH723" s="42"/>
      <c r="AI723" s="35"/>
      <c r="AJ723" s="43"/>
      <c r="AK723" s="31"/>
      <c r="AL723" s="44"/>
      <c r="AM723" s="39"/>
      <c r="AN723" s="28"/>
      <c r="AO723" s="39"/>
    </row>
    <row r="724" spans="1:41">
      <c r="A724" s="45" t="s">
        <v>42</v>
      </c>
      <c r="B724" s="46"/>
      <c r="C724" s="46" t="s">
        <v>42</v>
      </c>
      <c r="D724" s="46" t="s">
        <v>42</v>
      </c>
      <c r="E724" s="47" t="s">
        <v>42</v>
      </c>
      <c r="F724" s="47" t="s">
        <v>42</v>
      </c>
      <c r="G724" s="47"/>
      <c r="H724" s="48"/>
      <c r="I724" s="24">
        <v>718</v>
      </c>
      <c r="J724" s="25" t="s">
        <v>2500</v>
      </c>
      <c r="K724" s="26" t="s">
        <v>2438</v>
      </c>
      <c r="L724" s="27">
        <v>-13258.8</v>
      </c>
      <c r="M724" s="27">
        <v>-1371.6</v>
      </c>
      <c r="N724" s="28" t="s">
        <v>2439</v>
      </c>
      <c r="O724" s="42" t="s">
        <v>36</v>
      </c>
      <c r="P724" s="36"/>
      <c r="Q724" s="31"/>
      <c r="R724" s="32"/>
      <c r="S724" s="78"/>
      <c r="T724" s="34"/>
      <c r="U724" s="35"/>
      <c r="V724" s="36"/>
      <c r="W724" s="37"/>
      <c r="X724" s="38"/>
      <c r="Y724" s="38"/>
      <c r="Z724" s="38"/>
      <c r="AA724" s="39"/>
      <c r="AB724" s="39"/>
      <c r="AC724" s="39"/>
      <c r="AD724" s="40"/>
      <c r="AE724" s="40"/>
      <c r="AF724" s="41"/>
      <c r="AG724" s="41"/>
      <c r="AH724" s="42"/>
      <c r="AI724" s="35"/>
      <c r="AJ724" s="43"/>
      <c r="AK724" s="31"/>
      <c r="AL724" s="44"/>
      <c r="AM724" s="39"/>
      <c r="AN724" s="28"/>
      <c r="AO724" s="39"/>
    </row>
    <row r="725" spans="1:41">
      <c r="A725" s="45" t="s">
        <v>42</v>
      </c>
      <c r="B725" s="46"/>
      <c r="C725" s="46" t="s">
        <v>42</v>
      </c>
      <c r="D725" s="46" t="s">
        <v>42</v>
      </c>
      <c r="E725" s="47" t="s">
        <v>42</v>
      </c>
      <c r="F725" s="47" t="s">
        <v>42</v>
      </c>
      <c r="G725" s="47"/>
      <c r="H725" s="48"/>
      <c r="I725" s="24">
        <v>719</v>
      </c>
      <c r="J725" s="25" t="s">
        <v>2501</v>
      </c>
      <c r="K725" s="26" t="s">
        <v>2438</v>
      </c>
      <c r="L725" s="27">
        <v>-14173.2</v>
      </c>
      <c r="M725" s="27">
        <v>-1371.6</v>
      </c>
      <c r="N725" s="28" t="s">
        <v>2439</v>
      </c>
      <c r="O725" s="42" t="s">
        <v>36</v>
      </c>
      <c r="P725" s="36"/>
      <c r="Q725" s="31"/>
      <c r="R725" s="32"/>
      <c r="S725" s="78"/>
      <c r="T725" s="34"/>
      <c r="U725" s="35"/>
      <c r="V725" s="36"/>
      <c r="W725" s="37"/>
      <c r="X725" s="38"/>
      <c r="Y725" s="38"/>
      <c r="Z725" s="38"/>
      <c r="AA725" s="39"/>
      <c r="AB725" s="39"/>
      <c r="AC725" s="39"/>
      <c r="AD725" s="40"/>
      <c r="AE725" s="40"/>
      <c r="AF725" s="41"/>
      <c r="AG725" s="41"/>
      <c r="AH725" s="42"/>
      <c r="AI725" s="35"/>
      <c r="AJ725" s="43"/>
      <c r="AK725" s="31"/>
      <c r="AL725" s="44"/>
      <c r="AM725" s="39"/>
      <c r="AN725" s="28"/>
      <c r="AO725" s="39"/>
    </row>
    <row r="726" spans="1:41">
      <c r="A726" s="45" t="s">
        <v>42</v>
      </c>
      <c r="B726" s="46"/>
      <c r="C726" s="46" t="s">
        <v>42</v>
      </c>
      <c r="D726" s="46" t="s">
        <v>42</v>
      </c>
      <c r="E726" s="47" t="s">
        <v>42</v>
      </c>
      <c r="F726" s="47" t="s">
        <v>42</v>
      </c>
      <c r="G726" s="47"/>
      <c r="H726" s="48"/>
      <c r="I726" s="24">
        <v>720</v>
      </c>
      <c r="J726" s="25" t="s">
        <v>2502</v>
      </c>
      <c r="K726" s="26" t="s">
        <v>2438</v>
      </c>
      <c r="L726" s="27">
        <v>-15087.6</v>
      </c>
      <c r="M726" s="27">
        <v>-1371.6</v>
      </c>
      <c r="N726" s="28" t="s">
        <v>2439</v>
      </c>
      <c r="O726" s="42" t="s">
        <v>36</v>
      </c>
      <c r="P726" s="36"/>
      <c r="Q726" s="31"/>
      <c r="R726" s="32"/>
      <c r="S726" s="78"/>
      <c r="T726" s="34"/>
      <c r="U726" s="35"/>
      <c r="V726" s="36"/>
      <c r="W726" s="37"/>
      <c r="X726" s="38"/>
      <c r="Y726" s="38"/>
      <c r="Z726" s="38"/>
      <c r="AA726" s="39"/>
      <c r="AB726" s="39"/>
      <c r="AC726" s="39"/>
      <c r="AD726" s="40"/>
      <c r="AE726" s="40"/>
      <c r="AF726" s="41"/>
      <c r="AG726" s="41"/>
      <c r="AH726" s="42"/>
      <c r="AI726" s="35"/>
      <c r="AJ726" s="43"/>
      <c r="AK726" s="31"/>
      <c r="AL726" s="44"/>
      <c r="AM726" s="39"/>
      <c r="AN726" s="28"/>
      <c r="AO726" s="39"/>
    </row>
    <row r="727" spans="1:41">
      <c r="A727" s="45" t="s">
        <v>42</v>
      </c>
      <c r="B727" s="46"/>
      <c r="C727" s="46" t="s">
        <v>42</v>
      </c>
      <c r="D727" s="46" t="s">
        <v>42</v>
      </c>
      <c r="E727" s="47" t="s">
        <v>42</v>
      </c>
      <c r="F727" s="47" t="s">
        <v>42</v>
      </c>
      <c r="G727" s="47"/>
      <c r="H727" s="48"/>
      <c r="I727" s="24">
        <v>721</v>
      </c>
      <c r="J727" s="25" t="s">
        <v>2503</v>
      </c>
      <c r="K727" s="26" t="s">
        <v>2438</v>
      </c>
      <c r="L727" s="27">
        <v>-16002</v>
      </c>
      <c r="M727" s="27">
        <v>-1371.6</v>
      </c>
      <c r="N727" s="28" t="s">
        <v>2439</v>
      </c>
      <c r="O727" s="42" t="s">
        <v>36</v>
      </c>
      <c r="P727" s="36"/>
      <c r="Q727" s="31"/>
      <c r="R727" s="32"/>
      <c r="S727" s="78"/>
      <c r="T727" s="34"/>
      <c r="U727" s="35"/>
      <c r="V727" s="36"/>
      <c r="W727" s="37"/>
      <c r="X727" s="38"/>
      <c r="Y727" s="38"/>
      <c r="Z727" s="38"/>
      <c r="AA727" s="39"/>
      <c r="AB727" s="39"/>
      <c r="AC727" s="39"/>
      <c r="AD727" s="40"/>
      <c r="AE727" s="40"/>
      <c r="AF727" s="41"/>
      <c r="AG727" s="41"/>
      <c r="AH727" s="42"/>
      <c r="AI727" s="35"/>
      <c r="AJ727" s="43"/>
      <c r="AK727" s="31"/>
      <c r="AL727" s="44"/>
      <c r="AM727" s="39"/>
      <c r="AN727" s="28"/>
      <c r="AO727" s="39"/>
    </row>
    <row r="728" spans="1:41">
      <c r="A728" s="45" t="s">
        <v>42</v>
      </c>
      <c r="B728" s="46"/>
      <c r="C728" s="46" t="s">
        <v>42</v>
      </c>
      <c r="D728" s="46" t="s">
        <v>42</v>
      </c>
      <c r="E728" s="47" t="s">
        <v>42</v>
      </c>
      <c r="F728" s="47" t="s">
        <v>42</v>
      </c>
      <c r="G728" s="47"/>
      <c r="H728" s="48"/>
      <c r="I728" s="24">
        <v>722</v>
      </c>
      <c r="J728" s="25" t="s">
        <v>2504</v>
      </c>
      <c r="K728" s="26" t="s">
        <v>2438</v>
      </c>
      <c r="L728" s="27">
        <v>-11430</v>
      </c>
      <c r="M728" s="27">
        <v>-457.2</v>
      </c>
      <c r="N728" s="28" t="s">
        <v>2439</v>
      </c>
      <c r="O728" s="42" t="s">
        <v>36</v>
      </c>
      <c r="P728" s="36"/>
      <c r="Q728" s="31"/>
      <c r="R728" s="32"/>
      <c r="S728" s="78"/>
      <c r="T728" s="34"/>
      <c r="U728" s="35"/>
      <c r="V728" s="36"/>
      <c r="W728" s="37"/>
      <c r="X728" s="38"/>
      <c r="Y728" s="38"/>
      <c r="Z728" s="38"/>
      <c r="AA728" s="39"/>
      <c r="AB728" s="39"/>
      <c r="AC728" s="39"/>
      <c r="AD728" s="40"/>
      <c r="AE728" s="40"/>
      <c r="AF728" s="41"/>
      <c r="AG728" s="41"/>
      <c r="AH728" s="42"/>
      <c r="AI728" s="35"/>
      <c r="AJ728" s="43"/>
      <c r="AK728" s="31"/>
      <c r="AL728" s="44"/>
      <c r="AM728" s="39"/>
      <c r="AN728" s="28"/>
      <c r="AO728" s="39"/>
    </row>
    <row r="729" spans="1:41">
      <c r="A729" s="45" t="s">
        <v>42</v>
      </c>
      <c r="B729" s="46"/>
      <c r="C729" s="46" t="s">
        <v>42</v>
      </c>
      <c r="D729" s="46" t="s">
        <v>42</v>
      </c>
      <c r="E729" s="47" t="s">
        <v>42</v>
      </c>
      <c r="F729" s="47" t="s">
        <v>42</v>
      </c>
      <c r="G729" s="47"/>
      <c r="H729" s="48"/>
      <c r="I729" s="24">
        <v>723</v>
      </c>
      <c r="J729" s="25" t="s">
        <v>2505</v>
      </c>
      <c r="K729" s="26" t="s">
        <v>2438</v>
      </c>
      <c r="L729" s="27">
        <v>-12344.4</v>
      </c>
      <c r="M729" s="27">
        <v>-457.2</v>
      </c>
      <c r="N729" s="28" t="s">
        <v>2439</v>
      </c>
      <c r="O729" s="42" t="s">
        <v>36</v>
      </c>
      <c r="P729" s="36"/>
      <c r="Q729" s="31"/>
      <c r="R729" s="32"/>
      <c r="S729" s="78"/>
      <c r="T729" s="34"/>
      <c r="U729" s="35"/>
      <c r="V729" s="36"/>
      <c r="W729" s="37"/>
      <c r="X729" s="38"/>
      <c r="Y729" s="38"/>
      <c r="Z729" s="38"/>
      <c r="AA729" s="39"/>
      <c r="AB729" s="39"/>
      <c r="AC729" s="39"/>
      <c r="AD729" s="40"/>
      <c r="AE729" s="40"/>
      <c r="AF729" s="41"/>
      <c r="AG729" s="41"/>
      <c r="AH729" s="42"/>
      <c r="AI729" s="35"/>
      <c r="AJ729" s="43"/>
      <c r="AK729" s="31"/>
      <c r="AL729" s="44"/>
      <c r="AM729" s="39"/>
      <c r="AN729" s="28"/>
      <c r="AO729" s="39"/>
    </row>
    <row r="730" spans="1:41">
      <c r="A730" s="45" t="s">
        <v>42</v>
      </c>
      <c r="B730" s="46"/>
      <c r="C730" s="46" t="s">
        <v>42</v>
      </c>
      <c r="D730" s="46" t="s">
        <v>42</v>
      </c>
      <c r="E730" s="47" t="s">
        <v>42</v>
      </c>
      <c r="F730" s="47" t="s">
        <v>42</v>
      </c>
      <c r="G730" s="47"/>
      <c r="H730" s="48"/>
      <c r="I730" s="24">
        <v>724</v>
      </c>
      <c r="J730" s="25" t="s">
        <v>2506</v>
      </c>
      <c r="K730" s="26" t="s">
        <v>2438</v>
      </c>
      <c r="L730" s="27">
        <v>-14173.2</v>
      </c>
      <c r="M730" s="27">
        <v>-457.2</v>
      </c>
      <c r="N730" s="28" t="s">
        <v>2439</v>
      </c>
      <c r="O730" s="42" t="s">
        <v>36</v>
      </c>
      <c r="P730" s="36"/>
      <c r="Q730" s="31"/>
      <c r="R730" s="32"/>
      <c r="S730" s="78"/>
      <c r="T730" s="34"/>
      <c r="U730" s="35"/>
      <c r="V730" s="36"/>
      <c r="W730" s="37"/>
      <c r="X730" s="38"/>
      <c r="Y730" s="38"/>
      <c r="Z730" s="38"/>
      <c r="AA730" s="39"/>
      <c r="AB730" s="39"/>
      <c r="AC730" s="39"/>
      <c r="AD730" s="40"/>
      <c r="AE730" s="40"/>
      <c r="AF730" s="41"/>
      <c r="AG730" s="41"/>
      <c r="AH730" s="42"/>
      <c r="AI730" s="35"/>
      <c r="AJ730" s="43"/>
      <c r="AK730" s="31"/>
      <c r="AL730" s="44"/>
      <c r="AM730" s="39"/>
      <c r="AN730" s="28"/>
      <c r="AO730" s="39"/>
    </row>
    <row r="731" spans="1:41">
      <c r="A731" s="45" t="s">
        <v>42</v>
      </c>
      <c r="B731" s="46"/>
      <c r="C731" s="46" t="s">
        <v>42</v>
      </c>
      <c r="D731" s="46" t="s">
        <v>42</v>
      </c>
      <c r="E731" s="47" t="s">
        <v>42</v>
      </c>
      <c r="F731" s="47" t="s">
        <v>42</v>
      </c>
      <c r="G731" s="47"/>
      <c r="H731" s="48"/>
      <c r="I731" s="24">
        <v>725</v>
      </c>
      <c r="J731" s="25" t="s">
        <v>2507</v>
      </c>
      <c r="K731" s="26" t="s">
        <v>2438</v>
      </c>
      <c r="L731" s="27">
        <v>-16002</v>
      </c>
      <c r="M731" s="27">
        <v>-457.2</v>
      </c>
      <c r="N731" s="28" t="s">
        <v>2439</v>
      </c>
      <c r="O731" s="42" t="s">
        <v>36</v>
      </c>
      <c r="P731" s="36"/>
      <c r="Q731" s="31"/>
      <c r="R731" s="32"/>
      <c r="S731" s="78"/>
      <c r="T731" s="34"/>
      <c r="U731" s="35"/>
      <c r="V731" s="36"/>
      <c r="W731" s="37"/>
      <c r="X731" s="38"/>
      <c r="Y731" s="38"/>
      <c r="Z731" s="38"/>
      <c r="AA731" s="39"/>
      <c r="AB731" s="39"/>
      <c r="AC731" s="39"/>
      <c r="AD731" s="40"/>
      <c r="AE731" s="40"/>
      <c r="AF731" s="41"/>
      <c r="AG731" s="41"/>
      <c r="AH731" s="42"/>
      <c r="AI731" s="35"/>
      <c r="AJ731" s="43"/>
      <c r="AK731" s="31"/>
      <c r="AL731" s="44"/>
      <c r="AM731" s="39"/>
      <c r="AN731" s="28"/>
      <c r="AO731" s="39"/>
    </row>
    <row r="732" spans="1:41">
      <c r="A732" s="45" t="s">
        <v>42</v>
      </c>
      <c r="B732" s="46"/>
      <c r="C732" s="46" t="s">
        <v>42</v>
      </c>
      <c r="D732" s="46" t="s">
        <v>42</v>
      </c>
      <c r="E732" s="47" t="s">
        <v>42</v>
      </c>
      <c r="F732" s="47" t="s">
        <v>42</v>
      </c>
      <c r="G732" s="47"/>
      <c r="H732" s="48"/>
      <c r="I732" s="24">
        <v>726</v>
      </c>
      <c r="J732" s="25" t="s">
        <v>2508</v>
      </c>
      <c r="K732" s="26" t="s">
        <v>2509</v>
      </c>
      <c r="L732" s="27">
        <v>-16916.400000000001</v>
      </c>
      <c r="M732" s="27">
        <v>-13258.8</v>
      </c>
      <c r="N732" s="28" t="s">
        <v>35</v>
      </c>
      <c r="O732" s="42" t="s">
        <v>36</v>
      </c>
      <c r="P732" s="36" t="s">
        <v>2402</v>
      </c>
      <c r="Q732" s="31"/>
      <c r="R732" s="32"/>
      <c r="S732" s="78"/>
      <c r="T732" s="34"/>
      <c r="U732" s="35"/>
      <c r="V732" s="36"/>
      <c r="W732" s="37"/>
      <c r="X732" s="38"/>
      <c r="Y732" s="38"/>
      <c r="Z732" s="38"/>
      <c r="AA732" s="83" t="s">
        <v>2398</v>
      </c>
      <c r="AB732" s="83">
        <v>2.54</v>
      </c>
      <c r="AC732" s="39"/>
      <c r="AD732" s="40"/>
      <c r="AE732" s="40"/>
      <c r="AF732" s="41"/>
      <c r="AG732" s="41"/>
      <c r="AH732" s="42"/>
      <c r="AI732" s="35"/>
      <c r="AJ732" s="43"/>
      <c r="AK732" s="31"/>
      <c r="AL732" s="44"/>
      <c r="AM732" s="39"/>
      <c r="AN732" s="28"/>
      <c r="AO732" s="39" t="s">
        <v>2403</v>
      </c>
    </row>
    <row r="733" spans="1:41">
      <c r="A733" s="45" t="s">
        <v>42</v>
      </c>
      <c r="B733" s="46"/>
      <c r="C733" s="46" t="s">
        <v>42</v>
      </c>
      <c r="D733" s="46" t="s">
        <v>42</v>
      </c>
      <c r="E733" s="47" t="s">
        <v>42</v>
      </c>
      <c r="F733" s="47" t="s">
        <v>42</v>
      </c>
      <c r="G733" s="47"/>
      <c r="H733" s="48"/>
      <c r="I733" s="24">
        <v>727</v>
      </c>
      <c r="J733" s="25" t="s">
        <v>2510</v>
      </c>
      <c r="K733" s="26" t="s">
        <v>1695</v>
      </c>
      <c r="L733" s="27">
        <v>-2286</v>
      </c>
      <c r="M733" s="27">
        <v>7772.4</v>
      </c>
      <c r="N733" s="28" t="s">
        <v>1696</v>
      </c>
      <c r="O733" s="42" t="s">
        <v>36</v>
      </c>
      <c r="P733" s="36"/>
      <c r="Q733" s="31"/>
      <c r="R733" s="32"/>
      <c r="S733" s="78"/>
      <c r="T733" s="34"/>
      <c r="U733" s="35"/>
      <c r="V733" s="36"/>
      <c r="W733" s="37"/>
      <c r="X733" s="38"/>
      <c r="Y733" s="38"/>
      <c r="Z733" s="38"/>
      <c r="AA733" s="39"/>
      <c r="AB733" s="39"/>
      <c r="AC733" s="39"/>
      <c r="AD733" s="40"/>
      <c r="AE733" s="40"/>
      <c r="AF733" s="41"/>
      <c r="AG733" s="41"/>
      <c r="AH733" s="42"/>
      <c r="AI733" s="35"/>
      <c r="AJ733" s="43"/>
      <c r="AK733" s="31"/>
      <c r="AL733" s="44"/>
      <c r="AM733" s="39"/>
      <c r="AN733" s="28"/>
      <c r="AO733" s="39"/>
    </row>
    <row r="734" spans="1:41">
      <c r="A734" s="45" t="s">
        <v>42</v>
      </c>
      <c r="B734" s="46"/>
      <c r="C734" s="46" t="s">
        <v>42</v>
      </c>
      <c r="D734" s="46" t="s">
        <v>42</v>
      </c>
      <c r="E734" s="47" t="s">
        <v>42</v>
      </c>
      <c r="F734" s="47" t="s">
        <v>42</v>
      </c>
      <c r="G734" s="47"/>
      <c r="H734" s="48"/>
      <c r="I734" s="24">
        <v>728</v>
      </c>
      <c r="J734" s="25" t="s">
        <v>2511</v>
      </c>
      <c r="K734" s="26" t="s">
        <v>1695</v>
      </c>
      <c r="L734" s="27">
        <v>-3200.4</v>
      </c>
      <c r="M734" s="27">
        <v>8686.7999999999993</v>
      </c>
      <c r="N734" s="28" t="s">
        <v>1696</v>
      </c>
      <c r="O734" s="42" t="s">
        <v>36</v>
      </c>
      <c r="P734" s="36"/>
      <c r="Q734" s="31"/>
      <c r="R734" s="32"/>
      <c r="S734" s="78"/>
      <c r="T734" s="34"/>
      <c r="U734" s="35"/>
      <c r="V734" s="36"/>
      <c r="W734" s="37"/>
      <c r="X734" s="38"/>
      <c r="Y734" s="38"/>
      <c r="Z734" s="38"/>
      <c r="AA734" s="39"/>
      <c r="AB734" s="39"/>
      <c r="AC734" s="39"/>
      <c r="AD734" s="40"/>
      <c r="AE734" s="40"/>
      <c r="AF734" s="41"/>
      <c r="AG734" s="41"/>
      <c r="AH734" s="42"/>
      <c r="AI734" s="35"/>
      <c r="AJ734" s="43"/>
      <c r="AK734" s="31"/>
      <c r="AL734" s="44"/>
      <c r="AM734" s="39"/>
      <c r="AN734" s="28"/>
      <c r="AO734" s="39"/>
    </row>
    <row r="735" spans="1:41">
      <c r="A735" s="45" t="s">
        <v>42</v>
      </c>
      <c r="B735" s="46"/>
      <c r="C735" s="46" t="s">
        <v>42</v>
      </c>
      <c r="D735" s="46" t="s">
        <v>42</v>
      </c>
      <c r="E735" s="47" t="s">
        <v>42</v>
      </c>
      <c r="F735" s="47" t="s">
        <v>42</v>
      </c>
      <c r="G735" s="47"/>
      <c r="H735" s="48"/>
      <c r="I735" s="24">
        <v>729</v>
      </c>
      <c r="J735" s="25" t="s">
        <v>2512</v>
      </c>
      <c r="K735" s="26" t="s">
        <v>1695</v>
      </c>
      <c r="L735" s="27">
        <v>11430</v>
      </c>
      <c r="M735" s="27">
        <v>-7772.4</v>
      </c>
      <c r="N735" s="28" t="s">
        <v>1696</v>
      </c>
      <c r="O735" s="42" t="s">
        <v>36</v>
      </c>
      <c r="P735" s="36"/>
      <c r="Q735" s="31"/>
      <c r="R735" s="32"/>
      <c r="S735" s="78"/>
      <c r="T735" s="34"/>
      <c r="U735" s="35"/>
      <c r="V735" s="36"/>
      <c r="W735" s="37"/>
      <c r="X735" s="38"/>
      <c r="Y735" s="38"/>
      <c r="Z735" s="38"/>
      <c r="AA735" s="39"/>
      <c r="AB735" s="39"/>
      <c r="AC735" s="39"/>
      <c r="AD735" s="40"/>
      <c r="AE735" s="40"/>
      <c r="AF735" s="41"/>
      <c r="AG735" s="41"/>
      <c r="AH735" s="42"/>
      <c r="AI735" s="35"/>
      <c r="AJ735" s="43"/>
      <c r="AK735" s="31"/>
      <c r="AL735" s="44"/>
      <c r="AM735" s="39"/>
      <c r="AN735" s="28"/>
      <c r="AO735" s="39"/>
    </row>
    <row r="736" spans="1:41">
      <c r="A736" s="45" t="s">
        <v>42</v>
      </c>
      <c r="B736" s="46"/>
      <c r="C736" s="46" t="s">
        <v>42</v>
      </c>
      <c r="D736" s="46" t="s">
        <v>42</v>
      </c>
      <c r="E736" s="47" t="s">
        <v>42</v>
      </c>
      <c r="F736" s="47" t="s">
        <v>42</v>
      </c>
      <c r="G736" s="47"/>
      <c r="H736" s="48"/>
      <c r="I736" s="24">
        <v>730</v>
      </c>
      <c r="J736" s="25" t="s">
        <v>2513</v>
      </c>
      <c r="K736" s="26" t="s">
        <v>1695</v>
      </c>
      <c r="L736" s="27">
        <v>11430</v>
      </c>
      <c r="M736" s="27">
        <v>-5943.6</v>
      </c>
      <c r="N736" s="28" t="s">
        <v>1696</v>
      </c>
      <c r="O736" s="42" t="s">
        <v>36</v>
      </c>
      <c r="P736" s="36"/>
      <c r="Q736" s="31"/>
      <c r="R736" s="32"/>
      <c r="S736" s="78"/>
      <c r="T736" s="34"/>
      <c r="U736" s="35"/>
      <c r="V736" s="36"/>
      <c r="W736" s="37"/>
      <c r="X736" s="38"/>
      <c r="Y736" s="38"/>
      <c r="Z736" s="38"/>
      <c r="AA736" s="39"/>
      <c r="AB736" s="39"/>
      <c r="AC736" s="39"/>
      <c r="AD736" s="40"/>
      <c r="AE736" s="40"/>
      <c r="AF736" s="41"/>
      <c r="AG736" s="41"/>
      <c r="AH736" s="42"/>
      <c r="AI736" s="35"/>
      <c r="AJ736" s="43"/>
      <c r="AK736" s="31"/>
      <c r="AL736" s="44"/>
      <c r="AM736" s="39"/>
      <c r="AN736" s="28"/>
      <c r="AO736" s="39"/>
    </row>
    <row r="737" spans="1:41">
      <c r="A737" s="45" t="s">
        <v>42</v>
      </c>
      <c r="B737" s="46"/>
      <c r="C737" s="46" t="s">
        <v>42</v>
      </c>
      <c r="D737" s="46" t="s">
        <v>42</v>
      </c>
      <c r="E737" s="47" t="s">
        <v>42</v>
      </c>
      <c r="F737" s="47" t="s">
        <v>42</v>
      </c>
      <c r="G737" s="47"/>
      <c r="H737" s="48"/>
      <c r="I737" s="24">
        <v>731</v>
      </c>
      <c r="J737" s="25" t="s">
        <v>2514</v>
      </c>
      <c r="K737" s="26" t="s">
        <v>1695</v>
      </c>
      <c r="L737" s="27">
        <v>11430</v>
      </c>
      <c r="M737" s="27">
        <v>-4114.8</v>
      </c>
      <c r="N737" s="28" t="s">
        <v>1696</v>
      </c>
      <c r="O737" s="42" t="s">
        <v>36</v>
      </c>
      <c r="P737" s="36"/>
      <c r="Q737" s="31"/>
      <c r="R737" s="32"/>
      <c r="S737" s="78"/>
      <c r="T737" s="34"/>
      <c r="U737" s="35"/>
      <c r="V737" s="36"/>
      <c r="W737" s="37"/>
      <c r="X737" s="38"/>
      <c r="Y737" s="38"/>
      <c r="Z737" s="38"/>
      <c r="AA737" s="39"/>
      <c r="AB737" s="39"/>
      <c r="AC737" s="39"/>
      <c r="AD737" s="40"/>
      <c r="AE737" s="40"/>
      <c r="AF737" s="41"/>
      <c r="AG737" s="41"/>
      <c r="AH737" s="42"/>
      <c r="AI737" s="35"/>
      <c r="AJ737" s="43"/>
      <c r="AK737" s="31"/>
      <c r="AL737" s="44"/>
      <c r="AM737" s="39"/>
      <c r="AN737" s="28"/>
      <c r="AO737" s="39"/>
    </row>
    <row r="738" spans="1:41">
      <c r="A738" s="45" t="s">
        <v>42</v>
      </c>
      <c r="B738" s="46"/>
      <c r="C738" s="46" t="s">
        <v>42</v>
      </c>
      <c r="D738" s="46" t="s">
        <v>42</v>
      </c>
      <c r="E738" s="47" t="s">
        <v>42</v>
      </c>
      <c r="F738" s="47" t="s">
        <v>42</v>
      </c>
      <c r="G738" s="47"/>
      <c r="H738" s="48"/>
      <c r="I738" s="24">
        <v>732</v>
      </c>
      <c r="J738" s="25" t="s">
        <v>2515</v>
      </c>
      <c r="K738" s="26" t="s">
        <v>1695</v>
      </c>
      <c r="L738" s="27">
        <v>11430</v>
      </c>
      <c r="M738" s="27">
        <v>-3200.4</v>
      </c>
      <c r="N738" s="28" t="s">
        <v>1696</v>
      </c>
      <c r="O738" s="42" t="s">
        <v>36</v>
      </c>
      <c r="P738" s="36"/>
      <c r="Q738" s="31"/>
      <c r="R738" s="32"/>
      <c r="S738" s="78"/>
      <c r="T738" s="34"/>
      <c r="U738" s="35"/>
      <c r="V738" s="36"/>
      <c r="W738" s="37"/>
      <c r="X738" s="38"/>
      <c r="Y738" s="38"/>
      <c r="Z738" s="38"/>
      <c r="AA738" s="39"/>
      <c r="AB738" s="39"/>
      <c r="AC738" s="39"/>
      <c r="AD738" s="40"/>
      <c r="AE738" s="40"/>
      <c r="AF738" s="41"/>
      <c r="AG738" s="41"/>
      <c r="AH738" s="42"/>
      <c r="AI738" s="35"/>
      <c r="AJ738" s="43"/>
      <c r="AK738" s="31"/>
      <c r="AL738" s="44"/>
      <c r="AM738" s="39"/>
      <c r="AN738" s="28"/>
      <c r="AO738" s="39"/>
    </row>
    <row r="739" spans="1:41">
      <c r="A739" s="45" t="s">
        <v>42</v>
      </c>
      <c r="B739" s="46"/>
      <c r="C739" s="46" t="s">
        <v>42</v>
      </c>
      <c r="D739" s="46" t="s">
        <v>42</v>
      </c>
      <c r="E739" s="47" t="s">
        <v>42</v>
      </c>
      <c r="F739" s="47" t="s">
        <v>42</v>
      </c>
      <c r="G739" s="47"/>
      <c r="H739" s="48"/>
      <c r="I739" s="24">
        <v>733</v>
      </c>
      <c r="J739" s="25" t="s">
        <v>2516</v>
      </c>
      <c r="K739" s="26" t="s">
        <v>1695</v>
      </c>
      <c r="L739" s="27">
        <v>11430</v>
      </c>
      <c r="M739" s="27">
        <v>-1371.6</v>
      </c>
      <c r="N739" s="28" t="s">
        <v>1696</v>
      </c>
      <c r="O739" s="42" t="s">
        <v>36</v>
      </c>
      <c r="P739" s="36"/>
      <c r="Q739" s="31"/>
      <c r="R739" s="32"/>
      <c r="S739" s="78"/>
      <c r="T739" s="34"/>
      <c r="U739" s="35"/>
      <c r="V739" s="36"/>
      <c r="W739" s="37"/>
      <c r="X739" s="38"/>
      <c r="Y739" s="38"/>
      <c r="Z739" s="38"/>
      <c r="AA739" s="39"/>
      <c r="AB739" s="39"/>
      <c r="AC739" s="39"/>
      <c r="AD739" s="40"/>
      <c r="AE739" s="40"/>
      <c r="AF739" s="41"/>
      <c r="AG739" s="41"/>
      <c r="AH739" s="42"/>
      <c r="AI739" s="35"/>
      <c r="AJ739" s="43"/>
      <c r="AK739" s="31"/>
      <c r="AL739" s="44"/>
      <c r="AM739" s="39"/>
      <c r="AN739" s="28"/>
      <c r="AO739" s="39"/>
    </row>
    <row r="740" spans="1:41">
      <c r="A740" s="45" t="s">
        <v>42</v>
      </c>
      <c r="B740" s="46"/>
      <c r="C740" s="46" t="s">
        <v>42</v>
      </c>
      <c r="D740" s="46" t="s">
        <v>42</v>
      </c>
      <c r="E740" s="47" t="s">
        <v>42</v>
      </c>
      <c r="F740" s="47" t="s">
        <v>42</v>
      </c>
      <c r="G740" s="47"/>
      <c r="H740" s="48"/>
      <c r="I740" s="24">
        <v>734</v>
      </c>
      <c r="J740" s="25" t="s">
        <v>2517</v>
      </c>
      <c r="K740" s="26" t="s">
        <v>2518</v>
      </c>
      <c r="L740" s="27">
        <v>15087.6</v>
      </c>
      <c r="M740" s="27">
        <v>5029.2</v>
      </c>
      <c r="N740" s="28" t="s">
        <v>35</v>
      </c>
      <c r="O740" s="42" t="s">
        <v>36</v>
      </c>
      <c r="P740" s="36" t="s">
        <v>2402</v>
      </c>
      <c r="Q740" s="31"/>
      <c r="R740" s="32"/>
      <c r="S740" s="78"/>
      <c r="T740" s="34"/>
      <c r="U740" s="35"/>
      <c r="V740" s="36"/>
      <c r="W740" s="37"/>
      <c r="X740" s="38"/>
      <c r="Y740" s="38"/>
      <c r="Z740" s="38"/>
      <c r="AA740" s="84" t="s">
        <v>2399</v>
      </c>
      <c r="AB740" s="84">
        <v>2.54</v>
      </c>
      <c r="AC740" s="39"/>
      <c r="AD740" s="40"/>
      <c r="AE740" s="40"/>
      <c r="AF740" s="41"/>
      <c r="AG740" s="41"/>
      <c r="AH740" s="42"/>
      <c r="AI740" s="35"/>
      <c r="AJ740" s="43"/>
      <c r="AK740" s="31"/>
      <c r="AL740" s="44"/>
      <c r="AM740" s="39"/>
      <c r="AN740" s="28"/>
      <c r="AO740" s="39" t="s">
        <v>2403</v>
      </c>
    </row>
    <row r="741" spans="1:41">
      <c r="A741" s="45" t="s">
        <v>42</v>
      </c>
      <c r="B741" s="46"/>
      <c r="C741" s="46" t="s">
        <v>42</v>
      </c>
      <c r="D741" s="46" t="s">
        <v>42</v>
      </c>
      <c r="E741" s="47" t="s">
        <v>42</v>
      </c>
      <c r="F741" s="47" t="s">
        <v>42</v>
      </c>
      <c r="G741" s="47"/>
      <c r="H741" s="48"/>
      <c r="I741" s="24">
        <v>735</v>
      </c>
      <c r="J741" s="25" t="s">
        <v>2519</v>
      </c>
      <c r="K741" s="26" t="s">
        <v>2520</v>
      </c>
      <c r="L741" s="27">
        <v>13258.8</v>
      </c>
      <c r="M741" s="27">
        <v>457.2</v>
      </c>
      <c r="N741" s="28" t="s">
        <v>2521</v>
      </c>
      <c r="O741" s="42" t="s">
        <v>36</v>
      </c>
      <c r="P741" s="36"/>
      <c r="Q741" s="31"/>
      <c r="R741" s="32"/>
      <c r="S741" s="78"/>
      <c r="T741" s="34"/>
      <c r="U741" s="35"/>
      <c r="V741" s="36"/>
      <c r="W741" s="37"/>
      <c r="X741" s="38"/>
      <c r="Y741" s="38"/>
      <c r="Z741" s="38"/>
      <c r="AA741" s="39"/>
      <c r="AB741" s="39"/>
      <c r="AC741" s="39"/>
      <c r="AD741" s="40"/>
      <c r="AE741" s="40"/>
      <c r="AF741" s="41"/>
      <c r="AG741" s="41"/>
      <c r="AH741" s="42"/>
      <c r="AI741" s="35"/>
      <c r="AJ741" s="43"/>
      <c r="AK741" s="31"/>
      <c r="AL741" s="44"/>
      <c r="AM741" s="39"/>
      <c r="AN741" s="28"/>
      <c r="AO741" s="39"/>
    </row>
    <row r="742" spans="1:41">
      <c r="A742" s="45" t="s">
        <v>42</v>
      </c>
      <c r="B742" s="46"/>
      <c r="C742" s="46" t="s">
        <v>42</v>
      </c>
      <c r="D742" s="46" t="s">
        <v>42</v>
      </c>
      <c r="E742" s="47" t="s">
        <v>42</v>
      </c>
      <c r="F742" s="47" t="s">
        <v>42</v>
      </c>
      <c r="G742" s="47"/>
      <c r="H742" s="48"/>
      <c r="I742" s="24">
        <v>736</v>
      </c>
      <c r="J742" s="25" t="s">
        <v>2522</v>
      </c>
      <c r="K742" s="26" t="s">
        <v>2520</v>
      </c>
      <c r="L742" s="27">
        <v>12344.4</v>
      </c>
      <c r="M742" s="27">
        <v>457.2</v>
      </c>
      <c r="N742" s="28" t="s">
        <v>2521</v>
      </c>
      <c r="O742" s="42" t="s">
        <v>36</v>
      </c>
      <c r="P742" s="36"/>
      <c r="Q742" s="31"/>
      <c r="R742" s="32"/>
      <c r="S742" s="78"/>
      <c r="T742" s="34"/>
      <c r="U742" s="35"/>
      <c r="V742" s="36"/>
      <c r="W742" s="37"/>
      <c r="X742" s="38"/>
      <c r="Y742" s="38"/>
      <c r="Z742" s="38"/>
      <c r="AA742" s="39"/>
      <c r="AB742" s="39"/>
      <c r="AC742" s="39"/>
      <c r="AD742" s="40"/>
      <c r="AE742" s="40"/>
      <c r="AF742" s="41"/>
      <c r="AG742" s="41"/>
      <c r="AH742" s="42"/>
      <c r="AI742" s="35"/>
      <c r="AJ742" s="43"/>
      <c r="AK742" s="31"/>
      <c r="AL742" s="44"/>
      <c r="AM742" s="39"/>
      <c r="AN742" s="28"/>
      <c r="AO742" s="39"/>
    </row>
    <row r="743" spans="1:41">
      <c r="A743" s="45" t="s">
        <v>42</v>
      </c>
      <c r="B743" s="46"/>
      <c r="C743" s="46" t="s">
        <v>42</v>
      </c>
      <c r="D743" s="46" t="s">
        <v>42</v>
      </c>
      <c r="E743" s="47" t="s">
        <v>42</v>
      </c>
      <c r="F743" s="47" t="s">
        <v>42</v>
      </c>
      <c r="G743" s="47"/>
      <c r="H743" s="48"/>
      <c r="I743" s="24">
        <v>737</v>
      </c>
      <c r="J743" s="25" t="s">
        <v>2523</v>
      </c>
      <c r="K743" s="26" t="s">
        <v>2520</v>
      </c>
      <c r="L743" s="27">
        <v>13258.8</v>
      </c>
      <c r="M743" s="27">
        <v>1371.6</v>
      </c>
      <c r="N743" s="28" t="s">
        <v>2521</v>
      </c>
      <c r="O743" s="42" t="s">
        <v>36</v>
      </c>
      <c r="P743" s="36"/>
      <c r="Q743" s="31"/>
      <c r="R743" s="32"/>
      <c r="S743" s="78"/>
      <c r="T743" s="34"/>
      <c r="U743" s="35"/>
      <c r="V743" s="36"/>
      <c r="W743" s="37"/>
      <c r="X743" s="38"/>
      <c r="Y743" s="38"/>
      <c r="Z743" s="38"/>
      <c r="AA743" s="39"/>
      <c r="AB743" s="39"/>
      <c r="AC743" s="39"/>
      <c r="AD743" s="40"/>
      <c r="AE743" s="40"/>
      <c r="AF743" s="41"/>
      <c r="AG743" s="41"/>
      <c r="AH743" s="42"/>
      <c r="AI743" s="35"/>
      <c r="AJ743" s="43"/>
      <c r="AK743" s="31"/>
      <c r="AL743" s="44"/>
      <c r="AM743" s="39"/>
      <c r="AN743" s="28"/>
      <c r="AO743" s="39"/>
    </row>
    <row r="744" spans="1:41">
      <c r="A744" s="45" t="s">
        <v>42</v>
      </c>
      <c r="B744" s="46"/>
      <c r="C744" s="46" t="s">
        <v>42</v>
      </c>
      <c r="D744" s="46" t="s">
        <v>42</v>
      </c>
      <c r="E744" s="47" t="s">
        <v>42</v>
      </c>
      <c r="F744" s="47" t="s">
        <v>42</v>
      </c>
      <c r="G744" s="47"/>
      <c r="H744" s="48"/>
      <c r="I744" s="24">
        <v>738</v>
      </c>
      <c r="J744" s="25" t="s">
        <v>2524</v>
      </c>
      <c r="K744" s="26" t="s">
        <v>2520</v>
      </c>
      <c r="L744" s="27">
        <v>12344.4</v>
      </c>
      <c r="M744" s="27">
        <v>1371.6</v>
      </c>
      <c r="N744" s="28" t="s">
        <v>2521</v>
      </c>
      <c r="O744" s="42" t="s">
        <v>36</v>
      </c>
      <c r="P744" s="36"/>
      <c r="Q744" s="31"/>
      <c r="R744" s="32"/>
      <c r="S744" s="78"/>
      <c r="T744" s="34"/>
      <c r="U744" s="35"/>
      <c r="V744" s="36"/>
      <c r="W744" s="37"/>
      <c r="X744" s="38"/>
      <c r="Y744" s="38"/>
      <c r="Z744" s="38"/>
      <c r="AA744" s="39"/>
      <c r="AB744" s="39"/>
      <c r="AC744" s="39"/>
      <c r="AD744" s="40"/>
      <c r="AE744" s="40"/>
      <c r="AF744" s="41"/>
      <c r="AG744" s="41"/>
      <c r="AH744" s="42"/>
      <c r="AI744" s="35"/>
      <c r="AJ744" s="43"/>
      <c r="AK744" s="31"/>
      <c r="AL744" s="44"/>
      <c r="AM744" s="39"/>
      <c r="AN744" s="28"/>
      <c r="AO744" s="39"/>
    </row>
    <row r="745" spans="1:41">
      <c r="A745" s="45" t="s">
        <v>42</v>
      </c>
      <c r="B745" s="46"/>
      <c r="C745" s="46" t="s">
        <v>42</v>
      </c>
      <c r="D745" s="46" t="s">
        <v>42</v>
      </c>
      <c r="E745" s="47" t="s">
        <v>42</v>
      </c>
      <c r="F745" s="47" t="s">
        <v>42</v>
      </c>
      <c r="G745" s="47"/>
      <c r="H745" s="48"/>
      <c r="I745" s="24">
        <v>739</v>
      </c>
      <c r="J745" s="25" t="s">
        <v>2525</v>
      </c>
      <c r="K745" s="26" t="s">
        <v>2520</v>
      </c>
      <c r="L745" s="27">
        <v>11430</v>
      </c>
      <c r="M745" s="27">
        <v>1371.6</v>
      </c>
      <c r="N745" s="28" t="s">
        <v>2521</v>
      </c>
      <c r="O745" s="42" t="s">
        <v>36</v>
      </c>
      <c r="P745" s="36"/>
      <c r="Q745" s="31"/>
      <c r="R745" s="32"/>
      <c r="S745" s="78"/>
      <c r="T745" s="34"/>
      <c r="U745" s="35"/>
      <c r="V745" s="36"/>
      <c r="W745" s="37"/>
      <c r="X745" s="38"/>
      <c r="Y745" s="38"/>
      <c r="Z745" s="38"/>
      <c r="AA745" s="39"/>
      <c r="AB745" s="39"/>
      <c r="AC745" s="39"/>
      <c r="AD745" s="40"/>
      <c r="AE745" s="40"/>
      <c r="AF745" s="41"/>
      <c r="AG745" s="41"/>
      <c r="AH745" s="42"/>
      <c r="AI745" s="35"/>
      <c r="AJ745" s="43"/>
      <c r="AK745" s="31"/>
      <c r="AL745" s="44"/>
      <c r="AM745" s="39"/>
      <c r="AN745" s="28"/>
      <c r="AO745" s="39"/>
    </row>
    <row r="746" spans="1:41">
      <c r="A746" s="45" t="s">
        <v>42</v>
      </c>
      <c r="B746" s="46"/>
      <c r="C746" s="46" t="s">
        <v>42</v>
      </c>
      <c r="D746" s="46" t="s">
        <v>42</v>
      </c>
      <c r="E746" s="47" t="s">
        <v>42</v>
      </c>
      <c r="F746" s="47" t="s">
        <v>42</v>
      </c>
      <c r="G746" s="47"/>
      <c r="H746" s="48"/>
      <c r="I746" s="24">
        <v>740</v>
      </c>
      <c r="J746" s="25" t="s">
        <v>2526</v>
      </c>
      <c r="K746" s="26" t="s">
        <v>2520</v>
      </c>
      <c r="L746" s="27">
        <v>12344.4</v>
      </c>
      <c r="M746" s="27">
        <v>2286</v>
      </c>
      <c r="N746" s="28" t="s">
        <v>2521</v>
      </c>
      <c r="O746" s="42" t="s">
        <v>36</v>
      </c>
      <c r="P746" s="36"/>
      <c r="Q746" s="31"/>
      <c r="R746" s="32"/>
      <c r="S746" s="78"/>
      <c r="T746" s="34"/>
      <c r="U746" s="35"/>
      <c r="V746" s="36"/>
      <c r="W746" s="37"/>
      <c r="X746" s="38"/>
      <c r="Y746" s="38"/>
      <c r="Z746" s="38"/>
      <c r="AA746" s="39"/>
      <c r="AB746" s="39"/>
      <c r="AC746" s="39"/>
      <c r="AD746" s="40"/>
      <c r="AE746" s="40"/>
      <c r="AF746" s="41"/>
      <c r="AG746" s="41"/>
      <c r="AH746" s="42"/>
      <c r="AI746" s="35"/>
      <c r="AJ746" s="43"/>
      <c r="AK746" s="31"/>
      <c r="AL746" s="44"/>
      <c r="AM746" s="39"/>
      <c r="AN746" s="28"/>
      <c r="AO746" s="39"/>
    </row>
    <row r="747" spans="1:41">
      <c r="A747" s="45" t="s">
        <v>42</v>
      </c>
      <c r="B747" s="46"/>
      <c r="C747" s="46" t="s">
        <v>42</v>
      </c>
      <c r="D747" s="46" t="s">
        <v>42</v>
      </c>
      <c r="E747" s="47" t="s">
        <v>42</v>
      </c>
      <c r="F747" s="47" t="s">
        <v>42</v>
      </c>
      <c r="G747" s="47"/>
      <c r="H747" s="48"/>
      <c r="I747" s="24">
        <v>741</v>
      </c>
      <c r="J747" s="25" t="s">
        <v>2527</v>
      </c>
      <c r="K747" s="26" t="s">
        <v>2520</v>
      </c>
      <c r="L747" s="27">
        <v>11430</v>
      </c>
      <c r="M747" s="27">
        <v>2286</v>
      </c>
      <c r="N747" s="28" t="s">
        <v>2521</v>
      </c>
      <c r="O747" s="42" t="s">
        <v>36</v>
      </c>
      <c r="P747" s="36"/>
      <c r="Q747" s="31"/>
      <c r="R747" s="32"/>
      <c r="S747" s="78"/>
      <c r="T747" s="34"/>
      <c r="U747" s="35"/>
      <c r="V747" s="36"/>
      <c r="W747" s="37"/>
      <c r="X747" s="38"/>
      <c r="Y747" s="38"/>
      <c r="Z747" s="38"/>
      <c r="AA747" s="39"/>
      <c r="AB747" s="39"/>
      <c r="AC747" s="39"/>
      <c r="AD747" s="40"/>
      <c r="AE747" s="40"/>
      <c r="AF747" s="41"/>
      <c r="AG747" s="41"/>
      <c r="AH747" s="42"/>
      <c r="AI747" s="35"/>
      <c r="AJ747" s="43"/>
      <c r="AK747" s="31"/>
      <c r="AL747" s="44"/>
      <c r="AM747" s="39"/>
      <c r="AN747" s="28"/>
      <c r="AO747" s="39"/>
    </row>
    <row r="748" spans="1:41">
      <c r="A748" s="45" t="s">
        <v>42</v>
      </c>
      <c r="B748" s="46"/>
      <c r="C748" s="46" t="s">
        <v>42</v>
      </c>
      <c r="D748" s="46" t="s">
        <v>42</v>
      </c>
      <c r="E748" s="47" t="s">
        <v>42</v>
      </c>
      <c r="F748" s="47" t="s">
        <v>42</v>
      </c>
      <c r="G748" s="47"/>
      <c r="H748" s="48"/>
      <c r="I748" s="24">
        <v>742</v>
      </c>
      <c r="J748" s="25" t="s">
        <v>2528</v>
      </c>
      <c r="K748" s="26" t="s">
        <v>2520</v>
      </c>
      <c r="L748" s="27">
        <v>12344.4</v>
      </c>
      <c r="M748" s="27">
        <v>-6858</v>
      </c>
      <c r="N748" s="28" t="s">
        <v>2521</v>
      </c>
      <c r="O748" s="42" t="s">
        <v>36</v>
      </c>
      <c r="P748" s="36"/>
      <c r="Q748" s="31"/>
      <c r="R748" s="32"/>
      <c r="S748" s="78"/>
      <c r="T748" s="34"/>
      <c r="U748" s="35"/>
      <c r="V748" s="36"/>
      <c r="W748" s="37"/>
      <c r="X748" s="38"/>
      <c r="Y748" s="38"/>
      <c r="Z748" s="38"/>
      <c r="AA748" s="39"/>
      <c r="AB748" s="39"/>
      <c r="AC748" s="39"/>
      <c r="AD748" s="40"/>
      <c r="AE748" s="40"/>
      <c r="AF748" s="41"/>
      <c r="AG748" s="41"/>
      <c r="AH748" s="42"/>
      <c r="AI748" s="35"/>
      <c r="AJ748" s="43"/>
      <c r="AK748" s="31"/>
      <c r="AL748" s="44"/>
      <c r="AM748" s="39"/>
      <c r="AN748" s="28"/>
      <c r="AO748" s="39"/>
    </row>
    <row r="749" spans="1:41">
      <c r="A749" s="45" t="s">
        <v>42</v>
      </c>
      <c r="B749" s="46"/>
      <c r="C749" s="46" t="s">
        <v>42</v>
      </c>
      <c r="D749" s="46" t="s">
        <v>42</v>
      </c>
      <c r="E749" s="47" t="s">
        <v>42</v>
      </c>
      <c r="F749" s="47" t="s">
        <v>42</v>
      </c>
      <c r="G749" s="47"/>
      <c r="H749" s="48"/>
      <c r="I749" s="24">
        <v>743</v>
      </c>
      <c r="J749" s="25" t="s">
        <v>2529</v>
      </c>
      <c r="K749" s="26" t="s">
        <v>2520</v>
      </c>
      <c r="L749" s="27">
        <v>12344.4</v>
      </c>
      <c r="M749" s="27">
        <v>-5943.6</v>
      </c>
      <c r="N749" s="28" t="s">
        <v>2521</v>
      </c>
      <c r="O749" s="42" t="s">
        <v>36</v>
      </c>
      <c r="P749" s="36"/>
      <c r="Q749" s="31"/>
      <c r="R749" s="32"/>
      <c r="S749" s="78"/>
      <c r="T749" s="34"/>
      <c r="U749" s="35"/>
      <c r="V749" s="36"/>
      <c r="W749" s="37"/>
      <c r="X749" s="38"/>
      <c r="Y749" s="38"/>
      <c r="Z749" s="38"/>
      <c r="AA749" s="39"/>
      <c r="AB749" s="39"/>
      <c r="AC749" s="39"/>
      <c r="AD749" s="40"/>
      <c r="AE749" s="40"/>
      <c r="AF749" s="41"/>
      <c r="AG749" s="41"/>
      <c r="AH749" s="42"/>
      <c r="AI749" s="35"/>
      <c r="AJ749" s="43"/>
      <c r="AK749" s="31"/>
      <c r="AL749" s="44"/>
      <c r="AM749" s="39"/>
      <c r="AN749" s="28"/>
      <c r="AO749" s="39"/>
    </row>
    <row r="750" spans="1:41">
      <c r="A750" s="45" t="s">
        <v>42</v>
      </c>
      <c r="B750" s="46"/>
      <c r="C750" s="46" t="s">
        <v>42</v>
      </c>
      <c r="D750" s="46" t="s">
        <v>42</v>
      </c>
      <c r="E750" s="47" t="s">
        <v>42</v>
      </c>
      <c r="F750" s="47" t="s">
        <v>42</v>
      </c>
      <c r="G750" s="47"/>
      <c r="H750" s="48"/>
      <c r="I750" s="24">
        <v>744</v>
      </c>
      <c r="J750" s="25" t="s">
        <v>2530</v>
      </c>
      <c r="K750" s="26" t="s">
        <v>2520</v>
      </c>
      <c r="L750" s="27">
        <v>12344.4</v>
      </c>
      <c r="M750" s="27">
        <v>-5029.2</v>
      </c>
      <c r="N750" s="28" t="s">
        <v>2521</v>
      </c>
      <c r="O750" s="42" t="s">
        <v>36</v>
      </c>
      <c r="P750" s="36"/>
      <c r="Q750" s="31"/>
      <c r="R750" s="32"/>
      <c r="S750" s="78"/>
      <c r="T750" s="34"/>
      <c r="U750" s="35"/>
      <c r="V750" s="36"/>
      <c r="W750" s="37"/>
      <c r="X750" s="38"/>
      <c r="Y750" s="38"/>
      <c r="Z750" s="38"/>
      <c r="AA750" s="39"/>
      <c r="AB750" s="39"/>
      <c r="AC750" s="39"/>
      <c r="AD750" s="40"/>
      <c r="AE750" s="40"/>
      <c r="AF750" s="41"/>
      <c r="AG750" s="41"/>
      <c r="AH750" s="42"/>
      <c r="AI750" s="35"/>
      <c r="AJ750" s="43"/>
      <c r="AK750" s="31"/>
      <c r="AL750" s="44"/>
      <c r="AM750" s="39"/>
      <c r="AN750" s="28"/>
      <c r="AO750" s="39"/>
    </row>
    <row r="751" spans="1:41">
      <c r="A751" s="45" t="s">
        <v>42</v>
      </c>
      <c r="B751" s="46"/>
      <c r="C751" s="46" t="s">
        <v>42</v>
      </c>
      <c r="D751" s="46" t="s">
        <v>42</v>
      </c>
      <c r="E751" s="47" t="s">
        <v>42</v>
      </c>
      <c r="F751" s="47" t="s">
        <v>42</v>
      </c>
      <c r="G751" s="47"/>
      <c r="H751" s="48"/>
      <c r="I751" s="24">
        <v>745</v>
      </c>
      <c r="J751" s="25" t="s">
        <v>2531</v>
      </c>
      <c r="K751" s="26" t="s">
        <v>2520</v>
      </c>
      <c r="L751" s="27">
        <v>12344.4</v>
      </c>
      <c r="M751" s="27">
        <v>-4114.8</v>
      </c>
      <c r="N751" s="28" t="s">
        <v>2521</v>
      </c>
      <c r="O751" s="42" t="s">
        <v>36</v>
      </c>
      <c r="P751" s="36"/>
      <c r="Q751" s="31"/>
      <c r="R751" s="32"/>
      <c r="S751" s="78"/>
      <c r="T751" s="34"/>
      <c r="U751" s="35"/>
      <c r="V751" s="36"/>
      <c r="W751" s="37"/>
      <c r="X751" s="38"/>
      <c r="Y751" s="38"/>
      <c r="Z751" s="38"/>
      <c r="AA751" s="39"/>
      <c r="AB751" s="39"/>
      <c r="AC751" s="39"/>
      <c r="AD751" s="40"/>
      <c r="AE751" s="40"/>
      <c r="AF751" s="41"/>
      <c r="AG751" s="41"/>
      <c r="AH751" s="42"/>
      <c r="AI751" s="35"/>
      <c r="AJ751" s="43"/>
      <c r="AK751" s="31"/>
      <c r="AL751" s="44"/>
      <c r="AM751" s="39"/>
      <c r="AN751" s="28"/>
      <c r="AO751" s="39"/>
    </row>
    <row r="752" spans="1:41">
      <c r="A752" s="45" t="s">
        <v>42</v>
      </c>
      <c r="B752" s="46"/>
      <c r="C752" s="46" t="s">
        <v>42</v>
      </c>
      <c r="D752" s="46" t="s">
        <v>42</v>
      </c>
      <c r="E752" s="47" t="s">
        <v>42</v>
      </c>
      <c r="F752" s="47" t="s">
        <v>42</v>
      </c>
      <c r="G752" s="47"/>
      <c r="H752" s="48"/>
      <c r="I752" s="24">
        <v>746</v>
      </c>
      <c r="J752" s="25" t="s">
        <v>2532</v>
      </c>
      <c r="K752" s="26" t="s">
        <v>2520</v>
      </c>
      <c r="L752" s="27">
        <v>12344.4</v>
      </c>
      <c r="M752" s="27">
        <v>-3200.4</v>
      </c>
      <c r="N752" s="28" t="s">
        <v>2521</v>
      </c>
      <c r="O752" s="42" t="s">
        <v>36</v>
      </c>
      <c r="P752" s="36"/>
      <c r="Q752" s="31"/>
      <c r="R752" s="32"/>
      <c r="S752" s="78"/>
      <c r="T752" s="34"/>
      <c r="U752" s="35"/>
      <c r="V752" s="36"/>
      <c r="W752" s="37"/>
      <c r="X752" s="38"/>
      <c r="Y752" s="38"/>
      <c r="Z752" s="38"/>
      <c r="AA752" s="39"/>
      <c r="AB752" s="39"/>
      <c r="AC752" s="39"/>
      <c r="AD752" s="40"/>
      <c r="AE752" s="40"/>
      <c r="AF752" s="41"/>
      <c r="AG752" s="41"/>
      <c r="AH752" s="42"/>
      <c r="AI752" s="35"/>
      <c r="AJ752" s="43"/>
      <c r="AK752" s="31"/>
      <c r="AL752" s="44"/>
      <c r="AM752" s="39"/>
      <c r="AN752" s="28"/>
      <c r="AO752" s="39"/>
    </row>
    <row r="753" spans="1:41">
      <c r="A753" s="45" t="s">
        <v>42</v>
      </c>
      <c r="B753" s="46"/>
      <c r="C753" s="46" t="s">
        <v>42</v>
      </c>
      <c r="D753" s="46" t="s">
        <v>42</v>
      </c>
      <c r="E753" s="47" t="s">
        <v>42</v>
      </c>
      <c r="F753" s="47" t="s">
        <v>42</v>
      </c>
      <c r="G753" s="47"/>
      <c r="H753" s="48"/>
      <c r="I753" s="24">
        <v>747</v>
      </c>
      <c r="J753" s="25" t="s">
        <v>2533</v>
      </c>
      <c r="K753" s="26" t="s">
        <v>2520</v>
      </c>
      <c r="L753" s="27">
        <v>12344.4</v>
      </c>
      <c r="M753" s="27">
        <v>-2286</v>
      </c>
      <c r="N753" s="28" t="s">
        <v>2521</v>
      </c>
      <c r="O753" s="42" t="s">
        <v>36</v>
      </c>
      <c r="P753" s="36"/>
      <c r="Q753" s="31"/>
      <c r="R753" s="32"/>
      <c r="S753" s="78"/>
      <c r="T753" s="34"/>
      <c r="U753" s="35"/>
      <c r="V753" s="36"/>
      <c r="W753" s="37"/>
      <c r="X753" s="38"/>
      <c r="Y753" s="38"/>
      <c r="Z753" s="38"/>
      <c r="AA753" s="39"/>
      <c r="AB753" s="39"/>
      <c r="AC753" s="39"/>
      <c r="AD753" s="40"/>
      <c r="AE753" s="40"/>
      <c r="AF753" s="41"/>
      <c r="AG753" s="41"/>
      <c r="AH753" s="42"/>
      <c r="AI753" s="35"/>
      <c r="AJ753" s="43"/>
      <c r="AK753" s="31"/>
      <c r="AL753" s="44"/>
      <c r="AM753" s="39"/>
      <c r="AN753" s="28"/>
      <c r="AO753" s="39"/>
    </row>
    <row r="754" spans="1:41">
      <c r="A754" s="45" t="s">
        <v>42</v>
      </c>
      <c r="B754" s="46"/>
      <c r="C754" s="46" t="s">
        <v>42</v>
      </c>
      <c r="D754" s="46" t="s">
        <v>42</v>
      </c>
      <c r="E754" s="47" t="s">
        <v>42</v>
      </c>
      <c r="F754" s="47" t="s">
        <v>42</v>
      </c>
      <c r="G754" s="47"/>
      <c r="H754" s="48"/>
      <c r="I754" s="24">
        <v>748</v>
      </c>
      <c r="J754" s="25" t="s">
        <v>2534</v>
      </c>
      <c r="K754" s="26" t="s">
        <v>2520</v>
      </c>
      <c r="L754" s="27">
        <v>12344.4</v>
      </c>
      <c r="M754" s="27">
        <v>-1371.6</v>
      </c>
      <c r="N754" s="28" t="s">
        <v>2521</v>
      </c>
      <c r="O754" s="42" t="s">
        <v>36</v>
      </c>
      <c r="P754" s="36"/>
      <c r="Q754" s="31"/>
      <c r="R754" s="32"/>
      <c r="S754" s="78"/>
      <c r="T754" s="34"/>
      <c r="U754" s="35"/>
      <c r="V754" s="36"/>
      <c r="W754" s="37"/>
      <c r="X754" s="38"/>
      <c r="Y754" s="38"/>
      <c r="Z754" s="38"/>
      <c r="AA754" s="39"/>
      <c r="AB754" s="39"/>
      <c r="AC754" s="39"/>
      <c r="AD754" s="40"/>
      <c r="AE754" s="40"/>
      <c r="AF754" s="41"/>
      <c r="AG754" s="41"/>
      <c r="AH754" s="42"/>
      <c r="AI754" s="35"/>
      <c r="AJ754" s="43"/>
      <c r="AK754" s="31"/>
      <c r="AL754" s="44"/>
      <c r="AM754" s="39"/>
      <c r="AN754" s="28"/>
      <c r="AO754" s="39"/>
    </row>
    <row r="755" spans="1:41">
      <c r="A755" s="45" t="s">
        <v>42</v>
      </c>
      <c r="B755" s="46"/>
      <c r="C755" s="46" t="s">
        <v>42</v>
      </c>
      <c r="D755" s="46" t="s">
        <v>42</v>
      </c>
      <c r="E755" s="47" t="s">
        <v>42</v>
      </c>
      <c r="F755" s="47" t="s">
        <v>42</v>
      </c>
      <c r="G755" s="47"/>
      <c r="H755" s="48"/>
      <c r="I755" s="24">
        <v>749</v>
      </c>
      <c r="J755" s="25" t="s">
        <v>2535</v>
      </c>
      <c r="K755" s="26" t="s">
        <v>2520</v>
      </c>
      <c r="L755" s="27">
        <v>13258.8</v>
      </c>
      <c r="M755" s="27">
        <v>-457.2</v>
      </c>
      <c r="N755" s="28" t="s">
        <v>2521</v>
      </c>
      <c r="O755" s="42" t="s">
        <v>36</v>
      </c>
      <c r="P755" s="36"/>
      <c r="Q755" s="31"/>
      <c r="R755" s="32"/>
      <c r="S755" s="78"/>
      <c r="T755" s="34"/>
      <c r="U755" s="35"/>
      <c r="V755" s="36"/>
      <c r="W755" s="37"/>
      <c r="X755" s="38"/>
      <c r="Y755" s="38"/>
      <c r="Z755" s="38"/>
      <c r="AA755" s="39"/>
      <c r="AB755" s="39"/>
      <c r="AC755" s="39"/>
      <c r="AD755" s="40"/>
      <c r="AE755" s="40"/>
      <c r="AF755" s="41"/>
      <c r="AG755" s="41"/>
      <c r="AH755" s="42"/>
      <c r="AI755" s="35"/>
      <c r="AJ755" s="43"/>
      <c r="AK755" s="31"/>
      <c r="AL755" s="44"/>
      <c r="AM755" s="39"/>
      <c r="AN755" s="28"/>
      <c r="AO755" s="39"/>
    </row>
    <row r="756" spans="1:41">
      <c r="A756" s="45" t="s">
        <v>42</v>
      </c>
      <c r="B756" s="46"/>
      <c r="C756" s="46" t="s">
        <v>42</v>
      </c>
      <c r="D756" s="46" t="s">
        <v>42</v>
      </c>
      <c r="E756" s="47" t="s">
        <v>42</v>
      </c>
      <c r="F756" s="47" t="s">
        <v>42</v>
      </c>
      <c r="G756" s="47"/>
      <c r="H756" s="48"/>
      <c r="I756" s="24">
        <v>750</v>
      </c>
      <c r="J756" s="25" t="s">
        <v>2536</v>
      </c>
      <c r="K756" s="26" t="s">
        <v>2520</v>
      </c>
      <c r="L756" s="27">
        <v>12344.4</v>
      </c>
      <c r="M756" s="27">
        <v>-457.2</v>
      </c>
      <c r="N756" s="28" t="s">
        <v>2521</v>
      </c>
      <c r="O756" s="42" t="s">
        <v>36</v>
      </c>
      <c r="P756" s="36"/>
      <c r="Q756" s="31"/>
      <c r="R756" s="32"/>
      <c r="S756" s="78"/>
      <c r="T756" s="34"/>
      <c r="U756" s="35"/>
      <c r="V756" s="36"/>
      <c r="W756" s="37"/>
      <c r="X756" s="38"/>
      <c r="Y756" s="38"/>
      <c r="Z756" s="38"/>
      <c r="AA756" s="39"/>
      <c r="AB756" s="39"/>
      <c r="AC756" s="39"/>
      <c r="AD756" s="40"/>
      <c r="AE756" s="40"/>
      <c r="AF756" s="41"/>
      <c r="AG756" s="41"/>
      <c r="AH756" s="42"/>
      <c r="AI756" s="35"/>
      <c r="AJ756" s="43"/>
      <c r="AK756" s="31"/>
      <c r="AL756" s="44"/>
      <c r="AM756" s="39"/>
      <c r="AN756" s="28"/>
      <c r="AO756" s="39"/>
    </row>
    <row r="757" spans="1:41">
      <c r="A757" s="45" t="s">
        <v>42</v>
      </c>
      <c r="B757" s="46"/>
      <c r="C757" s="46" t="s">
        <v>42</v>
      </c>
      <c r="D757" s="46" t="s">
        <v>42</v>
      </c>
      <c r="E757" s="47" t="s">
        <v>42</v>
      </c>
      <c r="F757" s="47" t="s">
        <v>42</v>
      </c>
      <c r="G757" s="47"/>
      <c r="H757" s="48"/>
      <c r="I757" s="24">
        <v>751</v>
      </c>
      <c r="J757" s="25" t="s">
        <v>2537</v>
      </c>
      <c r="K757" s="26" t="s">
        <v>2520</v>
      </c>
      <c r="L757" s="27">
        <v>11430</v>
      </c>
      <c r="M757" s="27">
        <v>-457.2</v>
      </c>
      <c r="N757" s="28" t="s">
        <v>2521</v>
      </c>
      <c r="O757" s="42" t="s">
        <v>36</v>
      </c>
      <c r="P757" s="36"/>
      <c r="Q757" s="31"/>
      <c r="R757" s="32"/>
      <c r="S757" s="78"/>
      <c r="T757" s="34"/>
      <c r="U757" s="35"/>
      <c r="V757" s="36"/>
      <c r="W757" s="37"/>
      <c r="X757" s="38"/>
      <c r="Y757" s="38"/>
      <c r="Z757" s="38"/>
      <c r="AA757" s="39"/>
      <c r="AB757" s="39"/>
      <c r="AC757" s="39"/>
      <c r="AD757" s="40"/>
      <c r="AE757" s="40"/>
      <c r="AF757" s="41"/>
      <c r="AG757" s="41"/>
      <c r="AH757" s="42"/>
      <c r="AI757" s="35"/>
      <c r="AJ757" s="43"/>
      <c r="AK757" s="31"/>
      <c r="AL757" s="44"/>
      <c r="AM757" s="39"/>
      <c r="AN757" s="28"/>
      <c r="AO757" s="39"/>
    </row>
    <row r="758" spans="1:41">
      <c r="A758" s="45" t="s">
        <v>42</v>
      </c>
      <c r="B758" s="46"/>
      <c r="C758" s="46" t="s">
        <v>42</v>
      </c>
      <c r="D758" s="46" t="s">
        <v>42</v>
      </c>
      <c r="E758" s="47" t="s">
        <v>42</v>
      </c>
      <c r="F758" s="47" t="s">
        <v>42</v>
      </c>
      <c r="G758" s="47"/>
      <c r="H758" s="48"/>
      <c r="I758" s="24">
        <v>752</v>
      </c>
      <c r="J758" s="25" t="s">
        <v>2538</v>
      </c>
      <c r="K758" s="26" t="s">
        <v>2539</v>
      </c>
      <c r="L758" s="27">
        <v>14173.2</v>
      </c>
      <c r="M758" s="27">
        <v>3200.4</v>
      </c>
      <c r="N758" s="28" t="s">
        <v>35</v>
      </c>
      <c r="O758" s="42" t="s">
        <v>36</v>
      </c>
      <c r="P758" s="36" t="s">
        <v>2402</v>
      </c>
      <c r="Q758" s="31"/>
      <c r="R758" s="32"/>
      <c r="S758" s="78"/>
      <c r="T758" s="34"/>
      <c r="U758" s="35"/>
      <c r="V758" s="36"/>
      <c r="W758" s="37"/>
      <c r="X758" s="38"/>
      <c r="Y758" s="38"/>
      <c r="Z758" s="38"/>
      <c r="AA758" s="81" t="s">
        <v>2399</v>
      </c>
      <c r="AB758" s="81">
        <v>2.54</v>
      </c>
      <c r="AC758" s="39"/>
      <c r="AD758" s="40"/>
      <c r="AE758" s="40"/>
      <c r="AF758" s="41"/>
      <c r="AG758" s="41"/>
      <c r="AH758" s="42"/>
      <c r="AI758" s="35"/>
      <c r="AJ758" s="43"/>
      <c r="AK758" s="31"/>
      <c r="AL758" s="44"/>
      <c r="AM758" s="39"/>
      <c r="AN758" s="28"/>
      <c r="AO758" s="39" t="s">
        <v>2403</v>
      </c>
    </row>
    <row r="759" spans="1:41">
      <c r="A759" s="45" t="s">
        <v>42</v>
      </c>
      <c r="B759" s="46"/>
      <c r="C759" s="46" t="s">
        <v>42</v>
      </c>
      <c r="D759" s="46" t="s">
        <v>42</v>
      </c>
      <c r="E759" s="47" t="s">
        <v>42</v>
      </c>
      <c r="F759" s="47" t="s">
        <v>42</v>
      </c>
      <c r="G759" s="47"/>
      <c r="H759" s="48"/>
      <c r="I759" s="24">
        <v>753</v>
      </c>
      <c r="J759" s="25" t="s">
        <v>2540</v>
      </c>
      <c r="K759" s="26" t="s">
        <v>2541</v>
      </c>
      <c r="L759" s="27">
        <v>15087.6</v>
      </c>
      <c r="M759" s="27">
        <v>-2286</v>
      </c>
      <c r="N759" s="28" t="s">
        <v>2542</v>
      </c>
      <c r="O759" s="42" t="s">
        <v>36</v>
      </c>
      <c r="P759" s="36"/>
      <c r="Q759" s="31"/>
      <c r="R759" s="32"/>
      <c r="S759" s="78"/>
      <c r="T759" s="34"/>
      <c r="U759" s="35"/>
      <c r="V759" s="36"/>
      <c r="W759" s="37"/>
      <c r="X759" s="38"/>
      <c r="Y759" s="38"/>
      <c r="Z759" s="38"/>
      <c r="AA759" s="39"/>
      <c r="AB759" s="39"/>
      <c r="AC759" s="39"/>
      <c r="AD759" s="40"/>
      <c r="AE759" s="40"/>
      <c r="AF759" s="41"/>
      <c r="AG759" s="41"/>
      <c r="AH759" s="42"/>
      <c r="AI759" s="35"/>
      <c r="AJ759" s="43"/>
      <c r="AK759" s="31"/>
      <c r="AL759" s="44"/>
      <c r="AM759" s="39"/>
      <c r="AN759" s="28"/>
      <c r="AO759" s="39"/>
    </row>
    <row r="760" spans="1:41">
      <c r="A760" s="45" t="s">
        <v>42</v>
      </c>
      <c r="B760" s="46"/>
      <c r="C760" s="46" t="s">
        <v>42</v>
      </c>
      <c r="D760" s="46" t="s">
        <v>42</v>
      </c>
      <c r="E760" s="47" t="s">
        <v>42</v>
      </c>
      <c r="F760" s="47" t="s">
        <v>42</v>
      </c>
      <c r="G760" s="47"/>
      <c r="H760" s="48"/>
      <c r="I760" s="24">
        <v>754</v>
      </c>
      <c r="J760" s="25" t="s">
        <v>2543</v>
      </c>
      <c r="K760" s="26" t="s">
        <v>2544</v>
      </c>
      <c r="L760" s="27">
        <v>10515.6</v>
      </c>
      <c r="M760" s="27">
        <v>7772.4</v>
      </c>
      <c r="N760" s="28" t="s">
        <v>2545</v>
      </c>
      <c r="O760" s="42" t="s">
        <v>36</v>
      </c>
      <c r="P760" s="36"/>
      <c r="Q760" s="31"/>
      <c r="R760" s="32"/>
      <c r="S760" s="78"/>
      <c r="T760" s="34"/>
      <c r="U760" s="35"/>
      <c r="V760" s="36"/>
      <c r="W760" s="37"/>
      <c r="X760" s="38"/>
      <c r="Y760" s="38"/>
      <c r="Z760" s="38"/>
      <c r="AA760" s="39"/>
      <c r="AB760" s="39"/>
      <c r="AC760" s="39"/>
      <c r="AD760" s="40"/>
      <c r="AE760" s="40"/>
      <c r="AF760" s="41"/>
      <c r="AG760" s="41"/>
      <c r="AH760" s="42"/>
      <c r="AI760" s="35"/>
      <c r="AJ760" s="43"/>
      <c r="AK760" s="31"/>
      <c r="AL760" s="44"/>
      <c r="AM760" s="39"/>
      <c r="AN760" s="28"/>
      <c r="AO760" s="39"/>
    </row>
    <row r="761" spans="1:41">
      <c r="A761" s="45" t="s">
        <v>42</v>
      </c>
      <c r="B761" s="46"/>
      <c r="C761" s="46" t="s">
        <v>42</v>
      </c>
      <c r="D761" s="46" t="s">
        <v>42</v>
      </c>
      <c r="E761" s="47" t="s">
        <v>42</v>
      </c>
      <c r="F761" s="47" t="s">
        <v>42</v>
      </c>
      <c r="G761" s="47"/>
      <c r="H761" s="48"/>
      <c r="I761" s="24">
        <v>755</v>
      </c>
      <c r="J761" s="25" t="s">
        <v>2546</v>
      </c>
      <c r="K761" s="26" t="s">
        <v>2547</v>
      </c>
      <c r="L761" s="27">
        <v>14173.2</v>
      </c>
      <c r="M761" s="27">
        <v>-2286</v>
      </c>
      <c r="N761" s="28" t="s">
        <v>2548</v>
      </c>
      <c r="O761" s="42" t="s">
        <v>36</v>
      </c>
      <c r="P761" s="36"/>
      <c r="Q761" s="31"/>
      <c r="R761" s="32"/>
      <c r="S761" s="78"/>
      <c r="T761" s="34"/>
      <c r="U761" s="35"/>
      <c r="V761" s="36"/>
      <c r="W761" s="37"/>
      <c r="X761" s="38"/>
      <c r="Y761" s="38"/>
      <c r="Z761" s="38"/>
      <c r="AA761" s="39"/>
      <c r="AB761" s="39"/>
      <c r="AC761" s="39"/>
      <c r="AD761" s="40"/>
      <c r="AE761" s="40"/>
      <c r="AF761" s="41"/>
      <c r="AG761" s="41"/>
      <c r="AH761" s="42"/>
      <c r="AI761" s="35"/>
      <c r="AJ761" s="43"/>
      <c r="AK761" s="31"/>
      <c r="AL761" s="44"/>
      <c r="AM761" s="39"/>
      <c r="AN761" s="28"/>
      <c r="AO761" s="39"/>
    </row>
    <row r="762" spans="1:41">
      <c r="A762" s="45" t="s">
        <v>4046</v>
      </c>
      <c r="B762" s="46" t="s">
        <v>4047</v>
      </c>
      <c r="C762" s="46" t="s">
        <v>42</v>
      </c>
      <c r="D762" s="46" t="s">
        <v>42</v>
      </c>
      <c r="E762" s="47" t="s">
        <v>42</v>
      </c>
      <c r="F762" s="47">
        <v>7063.177165354331</v>
      </c>
      <c r="G762" s="47">
        <f>SUM(E762:F762)</f>
        <v>7063.177165354331</v>
      </c>
      <c r="H762" s="48" t="s">
        <v>132</v>
      </c>
      <c r="I762" s="24">
        <v>756</v>
      </c>
      <c r="J762" s="25" t="s">
        <v>2549</v>
      </c>
      <c r="K762" s="26" t="s">
        <v>2550</v>
      </c>
      <c r="L762" s="27">
        <v>16916.400000000001</v>
      </c>
      <c r="M762" s="27">
        <v>-3200.4</v>
      </c>
      <c r="N762" s="28" t="s">
        <v>35</v>
      </c>
      <c r="O762" s="42" t="s">
        <v>36</v>
      </c>
      <c r="P762" s="36" t="s">
        <v>37</v>
      </c>
      <c r="Q762" s="31"/>
      <c r="R762" s="32">
        <v>1</v>
      </c>
      <c r="S762" s="33" t="s">
        <v>38</v>
      </c>
      <c r="T762" s="34"/>
      <c r="U762" s="35"/>
      <c r="V762" s="36"/>
      <c r="W762" s="37"/>
      <c r="X762" s="38"/>
      <c r="Y762" s="38"/>
      <c r="Z762" s="38"/>
      <c r="AA762" s="39"/>
      <c r="AB762" s="39"/>
      <c r="AC762" s="39"/>
      <c r="AD762" s="40"/>
      <c r="AE762" s="40"/>
      <c r="AF762" s="41"/>
      <c r="AG762" s="41"/>
      <c r="AH762" s="42"/>
      <c r="AI762" s="35"/>
      <c r="AJ762" s="43"/>
      <c r="AK762" s="31"/>
      <c r="AL762" s="44"/>
      <c r="AM762" s="39"/>
      <c r="AN762" s="28"/>
      <c r="AO762" s="39" t="s">
        <v>39</v>
      </c>
    </row>
    <row r="763" spans="1:41">
      <c r="A763" s="45" t="s">
        <v>4048</v>
      </c>
      <c r="B763" s="46" t="s">
        <v>4049</v>
      </c>
      <c r="C763" s="46" t="s">
        <v>42</v>
      </c>
      <c r="D763" s="46" t="s">
        <v>42</v>
      </c>
      <c r="E763" s="47" t="s">
        <v>42</v>
      </c>
      <c r="F763" s="47">
        <v>8435.4055118110246</v>
      </c>
      <c r="G763" s="47">
        <f>SUM(E763:F763)</f>
        <v>8435.4055118110246</v>
      </c>
      <c r="H763" s="48" t="s">
        <v>60</v>
      </c>
      <c r="I763" s="24">
        <v>757</v>
      </c>
      <c r="J763" s="25" t="s">
        <v>2553</v>
      </c>
      <c r="K763" s="26" t="s">
        <v>2554</v>
      </c>
      <c r="L763" s="27">
        <v>-16916.400000000001</v>
      </c>
      <c r="M763" s="27">
        <v>-14173.2</v>
      </c>
      <c r="N763" s="28" t="s">
        <v>35</v>
      </c>
      <c r="O763" s="42" t="s">
        <v>36</v>
      </c>
      <c r="P763" s="30" t="s">
        <v>37</v>
      </c>
      <c r="Q763" s="31"/>
      <c r="R763" s="32">
        <v>1</v>
      </c>
      <c r="S763" s="33" t="s">
        <v>38</v>
      </c>
      <c r="T763" s="34"/>
      <c r="U763" s="35"/>
      <c r="V763" s="36"/>
      <c r="W763" s="37"/>
      <c r="X763" s="38"/>
      <c r="Y763" s="38"/>
      <c r="Z763" s="38"/>
      <c r="AA763" s="85" t="s">
        <v>2462</v>
      </c>
      <c r="AB763" s="85">
        <v>0.254</v>
      </c>
      <c r="AC763" s="39"/>
      <c r="AD763" s="40"/>
      <c r="AE763" s="40"/>
      <c r="AF763" s="41"/>
      <c r="AG763" s="41"/>
      <c r="AH763" s="42"/>
      <c r="AI763" s="35"/>
      <c r="AJ763" s="43"/>
      <c r="AK763" s="31"/>
      <c r="AL763" s="44"/>
      <c r="AM763" s="39"/>
      <c r="AN763" s="28"/>
      <c r="AO763" s="39" t="s">
        <v>2555</v>
      </c>
    </row>
    <row r="764" spans="1:41">
      <c r="A764" s="45" t="s">
        <v>4050</v>
      </c>
      <c r="B764" s="46" t="s">
        <v>4051</v>
      </c>
      <c r="C764" s="46" t="s">
        <v>42</v>
      </c>
      <c r="D764" s="46" t="s">
        <v>42</v>
      </c>
      <c r="E764" s="47" t="s">
        <v>42</v>
      </c>
      <c r="F764" s="47">
        <v>8433.6889763779527</v>
      </c>
      <c r="G764" s="47">
        <f>SUM(E764:F764)</f>
        <v>8433.6889763779527</v>
      </c>
      <c r="H764" s="48" t="s">
        <v>60</v>
      </c>
      <c r="I764" s="24">
        <v>758</v>
      </c>
      <c r="J764" s="25" t="s">
        <v>2558</v>
      </c>
      <c r="K764" s="26" t="s">
        <v>4354</v>
      </c>
      <c r="L764" s="27">
        <v>-16002</v>
      </c>
      <c r="M764" s="27">
        <v>-14173.2</v>
      </c>
      <c r="N764" s="28" t="s">
        <v>35</v>
      </c>
      <c r="O764" s="42" t="s">
        <v>36</v>
      </c>
      <c r="P764" s="36" t="s">
        <v>37</v>
      </c>
      <c r="Q764" s="31"/>
      <c r="R764" s="32">
        <v>1</v>
      </c>
      <c r="S764" s="33" t="s">
        <v>38</v>
      </c>
      <c r="T764" s="34"/>
      <c r="U764" s="35"/>
      <c r="V764" s="36"/>
      <c r="W764" s="37"/>
      <c r="X764" s="38"/>
      <c r="Y764" s="38"/>
      <c r="Z764" s="38"/>
      <c r="AA764" s="85" t="s">
        <v>2462</v>
      </c>
      <c r="AB764" s="85">
        <v>0.254</v>
      </c>
      <c r="AC764" s="39"/>
      <c r="AD764" s="40"/>
      <c r="AE764" s="40"/>
      <c r="AF764" s="41"/>
      <c r="AG764" s="41"/>
      <c r="AH764" s="42"/>
      <c r="AI764" s="35"/>
      <c r="AJ764" s="43"/>
      <c r="AK764" s="31"/>
      <c r="AL764" s="44"/>
      <c r="AM764" s="39"/>
      <c r="AN764" s="28"/>
      <c r="AO764" s="39" t="s">
        <v>2555</v>
      </c>
    </row>
    <row r="765" spans="1:41">
      <c r="A765" s="45" t="s">
        <v>4052</v>
      </c>
      <c r="B765" s="46" t="s">
        <v>4053</v>
      </c>
      <c r="C765" s="46" t="s">
        <v>42</v>
      </c>
      <c r="D765" s="46" t="s">
        <v>42</v>
      </c>
      <c r="E765" s="47" t="s">
        <v>42</v>
      </c>
      <c r="F765" s="47">
        <v>8434.7362204724413</v>
      </c>
      <c r="G765" s="47">
        <f>SUM(E765:F765)</f>
        <v>8434.7362204724413</v>
      </c>
      <c r="H765" s="48" t="s">
        <v>60</v>
      </c>
      <c r="I765" s="24">
        <v>759</v>
      </c>
      <c r="J765" s="25" t="s">
        <v>2562</v>
      </c>
      <c r="K765" s="26" t="s">
        <v>2563</v>
      </c>
      <c r="L765" s="27">
        <v>-17830.8</v>
      </c>
      <c r="M765" s="27">
        <v>-14173.2</v>
      </c>
      <c r="N765" s="28" t="s">
        <v>35</v>
      </c>
      <c r="O765" s="42" t="s">
        <v>36</v>
      </c>
      <c r="P765" s="36" t="s">
        <v>37</v>
      </c>
      <c r="Q765" s="31"/>
      <c r="R765" s="32">
        <v>1</v>
      </c>
      <c r="S765" s="33" t="s">
        <v>38</v>
      </c>
      <c r="T765" s="34"/>
      <c r="U765" s="35"/>
      <c r="V765" s="36"/>
      <c r="W765" s="37"/>
      <c r="X765" s="38"/>
      <c r="Y765" s="38"/>
      <c r="Z765" s="38"/>
      <c r="AA765" s="85" t="s">
        <v>2462</v>
      </c>
      <c r="AB765" s="85">
        <v>0.254</v>
      </c>
      <c r="AC765" s="39"/>
      <c r="AD765" s="40"/>
      <c r="AE765" s="40"/>
      <c r="AF765" s="41"/>
      <c r="AG765" s="41"/>
      <c r="AH765" s="42"/>
      <c r="AI765" s="35"/>
      <c r="AJ765" s="43"/>
      <c r="AK765" s="31"/>
      <c r="AL765" s="44"/>
      <c r="AM765" s="39"/>
      <c r="AN765" s="28"/>
      <c r="AO765" s="39" t="s">
        <v>2555</v>
      </c>
    </row>
    <row r="766" spans="1:41">
      <c r="A766" s="45" t="s">
        <v>42</v>
      </c>
      <c r="B766" s="46"/>
      <c r="C766" s="46" t="s">
        <v>42</v>
      </c>
      <c r="D766" s="46" t="s">
        <v>42</v>
      </c>
      <c r="E766" s="47" t="s">
        <v>42</v>
      </c>
      <c r="F766" s="47" t="s">
        <v>42</v>
      </c>
      <c r="G766" s="47"/>
      <c r="H766" s="48"/>
      <c r="I766" s="24">
        <v>760</v>
      </c>
      <c r="J766" s="25" t="s">
        <v>2566</v>
      </c>
      <c r="K766" s="26" t="s">
        <v>2567</v>
      </c>
      <c r="L766" s="27">
        <v>8686.7999999999993</v>
      </c>
      <c r="M766" s="27">
        <v>-17830.8</v>
      </c>
      <c r="N766" s="86" t="s">
        <v>2568</v>
      </c>
      <c r="O766" s="42" t="s">
        <v>36</v>
      </c>
      <c r="P766" s="36"/>
      <c r="Q766" s="31"/>
      <c r="R766" s="32"/>
      <c r="S766" s="78"/>
      <c r="T766" s="34"/>
      <c r="U766" s="35"/>
      <c r="V766" s="36"/>
      <c r="W766" s="37"/>
      <c r="X766" s="38"/>
      <c r="Y766" s="38"/>
      <c r="Z766" s="38"/>
      <c r="AA766" s="39"/>
      <c r="AB766" s="39"/>
      <c r="AC766" s="39"/>
      <c r="AD766" s="40"/>
      <c r="AE766" s="40"/>
      <c r="AF766" s="41"/>
      <c r="AG766" s="41"/>
      <c r="AH766" s="42"/>
      <c r="AI766" s="35"/>
      <c r="AJ766" s="43"/>
      <c r="AK766" s="31"/>
      <c r="AL766" s="44"/>
      <c r="AM766" s="39"/>
      <c r="AN766" s="28"/>
      <c r="AO766" s="39"/>
    </row>
    <row r="767" spans="1:41">
      <c r="A767" s="45" t="s">
        <v>42</v>
      </c>
      <c r="B767" s="46"/>
      <c r="C767" s="46" t="s">
        <v>42</v>
      </c>
      <c r="D767" s="46" t="s">
        <v>42</v>
      </c>
      <c r="E767" s="47" t="s">
        <v>42</v>
      </c>
      <c r="F767" s="47" t="s">
        <v>42</v>
      </c>
      <c r="G767" s="47"/>
      <c r="H767" s="48"/>
      <c r="I767" s="24">
        <v>761</v>
      </c>
      <c r="J767" s="25" t="s">
        <v>2569</v>
      </c>
      <c r="K767" s="26" t="s">
        <v>2567</v>
      </c>
      <c r="L767" s="27">
        <v>6858</v>
      </c>
      <c r="M767" s="27">
        <v>-17830.8</v>
      </c>
      <c r="N767" s="86" t="s">
        <v>2568</v>
      </c>
      <c r="O767" s="42" t="s">
        <v>36</v>
      </c>
      <c r="P767" s="36"/>
      <c r="Q767" s="31"/>
      <c r="R767" s="32"/>
      <c r="S767" s="78"/>
      <c r="T767" s="34"/>
      <c r="U767" s="35"/>
      <c r="V767" s="36"/>
      <c r="W767" s="37"/>
      <c r="X767" s="38"/>
      <c r="Y767" s="38"/>
      <c r="Z767" s="38"/>
      <c r="AA767" s="39"/>
      <c r="AB767" s="39"/>
      <c r="AC767" s="39"/>
      <c r="AD767" s="40"/>
      <c r="AE767" s="40"/>
      <c r="AF767" s="41"/>
      <c r="AG767" s="41"/>
      <c r="AH767" s="42"/>
      <c r="AI767" s="35"/>
      <c r="AJ767" s="43"/>
      <c r="AK767" s="31"/>
      <c r="AL767" s="44"/>
      <c r="AM767" s="39"/>
      <c r="AN767" s="28"/>
      <c r="AO767" s="39"/>
    </row>
    <row r="768" spans="1:41">
      <c r="A768" s="45" t="s">
        <v>42</v>
      </c>
      <c r="B768" s="46"/>
      <c r="C768" s="46" t="s">
        <v>42</v>
      </c>
      <c r="D768" s="46" t="s">
        <v>42</v>
      </c>
      <c r="E768" s="47" t="s">
        <v>42</v>
      </c>
      <c r="F768" s="47" t="s">
        <v>42</v>
      </c>
      <c r="G768" s="47"/>
      <c r="H768" s="48"/>
      <c r="I768" s="24">
        <v>762</v>
      </c>
      <c r="J768" s="25" t="s">
        <v>2570</v>
      </c>
      <c r="K768" s="26" t="s">
        <v>2567</v>
      </c>
      <c r="L768" s="27">
        <v>5029.2</v>
      </c>
      <c r="M768" s="27">
        <v>-17830.8</v>
      </c>
      <c r="N768" s="86" t="s">
        <v>2568</v>
      </c>
      <c r="O768" s="42" t="s">
        <v>36</v>
      </c>
      <c r="P768" s="36"/>
      <c r="Q768" s="31"/>
      <c r="R768" s="32"/>
      <c r="S768" s="78"/>
      <c r="T768" s="34"/>
      <c r="U768" s="35"/>
      <c r="V768" s="36"/>
      <c r="W768" s="37"/>
      <c r="X768" s="38"/>
      <c r="Y768" s="38"/>
      <c r="Z768" s="38"/>
      <c r="AA768" s="39"/>
      <c r="AB768" s="39"/>
      <c r="AC768" s="39"/>
      <c r="AD768" s="40"/>
      <c r="AE768" s="40"/>
      <c r="AF768" s="41"/>
      <c r="AG768" s="41"/>
      <c r="AH768" s="42"/>
      <c r="AI768" s="35"/>
      <c r="AJ768" s="43"/>
      <c r="AK768" s="31"/>
      <c r="AL768" s="44"/>
      <c r="AM768" s="39"/>
      <c r="AN768" s="28"/>
      <c r="AO768" s="39"/>
    </row>
    <row r="769" spans="1:41">
      <c r="A769" s="45" t="s">
        <v>42</v>
      </c>
      <c r="B769" s="46"/>
      <c r="C769" s="46" t="s">
        <v>42</v>
      </c>
      <c r="D769" s="46" t="s">
        <v>42</v>
      </c>
      <c r="E769" s="47" t="s">
        <v>42</v>
      </c>
      <c r="F769" s="47" t="s">
        <v>42</v>
      </c>
      <c r="G769" s="47"/>
      <c r="H769" s="48"/>
      <c r="I769" s="24">
        <v>763</v>
      </c>
      <c r="J769" s="25" t="s">
        <v>2571</v>
      </c>
      <c r="K769" s="26" t="s">
        <v>2567</v>
      </c>
      <c r="L769" s="27">
        <v>3200.4</v>
      </c>
      <c r="M769" s="27">
        <v>-17830.8</v>
      </c>
      <c r="N769" s="86" t="s">
        <v>2568</v>
      </c>
      <c r="O769" s="42" t="s">
        <v>36</v>
      </c>
      <c r="P769" s="36"/>
      <c r="Q769" s="31"/>
      <c r="R769" s="32"/>
      <c r="S769" s="78"/>
      <c r="T769" s="34"/>
      <c r="U769" s="35"/>
      <c r="V769" s="36"/>
      <c r="W769" s="37"/>
      <c r="X769" s="38"/>
      <c r="Y769" s="38"/>
      <c r="Z769" s="38"/>
      <c r="AA769" s="39"/>
      <c r="AB769" s="39"/>
      <c r="AC769" s="39"/>
      <c r="AD769" s="40"/>
      <c r="AE769" s="40"/>
      <c r="AF769" s="41"/>
      <c r="AG769" s="41"/>
      <c r="AH769" s="42"/>
      <c r="AI769" s="35"/>
      <c r="AJ769" s="43"/>
      <c r="AK769" s="31"/>
      <c r="AL769" s="44"/>
      <c r="AM769" s="39"/>
      <c r="AN769" s="28"/>
      <c r="AO769" s="39"/>
    </row>
    <row r="770" spans="1:41">
      <c r="A770" s="45" t="s">
        <v>42</v>
      </c>
      <c r="B770" s="46"/>
      <c r="C770" s="46" t="s">
        <v>42</v>
      </c>
      <c r="D770" s="46" t="s">
        <v>42</v>
      </c>
      <c r="E770" s="47" t="s">
        <v>42</v>
      </c>
      <c r="F770" s="47" t="s">
        <v>42</v>
      </c>
      <c r="G770" s="47"/>
      <c r="H770" s="48"/>
      <c r="I770" s="24">
        <v>764</v>
      </c>
      <c r="J770" s="25" t="s">
        <v>2572</v>
      </c>
      <c r="K770" s="26" t="s">
        <v>2567</v>
      </c>
      <c r="L770" s="27">
        <v>-3200.4</v>
      </c>
      <c r="M770" s="27">
        <v>-17830.8</v>
      </c>
      <c r="N770" s="86" t="s">
        <v>2568</v>
      </c>
      <c r="O770" s="42" t="s">
        <v>36</v>
      </c>
      <c r="P770" s="36"/>
      <c r="Q770" s="31"/>
      <c r="R770" s="32"/>
      <c r="S770" s="78"/>
      <c r="T770" s="34"/>
      <c r="U770" s="35"/>
      <c r="V770" s="36"/>
      <c r="W770" s="37"/>
      <c r="X770" s="38"/>
      <c r="Y770" s="38"/>
      <c r="Z770" s="38"/>
      <c r="AA770" s="39"/>
      <c r="AB770" s="39"/>
      <c r="AC770" s="39"/>
      <c r="AD770" s="40"/>
      <c r="AE770" s="40"/>
      <c r="AF770" s="41"/>
      <c r="AG770" s="41"/>
      <c r="AH770" s="42"/>
      <c r="AI770" s="35"/>
      <c r="AJ770" s="43"/>
      <c r="AK770" s="31"/>
      <c r="AL770" s="44"/>
      <c r="AM770" s="39"/>
      <c r="AN770" s="28"/>
      <c r="AO770" s="39"/>
    </row>
    <row r="771" spans="1:41">
      <c r="A771" s="45" t="s">
        <v>42</v>
      </c>
      <c r="B771" s="46"/>
      <c r="C771" s="46" t="s">
        <v>42</v>
      </c>
      <c r="D771" s="46" t="s">
        <v>42</v>
      </c>
      <c r="E771" s="47" t="s">
        <v>42</v>
      </c>
      <c r="F771" s="47" t="s">
        <v>42</v>
      </c>
      <c r="G771" s="47"/>
      <c r="H771" s="48"/>
      <c r="I771" s="24">
        <v>765</v>
      </c>
      <c r="J771" s="25" t="s">
        <v>2573</v>
      </c>
      <c r="K771" s="26" t="s">
        <v>2567</v>
      </c>
      <c r="L771" s="27">
        <v>15087.6</v>
      </c>
      <c r="M771" s="27">
        <v>-17830.8</v>
      </c>
      <c r="N771" s="86" t="s">
        <v>2568</v>
      </c>
      <c r="O771" s="42" t="s">
        <v>36</v>
      </c>
      <c r="P771" s="36"/>
      <c r="Q771" s="31"/>
      <c r="R771" s="32"/>
      <c r="S771" s="78"/>
      <c r="T771" s="34"/>
      <c r="U771" s="35"/>
      <c r="V771" s="36"/>
      <c r="W771" s="37"/>
      <c r="X771" s="38"/>
      <c r="Y771" s="38"/>
      <c r="Z771" s="38"/>
      <c r="AA771" s="39"/>
      <c r="AB771" s="39"/>
      <c r="AC771" s="39"/>
      <c r="AD771" s="40"/>
      <c r="AE771" s="40"/>
      <c r="AF771" s="41"/>
      <c r="AG771" s="41"/>
      <c r="AH771" s="42"/>
      <c r="AI771" s="35"/>
      <c r="AJ771" s="43"/>
      <c r="AK771" s="31"/>
      <c r="AL771" s="44"/>
      <c r="AM771" s="39"/>
      <c r="AN771" s="28"/>
      <c r="AO771" s="39"/>
    </row>
    <row r="772" spans="1:41">
      <c r="A772" s="45" t="s">
        <v>42</v>
      </c>
      <c r="B772" s="46"/>
      <c r="C772" s="46" t="s">
        <v>42</v>
      </c>
      <c r="D772" s="46" t="s">
        <v>42</v>
      </c>
      <c r="E772" s="47" t="s">
        <v>42</v>
      </c>
      <c r="F772" s="47" t="s">
        <v>42</v>
      </c>
      <c r="G772" s="47"/>
      <c r="H772" s="48"/>
      <c r="I772" s="24">
        <v>766</v>
      </c>
      <c r="J772" s="25" t="s">
        <v>2574</v>
      </c>
      <c r="K772" s="26" t="s">
        <v>2567</v>
      </c>
      <c r="L772" s="27">
        <v>12344.4</v>
      </c>
      <c r="M772" s="27">
        <v>-17830.8</v>
      </c>
      <c r="N772" s="86" t="s">
        <v>2568</v>
      </c>
      <c r="O772" s="42" t="s">
        <v>36</v>
      </c>
      <c r="P772" s="36"/>
      <c r="Q772" s="31"/>
      <c r="R772" s="32"/>
      <c r="S772" s="78"/>
      <c r="T772" s="34"/>
      <c r="U772" s="35"/>
      <c r="V772" s="36"/>
      <c r="W772" s="37"/>
      <c r="X772" s="38"/>
      <c r="Y772" s="38"/>
      <c r="Z772" s="38"/>
      <c r="AA772" s="39"/>
      <c r="AB772" s="39"/>
      <c r="AC772" s="39"/>
      <c r="AD772" s="40"/>
      <c r="AE772" s="40"/>
      <c r="AF772" s="41"/>
      <c r="AG772" s="41"/>
      <c r="AH772" s="42"/>
      <c r="AI772" s="35"/>
      <c r="AJ772" s="43"/>
      <c r="AK772" s="31"/>
      <c r="AL772" s="44"/>
      <c r="AM772" s="39"/>
      <c r="AN772" s="28"/>
      <c r="AO772" s="39"/>
    </row>
    <row r="773" spans="1:41">
      <c r="A773" s="45" t="s">
        <v>42</v>
      </c>
      <c r="B773" s="46"/>
      <c r="C773" s="46" t="s">
        <v>42</v>
      </c>
      <c r="D773" s="46" t="s">
        <v>42</v>
      </c>
      <c r="E773" s="47" t="s">
        <v>42</v>
      </c>
      <c r="F773" s="47" t="s">
        <v>42</v>
      </c>
      <c r="G773" s="47"/>
      <c r="H773" s="48"/>
      <c r="I773" s="24">
        <v>767</v>
      </c>
      <c r="J773" s="25" t="s">
        <v>2575</v>
      </c>
      <c r="K773" s="26" t="s">
        <v>2567</v>
      </c>
      <c r="L773" s="27">
        <v>16002</v>
      </c>
      <c r="M773" s="27">
        <v>457.2</v>
      </c>
      <c r="N773" s="86" t="s">
        <v>2568</v>
      </c>
      <c r="O773" s="42" t="s">
        <v>36</v>
      </c>
      <c r="P773" s="36"/>
      <c r="Q773" s="31"/>
      <c r="R773" s="32"/>
      <c r="S773" s="78"/>
      <c r="T773" s="34"/>
      <c r="U773" s="35"/>
      <c r="V773" s="36"/>
      <c r="W773" s="37"/>
      <c r="X773" s="38"/>
      <c r="Y773" s="38"/>
      <c r="Z773" s="38"/>
      <c r="AA773" s="39"/>
      <c r="AB773" s="39"/>
      <c r="AC773" s="39"/>
      <c r="AD773" s="40"/>
      <c r="AE773" s="40"/>
      <c r="AF773" s="41"/>
      <c r="AG773" s="41"/>
      <c r="AH773" s="42"/>
      <c r="AI773" s="35"/>
      <c r="AJ773" s="43"/>
      <c r="AK773" s="31"/>
      <c r="AL773" s="44"/>
      <c r="AM773" s="39"/>
      <c r="AN773" s="28"/>
      <c r="AO773" s="39"/>
    </row>
    <row r="774" spans="1:41">
      <c r="A774" s="45" t="s">
        <v>42</v>
      </c>
      <c r="B774" s="46"/>
      <c r="C774" s="46" t="s">
        <v>42</v>
      </c>
      <c r="D774" s="46" t="s">
        <v>42</v>
      </c>
      <c r="E774" s="47" t="s">
        <v>42</v>
      </c>
      <c r="F774" s="47" t="s">
        <v>42</v>
      </c>
      <c r="G774" s="47"/>
      <c r="H774" s="48"/>
      <c r="I774" s="24">
        <v>768</v>
      </c>
      <c r="J774" s="25" t="s">
        <v>2576</v>
      </c>
      <c r="K774" s="26" t="s">
        <v>2567</v>
      </c>
      <c r="L774" s="27">
        <v>-11430</v>
      </c>
      <c r="M774" s="27">
        <v>457.2</v>
      </c>
      <c r="N774" s="86" t="s">
        <v>2568</v>
      </c>
      <c r="O774" s="42" t="s">
        <v>36</v>
      </c>
      <c r="P774" s="36"/>
      <c r="Q774" s="31"/>
      <c r="R774" s="32"/>
      <c r="S774" s="78"/>
      <c r="T774" s="34"/>
      <c r="U774" s="35"/>
      <c r="V774" s="36"/>
      <c r="W774" s="37"/>
      <c r="X774" s="38"/>
      <c r="Y774" s="38"/>
      <c r="Z774" s="38"/>
      <c r="AA774" s="39"/>
      <c r="AB774" s="39"/>
      <c r="AC774" s="39"/>
      <c r="AD774" s="40"/>
      <c r="AE774" s="40"/>
      <c r="AF774" s="41"/>
      <c r="AG774" s="41"/>
      <c r="AH774" s="42"/>
      <c r="AI774" s="35"/>
      <c r="AJ774" s="43"/>
      <c r="AK774" s="31"/>
      <c r="AL774" s="44"/>
      <c r="AM774" s="39"/>
      <c r="AN774" s="28"/>
      <c r="AO774" s="39"/>
    </row>
    <row r="775" spans="1:41">
      <c r="A775" s="45" t="s">
        <v>42</v>
      </c>
      <c r="B775" s="46"/>
      <c r="C775" s="46" t="s">
        <v>42</v>
      </c>
      <c r="D775" s="46" t="s">
        <v>42</v>
      </c>
      <c r="E775" s="47" t="s">
        <v>42</v>
      </c>
      <c r="F775" s="47" t="s">
        <v>42</v>
      </c>
      <c r="G775" s="47"/>
      <c r="H775" s="48"/>
      <c r="I775" s="24">
        <v>769</v>
      </c>
      <c r="J775" s="25" t="s">
        <v>2577</v>
      </c>
      <c r="K775" s="26" t="s">
        <v>2567</v>
      </c>
      <c r="L775" s="27">
        <v>11430</v>
      </c>
      <c r="M775" s="27">
        <v>457.2</v>
      </c>
      <c r="N775" s="86" t="s">
        <v>2568</v>
      </c>
      <c r="O775" s="42" t="s">
        <v>36</v>
      </c>
      <c r="P775" s="36"/>
      <c r="Q775" s="31"/>
      <c r="R775" s="32"/>
      <c r="S775" s="78"/>
      <c r="T775" s="34"/>
      <c r="U775" s="35"/>
      <c r="V775" s="36"/>
      <c r="W775" s="37"/>
      <c r="X775" s="38"/>
      <c r="Y775" s="38"/>
      <c r="Z775" s="38"/>
      <c r="AA775" s="39"/>
      <c r="AB775" s="39"/>
      <c r="AC775" s="39"/>
      <c r="AD775" s="40"/>
      <c r="AE775" s="40"/>
      <c r="AF775" s="41"/>
      <c r="AG775" s="41"/>
      <c r="AH775" s="42"/>
      <c r="AI775" s="35"/>
      <c r="AJ775" s="43"/>
      <c r="AK775" s="31"/>
      <c r="AL775" s="44"/>
      <c r="AM775" s="39"/>
      <c r="AN775" s="28"/>
      <c r="AO775" s="39"/>
    </row>
    <row r="776" spans="1:41">
      <c r="A776" s="45" t="s">
        <v>42</v>
      </c>
      <c r="B776" s="46"/>
      <c r="C776" s="46" t="s">
        <v>42</v>
      </c>
      <c r="D776" s="46" t="s">
        <v>42</v>
      </c>
      <c r="E776" s="47" t="s">
        <v>42</v>
      </c>
      <c r="F776" s="47" t="s">
        <v>42</v>
      </c>
      <c r="G776" s="47"/>
      <c r="H776" s="48"/>
      <c r="I776" s="24">
        <v>770</v>
      </c>
      <c r="J776" s="25" t="s">
        <v>2578</v>
      </c>
      <c r="K776" s="26" t="s">
        <v>2567</v>
      </c>
      <c r="L776" s="27">
        <v>-16916.400000000001</v>
      </c>
      <c r="M776" s="27">
        <v>1371.6</v>
      </c>
      <c r="N776" s="86" t="s">
        <v>2568</v>
      </c>
      <c r="O776" s="42" t="s">
        <v>36</v>
      </c>
      <c r="P776" s="36"/>
      <c r="Q776" s="31"/>
      <c r="R776" s="32"/>
      <c r="S776" s="78"/>
      <c r="T776" s="34"/>
      <c r="U776" s="35"/>
      <c r="V776" s="36"/>
      <c r="W776" s="37"/>
      <c r="X776" s="38"/>
      <c r="Y776" s="38"/>
      <c r="Z776" s="38"/>
      <c r="AA776" s="39"/>
      <c r="AB776" s="39"/>
      <c r="AC776" s="39"/>
      <c r="AD776" s="40"/>
      <c r="AE776" s="40"/>
      <c r="AF776" s="41"/>
      <c r="AG776" s="41"/>
      <c r="AH776" s="42"/>
      <c r="AI776" s="35"/>
      <c r="AJ776" s="43"/>
      <c r="AK776" s="31"/>
      <c r="AL776" s="44"/>
      <c r="AM776" s="39"/>
      <c r="AN776" s="28"/>
      <c r="AO776" s="39"/>
    </row>
    <row r="777" spans="1:41">
      <c r="A777" s="45" t="s">
        <v>42</v>
      </c>
      <c r="B777" s="46"/>
      <c r="C777" s="46" t="s">
        <v>42</v>
      </c>
      <c r="D777" s="46" t="s">
        <v>42</v>
      </c>
      <c r="E777" s="47" t="s">
        <v>42</v>
      </c>
      <c r="F777" s="47" t="s">
        <v>42</v>
      </c>
      <c r="G777" s="47"/>
      <c r="H777" s="48"/>
      <c r="I777" s="24">
        <v>771</v>
      </c>
      <c r="J777" s="25" t="s">
        <v>2579</v>
      </c>
      <c r="K777" s="26" t="s">
        <v>2567</v>
      </c>
      <c r="L777" s="27">
        <v>14173.2</v>
      </c>
      <c r="M777" s="27">
        <v>1371.6</v>
      </c>
      <c r="N777" s="86" t="s">
        <v>2568</v>
      </c>
      <c r="O777" s="42" t="s">
        <v>36</v>
      </c>
      <c r="P777" s="36"/>
      <c r="Q777" s="31"/>
      <c r="R777" s="32"/>
      <c r="S777" s="78"/>
      <c r="T777" s="34"/>
      <c r="U777" s="35"/>
      <c r="V777" s="36"/>
      <c r="W777" s="37"/>
      <c r="X777" s="38"/>
      <c r="Y777" s="38"/>
      <c r="Z777" s="38"/>
      <c r="AA777" s="39"/>
      <c r="AB777" s="39"/>
      <c r="AC777" s="39"/>
      <c r="AD777" s="40"/>
      <c r="AE777" s="40"/>
      <c r="AF777" s="41"/>
      <c r="AG777" s="41"/>
      <c r="AH777" s="42"/>
      <c r="AI777" s="35"/>
      <c r="AJ777" s="43"/>
      <c r="AK777" s="31"/>
      <c r="AL777" s="44"/>
      <c r="AM777" s="39"/>
      <c r="AN777" s="28"/>
      <c r="AO777" s="39"/>
    </row>
    <row r="778" spans="1:41">
      <c r="A778" s="45" t="s">
        <v>42</v>
      </c>
      <c r="B778" s="46"/>
      <c r="C778" s="46" t="s">
        <v>42</v>
      </c>
      <c r="D778" s="46" t="s">
        <v>42</v>
      </c>
      <c r="E778" s="47" t="s">
        <v>42</v>
      </c>
      <c r="F778" s="47" t="s">
        <v>42</v>
      </c>
      <c r="G778" s="47"/>
      <c r="H778" s="48"/>
      <c r="I778" s="24">
        <v>772</v>
      </c>
      <c r="J778" s="25" t="s">
        <v>2580</v>
      </c>
      <c r="K778" s="26" t="s">
        <v>2567</v>
      </c>
      <c r="L778" s="27">
        <v>16002</v>
      </c>
      <c r="M778" s="27">
        <v>2286</v>
      </c>
      <c r="N778" s="86" t="s">
        <v>2568</v>
      </c>
      <c r="O778" s="42" t="s">
        <v>36</v>
      </c>
      <c r="P778" s="36"/>
      <c r="Q778" s="31"/>
      <c r="R778" s="32"/>
      <c r="S778" s="78"/>
      <c r="T778" s="34"/>
      <c r="U778" s="35"/>
      <c r="V778" s="36"/>
      <c r="W778" s="37"/>
      <c r="X778" s="38"/>
      <c r="Y778" s="38"/>
      <c r="Z778" s="38"/>
      <c r="AA778" s="39"/>
      <c r="AB778" s="39"/>
      <c r="AC778" s="39"/>
      <c r="AD778" s="40"/>
      <c r="AE778" s="40"/>
      <c r="AF778" s="41"/>
      <c r="AG778" s="41"/>
      <c r="AH778" s="42"/>
      <c r="AI778" s="35"/>
      <c r="AJ778" s="43"/>
      <c r="AK778" s="31"/>
      <c r="AL778" s="44"/>
      <c r="AM778" s="39"/>
      <c r="AN778" s="28"/>
      <c r="AO778" s="39"/>
    </row>
    <row r="779" spans="1:41">
      <c r="A779" s="45" t="s">
        <v>42</v>
      </c>
      <c r="B779" s="46"/>
      <c r="C779" s="46" t="s">
        <v>42</v>
      </c>
      <c r="D779" s="46" t="s">
        <v>42</v>
      </c>
      <c r="E779" s="47" t="s">
        <v>42</v>
      </c>
      <c r="F779" s="47" t="s">
        <v>42</v>
      </c>
      <c r="G779" s="47"/>
      <c r="H779" s="48"/>
      <c r="I779" s="24">
        <v>773</v>
      </c>
      <c r="J779" s="25" t="s">
        <v>2581</v>
      </c>
      <c r="K779" s="26" t="s">
        <v>2567</v>
      </c>
      <c r="L779" s="27">
        <v>-11430</v>
      </c>
      <c r="M779" s="27">
        <v>2286</v>
      </c>
      <c r="N779" s="86" t="s">
        <v>2568</v>
      </c>
      <c r="O779" s="42" t="s">
        <v>36</v>
      </c>
      <c r="P779" s="36"/>
      <c r="Q779" s="31"/>
      <c r="R779" s="32"/>
      <c r="S779" s="78"/>
      <c r="T779" s="34"/>
      <c r="U779" s="35"/>
      <c r="V779" s="36"/>
      <c r="W779" s="37"/>
      <c r="X779" s="38"/>
      <c r="Y779" s="38"/>
      <c r="Z779" s="38"/>
      <c r="AA779" s="39"/>
      <c r="AB779" s="39"/>
      <c r="AC779" s="39"/>
      <c r="AD779" s="40"/>
      <c r="AE779" s="40"/>
      <c r="AF779" s="41"/>
      <c r="AG779" s="41"/>
      <c r="AH779" s="42"/>
      <c r="AI779" s="35"/>
      <c r="AJ779" s="43"/>
      <c r="AK779" s="31"/>
      <c r="AL779" s="44"/>
      <c r="AM779" s="39"/>
      <c r="AN779" s="28"/>
      <c r="AO779" s="39"/>
    </row>
    <row r="780" spans="1:41">
      <c r="A780" s="45" t="s">
        <v>42</v>
      </c>
      <c r="B780" s="46"/>
      <c r="C780" s="46" t="s">
        <v>42</v>
      </c>
      <c r="D780" s="46" t="s">
        <v>42</v>
      </c>
      <c r="E780" s="47" t="s">
        <v>42</v>
      </c>
      <c r="F780" s="47" t="s">
        <v>42</v>
      </c>
      <c r="G780" s="47"/>
      <c r="H780" s="48"/>
      <c r="I780" s="24">
        <v>774</v>
      </c>
      <c r="J780" s="25" t="s">
        <v>2582</v>
      </c>
      <c r="K780" s="26" t="s">
        <v>2567</v>
      </c>
      <c r="L780" s="27">
        <v>-12344.4</v>
      </c>
      <c r="M780" s="27">
        <v>2286</v>
      </c>
      <c r="N780" s="86" t="s">
        <v>2568</v>
      </c>
      <c r="O780" s="42" t="s">
        <v>36</v>
      </c>
      <c r="P780" s="36"/>
      <c r="Q780" s="31"/>
      <c r="R780" s="32"/>
      <c r="S780" s="78"/>
      <c r="T780" s="34"/>
      <c r="U780" s="35"/>
      <c r="V780" s="36"/>
      <c r="W780" s="37"/>
      <c r="X780" s="38"/>
      <c r="Y780" s="38"/>
      <c r="Z780" s="38"/>
      <c r="AA780" s="39"/>
      <c r="AB780" s="39"/>
      <c r="AC780" s="39"/>
      <c r="AD780" s="40"/>
      <c r="AE780" s="40"/>
      <c r="AF780" s="41"/>
      <c r="AG780" s="41"/>
      <c r="AH780" s="42"/>
      <c r="AI780" s="35"/>
      <c r="AJ780" s="43"/>
      <c r="AK780" s="31"/>
      <c r="AL780" s="44"/>
      <c r="AM780" s="39"/>
      <c r="AN780" s="28"/>
      <c r="AO780" s="39"/>
    </row>
    <row r="781" spans="1:41">
      <c r="A781" s="45" t="s">
        <v>42</v>
      </c>
      <c r="B781" s="46"/>
      <c r="C781" s="46" t="s">
        <v>42</v>
      </c>
      <c r="D781" s="46" t="s">
        <v>42</v>
      </c>
      <c r="E781" s="47" t="s">
        <v>42</v>
      </c>
      <c r="F781" s="47" t="s">
        <v>42</v>
      </c>
      <c r="G781" s="47"/>
      <c r="H781" s="48"/>
      <c r="I781" s="24">
        <v>775</v>
      </c>
      <c r="J781" s="25" t="s">
        <v>2583</v>
      </c>
      <c r="K781" s="26" t="s">
        <v>2567</v>
      </c>
      <c r="L781" s="27">
        <v>-13258.8</v>
      </c>
      <c r="M781" s="27">
        <v>2286</v>
      </c>
      <c r="N781" s="86" t="s">
        <v>2568</v>
      </c>
      <c r="O781" s="42" t="s">
        <v>36</v>
      </c>
      <c r="P781" s="36"/>
      <c r="Q781" s="31"/>
      <c r="R781" s="32"/>
      <c r="S781" s="78"/>
      <c r="T781" s="34"/>
      <c r="U781" s="35"/>
      <c r="V781" s="36"/>
      <c r="W781" s="37"/>
      <c r="X781" s="38"/>
      <c r="Y781" s="38"/>
      <c r="Z781" s="38"/>
      <c r="AA781" s="39"/>
      <c r="AB781" s="39"/>
      <c r="AC781" s="39"/>
      <c r="AD781" s="40"/>
      <c r="AE781" s="40"/>
      <c r="AF781" s="41"/>
      <c r="AG781" s="41"/>
      <c r="AH781" s="42"/>
      <c r="AI781" s="35"/>
      <c r="AJ781" s="43"/>
      <c r="AK781" s="31"/>
      <c r="AL781" s="44"/>
      <c r="AM781" s="39"/>
      <c r="AN781" s="28"/>
      <c r="AO781" s="39"/>
    </row>
    <row r="782" spans="1:41">
      <c r="A782" s="45" t="s">
        <v>4054</v>
      </c>
      <c r="B782" s="46" t="s">
        <v>4055</v>
      </c>
      <c r="C782" s="46" t="s">
        <v>42</v>
      </c>
      <c r="D782" s="46" t="s">
        <v>42</v>
      </c>
      <c r="E782" s="47" t="s">
        <v>42</v>
      </c>
      <c r="F782" s="47">
        <v>4846.322834645669</v>
      </c>
      <c r="G782" s="47">
        <f>SUM(E782:F782)</f>
        <v>4846.322834645669</v>
      </c>
      <c r="H782" s="48" t="s">
        <v>396</v>
      </c>
      <c r="I782" s="24">
        <v>776</v>
      </c>
      <c r="J782" s="25" t="s">
        <v>2584</v>
      </c>
      <c r="K782" s="26" t="s">
        <v>2567</v>
      </c>
      <c r="L782" s="27">
        <v>-16002</v>
      </c>
      <c r="M782" s="27">
        <v>2286</v>
      </c>
      <c r="N782" s="86" t="s">
        <v>2568</v>
      </c>
      <c r="O782" s="42" t="s">
        <v>36</v>
      </c>
      <c r="P782" s="36"/>
      <c r="Q782" s="31"/>
      <c r="R782" s="32"/>
      <c r="S782" s="78"/>
      <c r="T782" s="34"/>
      <c r="U782" s="35"/>
      <c r="V782" s="36"/>
      <c r="W782" s="37"/>
      <c r="X782" s="38"/>
      <c r="Y782" s="38"/>
      <c r="Z782" s="38"/>
      <c r="AA782" s="39"/>
      <c r="AB782" s="39"/>
      <c r="AC782" s="39"/>
      <c r="AD782" s="40"/>
      <c r="AE782" s="40"/>
      <c r="AF782" s="41"/>
      <c r="AG782" s="41"/>
      <c r="AH782" s="42"/>
      <c r="AI782" s="35"/>
      <c r="AJ782" s="43"/>
      <c r="AK782" s="31"/>
      <c r="AL782" s="44"/>
      <c r="AM782" s="39"/>
      <c r="AN782" s="28"/>
      <c r="AO782" s="39"/>
    </row>
    <row r="783" spans="1:41">
      <c r="A783" s="45" t="s">
        <v>42</v>
      </c>
      <c r="B783" s="46"/>
      <c r="C783" s="46" t="s">
        <v>42</v>
      </c>
      <c r="D783" s="46" t="s">
        <v>42</v>
      </c>
      <c r="E783" s="47" t="s">
        <v>42</v>
      </c>
      <c r="F783" s="47" t="s">
        <v>42</v>
      </c>
      <c r="G783" s="47"/>
      <c r="H783" s="48"/>
      <c r="I783" s="24">
        <v>777</v>
      </c>
      <c r="J783" s="25" t="s">
        <v>2587</v>
      </c>
      <c r="K783" s="26" t="s">
        <v>2567</v>
      </c>
      <c r="L783" s="27">
        <v>13258.8</v>
      </c>
      <c r="M783" s="27">
        <v>2286</v>
      </c>
      <c r="N783" s="86" t="s">
        <v>2568</v>
      </c>
      <c r="O783" s="42" t="s">
        <v>36</v>
      </c>
      <c r="P783" s="36"/>
      <c r="Q783" s="31"/>
      <c r="R783" s="32"/>
      <c r="S783" s="78"/>
      <c r="T783" s="34"/>
      <c r="U783" s="35"/>
      <c r="V783" s="36"/>
      <c r="W783" s="37"/>
      <c r="X783" s="38"/>
      <c r="Y783" s="38"/>
      <c r="Z783" s="38"/>
      <c r="AA783" s="39"/>
      <c r="AB783" s="39"/>
      <c r="AC783" s="39"/>
      <c r="AD783" s="40"/>
      <c r="AE783" s="40"/>
      <c r="AF783" s="41"/>
      <c r="AG783" s="41"/>
      <c r="AH783" s="42"/>
      <c r="AI783" s="35"/>
      <c r="AJ783" s="43"/>
      <c r="AK783" s="31"/>
      <c r="AL783" s="44"/>
      <c r="AM783" s="39"/>
      <c r="AN783" s="28"/>
      <c r="AO783" s="39"/>
    </row>
    <row r="784" spans="1:41">
      <c r="A784" s="45" t="s">
        <v>42</v>
      </c>
      <c r="B784" s="46"/>
      <c r="C784" s="46" t="s">
        <v>42</v>
      </c>
      <c r="D784" s="46" t="s">
        <v>42</v>
      </c>
      <c r="E784" s="47" t="s">
        <v>42</v>
      </c>
      <c r="F784" s="47" t="s">
        <v>42</v>
      </c>
      <c r="G784" s="47"/>
      <c r="H784" s="48"/>
      <c r="I784" s="24">
        <v>778</v>
      </c>
      <c r="J784" s="25" t="s">
        <v>2588</v>
      </c>
      <c r="K784" s="26" t="s">
        <v>2567</v>
      </c>
      <c r="L784" s="27">
        <v>17830.8</v>
      </c>
      <c r="M784" s="27">
        <v>3200.4</v>
      </c>
      <c r="N784" s="86" t="s">
        <v>2568</v>
      </c>
      <c r="O784" s="42" t="s">
        <v>36</v>
      </c>
      <c r="P784" s="36"/>
      <c r="Q784" s="31"/>
      <c r="R784" s="32"/>
      <c r="S784" s="78"/>
      <c r="T784" s="34"/>
      <c r="U784" s="35"/>
      <c r="V784" s="36"/>
      <c r="W784" s="37"/>
      <c r="X784" s="38"/>
      <c r="Y784" s="38"/>
      <c r="Z784" s="38"/>
      <c r="AA784" s="39"/>
      <c r="AB784" s="39"/>
      <c r="AC784" s="39"/>
      <c r="AD784" s="40"/>
      <c r="AE784" s="40"/>
      <c r="AF784" s="41"/>
      <c r="AG784" s="41"/>
      <c r="AH784" s="42"/>
      <c r="AI784" s="35"/>
      <c r="AJ784" s="43"/>
      <c r="AK784" s="31"/>
      <c r="AL784" s="44"/>
      <c r="AM784" s="39"/>
      <c r="AN784" s="28"/>
      <c r="AO784" s="39"/>
    </row>
    <row r="785" spans="1:41">
      <c r="A785" s="45" t="s">
        <v>42</v>
      </c>
      <c r="B785" s="46"/>
      <c r="C785" s="46" t="s">
        <v>42</v>
      </c>
      <c r="D785" s="46" t="s">
        <v>42</v>
      </c>
      <c r="E785" s="47" t="s">
        <v>42</v>
      </c>
      <c r="F785" s="47" t="s">
        <v>42</v>
      </c>
      <c r="G785" s="47"/>
      <c r="H785" s="48"/>
      <c r="I785" s="24">
        <v>779</v>
      </c>
      <c r="J785" s="25" t="s">
        <v>2589</v>
      </c>
      <c r="K785" s="26" t="s">
        <v>2567</v>
      </c>
      <c r="L785" s="27">
        <v>-11430</v>
      </c>
      <c r="M785" s="27">
        <v>3200.4</v>
      </c>
      <c r="N785" s="86" t="s">
        <v>2568</v>
      </c>
      <c r="O785" s="42" t="s">
        <v>36</v>
      </c>
      <c r="P785" s="36"/>
      <c r="Q785" s="31"/>
      <c r="R785" s="32"/>
      <c r="S785" s="78"/>
      <c r="T785" s="34"/>
      <c r="U785" s="35"/>
      <c r="V785" s="36"/>
      <c r="W785" s="37"/>
      <c r="X785" s="38"/>
      <c r="Y785" s="38"/>
      <c r="Z785" s="38"/>
      <c r="AA785" s="39"/>
      <c r="AB785" s="39"/>
      <c r="AC785" s="39"/>
      <c r="AD785" s="40"/>
      <c r="AE785" s="40"/>
      <c r="AF785" s="41"/>
      <c r="AG785" s="41"/>
      <c r="AH785" s="42"/>
      <c r="AI785" s="35"/>
      <c r="AJ785" s="43"/>
      <c r="AK785" s="31"/>
      <c r="AL785" s="44"/>
      <c r="AM785" s="39"/>
      <c r="AN785" s="28"/>
      <c r="AO785" s="39"/>
    </row>
    <row r="786" spans="1:41">
      <c r="A786" s="45" t="s">
        <v>42</v>
      </c>
      <c r="B786" s="46"/>
      <c r="C786" s="46" t="s">
        <v>42</v>
      </c>
      <c r="D786" s="46" t="s">
        <v>42</v>
      </c>
      <c r="E786" s="47" t="s">
        <v>42</v>
      </c>
      <c r="F786" s="47" t="s">
        <v>42</v>
      </c>
      <c r="G786" s="47"/>
      <c r="H786" s="48"/>
      <c r="I786" s="24">
        <v>780</v>
      </c>
      <c r="J786" s="25" t="s">
        <v>2590</v>
      </c>
      <c r="K786" s="26" t="s">
        <v>2567</v>
      </c>
      <c r="L786" s="27">
        <v>-14173.2</v>
      </c>
      <c r="M786" s="27">
        <v>3200.4</v>
      </c>
      <c r="N786" s="86" t="s">
        <v>2568</v>
      </c>
      <c r="O786" s="42" t="s">
        <v>36</v>
      </c>
      <c r="P786" s="36"/>
      <c r="Q786" s="31"/>
      <c r="R786" s="32"/>
      <c r="S786" s="78"/>
      <c r="T786" s="34"/>
      <c r="U786" s="35"/>
      <c r="V786" s="36"/>
      <c r="W786" s="37"/>
      <c r="X786" s="38"/>
      <c r="Y786" s="38"/>
      <c r="Z786" s="38"/>
      <c r="AA786" s="39"/>
      <c r="AB786" s="39"/>
      <c r="AC786" s="39"/>
      <c r="AD786" s="40"/>
      <c r="AE786" s="40"/>
      <c r="AF786" s="41"/>
      <c r="AG786" s="41"/>
      <c r="AH786" s="42"/>
      <c r="AI786" s="35"/>
      <c r="AJ786" s="43"/>
      <c r="AK786" s="31"/>
      <c r="AL786" s="44"/>
      <c r="AM786" s="39"/>
      <c r="AN786" s="28"/>
      <c r="AO786" s="39"/>
    </row>
    <row r="787" spans="1:41">
      <c r="A787" s="45" t="s">
        <v>42</v>
      </c>
      <c r="B787" s="46"/>
      <c r="C787" s="46" t="s">
        <v>42</v>
      </c>
      <c r="D787" s="46" t="s">
        <v>42</v>
      </c>
      <c r="E787" s="47" t="s">
        <v>42</v>
      </c>
      <c r="F787" s="47" t="s">
        <v>42</v>
      </c>
      <c r="G787" s="47"/>
      <c r="H787" s="48"/>
      <c r="I787" s="24">
        <v>781</v>
      </c>
      <c r="J787" s="25" t="s">
        <v>2591</v>
      </c>
      <c r="K787" s="26" t="s">
        <v>2567</v>
      </c>
      <c r="L787" s="27">
        <v>-15087.6</v>
      </c>
      <c r="M787" s="27">
        <v>3200.4</v>
      </c>
      <c r="N787" s="86" t="s">
        <v>2568</v>
      </c>
      <c r="O787" s="42" t="s">
        <v>36</v>
      </c>
      <c r="P787" s="36"/>
      <c r="Q787" s="31"/>
      <c r="R787" s="32"/>
      <c r="S787" s="78"/>
      <c r="T787" s="34"/>
      <c r="U787" s="35"/>
      <c r="V787" s="36"/>
      <c r="W787" s="37"/>
      <c r="X787" s="38"/>
      <c r="Y787" s="38"/>
      <c r="Z787" s="38"/>
      <c r="AA787" s="39"/>
      <c r="AB787" s="39"/>
      <c r="AC787" s="39"/>
      <c r="AD787" s="40"/>
      <c r="AE787" s="40"/>
      <c r="AF787" s="41"/>
      <c r="AG787" s="41"/>
      <c r="AH787" s="42"/>
      <c r="AI787" s="35"/>
      <c r="AJ787" s="43"/>
      <c r="AK787" s="31"/>
      <c r="AL787" s="44"/>
      <c r="AM787" s="39"/>
      <c r="AN787" s="28"/>
      <c r="AO787" s="39"/>
    </row>
    <row r="788" spans="1:41">
      <c r="A788" s="45" t="s">
        <v>42</v>
      </c>
      <c r="B788" s="46"/>
      <c r="C788" s="46" t="s">
        <v>42</v>
      </c>
      <c r="D788" s="46" t="s">
        <v>42</v>
      </c>
      <c r="E788" s="47" t="s">
        <v>42</v>
      </c>
      <c r="F788" s="47" t="s">
        <v>42</v>
      </c>
      <c r="G788" s="47"/>
      <c r="H788" s="48"/>
      <c r="I788" s="24">
        <v>782</v>
      </c>
      <c r="J788" s="25" t="s">
        <v>2592</v>
      </c>
      <c r="K788" s="26" t="s">
        <v>2567</v>
      </c>
      <c r="L788" s="27">
        <v>-16002</v>
      </c>
      <c r="M788" s="27">
        <v>3200.4</v>
      </c>
      <c r="N788" s="86" t="s">
        <v>2568</v>
      </c>
      <c r="O788" s="42" t="s">
        <v>36</v>
      </c>
      <c r="P788" s="36"/>
      <c r="Q788" s="31"/>
      <c r="R788" s="32"/>
      <c r="S788" s="78"/>
      <c r="T788" s="34"/>
      <c r="U788" s="35"/>
      <c r="V788" s="36"/>
      <c r="W788" s="37"/>
      <c r="X788" s="38"/>
      <c r="Y788" s="38"/>
      <c r="Z788" s="38"/>
      <c r="AA788" s="39"/>
      <c r="AB788" s="39"/>
      <c r="AC788" s="39"/>
      <c r="AD788" s="40"/>
      <c r="AE788" s="40"/>
      <c r="AF788" s="41"/>
      <c r="AG788" s="41"/>
      <c r="AH788" s="42"/>
      <c r="AI788" s="35"/>
      <c r="AJ788" s="43"/>
      <c r="AK788" s="31"/>
      <c r="AL788" s="44"/>
      <c r="AM788" s="39"/>
      <c r="AN788" s="28"/>
      <c r="AO788" s="39"/>
    </row>
    <row r="789" spans="1:41">
      <c r="A789" s="45" t="s">
        <v>42</v>
      </c>
      <c r="B789" s="46"/>
      <c r="C789" s="46" t="s">
        <v>42</v>
      </c>
      <c r="D789" s="46" t="s">
        <v>42</v>
      </c>
      <c r="E789" s="47" t="s">
        <v>42</v>
      </c>
      <c r="F789" s="47" t="s">
        <v>42</v>
      </c>
      <c r="G789" s="47"/>
      <c r="H789" s="48"/>
      <c r="I789" s="24">
        <v>783</v>
      </c>
      <c r="J789" s="25" t="s">
        <v>2593</v>
      </c>
      <c r="K789" s="26" t="s">
        <v>2567</v>
      </c>
      <c r="L789" s="27">
        <v>-16916.400000000001</v>
      </c>
      <c r="M789" s="27">
        <v>3200.4</v>
      </c>
      <c r="N789" s="86" t="s">
        <v>2568</v>
      </c>
      <c r="O789" s="42" t="s">
        <v>36</v>
      </c>
      <c r="P789" s="36"/>
      <c r="Q789" s="31"/>
      <c r="R789" s="32"/>
      <c r="S789" s="78"/>
      <c r="T789" s="34"/>
      <c r="U789" s="35"/>
      <c r="V789" s="36"/>
      <c r="W789" s="37"/>
      <c r="X789" s="38"/>
      <c r="Y789" s="38"/>
      <c r="Z789" s="38"/>
      <c r="AA789" s="39"/>
      <c r="AB789" s="39"/>
      <c r="AC789" s="39"/>
      <c r="AD789" s="40"/>
      <c r="AE789" s="40"/>
      <c r="AF789" s="41"/>
      <c r="AG789" s="41"/>
      <c r="AH789" s="42"/>
      <c r="AI789" s="35"/>
      <c r="AJ789" s="43"/>
      <c r="AK789" s="31"/>
      <c r="AL789" s="44"/>
      <c r="AM789" s="39"/>
      <c r="AN789" s="28"/>
      <c r="AO789" s="39"/>
    </row>
    <row r="790" spans="1:41">
      <c r="A790" s="45" t="s">
        <v>42</v>
      </c>
      <c r="B790" s="46"/>
      <c r="C790" s="46" t="s">
        <v>42</v>
      </c>
      <c r="D790" s="46" t="s">
        <v>42</v>
      </c>
      <c r="E790" s="47" t="s">
        <v>42</v>
      </c>
      <c r="F790" s="47" t="s">
        <v>42</v>
      </c>
      <c r="G790" s="47"/>
      <c r="H790" s="48"/>
      <c r="I790" s="24">
        <v>784</v>
      </c>
      <c r="J790" s="25" t="s">
        <v>2594</v>
      </c>
      <c r="K790" s="26" t="s">
        <v>2567</v>
      </c>
      <c r="L790" s="27">
        <v>15087.6</v>
      </c>
      <c r="M790" s="27">
        <v>3200.4</v>
      </c>
      <c r="N790" s="86" t="s">
        <v>2568</v>
      </c>
      <c r="O790" s="42" t="s">
        <v>36</v>
      </c>
      <c r="P790" s="36"/>
      <c r="Q790" s="31"/>
      <c r="R790" s="32"/>
      <c r="S790" s="78"/>
      <c r="T790" s="34"/>
      <c r="U790" s="35"/>
      <c r="V790" s="36"/>
      <c r="W790" s="37"/>
      <c r="X790" s="38"/>
      <c r="Y790" s="38"/>
      <c r="Z790" s="38"/>
      <c r="AA790" s="39"/>
      <c r="AB790" s="39"/>
      <c r="AC790" s="39"/>
      <c r="AD790" s="40"/>
      <c r="AE790" s="40"/>
      <c r="AF790" s="41"/>
      <c r="AG790" s="41"/>
      <c r="AH790" s="42"/>
      <c r="AI790" s="35"/>
      <c r="AJ790" s="43"/>
      <c r="AK790" s="31"/>
      <c r="AL790" s="44"/>
      <c r="AM790" s="39"/>
      <c r="AN790" s="28"/>
      <c r="AO790" s="39"/>
    </row>
    <row r="791" spans="1:41">
      <c r="A791" s="45" t="s">
        <v>42</v>
      </c>
      <c r="B791" s="46"/>
      <c r="C791" s="46" t="s">
        <v>42</v>
      </c>
      <c r="D791" s="46" t="s">
        <v>42</v>
      </c>
      <c r="E791" s="47" t="s">
        <v>42</v>
      </c>
      <c r="F791" s="47" t="s">
        <v>42</v>
      </c>
      <c r="G791" s="47"/>
      <c r="H791" s="48"/>
      <c r="I791" s="24">
        <v>785</v>
      </c>
      <c r="J791" s="25" t="s">
        <v>2595</v>
      </c>
      <c r="K791" s="26" t="s">
        <v>2567</v>
      </c>
      <c r="L791" s="27">
        <v>-17830.8</v>
      </c>
      <c r="M791" s="27">
        <v>3200.4</v>
      </c>
      <c r="N791" s="86" t="s">
        <v>2568</v>
      </c>
      <c r="O791" s="42" t="s">
        <v>36</v>
      </c>
      <c r="P791" s="36"/>
      <c r="Q791" s="31"/>
      <c r="R791" s="32"/>
      <c r="S791" s="78"/>
      <c r="T791" s="34"/>
      <c r="U791" s="35"/>
      <c r="V791" s="36"/>
      <c r="W791" s="37"/>
      <c r="X791" s="38"/>
      <c r="Y791" s="38"/>
      <c r="Z791" s="38"/>
      <c r="AA791" s="39"/>
      <c r="AB791" s="39"/>
      <c r="AC791" s="39"/>
      <c r="AD791" s="40"/>
      <c r="AE791" s="40"/>
      <c r="AF791" s="41"/>
      <c r="AG791" s="41"/>
      <c r="AH791" s="42"/>
      <c r="AI791" s="35"/>
      <c r="AJ791" s="43"/>
      <c r="AK791" s="31"/>
      <c r="AL791" s="44"/>
      <c r="AM791" s="39"/>
      <c r="AN791" s="28"/>
      <c r="AO791" s="39"/>
    </row>
    <row r="792" spans="1:41">
      <c r="A792" s="45" t="s">
        <v>42</v>
      </c>
      <c r="B792" s="46"/>
      <c r="C792" s="46" t="s">
        <v>42</v>
      </c>
      <c r="D792" s="46" t="s">
        <v>42</v>
      </c>
      <c r="E792" s="47" t="s">
        <v>42</v>
      </c>
      <c r="F792" s="47" t="s">
        <v>42</v>
      </c>
      <c r="G792" s="47"/>
      <c r="H792" s="48"/>
      <c r="I792" s="24">
        <v>786</v>
      </c>
      <c r="J792" s="25" t="s">
        <v>2596</v>
      </c>
      <c r="K792" s="26" t="s">
        <v>2567</v>
      </c>
      <c r="L792" s="27">
        <v>13258.8</v>
      </c>
      <c r="M792" s="27">
        <v>3200.4</v>
      </c>
      <c r="N792" s="86" t="s">
        <v>2568</v>
      </c>
      <c r="O792" s="42" t="s">
        <v>36</v>
      </c>
      <c r="P792" s="36"/>
      <c r="Q792" s="31"/>
      <c r="R792" s="32"/>
      <c r="S792" s="78"/>
      <c r="T792" s="34"/>
      <c r="U792" s="35"/>
      <c r="V792" s="36"/>
      <c r="W792" s="37"/>
      <c r="X792" s="38"/>
      <c r="Y792" s="38"/>
      <c r="Z792" s="38"/>
      <c r="AA792" s="39"/>
      <c r="AB792" s="39"/>
      <c r="AC792" s="39"/>
      <c r="AD792" s="40"/>
      <c r="AE792" s="40"/>
      <c r="AF792" s="41"/>
      <c r="AG792" s="41"/>
      <c r="AH792" s="42"/>
      <c r="AI792" s="35"/>
      <c r="AJ792" s="43"/>
      <c r="AK792" s="31"/>
      <c r="AL792" s="44"/>
      <c r="AM792" s="39"/>
      <c r="AN792" s="28"/>
      <c r="AO792" s="39"/>
    </row>
    <row r="793" spans="1:41">
      <c r="A793" s="45" t="s">
        <v>42</v>
      </c>
      <c r="B793" s="46"/>
      <c r="C793" s="46" t="s">
        <v>42</v>
      </c>
      <c r="D793" s="46" t="s">
        <v>42</v>
      </c>
      <c r="E793" s="47" t="s">
        <v>42</v>
      </c>
      <c r="F793" s="47" t="s">
        <v>42</v>
      </c>
      <c r="G793" s="47"/>
      <c r="H793" s="48"/>
      <c r="I793" s="24">
        <v>787</v>
      </c>
      <c r="J793" s="25" t="s">
        <v>2597</v>
      </c>
      <c r="K793" s="26" t="s">
        <v>2567</v>
      </c>
      <c r="L793" s="27">
        <v>12344.4</v>
      </c>
      <c r="M793" s="27">
        <v>3200.4</v>
      </c>
      <c r="N793" s="86" t="s">
        <v>2568</v>
      </c>
      <c r="O793" s="42" t="s">
        <v>36</v>
      </c>
      <c r="P793" s="36"/>
      <c r="Q793" s="31"/>
      <c r="R793" s="32"/>
      <c r="S793" s="78"/>
      <c r="T793" s="34"/>
      <c r="U793" s="35"/>
      <c r="V793" s="36"/>
      <c r="W793" s="37"/>
      <c r="X793" s="38"/>
      <c r="Y793" s="38"/>
      <c r="Z793" s="38"/>
      <c r="AA793" s="39"/>
      <c r="AB793" s="39"/>
      <c r="AC793" s="39"/>
      <c r="AD793" s="40"/>
      <c r="AE793" s="40"/>
      <c r="AF793" s="41"/>
      <c r="AG793" s="41"/>
      <c r="AH793" s="42"/>
      <c r="AI793" s="35"/>
      <c r="AJ793" s="43"/>
      <c r="AK793" s="31"/>
      <c r="AL793" s="44"/>
      <c r="AM793" s="39"/>
      <c r="AN793" s="28"/>
      <c r="AO793" s="39"/>
    </row>
    <row r="794" spans="1:41">
      <c r="A794" s="45" t="s">
        <v>42</v>
      </c>
      <c r="B794" s="46"/>
      <c r="C794" s="46" t="s">
        <v>42</v>
      </c>
      <c r="D794" s="46" t="s">
        <v>42</v>
      </c>
      <c r="E794" s="47" t="s">
        <v>42</v>
      </c>
      <c r="F794" s="47" t="s">
        <v>42</v>
      </c>
      <c r="G794" s="47"/>
      <c r="H794" s="48"/>
      <c r="I794" s="24">
        <v>788</v>
      </c>
      <c r="J794" s="25" t="s">
        <v>2598</v>
      </c>
      <c r="K794" s="26" t="s">
        <v>2567</v>
      </c>
      <c r="L794" s="27">
        <v>11430</v>
      </c>
      <c r="M794" s="27">
        <v>3200.4</v>
      </c>
      <c r="N794" s="86" t="s">
        <v>2568</v>
      </c>
      <c r="O794" s="42" t="s">
        <v>36</v>
      </c>
      <c r="P794" s="36"/>
      <c r="Q794" s="31"/>
      <c r="R794" s="32"/>
      <c r="S794" s="78"/>
      <c r="T794" s="34"/>
      <c r="U794" s="35"/>
      <c r="V794" s="36"/>
      <c r="W794" s="37"/>
      <c r="X794" s="38"/>
      <c r="Y794" s="38"/>
      <c r="Z794" s="38"/>
      <c r="AA794" s="39"/>
      <c r="AB794" s="39"/>
      <c r="AC794" s="39"/>
      <c r="AD794" s="40"/>
      <c r="AE794" s="40"/>
      <c r="AF794" s="41"/>
      <c r="AG794" s="41"/>
      <c r="AH794" s="42"/>
      <c r="AI794" s="35"/>
      <c r="AJ794" s="43"/>
      <c r="AK794" s="31"/>
      <c r="AL794" s="44"/>
      <c r="AM794" s="39"/>
      <c r="AN794" s="28"/>
      <c r="AO794" s="39"/>
    </row>
    <row r="795" spans="1:41">
      <c r="A795" s="45" t="s">
        <v>42</v>
      </c>
      <c r="B795" s="46"/>
      <c r="C795" s="46" t="s">
        <v>42</v>
      </c>
      <c r="D795" s="46" t="s">
        <v>42</v>
      </c>
      <c r="E795" s="47" t="s">
        <v>42</v>
      </c>
      <c r="F795" s="47" t="s">
        <v>42</v>
      </c>
      <c r="G795" s="47"/>
      <c r="H795" s="48"/>
      <c r="I795" s="24">
        <v>789</v>
      </c>
      <c r="J795" s="25" t="s">
        <v>2599</v>
      </c>
      <c r="K795" s="26" t="s">
        <v>2567</v>
      </c>
      <c r="L795" s="27">
        <v>16002</v>
      </c>
      <c r="M795" s="27">
        <v>4114.8</v>
      </c>
      <c r="N795" s="86" t="s">
        <v>2568</v>
      </c>
      <c r="O795" s="42" t="s">
        <v>36</v>
      </c>
      <c r="P795" s="36"/>
      <c r="Q795" s="31"/>
      <c r="R795" s="32"/>
      <c r="S795" s="78"/>
      <c r="T795" s="34"/>
      <c r="U795" s="35"/>
      <c r="V795" s="36"/>
      <c r="W795" s="37"/>
      <c r="X795" s="38"/>
      <c r="Y795" s="38"/>
      <c r="Z795" s="38"/>
      <c r="AA795" s="39"/>
      <c r="AB795" s="39"/>
      <c r="AC795" s="39"/>
      <c r="AD795" s="40"/>
      <c r="AE795" s="40"/>
      <c r="AF795" s="41"/>
      <c r="AG795" s="41"/>
      <c r="AH795" s="42"/>
      <c r="AI795" s="35"/>
      <c r="AJ795" s="43"/>
      <c r="AK795" s="31"/>
      <c r="AL795" s="44"/>
      <c r="AM795" s="39"/>
      <c r="AN795" s="28"/>
      <c r="AO795" s="39"/>
    </row>
    <row r="796" spans="1:41">
      <c r="A796" s="45" t="s">
        <v>42</v>
      </c>
      <c r="B796" s="46"/>
      <c r="C796" s="46" t="s">
        <v>42</v>
      </c>
      <c r="D796" s="46" t="s">
        <v>42</v>
      </c>
      <c r="E796" s="47" t="s">
        <v>42</v>
      </c>
      <c r="F796" s="47" t="s">
        <v>42</v>
      </c>
      <c r="G796" s="47"/>
      <c r="H796" s="48"/>
      <c r="I796" s="24">
        <v>790</v>
      </c>
      <c r="J796" s="25" t="s">
        <v>2600</v>
      </c>
      <c r="K796" s="26" t="s">
        <v>2567</v>
      </c>
      <c r="L796" s="27">
        <v>-11430</v>
      </c>
      <c r="M796" s="27">
        <v>4114.8</v>
      </c>
      <c r="N796" s="86" t="s">
        <v>2568</v>
      </c>
      <c r="O796" s="42" t="s">
        <v>36</v>
      </c>
      <c r="P796" s="36"/>
      <c r="Q796" s="31"/>
      <c r="R796" s="32"/>
      <c r="S796" s="78"/>
      <c r="T796" s="34"/>
      <c r="U796" s="35"/>
      <c r="V796" s="36"/>
      <c r="W796" s="37"/>
      <c r="X796" s="38"/>
      <c r="Y796" s="38"/>
      <c r="Z796" s="38"/>
      <c r="AA796" s="39"/>
      <c r="AB796" s="39"/>
      <c r="AC796" s="39"/>
      <c r="AD796" s="40"/>
      <c r="AE796" s="40"/>
      <c r="AF796" s="41"/>
      <c r="AG796" s="41"/>
      <c r="AH796" s="42"/>
      <c r="AI796" s="35"/>
      <c r="AJ796" s="43"/>
      <c r="AK796" s="31"/>
      <c r="AL796" s="44"/>
      <c r="AM796" s="39"/>
      <c r="AN796" s="28"/>
      <c r="AO796" s="39"/>
    </row>
    <row r="797" spans="1:41">
      <c r="A797" s="45" t="s">
        <v>42</v>
      </c>
      <c r="B797" s="46"/>
      <c r="C797" s="46" t="s">
        <v>42</v>
      </c>
      <c r="D797" s="46" t="s">
        <v>42</v>
      </c>
      <c r="E797" s="47" t="s">
        <v>42</v>
      </c>
      <c r="F797" s="47" t="s">
        <v>42</v>
      </c>
      <c r="G797" s="47"/>
      <c r="H797" s="48"/>
      <c r="I797" s="24">
        <v>791</v>
      </c>
      <c r="J797" s="25" t="s">
        <v>2601</v>
      </c>
      <c r="K797" s="26" t="s">
        <v>2567</v>
      </c>
      <c r="L797" s="27">
        <v>-14173.2</v>
      </c>
      <c r="M797" s="27">
        <v>4114.8</v>
      </c>
      <c r="N797" s="86" t="s">
        <v>2568</v>
      </c>
      <c r="O797" s="42" t="s">
        <v>36</v>
      </c>
      <c r="P797" s="36"/>
      <c r="Q797" s="31"/>
      <c r="R797" s="32"/>
      <c r="S797" s="78"/>
      <c r="T797" s="34"/>
      <c r="U797" s="35"/>
      <c r="V797" s="36"/>
      <c r="W797" s="37"/>
      <c r="X797" s="38"/>
      <c r="Y797" s="38"/>
      <c r="Z797" s="38"/>
      <c r="AA797" s="39"/>
      <c r="AB797" s="39"/>
      <c r="AC797" s="39"/>
      <c r="AD797" s="40"/>
      <c r="AE797" s="40"/>
      <c r="AF797" s="41"/>
      <c r="AG797" s="41"/>
      <c r="AH797" s="42"/>
      <c r="AI797" s="35"/>
      <c r="AJ797" s="43"/>
      <c r="AK797" s="31"/>
      <c r="AL797" s="44"/>
      <c r="AM797" s="39"/>
      <c r="AN797" s="28"/>
      <c r="AO797" s="39"/>
    </row>
    <row r="798" spans="1:41">
      <c r="A798" s="45" t="s">
        <v>42</v>
      </c>
      <c r="B798" s="46"/>
      <c r="C798" s="46" t="s">
        <v>42</v>
      </c>
      <c r="D798" s="46" t="s">
        <v>42</v>
      </c>
      <c r="E798" s="47" t="s">
        <v>42</v>
      </c>
      <c r="F798" s="47" t="s">
        <v>42</v>
      </c>
      <c r="G798" s="47"/>
      <c r="H798" s="48"/>
      <c r="I798" s="24">
        <v>792</v>
      </c>
      <c r="J798" s="25" t="s">
        <v>2602</v>
      </c>
      <c r="K798" s="26" t="s">
        <v>2567</v>
      </c>
      <c r="L798" s="27">
        <v>14173.2</v>
      </c>
      <c r="M798" s="27">
        <v>4114.8</v>
      </c>
      <c r="N798" s="86" t="s">
        <v>2568</v>
      </c>
      <c r="O798" s="42" t="s">
        <v>36</v>
      </c>
      <c r="P798" s="36"/>
      <c r="Q798" s="31"/>
      <c r="R798" s="32"/>
      <c r="S798" s="78"/>
      <c r="T798" s="34"/>
      <c r="U798" s="35"/>
      <c r="V798" s="36"/>
      <c r="W798" s="37"/>
      <c r="X798" s="38"/>
      <c r="Y798" s="38"/>
      <c r="Z798" s="38"/>
      <c r="AA798" s="39"/>
      <c r="AB798" s="39"/>
      <c r="AC798" s="39"/>
      <c r="AD798" s="40"/>
      <c r="AE798" s="40"/>
      <c r="AF798" s="41"/>
      <c r="AG798" s="41"/>
      <c r="AH798" s="42"/>
      <c r="AI798" s="35"/>
      <c r="AJ798" s="43"/>
      <c r="AK798" s="31"/>
      <c r="AL798" s="44"/>
      <c r="AM798" s="39"/>
      <c r="AN798" s="28"/>
      <c r="AO798" s="39"/>
    </row>
    <row r="799" spans="1:41">
      <c r="A799" s="45" t="s">
        <v>42</v>
      </c>
      <c r="B799" s="46"/>
      <c r="C799" s="46" t="s">
        <v>42</v>
      </c>
      <c r="D799" s="46" t="s">
        <v>42</v>
      </c>
      <c r="E799" s="47" t="s">
        <v>42</v>
      </c>
      <c r="F799" s="47" t="s">
        <v>42</v>
      </c>
      <c r="G799" s="47"/>
      <c r="H799" s="48"/>
      <c r="I799" s="24">
        <v>793</v>
      </c>
      <c r="J799" s="25" t="s">
        <v>2603</v>
      </c>
      <c r="K799" s="26" t="s">
        <v>2567</v>
      </c>
      <c r="L799" s="27">
        <v>11430</v>
      </c>
      <c r="M799" s="27">
        <v>4114.8</v>
      </c>
      <c r="N799" s="86" t="s">
        <v>2568</v>
      </c>
      <c r="O799" s="42" t="s">
        <v>36</v>
      </c>
      <c r="P799" s="36"/>
      <c r="Q799" s="31"/>
      <c r="R799" s="32"/>
      <c r="S799" s="78"/>
      <c r="T799" s="34"/>
      <c r="U799" s="35"/>
      <c r="V799" s="36"/>
      <c r="W799" s="37"/>
      <c r="X799" s="38"/>
      <c r="Y799" s="38"/>
      <c r="Z799" s="38"/>
      <c r="AA799" s="39"/>
      <c r="AB799" s="39"/>
      <c r="AC799" s="39"/>
      <c r="AD799" s="40"/>
      <c r="AE799" s="40"/>
      <c r="AF799" s="41"/>
      <c r="AG799" s="41"/>
      <c r="AH799" s="42"/>
      <c r="AI799" s="35"/>
      <c r="AJ799" s="43"/>
      <c r="AK799" s="31"/>
      <c r="AL799" s="44"/>
      <c r="AM799" s="39"/>
      <c r="AN799" s="28"/>
      <c r="AO799" s="39"/>
    </row>
    <row r="800" spans="1:41">
      <c r="A800" s="45" t="s">
        <v>42</v>
      </c>
      <c r="B800" s="46"/>
      <c r="C800" s="46" t="s">
        <v>42</v>
      </c>
      <c r="D800" s="46" t="s">
        <v>42</v>
      </c>
      <c r="E800" s="47" t="s">
        <v>42</v>
      </c>
      <c r="F800" s="47" t="s">
        <v>42</v>
      </c>
      <c r="G800" s="47"/>
      <c r="H800" s="48"/>
      <c r="I800" s="24">
        <v>794</v>
      </c>
      <c r="J800" s="25" t="s">
        <v>2604</v>
      </c>
      <c r="K800" s="26" t="s">
        <v>2567</v>
      </c>
      <c r="L800" s="27">
        <v>17830.8</v>
      </c>
      <c r="M800" s="27">
        <v>5029.2</v>
      </c>
      <c r="N800" s="86" t="s">
        <v>2568</v>
      </c>
      <c r="O800" s="42" t="s">
        <v>36</v>
      </c>
      <c r="P800" s="36"/>
      <c r="Q800" s="31"/>
      <c r="R800" s="32"/>
      <c r="S800" s="78"/>
      <c r="T800" s="34"/>
      <c r="U800" s="35"/>
      <c r="V800" s="36"/>
      <c r="W800" s="37"/>
      <c r="X800" s="38"/>
      <c r="Y800" s="38"/>
      <c r="Z800" s="38"/>
      <c r="AA800" s="39"/>
      <c r="AB800" s="39"/>
      <c r="AC800" s="39"/>
      <c r="AD800" s="40"/>
      <c r="AE800" s="40"/>
      <c r="AF800" s="41"/>
      <c r="AG800" s="41"/>
      <c r="AH800" s="42"/>
      <c r="AI800" s="35"/>
      <c r="AJ800" s="43"/>
      <c r="AK800" s="31"/>
      <c r="AL800" s="44"/>
      <c r="AM800" s="39"/>
      <c r="AN800" s="28"/>
      <c r="AO800" s="39"/>
    </row>
    <row r="801" spans="1:41">
      <c r="A801" s="45" t="s">
        <v>42</v>
      </c>
      <c r="B801" s="46"/>
      <c r="C801" s="46" t="s">
        <v>42</v>
      </c>
      <c r="D801" s="46" t="s">
        <v>42</v>
      </c>
      <c r="E801" s="47" t="s">
        <v>42</v>
      </c>
      <c r="F801" s="47" t="s">
        <v>42</v>
      </c>
      <c r="G801" s="47"/>
      <c r="H801" s="48"/>
      <c r="I801" s="24">
        <v>795</v>
      </c>
      <c r="J801" s="25" t="s">
        <v>2605</v>
      </c>
      <c r="K801" s="26" t="s">
        <v>2567</v>
      </c>
      <c r="L801" s="27">
        <v>-11430</v>
      </c>
      <c r="M801" s="27">
        <v>5029.2</v>
      </c>
      <c r="N801" s="86" t="s">
        <v>2568</v>
      </c>
      <c r="O801" s="42" t="s">
        <v>36</v>
      </c>
      <c r="P801" s="36"/>
      <c r="Q801" s="31"/>
      <c r="R801" s="32"/>
      <c r="S801" s="78"/>
      <c r="T801" s="34"/>
      <c r="U801" s="35"/>
      <c r="V801" s="36"/>
      <c r="W801" s="37"/>
      <c r="X801" s="38"/>
      <c r="Y801" s="38"/>
      <c r="Z801" s="38"/>
      <c r="AA801" s="39"/>
      <c r="AB801" s="39"/>
      <c r="AC801" s="39"/>
      <c r="AD801" s="40"/>
      <c r="AE801" s="40"/>
      <c r="AF801" s="41"/>
      <c r="AG801" s="41"/>
      <c r="AH801" s="42"/>
      <c r="AI801" s="35"/>
      <c r="AJ801" s="43"/>
      <c r="AK801" s="31"/>
      <c r="AL801" s="44"/>
      <c r="AM801" s="39"/>
      <c r="AN801" s="28"/>
      <c r="AO801" s="39"/>
    </row>
    <row r="802" spans="1:41">
      <c r="A802" s="45" t="s">
        <v>42</v>
      </c>
      <c r="B802" s="46"/>
      <c r="C802" s="46" t="s">
        <v>42</v>
      </c>
      <c r="D802" s="46" t="s">
        <v>42</v>
      </c>
      <c r="E802" s="47" t="s">
        <v>42</v>
      </c>
      <c r="F802" s="47" t="s">
        <v>42</v>
      </c>
      <c r="G802" s="47"/>
      <c r="H802" s="48"/>
      <c r="I802" s="24">
        <v>796</v>
      </c>
      <c r="J802" s="25" t="s">
        <v>2606</v>
      </c>
      <c r="K802" s="26" t="s">
        <v>2567</v>
      </c>
      <c r="L802" s="27">
        <v>-14173.2</v>
      </c>
      <c r="M802" s="27">
        <v>5029.2</v>
      </c>
      <c r="N802" s="86" t="s">
        <v>2568</v>
      </c>
      <c r="O802" s="42" t="s">
        <v>36</v>
      </c>
      <c r="P802" s="36"/>
      <c r="Q802" s="31"/>
      <c r="R802" s="32"/>
      <c r="S802" s="78"/>
      <c r="T802" s="34"/>
      <c r="U802" s="35"/>
      <c r="V802" s="36"/>
      <c r="W802" s="37"/>
      <c r="X802" s="38"/>
      <c r="Y802" s="38"/>
      <c r="Z802" s="38"/>
      <c r="AA802" s="39"/>
      <c r="AB802" s="39"/>
      <c r="AC802" s="39"/>
      <c r="AD802" s="40"/>
      <c r="AE802" s="40"/>
      <c r="AF802" s="41"/>
      <c r="AG802" s="41"/>
      <c r="AH802" s="42"/>
      <c r="AI802" s="35"/>
      <c r="AJ802" s="43"/>
      <c r="AK802" s="31"/>
      <c r="AL802" s="44"/>
      <c r="AM802" s="39"/>
      <c r="AN802" s="28"/>
      <c r="AO802" s="39"/>
    </row>
    <row r="803" spans="1:41">
      <c r="A803" s="45" t="s">
        <v>42</v>
      </c>
      <c r="B803" s="46"/>
      <c r="C803" s="46" t="s">
        <v>42</v>
      </c>
      <c r="D803" s="46" t="s">
        <v>42</v>
      </c>
      <c r="E803" s="47" t="s">
        <v>42</v>
      </c>
      <c r="F803" s="47" t="s">
        <v>42</v>
      </c>
      <c r="G803" s="47"/>
      <c r="H803" s="48"/>
      <c r="I803" s="24">
        <v>797</v>
      </c>
      <c r="J803" s="25" t="s">
        <v>2607</v>
      </c>
      <c r="K803" s="26" t="s">
        <v>2567</v>
      </c>
      <c r="L803" s="27">
        <v>-15087.6</v>
      </c>
      <c r="M803" s="27">
        <v>5029.2</v>
      </c>
      <c r="N803" s="86" t="s">
        <v>2568</v>
      </c>
      <c r="O803" s="42" t="s">
        <v>36</v>
      </c>
      <c r="P803" s="36"/>
      <c r="Q803" s="31"/>
      <c r="R803" s="32"/>
      <c r="S803" s="78"/>
      <c r="T803" s="34"/>
      <c r="U803" s="35"/>
      <c r="V803" s="36"/>
      <c r="W803" s="37"/>
      <c r="X803" s="38"/>
      <c r="Y803" s="38"/>
      <c r="Z803" s="38"/>
      <c r="AA803" s="39"/>
      <c r="AB803" s="39"/>
      <c r="AC803" s="39"/>
      <c r="AD803" s="40"/>
      <c r="AE803" s="40"/>
      <c r="AF803" s="41"/>
      <c r="AG803" s="41"/>
      <c r="AH803" s="42"/>
      <c r="AI803" s="35"/>
      <c r="AJ803" s="43"/>
      <c r="AK803" s="31"/>
      <c r="AL803" s="44"/>
      <c r="AM803" s="39"/>
      <c r="AN803" s="28"/>
      <c r="AO803" s="39"/>
    </row>
    <row r="804" spans="1:41">
      <c r="A804" s="45" t="s">
        <v>42</v>
      </c>
      <c r="B804" s="46"/>
      <c r="C804" s="46" t="s">
        <v>42</v>
      </c>
      <c r="D804" s="46" t="s">
        <v>42</v>
      </c>
      <c r="E804" s="47" t="s">
        <v>42</v>
      </c>
      <c r="F804" s="47" t="s">
        <v>42</v>
      </c>
      <c r="G804" s="47"/>
      <c r="H804" s="48"/>
      <c r="I804" s="24">
        <v>798</v>
      </c>
      <c r="J804" s="25" t="s">
        <v>2608</v>
      </c>
      <c r="K804" s="26" t="s">
        <v>2567</v>
      </c>
      <c r="L804" s="27">
        <v>-17830.8</v>
      </c>
      <c r="M804" s="27">
        <v>5029.2</v>
      </c>
      <c r="N804" s="86" t="s">
        <v>2568</v>
      </c>
      <c r="O804" s="42" t="s">
        <v>36</v>
      </c>
      <c r="P804" s="36"/>
      <c r="Q804" s="31"/>
      <c r="R804" s="32"/>
      <c r="S804" s="78"/>
      <c r="T804" s="34"/>
      <c r="U804" s="35"/>
      <c r="V804" s="36"/>
      <c r="W804" s="37"/>
      <c r="X804" s="38"/>
      <c r="Y804" s="38"/>
      <c r="Z804" s="38"/>
      <c r="AA804" s="39"/>
      <c r="AB804" s="39"/>
      <c r="AC804" s="39"/>
      <c r="AD804" s="40"/>
      <c r="AE804" s="40"/>
      <c r="AF804" s="41"/>
      <c r="AG804" s="41"/>
      <c r="AH804" s="42"/>
      <c r="AI804" s="35"/>
      <c r="AJ804" s="43"/>
      <c r="AK804" s="31"/>
      <c r="AL804" s="44"/>
      <c r="AM804" s="39"/>
      <c r="AN804" s="28"/>
      <c r="AO804" s="39"/>
    </row>
    <row r="805" spans="1:41">
      <c r="A805" s="45" t="s">
        <v>42</v>
      </c>
      <c r="B805" s="46"/>
      <c r="C805" s="46" t="s">
        <v>42</v>
      </c>
      <c r="D805" s="46" t="s">
        <v>42</v>
      </c>
      <c r="E805" s="47" t="s">
        <v>42</v>
      </c>
      <c r="F805" s="47" t="s">
        <v>42</v>
      </c>
      <c r="G805" s="47"/>
      <c r="H805" s="48"/>
      <c r="I805" s="24">
        <v>799</v>
      </c>
      <c r="J805" s="25" t="s">
        <v>2609</v>
      </c>
      <c r="K805" s="26" t="s">
        <v>2567</v>
      </c>
      <c r="L805" s="27">
        <v>14173.2</v>
      </c>
      <c r="M805" s="27">
        <v>5029.2</v>
      </c>
      <c r="N805" s="86" t="s">
        <v>2568</v>
      </c>
      <c r="O805" s="42" t="s">
        <v>36</v>
      </c>
      <c r="P805" s="36"/>
      <c r="Q805" s="31"/>
      <c r="R805" s="32"/>
      <c r="S805" s="78"/>
      <c r="T805" s="34"/>
      <c r="U805" s="35"/>
      <c r="V805" s="36"/>
      <c r="W805" s="37"/>
      <c r="X805" s="38"/>
      <c r="Y805" s="38"/>
      <c r="Z805" s="38"/>
      <c r="AA805" s="39"/>
      <c r="AB805" s="39"/>
      <c r="AC805" s="39"/>
      <c r="AD805" s="40"/>
      <c r="AE805" s="40"/>
      <c r="AF805" s="41"/>
      <c r="AG805" s="41"/>
      <c r="AH805" s="42"/>
      <c r="AI805" s="35"/>
      <c r="AJ805" s="43"/>
      <c r="AK805" s="31"/>
      <c r="AL805" s="44"/>
      <c r="AM805" s="39"/>
      <c r="AN805" s="28"/>
      <c r="AO805" s="39"/>
    </row>
    <row r="806" spans="1:41">
      <c r="A806" s="45" t="s">
        <v>42</v>
      </c>
      <c r="B806" s="46"/>
      <c r="C806" s="46" t="s">
        <v>42</v>
      </c>
      <c r="D806" s="46" t="s">
        <v>42</v>
      </c>
      <c r="E806" s="47" t="s">
        <v>42</v>
      </c>
      <c r="F806" s="47" t="s">
        <v>42</v>
      </c>
      <c r="G806" s="47"/>
      <c r="H806" s="48"/>
      <c r="I806" s="24">
        <v>800</v>
      </c>
      <c r="J806" s="25" t="s">
        <v>2610</v>
      </c>
      <c r="K806" s="26" t="s">
        <v>2567</v>
      </c>
      <c r="L806" s="27">
        <v>11430</v>
      </c>
      <c r="M806" s="27">
        <v>5029.2</v>
      </c>
      <c r="N806" s="86" t="s">
        <v>2568</v>
      </c>
      <c r="O806" s="42" t="s">
        <v>36</v>
      </c>
      <c r="P806" s="36"/>
      <c r="Q806" s="31"/>
      <c r="R806" s="32"/>
      <c r="S806" s="78"/>
      <c r="T806" s="34"/>
      <c r="U806" s="35"/>
      <c r="V806" s="36"/>
      <c r="W806" s="37"/>
      <c r="X806" s="38"/>
      <c r="Y806" s="38"/>
      <c r="Z806" s="38"/>
      <c r="AA806" s="39"/>
      <c r="AB806" s="39"/>
      <c r="AC806" s="39"/>
      <c r="AD806" s="40"/>
      <c r="AE806" s="40"/>
      <c r="AF806" s="41"/>
      <c r="AG806" s="41"/>
      <c r="AH806" s="42"/>
      <c r="AI806" s="35"/>
      <c r="AJ806" s="43"/>
      <c r="AK806" s="31"/>
      <c r="AL806" s="44"/>
      <c r="AM806" s="39"/>
      <c r="AN806" s="28"/>
      <c r="AO806" s="39"/>
    </row>
    <row r="807" spans="1:41">
      <c r="A807" s="45" t="s">
        <v>42</v>
      </c>
      <c r="B807" s="46"/>
      <c r="C807" s="46" t="s">
        <v>42</v>
      </c>
      <c r="D807" s="46" t="s">
        <v>42</v>
      </c>
      <c r="E807" s="47" t="s">
        <v>42</v>
      </c>
      <c r="F807" s="47" t="s">
        <v>42</v>
      </c>
      <c r="G807" s="47"/>
      <c r="H807" s="48"/>
      <c r="I807" s="24">
        <v>801</v>
      </c>
      <c r="J807" s="25" t="s">
        <v>2611</v>
      </c>
      <c r="K807" s="26" t="s">
        <v>2567</v>
      </c>
      <c r="L807" s="27">
        <v>17830.8</v>
      </c>
      <c r="M807" s="27">
        <v>5943.6</v>
      </c>
      <c r="N807" s="86" t="s">
        <v>2568</v>
      </c>
      <c r="O807" s="42" t="s">
        <v>36</v>
      </c>
      <c r="P807" s="36"/>
      <c r="Q807" s="31"/>
      <c r="R807" s="32"/>
      <c r="S807" s="78"/>
      <c r="T807" s="34"/>
      <c r="U807" s="35"/>
      <c r="V807" s="36"/>
      <c r="W807" s="37"/>
      <c r="X807" s="38"/>
      <c r="Y807" s="38"/>
      <c r="Z807" s="38"/>
      <c r="AA807" s="39"/>
      <c r="AB807" s="39"/>
      <c r="AC807" s="39"/>
      <c r="AD807" s="40"/>
      <c r="AE807" s="40"/>
      <c r="AF807" s="41"/>
      <c r="AG807" s="41"/>
      <c r="AH807" s="42"/>
      <c r="AI807" s="35"/>
      <c r="AJ807" s="43"/>
      <c r="AK807" s="31"/>
      <c r="AL807" s="44"/>
      <c r="AM807" s="39"/>
      <c r="AN807" s="28"/>
      <c r="AO807" s="39"/>
    </row>
    <row r="808" spans="1:41">
      <c r="A808" s="45" t="s">
        <v>42</v>
      </c>
      <c r="B808" s="46"/>
      <c r="C808" s="46" t="s">
        <v>42</v>
      </c>
      <c r="D808" s="46" t="s">
        <v>42</v>
      </c>
      <c r="E808" s="47" t="s">
        <v>42</v>
      </c>
      <c r="F808" s="47" t="s">
        <v>42</v>
      </c>
      <c r="G808" s="47"/>
      <c r="H808" s="48"/>
      <c r="I808" s="24">
        <v>802</v>
      </c>
      <c r="J808" s="25" t="s">
        <v>2612</v>
      </c>
      <c r="K808" s="26" t="s">
        <v>2567</v>
      </c>
      <c r="L808" s="27">
        <v>16916.400000000001</v>
      </c>
      <c r="M808" s="27">
        <v>5943.6</v>
      </c>
      <c r="N808" s="86" t="s">
        <v>2568</v>
      </c>
      <c r="O808" s="42" t="s">
        <v>36</v>
      </c>
      <c r="P808" s="36"/>
      <c r="Q808" s="31"/>
      <c r="R808" s="32"/>
      <c r="S808" s="78"/>
      <c r="T808" s="34"/>
      <c r="U808" s="35"/>
      <c r="V808" s="36"/>
      <c r="W808" s="37"/>
      <c r="X808" s="38"/>
      <c r="Y808" s="38"/>
      <c r="Z808" s="38"/>
      <c r="AA808" s="39"/>
      <c r="AB808" s="39"/>
      <c r="AC808" s="39"/>
      <c r="AD808" s="40"/>
      <c r="AE808" s="40"/>
      <c r="AF808" s="41"/>
      <c r="AG808" s="41"/>
      <c r="AH808" s="42"/>
      <c r="AI808" s="35"/>
      <c r="AJ808" s="43"/>
      <c r="AK808" s="31"/>
      <c r="AL808" s="44"/>
      <c r="AM808" s="39"/>
      <c r="AN808" s="28"/>
      <c r="AO808" s="39"/>
    </row>
    <row r="809" spans="1:41">
      <c r="A809" s="45" t="s">
        <v>42</v>
      </c>
      <c r="B809" s="46"/>
      <c r="C809" s="46" t="s">
        <v>42</v>
      </c>
      <c r="D809" s="46" t="s">
        <v>42</v>
      </c>
      <c r="E809" s="47" t="s">
        <v>42</v>
      </c>
      <c r="F809" s="47" t="s">
        <v>42</v>
      </c>
      <c r="G809" s="47"/>
      <c r="H809" s="48"/>
      <c r="I809" s="24">
        <v>803</v>
      </c>
      <c r="J809" s="25" t="s">
        <v>2613</v>
      </c>
      <c r="K809" s="26" t="s">
        <v>2567</v>
      </c>
      <c r="L809" s="27">
        <v>16002</v>
      </c>
      <c r="M809" s="27">
        <v>5943.6</v>
      </c>
      <c r="N809" s="86" t="s">
        <v>2568</v>
      </c>
      <c r="O809" s="42" t="s">
        <v>36</v>
      </c>
      <c r="P809" s="36"/>
      <c r="Q809" s="31"/>
      <c r="R809" s="32"/>
      <c r="S809" s="78"/>
      <c r="T809" s="34"/>
      <c r="U809" s="35"/>
      <c r="V809" s="36"/>
      <c r="W809" s="37"/>
      <c r="X809" s="38"/>
      <c r="Y809" s="38"/>
      <c r="Z809" s="38"/>
      <c r="AA809" s="39"/>
      <c r="AB809" s="39"/>
      <c r="AC809" s="39"/>
      <c r="AD809" s="40"/>
      <c r="AE809" s="40"/>
      <c r="AF809" s="41"/>
      <c r="AG809" s="41"/>
      <c r="AH809" s="42"/>
      <c r="AI809" s="35"/>
      <c r="AJ809" s="43"/>
      <c r="AK809" s="31"/>
      <c r="AL809" s="44"/>
      <c r="AM809" s="39"/>
      <c r="AN809" s="28"/>
      <c r="AO809" s="39"/>
    </row>
    <row r="810" spans="1:41">
      <c r="A810" s="45" t="s">
        <v>42</v>
      </c>
      <c r="B810" s="46"/>
      <c r="C810" s="46" t="s">
        <v>42</v>
      </c>
      <c r="D810" s="46" t="s">
        <v>42</v>
      </c>
      <c r="E810" s="47" t="s">
        <v>42</v>
      </c>
      <c r="F810" s="47" t="s">
        <v>42</v>
      </c>
      <c r="G810" s="47"/>
      <c r="H810" s="48"/>
      <c r="I810" s="24">
        <v>804</v>
      </c>
      <c r="J810" s="25" t="s">
        <v>2614</v>
      </c>
      <c r="K810" s="26" t="s">
        <v>2567</v>
      </c>
      <c r="L810" s="27">
        <v>-11430</v>
      </c>
      <c r="M810" s="27">
        <v>5943.6</v>
      </c>
      <c r="N810" s="86" t="s">
        <v>2568</v>
      </c>
      <c r="O810" s="42" t="s">
        <v>36</v>
      </c>
      <c r="P810" s="36"/>
      <c r="Q810" s="31"/>
      <c r="R810" s="32"/>
      <c r="S810" s="78"/>
      <c r="T810" s="34"/>
      <c r="U810" s="35"/>
      <c r="V810" s="36"/>
      <c r="W810" s="37"/>
      <c r="X810" s="38"/>
      <c r="Y810" s="38"/>
      <c r="Z810" s="38"/>
      <c r="AA810" s="39"/>
      <c r="AB810" s="39"/>
      <c r="AC810" s="39"/>
      <c r="AD810" s="40"/>
      <c r="AE810" s="40"/>
      <c r="AF810" s="41"/>
      <c r="AG810" s="41"/>
      <c r="AH810" s="42"/>
      <c r="AI810" s="35"/>
      <c r="AJ810" s="43"/>
      <c r="AK810" s="31"/>
      <c r="AL810" s="44"/>
      <c r="AM810" s="39"/>
      <c r="AN810" s="28"/>
      <c r="AO810" s="39"/>
    </row>
    <row r="811" spans="1:41">
      <c r="A811" s="45" t="s">
        <v>42</v>
      </c>
      <c r="B811" s="46"/>
      <c r="C811" s="46" t="s">
        <v>42</v>
      </c>
      <c r="D811" s="46" t="s">
        <v>42</v>
      </c>
      <c r="E811" s="47" t="s">
        <v>42</v>
      </c>
      <c r="F811" s="47" t="s">
        <v>42</v>
      </c>
      <c r="G811" s="47"/>
      <c r="H811" s="48"/>
      <c r="I811" s="24">
        <v>805</v>
      </c>
      <c r="J811" s="25" t="s">
        <v>2615</v>
      </c>
      <c r="K811" s="26" t="s">
        <v>2567</v>
      </c>
      <c r="L811" s="27">
        <v>-14173.2</v>
      </c>
      <c r="M811" s="27">
        <v>5943.6</v>
      </c>
      <c r="N811" s="86" t="s">
        <v>2568</v>
      </c>
      <c r="O811" s="42" t="s">
        <v>36</v>
      </c>
      <c r="P811" s="36"/>
      <c r="Q811" s="31"/>
      <c r="R811" s="32"/>
      <c r="S811" s="78"/>
      <c r="T811" s="34"/>
      <c r="U811" s="35"/>
      <c r="V811" s="36"/>
      <c r="W811" s="37"/>
      <c r="X811" s="38"/>
      <c r="Y811" s="38"/>
      <c r="Z811" s="38"/>
      <c r="AA811" s="39"/>
      <c r="AB811" s="39"/>
      <c r="AC811" s="39"/>
      <c r="AD811" s="40"/>
      <c r="AE811" s="40"/>
      <c r="AF811" s="41"/>
      <c r="AG811" s="41"/>
      <c r="AH811" s="42"/>
      <c r="AI811" s="35"/>
      <c r="AJ811" s="43"/>
      <c r="AK811" s="31"/>
      <c r="AL811" s="44"/>
      <c r="AM811" s="39"/>
      <c r="AN811" s="28"/>
      <c r="AO811" s="39"/>
    </row>
    <row r="812" spans="1:41">
      <c r="A812" s="45" t="s">
        <v>42</v>
      </c>
      <c r="B812" s="46"/>
      <c r="C812" s="46" t="s">
        <v>42</v>
      </c>
      <c r="D812" s="46" t="s">
        <v>42</v>
      </c>
      <c r="E812" s="47" t="s">
        <v>42</v>
      </c>
      <c r="F812" s="47" t="s">
        <v>42</v>
      </c>
      <c r="G812" s="47"/>
      <c r="H812" s="48"/>
      <c r="I812" s="24">
        <v>806</v>
      </c>
      <c r="J812" s="25" t="s">
        <v>2616</v>
      </c>
      <c r="K812" s="26" t="s">
        <v>2567</v>
      </c>
      <c r="L812" s="27">
        <v>15087.6</v>
      </c>
      <c r="M812" s="27">
        <v>5943.6</v>
      </c>
      <c r="N812" s="86" t="s">
        <v>2568</v>
      </c>
      <c r="O812" s="42" t="s">
        <v>36</v>
      </c>
      <c r="P812" s="36"/>
      <c r="Q812" s="31"/>
      <c r="R812" s="32"/>
      <c r="S812" s="78"/>
      <c r="T812" s="34"/>
      <c r="U812" s="35"/>
      <c r="V812" s="36"/>
      <c r="W812" s="37"/>
      <c r="X812" s="38"/>
      <c r="Y812" s="38"/>
      <c r="Z812" s="38"/>
      <c r="AA812" s="39"/>
      <c r="AB812" s="39"/>
      <c r="AC812" s="39"/>
      <c r="AD812" s="40"/>
      <c r="AE812" s="40"/>
      <c r="AF812" s="41"/>
      <c r="AG812" s="41"/>
      <c r="AH812" s="42"/>
      <c r="AI812" s="35"/>
      <c r="AJ812" s="43"/>
      <c r="AK812" s="31"/>
      <c r="AL812" s="44"/>
      <c r="AM812" s="39"/>
      <c r="AN812" s="28"/>
      <c r="AO812" s="39"/>
    </row>
    <row r="813" spans="1:41">
      <c r="A813" s="45" t="s">
        <v>42</v>
      </c>
      <c r="B813" s="46"/>
      <c r="C813" s="46" t="s">
        <v>42</v>
      </c>
      <c r="D813" s="46" t="s">
        <v>42</v>
      </c>
      <c r="E813" s="47" t="s">
        <v>42</v>
      </c>
      <c r="F813" s="47" t="s">
        <v>42</v>
      </c>
      <c r="G813" s="47"/>
      <c r="H813" s="48"/>
      <c r="I813" s="24">
        <v>807</v>
      </c>
      <c r="J813" s="25" t="s">
        <v>2617</v>
      </c>
      <c r="K813" s="26" t="s">
        <v>2567</v>
      </c>
      <c r="L813" s="27">
        <v>14173.2</v>
      </c>
      <c r="M813" s="27">
        <v>5943.6</v>
      </c>
      <c r="N813" s="86" t="s">
        <v>2568</v>
      </c>
      <c r="O813" s="42" t="s">
        <v>36</v>
      </c>
      <c r="P813" s="36"/>
      <c r="Q813" s="31"/>
      <c r="R813" s="32"/>
      <c r="S813" s="78"/>
      <c r="T813" s="34"/>
      <c r="U813" s="35"/>
      <c r="V813" s="36"/>
      <c r="W813" s="37"/>
      <c r="X813" s="38"/>
      <c r="Y813" s="38"/>
      <c r="Z813" s="38"/>
      <c r="AA813" s="39"/>
      <c r="AB813" s="39"/>
      <c r="AC813" s="39"/>
      <c r="AD813" s="40"/>
      <c r="AE813" s="40"/>
      <c r="AF813" s="41"/>
      <c r="AG813" s="41"/>
      <c r="AH813" s="42"/>
      <c r="AI813" s="35"/>
      <c r="AJ813" s="43"/>
      <c r="AK813" s="31"/>
      <c r="AL813" s="44"/>
      <c r="AM813" s="39"/>
      <c r="AN813" s="28"/>
      <c r="AO813" s="39"/>
    </row>
    <row r="814" spans="1:41">
      <c r="A814" s="45" t="s">
        <v>42</v>
      </c>
      <c r="B814" s="46"/>
      <c r="C814" s="46" t="s">
        <v>42</v>
      </c>
      <c r="D814" s="46" t="s">
        <v>42</v>
      </c>
      <c r="E814" s="47" t="s">
        <v>42</v>
      </c>
      <c r="F814" s="47" t="s">
        <v>42</v>
      </c>
      <c r="G814" s="47"/>
      <c r="H814" s="48"/>
      <c r="I814" s="24">
        <v>808</v>
      </c>
      <c r="J814" s="25" t="s">
        <v>2618</v>
      </c>
      <c r="K814" s="26" t="s">
        <v>2567</v>
      </c>
      <c r="L814" s="27">
        <v>11430</v>
      </c>
      <c r="M814" s="27">
        <v>5943.6</v>
      </c>
      <c r="N814" s="86" t="s">
        <v>2568</v>
      </c>
      <c r="O814" s="42" t="s">
        <v>36</v>
      </c>
      <c r="P814" s="36"/>
      <c r="Q814" s="31"/>
      <c r="R814" s="32"/>
      <c r="S814" s="78"/>
      <c r="T814" s="34"/>
      <c r="U814" s="35"/>
      <c r="V814" s="36"/>
      <c r="W814" s="37"/>
      <c r="X814" s="38"/>
      <c r="Y814" s="38"/>
      <c r="Z814" s="38"/>
      <c r="AA814" s="39"/>
      <c r="AB814" s="39"/>
      <c r="AC814" s="39"/>
      <c r="AD814" s="40"/>
      <c r="AE814" s="40"/>
      <c r="AF814" s="41"/>
      <c r="AG814" s="41"/>
      <c r="AH814" s="42"/>
      <c r="AI814" s="35"/>
      <c r="AJ814" s="43"/>
      <c r="AK814" s="31"/>
      <c r="AL814" s="44"/>
      <c r="AM814" s="39"/>
      <c r="AN814" s="28"/>
      <c r="AO814" s="39"/>
    </row>
    <row r="815" spans="1:41">
      <c r="A815" s="45" t="s">
        <v>42</v>
      </c>
      <c r="B815" s="46"/>
      <c r="C815" s="46" t="s">
        <v>42</v>
      </c>
      <c r="D815" s="46" t="s">
        <v>42</v>
      </c>
      <c r="E815" s="47" t="s">
        <v>42</v>
      </c>
      <c r="F815" s="47" t="s">
        <v>42</v>
      </c>
      <c r="G815" s="47"/>
      <c r="H815" s="48"/>
      <c r="I815" s="24">
        <v>809</v>
      </c>
      <c r="J815" s="25" t="s">
        <v>2619</v>
      </c>
      <c r="K815" s="26" t="s">
        <v>2567</v>
      </c>
      <c r="L815" s="27">
        <v>-11430</v>
      </c>
      <c r="M815" s="27">
        <v>6858</v>
      </c>
      <c r="N815" s="86" t="s">
        <v>2568</v>
      </c>
      <c r="O815" s="42" t="s">
        <v>36</v>
      </c>
      <c r="P815" s="36"/>
      <c r="Q815" s="31"/>
      <c r="R815" s="32"/>
      <c r="S815" s="78"/>
      <c r="T815" s="34"/>
      <c r="U815" s="35"/>
      <c r="V815" s="36"/>
      <c r="W815" s="37"/>
      <c r="X815" s="38"/>
      <c r="Y815" s="38"/>
      <c r="Z815" s="38"/>
      <c r="AA815" s="39"/>
      <c r="AB815" s="39"/>
      <c r="AC815" s="39"/>
      <c r="AD815" s="40"/>
      <c r="AE815" s="40"/>
      <c r="AF815" s="41"/>
      <c r="AG815" s="41"/>
      <c r="AH815" s="42"/>
      <c r="AI815" s="35"/>
      <c r="AJ815" s="43"/>
      <c r="AK815" s="31"/>
      <c r="AL815" s="44"/>
      <c r="AM815" s="39"/>
      <c r="AN815" s="28"/>
      <c r="AO815" s="39"/>
    </row>
    <row r="816" spans="1:41">
      <c r="A816" s="45" t="s">
        <v>42</v>
      </c>
      <c r="B816" s="46"/>
      <c r="C816" s="46" t="s">
        <v>42</v>
      </c>
      <c r="D816" s="46" t="s">
        <v>42</v>
      </c>
      <c r="E816" s="47" t="s">
        <v>42</v>
      </c>
      <c r="F816" s="47" t="s">
        <v>42</v>
      </c>
      <c r="G816" s="47"/>
      <c r="H816" s="48"/>
      <c r="I816" s="24">
        <v>810</v>
      </c>
      <c r="J816" s="25" t="s">
        <v>2620</v>
      </c>
      <c r="K816" s="26" t="s">
        <v>2567</v>
      </c>
      <c r="L816" s="27">
        <v>-14173.2</v>
      </c>
      <c r="M816" s="27">
        <v>6858</v>
      </c>
      <c r="N816" s="86" t="s">
        <v>2568</v>
      </c>
      <c r="O816" s="42" t="s">
        <v>36</v>
      </c>
      <c r="P816" s="36"/>
      <c r="Q816" s="31"/>
      <c r="R816" s="32"/>
      <c r="S816" s="78"/>
      <c r="T816" s="34"/>
      <c r="U816" s="35"/>
      <c r="V816" s="36"/>
      <c r="W816" s="37"/>
      <c r="X816" s="38"/>
      <c r="Y816" s="38"/>
      <c r="Z816" s="38"/>
      <c r="AA816" s="39"/>
      <c r="AB816" s="39"/>
      <c r="AC816" s="39"/>
      <c r="AD816" s="40"/>
      <c r="AE816" s="40"/>
      <c r="AF816" s="41"/>
      <c r="AG816" s="41"/>
      <c r="AH816" s="42"/>
      <c r="AI816" s="35"/>
      <c r="AJ816" s="43"/>
      <c r="AK816" s="31"/>
      <c r="AL816" s="44"/>
      <c r="AM816" s="39"/>
      <c r="AN816" s="28"/>
      <c r="AO816" s="39"/>
    </row>
    <row r="817" spans="1:41">
      <c r="A817" s="45" t="s">
        <v>42</v>
      </c>
      <c r="B817" s="46"/>
      <c r="C817" s="46" t="s">
        <v>42</v>
      </c>
      <c r="D817" s="46" t="s">
        <v>42</v>
      </c>
      <c r="E817" s="47" t="s">
        <v>42</v>
      </c>
      <c r="F817" s="47" t="s">
        <v>42</v>
      </c>
      <c r="G817" s="47"/>
      <c r="H817" s="48"/>
      <c r="I817" s="24">
        <v>811</v>
      </c>
      <c r="J817" s="25" t="s">
        <v>2621</v>
      </c>
      <c r="K817" s="26" t="s">
        <v>2567</v>
      </c>
      <c r="L817" s="27">
        <v>-15087.6</v>
      </c>
      <c r="M817" s="27">
        <v>6858</v>
      </c>
      <c r="N817" s="86" t="s">
        <v>2568</v>
      </c>
      <c r="O817" s="42" t="s">
        <v>36</v>
      </c>
      <c r="P817" s="36"/>
      <c r="Q817" s="31"/>
      <c r="R817" s="32"/>
      <c r="S817" s="78"/>
      <c r="T817" s="34"/>
      <c r="U817" s="35"/>
      <c r="V817" s="36"/>
      <c r="W817" s="37"/>
      <c r="X817" s="38"/>
      <c r="Y817" s="38"/>
      <c r="Z817" s="38"/>
      <c r="AA817" s="39"/>
      <c r="AB817" s="39"/>
      <c r="AC817" s="39"/>
      <c r="AD817" s="40"/>
      <c r="AE817" s="40"/>
      <c r="AF817" s="41"/>
      <c r="AG817" s="41"/>
      <c r="AH817" s="42"/>
      <c r="AI817" s="35"/>
      <c r="AJ817" s="43"/>
      <c r="AK817" s="31"/>
      <c r="AL817" s="44"/>
      <c r="AM817" s="39"/>
      <c r="AN817" s="28"/>
      <c r="AO817" s="39"/>
    </row>
    <row r="818" spans="1:41">
      <c r="A818" s="45" t="s">
        <v>42</v>
      </c>
      <c r="B818" s="46"/>
      <c r="C818" s="46" t="s">
        <v>42</v>
      </c>
      <c r="D818" s="46" t="s">
        <v>42</v>
      </c>
      <c r="E818" s="47" t="s">
        <v>42</v>
      </c>
      <c r="F818" s="47" t="s">
        <v>42</v>
      </c>
      <c r="G818" s="47"/>
      <c r="H818" s="48"/>
      <c r="I818" s="24">
        <v>812</v>
      </c>
      <c r="J818" s="25" t="s">
        <v>2622</v>
      </c>
      <c r="K818" s="26" t="s">
        <v>2567</v>
      </c>
      <c r="L818" s="27">
        <v>-16002</v>
      </c>
      <c r="M818" s="27">
        <v>6858</v>
      </c>
      <c r="N818" s="86" t="s">
        <v>2568</v>
      </c>
      <c r="O818" s="42" t="s">
        <v>36</v>
      </c>
      <c r="P818" s="36"/>
      <c r="Q818" s="31"/>
      <c r="R818" s="32"/>
      <c r="S818" s="78"/>
      <c r="T818" s="34"/>
      <c r="U818" s="35"/>
      <c r="V818" s="36"/>
      <c r="W818" s="37"/>
      <c r="X818" s="38"/>
      <c r="Y818" s="38"/>
      <c r="Z818" s="38"/>
      <c r="AA818" s="39"/>
      <c r="AB818" s="39"/>
      <c r="AC818" s="39"/>
      <c r="AD818" s="40"/>
      <c r="AE818" s="40"/>
      <c r="AF818" s="41"/>
      <c r="AG818" s="41"/>
      <c r="AH818" s="42"/>
      <c r="AI818" s="35"/>
      <c r="AJ818" s="43"/>
      <c r="AK818" s="31"/>
      <c r="AL818" s="44"/>
      <c r="AM818" s="39"/>
      <c r="AN818" s="28"/>
      <c r="AO818" s="39"/>
    </row>
    <row r="819" spans="1:41">
      <c r="A819" s="45" t="s">
        <v>42</v>
      </c>
      <c r="B819" s="46"/>
      <c r="C819" s="46" t="s">
        <v>42</v>
      </c>
      <c r="D819" s="46" t="s">
        <v>42</v>
      </c>
      <c r="E819" s="47" t="s">
        <v>42</v>
      </c>
      <c r="F819" s="47" t="s">
        <v>42</v>
      </c>
      <c r="G819" s="47"/>
      <c r="H819" s="48"/>
      <c r="I819" s="24">
        <v>813</v>
      </c>
      <c r="J819" s="25" t="s">
        <v>2623</v>
      </c>
      <c r="K819" s="26" t="s">
        <v>2567</v>
      </c>
      <c r="L819" s="27">
        <v>-16916.400000000001</v>
      </c>
      <c r="M819" s="27">
        <v>6858</v>
      </c>
      <c r="N819" s="86" t="s">
        <v>2568</v>
      </c>
      <c r="O819" s="42" t="s">
        <v>36</v>
      </c>
      <c r="P819" s="36"/>
      <c r="Q819" s="31"/>
      <c r="R819" s="32"/>
      <c r="S819" s="78"/>
      <c r="T819" s="34"/>
      <c r="U819" s="35"/>
      <c r="V819" s="36"/>
      <c r="W819" s="37"/>
      <c r="X819" s="38"/>
      <c r="Y819" s="38"/>
      <c r="Z819" s="38"/>
      <c r="AA819" s="39"/>
      <c r="AB819" s="39"/>
      <c r="AC819" s="39"/>
      <c r="AD819" s="40"/>
      <c r="AE819" s="40"/>
      <c r="AF819" s="41"/>
      <c r="AG819" s="41"/>
      <c r="AH819" s="42"/>
      <c r="AI819" s="35"/>
      <c r="AJ819" s="43"/>
      <c r="AK819" s="31"/>
      <c r="AL819" s="44"/>
      <c r="AM819" s="39"/>
      <c r="AN819" s="28"/>
      <c r="AO819" s="39"/>
    </row>
    <row r="820" spans="1:41">
      <c r="A820" s="45" t="s">
        <v>42</v>
      </c>
      <c r="B820" s="46"/>
      <c r="C820" s="46" t="s">
        <v>42</v>
      </c>
      <c r="D820" s="46" t="s">
        <v>42</v>
      </c>
      <c r="E820" s="47" t="s">
        <v>42</v>
      </c>
      <c r="F820" s="47" t="s">
        <v>42</v>
      </c>
      <c r="G820" s="47"/>
      <c r="H820" s="48"/>
      <c r="I820" s="24">
        <v>814</v>
      </c>
      <c r="J820" s="25" t="s">
        <v>2624</v>
      </c>
      <c r="K820" s="26" t="s">
        <v>2567</v>
      </c>
      <c r="L820" s="27">
        <v>-17830.8</v>
      </c>
      <c r="M820" s="27">
        <v>6858</v>
      </c>
      <c r="N820" s="86" t="s">
        <v>2568</v>
      </c>
      <c r="O820" s="42" t="s">
        <v>36</v>
      </c>
      <c r="P820" s="36"/>
      <c r="Q820" s="31"/>
      <c r="R820" s="32"/>
      <c r="S820" s="78"/>
      <c r="T820" s="34"/>
      <c r="U820" s="35"/>
      <c r="V820" s="36"/>
      <c r="W820" s="37"/>
      <c r="X820" s="38"/>
      <c r="Y820" s="38"/>
      <c r="Z820" s="38"/>
      <c r="AA820" s="39"/>
      <c r="AB820" s="39"/>
      <c r="AC820" s="39"/>
      <c r="AD820" s="40"/>
      <c r="AE820" s="40"/>
      <c r="AF820" s="41"/>
      <c r="AG820" s="41"/>
      <c r="AH820" s="42"/>
      <c r="AI820" s="35"/>
      <c r="AJ820" s="43"/>
      <c r="AK820" s="31"/>
      <c r="AL820" s="44"/>
      <c r="AM820" s="39"/>
      <c r="AN820" s="28"/>
      <c r="AO820" s="39"/>
    </row>
    <row r="821" spans="1:41">
      <c r="A821" s="45" t="s">
        <v>42</v>
      </c>
      <c r="B821" s="46"/>
      <c r="C821" s="46" t="s">
        <v>42</v>
      </c>
      <c r="D821" s="46" t="s">
        <v>42</v>
      </c>
      <c r="E821" s="47" t="s">
        <v>42</v>
      </c>
      <c r="F821" s="47" t="s">
        <v>42</v>
      </c>
      <c r="G821" s="47"/>
      <c r="H821" s="48"/>
      <c r="I821" s="24">
        <v>815</v>
      </c>
      <c r="J821" s="25" t="s">
        <v>2625</v>
      </c>
      <c r="K821" s="26" t="s">
        <v>2567</v>
      </c>
      <c r="L821" s="27">
        <v>14173.2</v>
      </c>
      <c r="M821" s="27">
        <v>6858</v>
      </c>
      <c r="N821" s="86" t="s">
        <v>2568</v>
      </c>
      <c r="O821" s="42" t="s">
        <v>36</v>
      </c>
      <c r="P821" s="36"/>
      <c r="Q821" s="31"/>
      <c r="R821" s="32"/>
      <c r="S821" s="78"/>
      <c r="T821" s="34"/>
      <c r="U821" s="35"/>
      <c r="V821" s="36"/>
      <c r="W821" s="37"/>
      <c r="X821" s="38"/>
      <c r="Y821" s="38"/>
      <c r="Z821" s="38"/>
      <c r="AA821" s="39"/>
      <c r="AB821" s="39"/>
      <c r="AC821" s="39"/>
      <c r="AD821" s="40"/>
      <c r="AE821" s="40"/>
      <c r="AF821" s="41"/>
      <c r="AG821" s="41"/>
      <c r="AH821" s="42"/>
      <c r="AI821" s="35"/>
      <c r="AJ821" s="43"/>
      <c r="AK821" s="31"/>
      <c r="AL821" s="44"/>
      <c r="AM821" s="39"/>
      <c r="AN821" s="28"/>
      <c r="AO821" s="39"/>
    </row>
    <row r="822" spans="1:41">
      <c r="A822" s="45" t="s">
        <v>42</v>
      </c>
      <c r="B822" s="46"/>
      <c r="C822" s="46" t="s">
        <v>42</v>
      </c>
      <c r="D822" s="46" t="s">
        <v>42</v>
      </c>
      <c r="E822" s="47" t="s">
        <v>42</v>
      </c>
      <c r="F822" s="47" t="s">
        <v>42</v>
      </c>
      <c r="G822" s="47"/>
      <c r="H822" s="48"/>
      <c r="I822" s="24">
        <v>816</v>
      </c>
      <c r="J822" s="25" t="s">
        <v>2626</v>
      </c>
      <c r="K822" s="26" t="s">
        <v>2567</v>
      </c>
      <c r="L822" s="27">
        <v>11430</v>
      </c>
      <c r="M822" s="27">
        <v>6858</v>
      </c>
      <c r="N822" s="86" t="s">
        <v>2568</v>
      </c>
      <c r="O822" s="42" t="s">
        <v>36</v>
      </c>
      <c r="P822" s="36"/>
      <c r="Q822" s="31"/>
      <c r="R822" s="32"/>
      <c r="S822" s="78"/>
      <c r="T822" s="34"/>
      <c r="U822" s="35"/>
      <c r="V822" s="36"/>
      <c r="W822" s="37"/>
      <c r="X822" s="38"/>
      <c r="Y822" s="38"/>
      <c r="Z822" s="38"/>
      <c r="AA822" s="39"/>
      <c r="AB822" s="39"/>
      <c r="AC822" s="39"/>
      <c r="AD822" s="40"/>
      <c r="AE822" s="40"/>
      <c r="AF822" s="41"/>
      <c r="AG822" s="41"/>
      <c r="AH822" s="42"/>
      <c r="AI822" s="35"/>
      <c r="AJ822" s="43"/>
      <c r="AK822" s="31"/>
      <c r="AL822" s="44"/>
      <c r="AM822" s="39"/>
      <c r="AN822" s="28"/>
      <c r="AO822" s="39"/>
    </row>
    <row r="823" spans="1:41">
      <c r="A823" s="45" t="s">
        <v>42</v>
      </c>
      <c r="B823" s="46"/>
      <c r="C823" s="46" t="s">
        <v>42</v>
      </c>
      <c r="D823" s="46" t="s">
        <v>42</v>
      </c>
      <c r="E823" s="47" t="s">
        <v>42</v>
      </c>
      <c r="F823" s="47" t="s">
        <v>42</v>
      </c>
      <c r="G823" s="47"/>
      <c r="H823" s="48"/>
      <c r="I823" s="24">
        <v>817</v>
      </c>
      <c r="J823" s="25" t="s">
        <v>2627</v>
      </c>
      <c r="K823" s="26" t="s">
        <v>2567</v>
      </c>
      <c r="L823" s="27">
        <v>17830.8</v>
      </c>
      <c r="M823" s="27">
        <v>7772.4</v>
      </c>
      <c r="N823" s="86" t="s">
        <v>2568</v>
      </c>
      <c r="O823" s="42" t="s">
        <v>36</v>
      </c>
      <c r="P823" s="36"/>
      <c r="Q823" s="31"/>
      <c r="R823" s="32"/>
      <c r="S823" s="78"/>
      <c r="T823" s="34"/>
      <c r="U823" s="35"/>
      <c r="V823" s="36"/>
      <c r="W823" s="37"/>
      <c r="X823" s="38"/>
      <c r="Y823" s="38"/>
      <c r="Z823" s="38"/>
      <c r="AA823" s="39"/>
      <c r="AB823" s="39"/>
      <c r="AC823" s="39"/>
      <c r="AD823" s="40"/>
      <c r="AE823" s="40"/>
      <c r="AF823" s="41"/>
      <c r="AG823" s="41"/>
      <c r="AH823" s="42"/>
      <c r="AI823" s="35"/>
      <c r="AJ823" s="43"/>
      <c r="AK823" s="31"/>
      <c r="AL823" s="44"/>
      <c r="AM823" s="39"/>
      <c r="AN823" s="28"/>
      <c r="AO823" s="39"/>
    </row>
    <row r="824" spans="1:41">
      <c r="A824" s="45" t="s">
        <v>42</v>
      </c>
      <c r="B824" s="46"/>
      <c r="C824" s="46" t="s">
        <v>42</v>
      </c>
      <c r="D824" s="46" t="s">
        <v>42</v>
      </c>
      <c r="E824" s="47" t="s">
        <v>42</v>
      </c>
      <c r="F824" s="47" t="s">
        <v>42</v>
      </c>
      <c r="G824" s="47"/>
      <c r="H824" s="48"/>
      <c r="I824" s="24">
        <v>818</v>
      </c>
      <c r="J824" s="25" t="s">
        <v>2628</v>
      </c>
      <c r="K824" s="26" t="s">
        <v>2567</v>
      </c>
      <c r="L824" s="27">
        <v>-3200.4</v>
      </c>
      <c r="M824" s="27">
        <v>7772.4</v>
      </c>
      <c r="N824" s="86" t="s">
        <v>2568</v>
      </c>
      <c r="O824" s="42" t="s">
        <v>36</v>
      </c>
      <c r="P824" s="36"/>
      <c r="Q824" s="31"/>
      <c r="R824" s="32"/>
      <c r="S824" s="78"/>
      <c r="T824" s="34"/>
      <c r="U824" s="35"/>
      <c r="V824" s="36"/>
      <c r="W824" s="37"/>
      <c r="X824" s="38"/>
      <c r="Y824" s="38"/>
      <c r="Z824" s="38"/>
      <c r="AA824" s="39"/>
      <c r="AB824" s="39"/>
      <c r="AC824" s="39"/>
      <c r="AD824" s="40"/>
      <c r="AE824" s="40"/>
      <c r="AF824" s="41"/>
      <c r="AG824" s="41"/>
      <c r="AH824" s="42"/>
      <c r="AI824" s="35"/>
      <c r="AJ824" s="43"/>
      <c r="AK824" s="31"/>
      <c r="AL824" s="44"/>
      <c r="AM824" s="39"/>
      <c r="AN824" s="28"/>
      <c r="AO824" s="39"/>
    </row>
    <row r="825" spans="1:41">
      <c r="A825" s="45" t="s">
        <v>42</v>
      </c>
      <c r="B825" s="46"/>
      <c r="C825" s="46" t="s">
        <v>42</v>
      </c>
      <c r="D825" s="46" t="s">
        <v>42</v>
      </c>
      <c r="E825" s="47" t="s">
        <v>42</v>
      </c>
      <c r="F825" s="47" t="s">
        <v>42</v>
      </c>
      <c r="G825" s="47"/>
      <c r="H825" s="48"/>
      <c r="I825" s="24">
        <v>819</v>
      </c>
      <c r="J825" s="25" t="s">
        <v>2629</v>
      </c>
      <c r="K825" s="26" t="s">
        <v>2567</v>
      </c>
      <c r="L825" s="27">
        <v>-8686.7999999999993</v>
      </c>
      <c r="M825" s="27">
        <v>7772.4</v>
      </c>
      <c r="N825" s="86" t="s">
        <v>2568</v>
      </c>
      <c r="O825" s="42" t="s">
        <v>36</v>
      </c>
      <c r="P825" s="36"/>
      <c r="Q825" s="31"/>
      <c r="R825" s="32"/>
      <c r="S825" s="78"/>
      <c r="T825" s="34"/>
      <c r="U825" s="35"/>
      <c r="V825" s="36"/>
      <c r="W825" s="37"/>
      <c r="X825" s="38"/>
      <c r="Y825" s="38"/>
      <c r="Z825" s="38"/>
      <c r="AA825" s="39"/>
      <c r="AB825" s="39"/>
      <c r="AC825" s="39"/>
      <c r="AD825" s="40"/>
      <c r="AE825" s="40"/>
      <c r="AF825" s="41"/>
      <c r="AG825" s="41"/>
      <c r="AH825" s="42"/>
      <c r="AI825" s="35"/>
      <c r="AJ825" s="43"/>
      <c r="AK825" s="31"/>
      <c r="AL825" s="44"/>
      <c r="AM825" s="39"/>
      <c r="AN825" s="28"/>
      <c r="AO825" s="39"/>
    </row>
    <row r="826" spans="1:41">
      <c r="A826" s="45" t="s">
        <v>42</v>
      </c>
      <c r="B826" s="46"/>
      <c r="C826" s="46" t="s">
        <v>42</v>
      </c>
      <c r="D826" s="46" t="s">
        <v>42</v>
      </c>
      <c r="E826" s="47" t="s">
        <v>42</v>
      </c>
      <c r="F826" s="47" t="s">
        <v>42</v>
      </c>
      <c r="G826" s="47"/>
      <c r="H826" s="48"/>
      <c r="I826" s="24">
        <v>820</v>
      </c>
      <c r="J826" s="25" t="s">
        <v>2630</v>
      </c>
      <c r="K826" s="26" t="s">
        <v>2567</v>
      </c>
      <c r="L826" s="27">
        <v>-9601.2000000000007</v>
      </c>
      <c r="M826" s="27">
        <v>7772.4</v>
      </c>
      <c r="N826" s="86" t="s">
        <v>2568</v>
      </c>
      <c r="O826" s="42" t="s">
        <v>36</v>
      </c>
      <c r="P826" s="36"/>
      <c r="Q826" s="31"/>
      <c r="R826" s="32"/>
      <c r="S826" s="78"/>
      <c r="T826" s="34"/>
      <c r="U826" s="35"/>
      <c r="V826" s="36"/>
      <c r="W826" s="37"/>
      <c r="X826" s="38"/>
      <c r="Y826" s="38"/>
      <c r="Z826" s="38"/>
      <c r="AA826" s="39"/>
      <c r="AB826" s="39"/>
      <c r="AC826" s="39"/>
      <c r="AD826" s="40"/>
      <c r="AE826" s="40"/>
      <c r="AF826" s="41"/>
      <c r="AG826" s="41"/>
      <c r="AH826" s="42"/>
      <c r="AI826" s="35"/>
      <c r="AJ826" s="43"/>
      <c r="AK826" s="31"/>
      <c r="AL826" s="44"/>
      <c r="AM826" s="39"/>
      <c r="AN826" s="28"/>
      <c r="AO826" s="39"/>
    </row>
    <row r="827" spans="1:41">
      <c r="A827" s="45" t="s">
        <v>42</v>
      </c>
      <c r="B827" s="46"/>
      <c r="C827" s="46" t="s">
        <v>42</v>
      </c>
      <c r="D827" s="46" t="s">
        <v>42</v>
      </c>
      <c r="E827" s="47" t="s">
        <v>42</v>
      </c>
      <c r="F827" s="47" t="s">
        <v>42</v>
      </c>
      <c r="G827" s="47"/>
      <c r="H827" s="48"/>
      <c r="I827" s="24">
        <v>821</v>
      </c>
      <c r="J827" s="25" t="s">
        <v>2631</v>
      </c>
      <c r="K827" s="26" t="s">
        <v>2567</v>
      </c>
      <c r="L827" s="27">
        <v>-10515.6</v>
      </c>
      <c r="M827" s="27">
        <v>7772.4</v>
      </c>
      <c r="N827" s="86" t="s">
        <v>2568</v>
      </c>
      <c r="O827" s="42" t="s">
        <v>36</v>
      </c>
      <c r="P827" s="36"/>
      <c r="Q827" s="31"/>
      <c r="R827" s="32"/>
      <c r="S827" s="78"/>
      <c r="T827" s="34"/>
      <c r="U827" s="35"/>
      <c r="V827" s="36"/>
      <c r="W827" s="37"/>
      <c r="X827" s="38"/>
      <c r="Y827" s="38"/>
      <c r="Z827" s="38"/>
      <c r="AA827" s="39"/>
      <c r="AB827" s="39"/>
      <c r="AC827" s="39"/>
      <c r="AD827" s="40"/>
      <c r="AE827" s="40"/>
      <c r="AF827" s="41"/>
      <c r="AG827" s="41"/>
      <c r="AH827" s="42"/>
      <c r="AI827" s="35"/>
      <c r="AJ827" s="43"/>
      <c r="AK827" s="31"/>
      <c r="AL827" s="44"/>
      <c r="AM827" s="39"/>
      <c r="AN827" s="28"/>
      <c r="AO827" s="39"/>
    </row>
    <row r="828" spans="1:41">
      <c r="A828" s="45" t="s">
        <v>42</v>
      </c>
      <c r="B828" s="46"/>
      <c r="C828" s="46" t="s">
        <v>42</v>
      </c>
      <c r="D828" s="46" t="s">
        <v>42</v>
      </c>
      <c r="E828" s="47" t="s">
        <v>42</v>
      </c>
      <c r="F828" s="47" t="s">
        <v>42</v>
      </c>
      <c r="G828" s="47"/>
      <c r="H828" s="48"/>
      <c r="I828" s="24">
        <v>822</v>
      </c>
      <c r="J828" s="25" t="s">
        <v>2632</v>
      </c>
      <c r="K828" s="26" t="s">
        <v>2567</v>
      </c>
      <c r="L828" s="27">
        <v>-11430</v>
      </c>
      <c r="M828" s="27">
        <v>7772.4</v>
      </c>
      <c r="N828" s="86" t="s">
        <v>2568</v>
      </c>
      <c r="O828" s="42" t="s">
        <v>36</v>
      </c>
      <c r="P828" s="36"/>
      <c r="Q828" s="31"/>
      <c r="R828" s="32"/>
      <c r="S828" s="78"/>
      <c r="T828" s="34"/>
      <c r="U828" s="35"/>
      <c r="V828" s="36"/>
      <c r="W828" s="37"/>
      <c r="X828" s="38"/>
      <c r="Y828" s="38"/>
      <c r="Z828" s="38"/>
      <c r="AA828" s="39"/>
      <c r="AB828" s="39"/>
      <c r="AC828" s="39"/>
      <c r="AD828" s="40"/>
      <c r="AE828" s="40"/>
      <c r="AF828" s="41"/>
      <c r="AG828" s="41"/>
      <c r="AH828" s="42"/>
      <c r="AI828" s="35"/>
      <c r="AJ828" s="43"/>
      <c r="AK828" s="31"/>
      <c r="AL828" s="44"/>
      <c r="AM828" s="39"/>
      <c r="AN828" s="28"/>
      <c r="AO828" s="39"/>
    </row>
    <row r="829" spans="1:41">
      <c r="A829" s="45" t="s">
        <v>42</v>
      </c>
      <c r="B829" s="46"/>
      <c r="C829" s="46" t="s">
        <v>42</v>
      </c>
      <c r="D829" s="46" t="s">
        <v>42</v>
      </c>
      <c r="E829" s="47" t="s">
        <v>42</v>
      </c>
      <c r="F829" s="47" t="s">
        <v>42</v>
      </c>
      <c r="G829" s="47"/>
      <c r="H829" s="48"/>
      <c r="I829" s="24">
        <v>823</v>
      </c>
      <c r="J829" s="25" t="s">
        <v>2633</v>
      </c>
      <c r="K829" s="26" t="s">
        <v>2567</v>
      </c>
      <c r="L829" s="27">
        <v>-12344.4</v>
      </c>
      <c r="M829" s="27">
        <v>7772.4</v>
      </c>
      <c r="N829" s="86" t="s">
        <v>2568</v>
      </c>
      <c r="O829" s="42" t="s">
        <v>36</v>
      </c>
      <c r="P829" s="36"/>
      <c r="Q829" s="31"/>
      <c r="R829" s="32"/>
      <c r="S829" s="78"/>
      <c r="T829" s="34"/>
      <c r="U829" s="35"/>
      <c r="V829" s="36"/>
      <c r="W829" s="37"/>
      <c r="X829" s="38"/>
      <c r="Y829" s="38"/>
      <c r="Z829" s="38"/>
      <c r="AA829" s="39"/>
      <c r="AB829" s="39"/>
      <c r="AC829" s="39"/>
      <c r="AD829" s="40"/>
      <c r="AE829" s="40"/>
      <c r="AF829" s="41"/>
      <c r="AG829" s="41"/>
      <c r="AH829" s="42"/>
      <c r="AI829" s="35"/>
      <c r="AJ829" s="43"/>
      <c r="AK829" s="31"/>
      <c r="AL829" s="44"/>
      <c r="AM829" s="39"/>
      <c r="AN829" s="28"/>
      <c r="AO829" s="39"/>
    </row>
    <row r="830" spans="1:41">
      <c r="A830" s="45" t="s">
        <v>42</v>
      </c>
      <c r="B830" s="46"/>
      <c r="C830" s="46" t="s">
        <v>42</v>
      </c>
      <c r="D830" s="46" t="s">
        <v>42</v>
      </c>
      <c r="E830" s="47" t="s">
        <v>42</v>
      </c>
      <c r="F830" s="47" t="s">
        <v>42</v>
      </c>
      <c r="G830" s="47"/>
      <c r="H830" s="48"/>
      <c r="I830" s="24">
        <v>824</v>
      </c>
      <c r="J830" s="25" t="s">
        <v>2634</v>
      </c>
      <c r="K830" s="26" t="s">
        <v>2567</v>
      </c>
      <c r="L830" s="27">
        <v>-13258.8</v>
      </c>
      <c r="M830" s="27">
        <v>7772.4</v>
      </c>
      <c r="N830" s="86" t="s">
        <v>2568</v>
      </c>
      <c r="O830" s="42" t="s">
        <v>36</v>
      </c>
      <c r="P830" s="36"/>
      <c r="Q830" s="31"/>
      <c r="R830" s="32"/>
      <c r="S830" s="78"/>
      <c r="T830" s="34"/>
      <c r="U830" s="35"/>
      <c r="V830" s="36"/>
      <c r="W830" s="37"/>
      <c r="X830" s="38"/>
      <c r="Y830" s="38"/>
      <c r="Z830" s="38"/>
      <c r="AA830" s="39"/>
      <c r="AB830" s="39"/>
      <c r="AC830" s="39"/>
      <c r="AD830" s="40"/>
      <c r="AE830" s="40"/>
      <c r="AF830" s="41"/>
      <c r="AG830" s="41"/>
      <c r="AH830" s="42"/>
      <c r="AI830" s="35"/>
      <c r="AJ830" s="43"/>
      <c r="AK830" s="31"/>
      <c r="AL830" s="44"/>
      <c r="AM830" s="39"/>
      <c r="AN830" s="28"/>
      <c r="AO830" s="39"/>
    </row>
    <row r="831" spans="1:41">
      <c r="A831" s="45" t="s">
        <v>42</v>
      </c>
      <c r="B831" s="46"/>
      <c r="C831" s="46" t="s">
        <v>42</v>
      </c>
      <c r="D831" s="46" t="s">
        <v>42</v>
      </c>
      <c r="E831" s="47" t="s">
        <v>42</v>
      </c>
      <c r="F831" s="47" t="s">
        <v>42</v>
      </c>
      <c r="G831" s="47"/>
      <c r="H831" s="48"/>
      <c r="I831" s="24">
        <v>825</v>
      </c>
      <c r="J831" s="25" t="s">
        <v>2635</v>
      </c>
      <c r="K831" s="26" t="s">
        <v>2567</v>
      </c>
      <c r="L831" s="27">
        <v>-14173.2</v>
      </c>
      <c r="M831" s="27">
        <v>7772.4</v>
      </c>
      <c r="N831" s="86" t="s">
        <v>2568</v>
      </c>
      <c r="O831" s="42" t="s">
        <v>36</v>
      </c>
      <c r="P831" s="36"/>
      <c r="Q831" s="31"/>
      <c r="R831" s="32"/>
      <c r="S831" s="78"/>
      <c r="T831" s="34"/>
      <c r="U831" s="35"/>
      <c r="V831" s="36"/>
      <c r="W831" s="37"/>
      <c r="X831" s="38"/>
      <c r="Y831" s="38"/>
      <c r="Z831" s="38"/>
      <c r="AA831" s="39"/>
      <c r="AB831" s="39"/>
      <c r="AC831" s="39"/>
      <c r="AD831" s="40"/>
      <c r="AE831" s="40"/>
      <c r="AF831" s="41"/>
      <c r="AG831" s="41"/>
      <c r="AH831" s="42"/>
      <c r="AI831" s="35"/>
      <c r="AJ831" s="43"/>
      <c r="AK831" s="31"/>
      <c r="AL831" s="44"/>
      <c r="AM831" s="39"/>
      <c r="AN831" s="28"/>
      <c r="AO831" s="39"/>
    </row>
    <row r="832" spans="1:41">
      <c r="A832" s="45" t="s">
        <v>42</v>
      </c>
      <c r="B832" s="46"/>
      <c r="C832" s="46" t="s">
        <v>42</v>
      </c>
      <c r="D832" s="46" t="s">
        <v>42</v>
      </c>
      <c r="E832" s="47" t="s">
        <v>42</v>
      </c>
      <c r="F832" s="47" t="s">
        <v>42</v>
      </c>
      <c r="G832" s="47"/>
      <c r="H832" s="48"/>
      <c r="I832" s="24">
        <v>826</v>
      </c>
      <c r="J832" s="25" t="s">
        <v>2636</v>
      </c>
      <c r="K832" s="26" t="s">
        <v>2567</v>
      </c>
      <c r="L832" s="27">
        <v>15087.6</v>
      </c>
      <c r="M832" s="27">
        <v>7772.4</v>
      </c>
      <c r="N832" s="86" t="s">
        <v>2568</v>
      </c>
      <c r="O832" s="42" t="s">
        <v>36</v>
      </c>
      <c r="P832" s="36"/>
      <c r="Q832" s="31"/>
      <c r="R832" s="32"/>
      <c r="S832" s="78"/>
      <c r="T832" s="34"/>
      <c r="U832" s="35"/>
      <c r="V832" s="36"/>
      <c r="W832" s="37"/>
      <c r="X832" s="38"/>
      <c r="Y832" s="38"/>
      <c r="Z832" s="38"/>
      <c r="AA832" s="39"/>
      <c r="AB832" s="39"/>
      <c r="AC832" s="39"/>
      <c r="AD832" s="40"/>
      <c r="AE832" s="40"/>
      <c r="AF832" s="41"/>
      <c r="AG832" s="41"/>
      <c r="AH832" s="42"/>
      <c r="AI832" s="35"/>
      <c r="AJ832" s="43"/>
      <c r="AK832" s="31"/>
      <c r="AL832" s="44"/>
      <c r="AM832" s="39"/>
      <c r="AN832" s="28"/>
      <c r="AO832" s="39"/>
    </row>
    <row r="833" spans="1:41">
      <c r="A833" s="45" t="s">
        <v>42</v>
      </c>
      <c r="B833" s="46"/>
      <c r="C833" s="46" t="s">
        <v>42</v>
      </c>
      <c r="D833" s="46" t="s">
        <v>42</v>
      </c>
      <c r="E833" s="47" t="s">
        <v>42</v>
      </c>
      <c r="F833" s="47" t="s">
        <v>42</v>
      </c>
      <c r="G833" s="47"/>
      <c r="H833" s="48"/>
      <c r="I833" s="24">
        <v>827</v>
      </c>
      <c r="J833" s="25" t="s">
        <v>2637</v>
      </c>
      <c r="K833" s="26" t="s">
        <v>2567</v>
      </c>
      <c r="L833" s="27">
        <v>14173.2</v>
      </c>
      <c r="M833" s="27">
        <v>7772.4</v>
      </c>
      <c r="N833" s="86" t="s">
        <v>2568</v>
      </c>
      <c r="O833" s="42" t="s">
        <v>36</v>
      </c>
      <c r="P833" s="36"/>
      <c r="Q833" s="31"/>
      <c r="R833" s="32"/>
      <c r="S833" s="78"/>
      <c r="T833" s="34"/>
      <c r="U833" s="35"/>
      <c r="V833" s="36"/>
      <c r="W833" s="37"/>
      <c r="X833" s="38"/>
      <c r="Y833" s="38"/>
      <c r="Z833" s="38"/>
      <c r="AA833" s="39"/>
      <c r="AB833" s="39"/>
      <c r="AC833" s="39"/>
      <c r="AD833" s="40"/>
      <c r="AE833" s="40"/>
      <c r="AF833" s="41"/>
      <c r="AG833" s="41"/>
      <c r="AH833" s="42"/>
      <c r="AI833" s="35"/>
      <c r="AJ833" s="43"/>
      <c r="AK833" s="31"/>
      <c r="AL833" s="44"/>
      <c r="AM833" s="39"/>
      <c r="AN833" s="28"/>
      <c r="AO833" s="39"/>
    </row>
    <row r="834" spans="1:41">
      <c r="A834" s="45" t="s">
        <v>42</v>
      </c>
      <c r="B834" s="46"/>
      <c r="C834" s="46" t="s">
        <v>42</v>
      </c>
      <c r="D834" s="46" t="s">
        <v>42</v>
      </c>
      <c r="E834" s="47" t="s">
        <v>42</v>
      </c>
      <c r="F834" s="47" t="s">
        <v>42</v>
      </c>
      <c r="G834" s="47"/>
      <c r="H834" s="48"/>
      <c r="I834" s="24">
        <v>828</v>
      </c>
      <c r="J834" s="25" t="s">
        <v>2638</v>
      </c>
      <c r="K834" s="26" t="s">
        <v>2567</v>
      </c>
      <c r="L834" s="27">
        <v>11430</v>
      </c>
      <c r="M834" s="27">
        <v>7772.4</v>
      </c>
      <c r="N834" s="86" t="s">
        <v>2568</v>
      </c>
      <c r="O834" s="42" t="s">
        <v>36</v>
      </c>
      <c r="P834" s="36"/>
      <c r="Q834" s="31"/>
      <c r="R834" s="32"/>
      <c r="S834" s="78"/>
      <c r="T834" s="34"/>
      <c r="U834" s="35"/>
      <c r="V834" s="36"/>
      <c r="W834" s="37"/>
      <c r="X834" s="38"/>
      <c r="Y834" s="38"/>
      <c r="Z834" s="38"/>
      <c r="AA834" s="39"/>
      <c r="AB834" s="39"/>
      <c r="AC834" s="39"/>
      <c r="AD834" s="40"/>
      <c r="AE834" s="40"/>
      <c r="AF834" s="41"/>
      <c r="AG834" s="41"/>
      <c r="AH834" s="42"/>
      <c r="AI834" s="35"/>
      <c r="AJ834" s="43"/>
      <c r="AK834" s="31"/>
      <c r="AL834" s="44"/>
      <c r="AM834" s="39"/>
      <c r="AN834" s="28"/>
      <c r="AO834" s="39"/>
    </row>
    <row r="835" spans="1:41">
      <c r="A835" s="45" t="s">
        <v>42</v>
      </c>
      <c r="B835" s="46"/>
      <c r="C835" s="46" t="s">
        <v>42</v>
      </c>
      <c r="D835" s="46" t="s">
        <v>42</v>
      </c>
      <c r="E835" s="47" t="s">
        <v>42</v>
      </c>
      <c r="F835" s="47" t="s">
        <v>42</v>
      </c>
      <c r="G835" s="47"/>
      <c r="H835" s="48"/>
      <c r="I835" s="24">
        <v>829</v>
      </c>
      <c r="J835" s="25" t="s">
        <v>2639</v>
      </c>
      <c r="K835" s="26" t="s">
        <v>2567</v>
      </c>
      <c r="L835" s="27">
        <v>9601.2000000000007</v>
      </c>
      <c r="M835" s="27">
        <v>8686.7999999999993</v>
      </c>
      <c r="N835" s="86" t="s">
        <v>2568</v>
      </c>
      <c r="O835" s="42" t="s">
        <v>36</v>
      </c>
      <c r="P835" s="36"/>
      <c r="Q835" s="31"/>
      <c r="R835" s="32"/>
      <c r="S835" s="78"/>
      <c r="T835" s="34"/>
      <c r="U835" s="35"/>
      <c r="V835" s="36"/>
      <c r="W835" s="37"/>
      <c r="X835" s="38"/>
      <c r="Y835" s="38"/>
      <c r="Z835" s="38"/>
      <c r="AA835" s="39"/>
      <c r="AB835" s="39"/>
      <c r="AC835" s="39"/>
      <c r="AD835" s="40"/>
      <c r="AE835" s="40"/>
      <c r="AF835" s="41"/>
      <c r="AG835" s="41"/>
      <c r="AH835" s="42"/>
      <c r="AI835" s="35"/>
      <c r="AJ835" s="43"/>
      <c r="AK835" s="31"/>
      <c r="AL835" s="44"/>
      <c r="AM835" s="39"/>
      <c r="AN835" s="28"/>
      <c r="AO835" s="39"/>
    </row>
    <row r="836" spans="1:41">
      <c r="A836" s="45" t="s">
        <v>42</v>
      </c>
      <c r="B836" s="46"/>
      <c r="C836" s="46" t="s">
        <v>42</v>
      </c>
      <c r="D836" s="46" t="s">
        <v>42</v>
      </c>
      <c r="E836" s="47" t="s">
        <v>42</v>
      </c>
      <c r="F836" s="47" t="s">
        <v>42</v>
      </c>
      <c r="G836" s="47"/>
      <c r="H836" s="48"/>
      <c r="I836" s="24">
        <v>830</v>
      </c>
      <c r="J836" s="25" t="s">
        <v>2640</v>
      </c>
      <c r="K836" s="26" t="s">
        <v>2567</v>
      </c>
      <c r="L836" s="27">
        <v>7772.4</v>
      </c>
      <c r="M836" s="27">
        <v>8686.7999999999993</v>
      </c>
      <c r="N836" s="86" t="s">
        <v>2568</v>
      </c>
      <c r="O836" s="42" t="s">
        <v>36</v>
      </c>
      <c r="P836" s="36"/>
      <c r="Q836" s="31"/>
      <c r="R836" s="32"/>
      <c r="S836" s="78"/>
      <c r="T836" s="34"/>
      <c r="U836" s="35"/>
      <c r="V836" s="36"/>
      <c r="W836" s="37"/>
      <c r="X836" s="38"/>
      <c r="Y836" s="38"/>
      <c r="Z836" s="38"/>
      <c r="AA836" s="39"/>
      <c r="AB836" s="39"/>
      <c r="AC836" s="39"/>
      <c r="AD836" s="40"/>
      <c r="AE836" s="40"/>
      <c r="AF836" s="41"/>
      <c r="AG836" s="41"/>
      <c r="AH836" s="42"/>
      <c r="AI836" s="35"/>
      <c r="AJ836" s="43"/>
      <c r="AK836" s="31"/>
      <c r="AL836" s="44"/>
      <c r="AM836" s="39"/>
      <c r="AN836" s="28"/>
      <c r="AO836" s="39"/>
    </row>
    <row r="837" spans="1:41">
      <c r="A837" s="45" t="s">
        <v>42</v>
      </c>
      <c r="B837" s="46"/>
      <c r="C837" s="46" t="s">
        <v>42</v>
      </c>
      <c r="D837" s="46" t="s">
        <v>42</v>
      </c>
      <c r="E837" s="47" t="s">
        <v>42</v>
      </c>
      <c r="F837" s="47" t="s">
        <v>42</v>
      </c>
      <c r="G837" s="47"/>
      <c r="H837" s="48"/>
      <c r="I837" s="24">
        <v>831</v>
      </c>
      <c r="J837" s="25" t="s">
        <v>2641</v>
      </c>
      <c r="K837" s="26" t="s">
        <v>2567</v>
      </c>
      <c r="L837" s="27">
        <v>6858</v>
      </c>
      <c r="M837" s="27">
        <v>8686.7999999999993</v>
      </c>
      <c r="N837" s="86" t="s">
        <v>2568</v>
      </c>
      <c r="O837" s="42" t="s">
        <v>36</v>
      </c>
      <c r="P837" s="36"/>
      <c r="Q837" s="31"/>
      <c r="R837" s="32"/>
      <c r="S837" s="78"/>
      <c r="T837" s="34"/>
      <c r="U837" s="35"/>
      <c r="V837" s="36"/>
      <c r="W837" s="37"/>
      <c r="X837" s="38"/>
      <c r="Y837" s="38"/>
      <c r="Z837" s="38"/>
      <c r="AA837" s="39"/>
      <c r="AB837" s="39"/>
      <c r="AC837" s="39"/>
      <c r="AD837" s="40"/>
      <c r="AE837" s="40"/>
      <c r="AF837" s="41"/>
      <c r="AG837" s="41"/>
      <c r="AH837" s="42"/>
      <c r="AI837" s="35"/>
      <c r="AJ837" s="43"/>
      <c r="AK837" s="31"/>
      <c r="AL837" s="44"/>
      <c r="AM837" s="39"/>
      <c r="AN837" s="28"/>
      <c r="AO837" s="39"/>
    </row>
    <row r="838" spans="1:41">
      <c r="A838" s="45" t="s">
        <v>42</v>
      </c>
      <c r="B838" s="46"/>
      <c r="C838" s="46" t="s">
        <v>42</v>
      </c>
      <c r="D838" s="46" t="s">
        <v>42</v>
      </c>
      <c r="E838" s="47" t="s">
        <v>42</v>
      </c>
      <c r="F838" s="47" t="s">
        <v>42</v>
      </c>
      <c r="G838" s="47"/>
      <c r="H838" s="48"/>
      <c r="I838" s="24">
        <v>832</v>
      </c>
      <c r="J838" s="25" t="s">
        <v>2642</v>
      </c>
      <c r="K838" s="26" t="s">
        <v>2567</v>
      </c>
      <c r="L838" s="27">
        <v>5029.2</v>
      </c>
      <c r="M838" s="27">
        <v>8686.7999999999993</v>
      </c>
      <c r="N838" s="86" t="s">
        <v>2568</v>
      </c>
      <c r="O838" s="42" t="s">
        <v>36</v>
      </c>
      <c r="P838" s="36"/>
      <c r="Q838" s="31"/>
      <c r="R838" s="32"/>
      <c r="S838" s="78"/>
      <c r="T838" s="34"/>
      <c r="U838" s="35"/>
      <c r="V838" s="36"/>
      <c r="W838" s="37"/>
      <c r="X838" s="38"/>
      <c r="Y838" s="38"/>
      <c r="Z838" s="38"/>
      <c r="AA838" s="39"/>
      <c r="AB838" s="39"/>
      <c r="AC838" s="39"/>
      <c r="AD838" s="40"/>
      <c r="AE838" s="40"/>
      <c r="AF838" s="41"/>
      <c r="AG838" s="41"/>
      <c r="AH838" s="42"/>
      <c r="AI838" s="35"/>
      <c r="AJ838" s="43"/>
      <c r="AK838" s="31"/>
      <c r="AL838" s="44"/>
      <c r="AM838" s="39"/>
      <c r="AN838" s="28"/>
      <c r="AO838" s="39"/>
    </row>
    <row r="839" spans="1:41">
      <c r="A839" s="45" t="s">
        <v>42</v>
      </c>
      <c r="B839" s="46"/>
      <c r="C839" s="46" t="s">
        <v>42</v>
      </c>
      <c r="D839" s="46" t="s">
        <v>42</v>
      </c>
      <c r="E839" s="47" t="s">
        <v>42</v>
      </c>
      <c r="F839" s="47" t="s">
        <v>42</v>
      </c>
      <c r="G839" s="47"/>
      <c r="H839" s="48"/>
      <c r="I839" s="24">
        <v>833</v>
      </c>
      <c r="J839" s="25" t="s">
        <v>2643</v>
      </c>
      <c r="K839" s="26" t="s">
        <v>2567</v>
      </c>
      <c r="L839" s="27">
        <v>4114.8</v>
      </c>
      <c r="M839" s="27">
        <v>8686.7999999999993</v>
      </c>
      <c r="N839" s="86" t="s">
        <v>2568</v>
      </c>
      <c r="O839" s="42" t="s">
        <v>36</v>
      </c>
      <c r="P839" s="36"/>
      <c r="Q839" s="31"/>
      <c r="R839" s="32"/>
      <c r="S839" s="78"/>
      <c r="T839" s="34"/>
      <c r="U839" s="35"/>
      <c r="V839" s="36"/>
      <c r="W839" s="37"/>
      <c r="X839" s="38"/>
      <c r="Y839" s="38"/>
      <c r="Z839" s="38"/>
      <c r="AA839" s="39"/>
      <c r="AB839" s="39"/>
      <c r="AC839" s="39"/>
      <c r="AD839" s="40"/>
      <c r="AE839" s="40"/>
      <c r="AF839" s="41"/>
      <c r="AG839" s="41"/>
      <c r="AH839" s="42"/>
      <c r="AI839" s="35"/>
      <c r="AJ839" s="43"/>
      <c r="AK839" s="31"/>
      <c r="AL839" s="44"/>
      <c r="AM839" s="39"/>
      <c r="AN839" s="28"/>
      <c r="AO839" s="39"/>
    </row>
    <row r="840" spans="1:41">
      <c r="A840" s="45" t="s">
        <v>42</v>
      </c>
      <c r="B840" s="46"/>
      <c r="C840" s="46" t="s">
        <v>42</v>
      </c>
      <c r="D840" s="46" t="s">
        <v>42</v>
      </c>
      <c r="E840" s="47" t="s">
        <v>42</v>
      </c>
      <c r="F840" s="47" t="s">
        <v>42</v>
      </c>
      <c r="G840" s="47"/>
      <c r="H840" s="48"/>
      <c r="I840" s="24">
        <v>834</v>
      </c>
      <c r="J840" s="25" t="s">
        <v>2644</v>
      </c>
      <c r="K840" s="26" t="s">
        <v>2567</v>
      </c>
      <c r="L840" s="27">
        <v>3200.4</v>
      </c>
      <c r="M840" s="27">
        <v>8686.7999999999993</v>
      </c>
      <c r="N840" s="86" t="s">
        <v>2568</v>
      </c>
      <c r="O840" s="42" t="s">
        <v>36</v>
      </c>
      <c r="P840" s="36"/>
      <c r="Q840" s="31"/>
      <c r="R840" s="32"/>
      <c r="S840" s="78"/>
      <c r="T840" s="34"/>
      <c r="U840" s="35"/>
      <c r="V840" s="36"/>
      <c r="W840" s="37"/>
      <c r="X840" s="38"/>
      <c r="Y840" s="38"/>
      <c r="Z840" s="38"/>
      <c r="AA840" s="39"/>
      <c r="AB840" s="39"/>
      <c r="AC840" s="39"/>
      <c r="AD840" s="40"/>
      <c r="AE840" s="40"/>
      <c r="AF840" s="41"/>
      <c r="AG840" s="41"/>
      <c r="AH840" s="42"/>
      <c r="AI840" s="35"/>
      <c r="AJ840" s="43"/>
      <c r="AK840" s="31"/>
      <c r="AL840" s="44"/>
      <c r="AM840" s="39"/>
      <c r="AN840" s="28"/>
      <c r="AO840" s="39"/>
    </row>
    <row r="841" spans="1:41">
      <c r="A841" s="45" t="s">
        <v>42</v>
      </c>
      <c r="B841" s="46"/>
      <c r="C841" s="46" t="s">
        <v>42</v>
      </c>
      <c r="D841" s="46" t="s">
        <v>42</v>
      </c>
      <c r="E841" s="47" t="s">
        <v>42</v>
      </c>
      <c r="F841" s="47" t="s">
        <v>42</v>
      </c>
      <c r="G841" s="47"/>
      <c r="H841" s="48"/>
      <c r="I841" s="24">
        <v>835</v>
      </c>
      <c r="J841" s="25" t="s">
        <v>2645</v>
      </c>
      <c r="K841" s="26" t="s">
        <v>2567</v>
      </c>
      <c r="L841" s="27">
        <v>2286</v>
      </c>
      <c r="M841" s="27">
        <v>8686.7999999999993</v>
      </c>
      <c r="N841" s="86" t="s">
        <v>2568</v>
      </c>
      <c r="O841" s="42" t="s">
        <v>36</v>
      </c>
      <c r="P841" s="36"/>
      <c r="Q841" s="31"/>
      <c r="R841" s="32"/>
      <c r="S841" s="78"/>
      <c r="T841" s="34"/>
      <c r="U841" s="35"/>
      <c r="V841" s="36"/>
      <c r="W841" s="37"/>
      <c r="X841" s="38"/>
      <c r="Y841" s="38"/>
      <c r="Z841" s="38"/>
      <c r="AA841" s="39"/>
      <c r="AB841" s="39"/>
      <c r="AC841" s="39"/>
      <c r="AD841" s="40"/>
      <c r="AE841" s="40"/>
      <c r="AF841" s="41"/>
      <c r="AG841" s="41"/>
      <c r="AH841" s="42"/>
      <c r="AI841" s="35"/>
      <c r="AJ841" s="43"/>
      <c r="AK841" s="31"/>
      <c r="AL841" s="44"/>
      <c r="AM841" s="39"/>
      <c r="AN841" s="28"/>
      <c r="AO841" s="39"/>
    </row>
    <row r="842" spans="1:41">
      <c r="A842" s="45" t="s">
        <v>42</v>
      </c>
      <c r="B842" s="46"/>
      <c r="C842" s="46" t="s">
        <v>42</v>
      </c>
      <c r="D842" s="46" t="s">
        <v>42</v>
      </c>
      <c r="E842" s="47" t="s">
        <v>42</v>
      </c>
      <c r="F842" s="47" t="s">
        <v>42</v>
      </c>
      <c r="G842" s="47"/>
      <c r="H842" s="48"/>
      <c r="I842" s="24">
        <v>836</v>
      </c>
      <c r="J842" s="25" t="s">
        <v>2646</v>
      </c>
      <c r="K842" s="26" t="s">
        <v>2567</v>
      </c>
      <c r="L842" s="27">
        <v>1371.6</v>
      </c>
      <c r="M842" s="27">
        <v>8686.7999999999993</v>
      </c>
      <c r="N842" s="86" t="s">
        <v>2568</v>
      </c>
      <c r="O842" s="42" t="s">
        <v>36</v>
      </c>
      <c r="P842" s="36"/>
      <c r="Q842" s="31"/>
      <c r="R842" s="32"/>
      <c r="S842" s="78"/>
      <c r="T842" s="34"/>
      <c r="U842" s="35"/>
      <c r="V842" s="36"/>
      <c r="W842" s="37"/>
      <c r="X842" s="38"/>
      <c r="Y842" s="38"/>
      <c r="Z842" s="38"/>
      <c r="AA842" s="39"/>
      <c r="AB842" s="39"/>
      <c r="AC842" s="39"/>
      <c r="AD842" s="40"/>
      <c r="AE842" s="40"/>
      <c r="AF842" s="41"/>
      <c r="AG842" s="41"/>
      <c r="AH842" s="42"/>
      <c r="AI842" s="35"/>
      <c r="AJ842" s="43"/>
      <c r="AK842" s="31"/>
      <c r="AL842" s="44"/>
      <c r="AM842" s="39"/>
      <c r="AN842" s="28"/>
      <c r="AO842" s="39"/>
    </row>
    <row r="843" spans="1:41">
      <c r="A843" s="45" t="s">
        <v>42</v>
      </c>
      <c r="B843" s="46"/>
      <c r="C843" s="46" t="s">
        <v>42</v>
      </c>
      <c r="D843" s="46" t="s">
        <v>42</v>
      </c>
      <c r="E843" s="47" t="s">
        <v>42</v>
      </c>
      <c r="F843" s="47" t="s">
        <v>42</v>
      </c>
      <c r="G843" s="47"/>
      <c r="H843" s="48"/>
      <c r="I843" s="24">
        <v>837</v>
      </c>
      <c r="J843" s="25" t="s">
        <v>2647</v>
      </c>
      <c r="K843" s="26" t="s">
        <v>2567</v>
      </c>
      <c r="L843" s="27">
        <v>457.2</v>
      </c>
      <c r="M843" s="27">
        <v>8686.7999999999993</v>
      </c>
      <c r="N843" s="86" t="s">
        <v>2568</v>
      </c>
      <c r="O843" s="42" t="s">
        <v>36</v>
      </c>
      <c r="P843" s="36"/>
      <c r="Q843" s="31"/>
      <c r="R843" s="32"/>
      <c r="S843" s="78"/>
      <c r="T843" s="34"/>
      <c r="U843" s="35"/>
      <c r="V843" s="36"/>
      <c r="W843" s="37"/>
      <c r="X843" s="38"/>
      <c r="Y843" s="38"/>
      <c r="Z843" s="38"/>
      <c r="AA843" s="39"/>
      <c r="AB843" s="39"/>
      <c r="AC843" s="39"/>
      <c r="AD843" s="40"/>
      <c r="AE843" s="40"/>
      <c r="AF843" s="41"/>
      <c r="AG843" s="41"/>
      <c r="AH843" s="42"/>
      <c r="AI843" s="35"/>
      <c r="AJ843" s="43"/>
      <c r="AK843" s="31"/>
      <c r="AL843" s="44"/>
      <c r="AM843" s="39"/>
      <c r="AN843" s="28"/>
      <c r="AO843" s="39"/>
    </row>
    <row r="844" spans="1:41">
      <c r="A844" s="45" t="s">
        <v>42</v>
      </c>
      <c r="B844" s="46"/>
      <c r="C844" s="46" t="s">
        <v>42</v>
      </c>
      <c r="D844" s="46" t="s">
        <v>42</v>
      </c>
      <c r="E844" s="47" t="s">
        <v>42</v>
      </c>
      <c r="F844" s="47" t="s">
        <v>42</v>
      </c>
      <c r="G844" s="47"/>
      <c r="H844" s="48"/>
      <c r="I844" s="24">
        <v>838</v>
      </c>
      <c r="J844" s="25" t="s">
        <v>2648</v>
      </c>
      <c r="K844" s="26" t="s">
        <v>2567</v>
      </c>
      <c r="L844" s="27">
        <v>-1371.6</v>
      </c>
      <c r="M844" s="27">
        <v>8686.7999999999993</v>
      </c>
      <c r="N844" s="86" t="s">
        <v>2568</v>
      </c>
      <c r="O844" s="42" t="s">
        <v>36</v>
      </c>
      <c r="P844" s="36"/>
      <c r="Q844" s="31"/>
      <c r="R844" s="32"/>
      <c r="S844" s="78"/>
      <c r="T844" s="34"/>
      <c r="U844" s="35"/>
      <c r="V844" s="36"/>
      <c r="W844" s="37"/>
      <c r="X844" s="38"/>
      <c r="Y844" s="38"/>
      <c r="Z844" s="38"/>
      <c r="AA844" s="39"/>
      <c r="AB844" s="39"/>
      <c r="AC844" s="39"/>
      <c r="AD844" s="40"/>
      <c r="AE844" s="40"/>
      <c r="AF844" s="41"/>
      <c r="AG844" s="41"/>
      <c r="AH844" s="42"/>
      <c r="AI844" s="35"/>
      <c r="AJ844" s="43"/>
      <c r="AK844" s="31"/>
      <c r="AL844" s="44"/>
      <c r="AM844" s="39"/>
      <c r="AN844" s="28"/>
      <c r="AO844" s="39"/>
    </row>
    <row r="845" spans="1:41">
      <c r="A845" s="45" t="s">
        <v>42</v>
      </c>
      <c r="B845" s="46"/>
      <c r="C845" s="46" t="s">
        <v>42</v>
      </c>
      <c r="D845" s="46" t="s">
        <v>42</v>
      </c>
      <c r="E845" s="47" t="s">
        <v>42</v>
      </c>
      <c r="F845" s="47" t="s">
        <v>42</v>
      </c>
      <c r="G845" s="47"/>
      <c r="H845" s="48"/>
      <c r="I845" s="24">
        <v>839</v>
      </c>
      <c r="J845" s="25" t="s">
        <v>2649</v>
      </c>
      <c r="K845" s="26" t="s">
        <v>2567</v>
      </c>
      <c r="L845" s="27">
        <v>-2286</v>
      </c>
      <c r="M845" s="27">
        <v>8686.7999999999993</v>
      </c>
      <c r="N845" s="86" t="s">
        <v>2568</v>
      </c>
      <c r="O845" s="42" t="s">
        <v>36</v>
      </c>
      <c r="P845" s="36"/>
      <c r="Q845" s="31"/>
      <c r="R845" s="32"/>
      <c r="S845" s="78"/>
      <c r="T845" s="34"/>
      <c r="U845" s="35"/>
      <c r="V845" s="36"/>
      <c r="W845" s="37"/>
      <c r="X845" s="38"/>
      <c r="Y845" s="38"/>
      <c r="Z845" s="38"/>
      <c r="AA845" s="39"/>
      <c r="AB845" s="39"/>
      <c r="AC845" s="39"/>
      <c r="AD845" s="40"/>
      <c r="AE845" s="40"/>
      <c r="AF845" s="41"/>
      <c r="AG845" s="41"/>
      <c r="AH845" s="42"/>
      <c r="AI845" s="35"/>
      <c r="AJ845" s="43"/>
      <c r="AK845" s="31"/>
      <c r="AL845" s="44"/>
      <c r="AM845" s="39"/>
      <c r="AN845" s="28"/>
      <c r="AO845" s="39"/>
    </row>
    <row r="846" spans="1:41">
      <c r="A846" s="45" t="s">
        <v>42</v>
      </c>
      <c r="B846" s="46"/>
      <c r="C846" s="46" t="s">
        <v>42</v>
      </c>
      <c r="D846" s="46" t="s">
        <v>42</v>
      </c>
      <c r="E846" s="47" t="s">
        <v>42</v>
      </c>
      <c r="F846" s="47" t="s">
        <v>42</v>
      </c>
      <c r="G846" s="47"/>
      <c r="H846" s="48"/>
      <c r="I846" s="24">
        <v>840</v>
      </c>
      <c r="J846" s="25" t="s">
        <v>2650</v>
      </c>
      <c r="K846" s="26" t="s">
        <v>2567</v>
      </c>
      <c r="L846" s="27">
        <v>-4114.8</v>
      </c>
      <c r="M846" s="27">
        <v>8686.7999999999993</v>
      </c>
      <c r="N846" s="86" t="s">
        <v>2568</v>
      </c>
      <c r="O846" s="42" t="s">
        <v>36</v>
      </c>
      <c r="P846" s="36"/>
      <c r="Q846" s="31"/>
      <c r="R846" s="32"/>
      <c r="S846" s="78"/>
      <c r="T846" s="34"/>
      <c r="U846" s="35"/>
      <c r="V846" s="36"/>
      <c r="W846" s="37"/>
      <c r="X846" s="38"/>
      <c r="Y846" s="38"/>
      <c r="Z846" s="38"/>
      <c r="AA846" s="39"/>
      <c r="AB846" s="39"/>
      <c r="AC846" s="39"/>
      <c r="AD846" s="40"/>
      <c r="AE846" s="40"/>
      <c r="AF846" s="41"/>
      <c r="AG846" s="41"/>
      <c r="AH846" s="42"/>
      <c r="AI846" s="35"/>
      <c r="AJ846" s="43"/>
      <c r="AK846" s="31"/>
      <c r="AL846" s="44"/>
      <c r="AM846" s="39"/>
      <c r="AN846" s="28"/>
      <c r="AO846" s="39"/>
    </row>
    <row r="847" spans="1:41">
      <c r="A847" s="45" t="s">
        <v>42</v>
      </c>
      <c r="B847" s="46"/>
      <c r="C847" s="46" t="s">
        <v>42</v>
      </c>
      <c r="D847" s="46" t="s">
        <v>42</v>
      </c>
      <c r="E847" s="47" t="s">
        <v>42</v>
      </c>
      <c r="F847" s="47" t="s">
        <v>42</v>
      </c>
      <c r="G847" s="47"/>
      <c r="H847" s="48"/>
      <c r="I847" s="24">
        <v>841</v>
      </c>
      <c r="J847" s="25" t="s">
        <v>2651</v>
      </c>
      <c r="K847" s="26" t="s">
        <v>2567</v>
      </c>
      <c r="L847" s="27">
        <v>-5029.2</v>
      </c>
      <c r="M847" s="27">
        <v>8686.7999999999993</v>
      </c>
      <c r="N847" s="86" t="s">
        <v>2568</v>
      </c>
      <c r="O847" s="42" t="s">
        <v>36</v>
      </c>
      <c r="P847" s="36"/>
      <c r="Q847" s="31"/>
      <c r="R847" s="32"/>
      <c r="S847" s="78"/>
      <c r="T847" s="34"/>
      <c r="U847" s="35"/>
      <c r="V847" s="36"/>
      <c r="W847" s="37"/>
      <c r="X847" s="38"/>
      <c r="Y847" s="38"/>
      <c r="Z847" s="38"/>
      <c r="AA847" s="39"/>
      <c r="AB847" s="39"/>
      <c r="AC847" s="39"/>
      <c r="AD847" s="40"/>
      <c r="AE847" s="40"/>
      <c r="AF847" s="41"/>
      <c r="AG847" s="41"/>
      <c r="AH847" s="42"/>
      <c r="AI847" s="35"/>
      <c r="AJ847" s="43"/>
      <c r="AK847" s="31"/>
      <c r="AL847" s="44"/>
      <c r="AM847" s="39"/>
      <c r="AN847" s="28"/>
      <c r="AO847" s="39"/>
    </row>
    <row r="848" spans="1:41">
      <c r="A848" s="45" t="s">
        <v>42</v>
      </c>
      <c r="B848" s="46"/>
      <c r="C848" s="46" t="s">
        <v>42</v>
      </c>
      <c r="D848" s="46" t="s">
        <v>42</v>
      </c>
      <c r="E848" s="47" t="s">
        <v>42</v>
      </c>
      <c r="F848" s="47" t="s">
        <v>42</v>
      </c>
      <c r="G848" s="47"/>
      <c r="H848" s="48"/>
      <c r="I848" s="24">
        <v>842</v>
      </c>
      <c r="J848" s="25" t="s">
        <v>2652</v>
      </c>
      <c r="K848" s="26" t="s">
        <v>2567</v>
      </c>
      <c r="L848" s="27">
        <v>-5943.6</v>
      </c>
      <c r="M848" s="27">
        <v>8686.7999999999993</v>
      </c>
      <c r="N848" s="86" t="s">
        <v>2568</v>
      </c>
      <c r="O848" s="42" t="s">
        <v>36</v>
      </c>
      <c r="P848" s="36"/>
      <c r="Q848" s="31"/>
      <c r="R848" s="32"/>
      <c r="S848" s="78"/>
      <c r="T848" s="34"/>
      <c r="U848" s="35"/>
      <c r="V848" s="36"/>
      <c r="W848" s="37"/>
      <c r="X848" s="38"/>
      <c r="Y848" s="38"/>
      <c r="Z848" s="38"/>
      <c r="AA848" s="39"/>
      <c r="AB848" s="39"/>
      <c r="AC848" s="39"/>
      <c r="AD848" s="40"/>
      <c r="AE848" s="40"/>
      <c r="AF848" s="41"/>
      <c r="AG848" s="41"/>
      <c r="AH848" s="42"/>
      <c r="AI848" s="35"/>
      <c r="AJ848" s="43"/>
      <c r="AK848" s="31"/>
      <c r="AL848" s="44"/>
      <c r="AM848" s="39"/>
      <c r="AN848" s="28"/>
      <c r="AO848" s="39"/>
    </row>
    <row r="849" spans="1:41">
      <c r="A849" s="45" t="s">
        <v>42</v>
      </c>
      <c r="B849" s="46"/>
      <c r="C849" s="46" t="s">
        <v>42</v>
      </c>
      <c r="D849" s="46" t="s">
        <v>42</v>
      </c>
      <c r="E849" s="47" t="s">
        <v>42</v>
      </c>
      <c r="F849" s="47" t="s">
        <v>42</v>
      </c>
      <c r="G849" s="47"/>
      <c r="H849" s="48"/>
      <c r="I849" s="24">
        <v>843</v>
      </c>
      <c r="J849" s="25" t="s">
        <v>2653</v>
      </c>
      <c r="K849" s="26" t="s">
        <v>2567</v>
      </c>
      <c r="L849" s="27">
        <v>-6858</v>
      </c>
      <c r="M849" s="27">
        <v>8686.7999999999993</v>
      </c>
      <c r="N849" s="86" t="s">
        <v>2568</v>
      </c>
      <c r="O849" s="42" t="s">
        <v>36</v>
      </c>
      <c r="P849" s="36"/>
      <c r="Q849" s="31"/>
      <c r="R849" s="32"/>
      <c r="S849" s="78"/>
      <c r="T849" s="34"/>
      <c r="U849" s="35"/>
      <c r="V849" s="36"/>
      <c r="W849" s="37"/>
      <c r="X849" s="38"/>
      <c r="Y849" s="38"/>
      <c r="Z849" s="38"/>
      <c r="AA849" s="39"/>
      <c r="AB849" s="39"/>
      <c r="AC849" s="39"/>
      <c r="AD849" s="40"/>
      <c r="AE849" s="40"/>
      <c r="AF849" s="41"/>
      <c r="AG849" s="41"/>
      <c r="AH849" s="42"/>
      <c r="AI849" s="35"/>
      <c r="AJ849" s="43"/>
      <c r="AK849" s="31"/>
      <c r="AL849" s="44"/>
      <c r="AM849" s="39"/>
      <c r="AN849" s="28"/>
      <c r="AO849" s="39"/>
    </row>
    <row r="850" spans="1:41">
      <c r="A850" s="45" t="s">
        <v>42</v>
      </c>
      <c r="B850" s="46"/>
      <c r="C850" s="46" t="s">
        <v>42</v>
      </c>
      <c r="D850" s="46" t="s">
        <v>42</v>
      </c>
      <c r="E850" s="47" t="s">
        <v>42</v>
      </c>
      <c r="F850" s="47" t="s">
        <v>42</v>
      </c>
      <c r="G850" s="47"/>
      <c r="H850" s="48"/>
      <c r="I850" s="24">
        <v>844</v>
      </c>
      <c r="J850" s="25" t="s">
        <v>2654</v>
      </c>
      <c r="K850" s="26" t="s">
        <v>2567</v>
      </c>
      <c r="L850" s="27">
        <v>-7772.4</v>
      </c>
      <c r="M850" s="27">
        <v>8686.7999999999993</v>
      </c>
      <c r="N850" s="86" t="s">
        <v>2568</v>
      </c>
      <c r="O850" s="42" t="s">
        <v>36</v>
      </c>
      <c r="P850" s="36"/>
      <c r="Q850" s="31"/>
      <c r="R850" s="32"/>
      <c r="S850" s="78"/>
      <c r="T850" s="34"/>
      <c r="U850" s="35"/>
      <c r="V850" s="36"/>
      <c r="W850" s="37"/>
      <c r="X850" s="38"/>
      <c r="Y850" s="38"/>
      <c r="Z850" s="38"/>
      <c r="AA850" s="39"/>
      <c r="AB850" s="39"/>
      <c r="AC850" s="39"/>
      <c r="AD850" s="40"/>
      <c r="AE850" s="40"/>
      <c r="AF850" s="41"/>
      <c r="AG850" s="41"/>
      <c r="AH850" s="42"/>
      <c r="AI850" s="35"/>
      <c r="AJ850" s="43"/>
      <c r="AK850" s="31"/>
      <c r="AL850" s="44"/>
      <c r="AM850" s="39"/>
      <c r="AN850" s="28"/>
      <c r="AO850" s="39"/>
    </row>
    <row r="851" spans="1:41">
      <c r="A851" s="45" t="s">
        <v>42</v>
      </c>
      <c r="B851" s="46"/>
      <c r="C851" s="46" t="s">
        <v>42</v>
      </c>
      <c r="D851" s="46" t="s">
        <v>42</v>
      </c>
      <c r="E851" s="47" t="s">
        <v>42</v>
      </c>
      <c r="F851" s="47" t="s">
        <v>42</v>
      </c>
      <c r="G851" s="47"/>
      <c r="H851" s="48"/>
      <c r="I851" s="24">
        <v>845</v>
      </c>
      <c r="J851" s="25" t="s">
        <v>2655</v>
      </c>
      <c r="K851" s="26" t="s">
        <v>2567</v>
      </c>
      <c r="L851" s="27">
        <v>-8686.7999999999993</v>
      </c>
      <c r="M851" s="27">
        <v>8686.7999999999993</v>
      </c>
      <c r="N851" s="86" t="s">
        <v>2568</v>
      </c>
      <c r="O851" s="42" t="s">
        <v>36</v>
      </c>
      <c r="P851" s="36"/>
      <c r="Q851" s="31"/>
      <c r="R851" s="32"/>
      <c r="S851" s="78"/>
      <c r="T851" s="34"/>
      <c r="U851" s="35"/>
      <c r="V851" s="36"/>
      <c r="W851" s="37"/>
      <c r="X851" s="38"/>
      <c r="Y851" s="38"/>
      <c r="Z851" s="38"/>
      <c r="AA851" s="39"/>
      <c r="AB851" s="39"/>
      <c r="AC851" s="39"/>
      <c r="AD851" s="40"/>
      <c r="AE851" s="40"/>
      <c r="AF851" s="41"/>
      <c r="AG851" s="41"/>
      <c r="AH851" s="42"/>
      <c r="AI851" s="35"/>
      <c r="AJ851" s="43"/>
      <c r="AK851" s="31"/>
      <c r="AL851" s="44"/>
      <c r="AM851" s="39"/>
      <c r="AN851" s="28"/>
      <c r="AO851" s="39"/>
    </row>
    <row r="852" spans="1:41">
      <c r="A852" s="45" t="s">
        <v>42</v>
      </c>
      <c r="B852" s="46"/>
      <c r="C852" s="46" t="s">
        <v>42</v>
      </c>
      <c r="D852" s="46" t="s">
        <v>42</v>
      </c>
      <c r="E852" s="47" t="s">
        <v>42</v>
      </c>
      <c r="F852" s="47" t="s">
        <v>42</v>
      </c>
      <c r="G852" s="47"/>
      <c r="H852" s="48"/>
      <c r="I852" s="24">
        <v>846</v>
      </c>
      <c r="J852" s="25" t="s">
        <v>2656</v>
      </c>
      <c r="K852" s="26" t="s">
        <v>2567</v>
      </c>
      <c r="L852" s="27">
        <v>-14173.2</v>
      </c>
      <c r="M852" s="27">
        <v>8686.7999999999993</v>
      </c>
      <c r="N852" s="86" t="s">
        <v>2568</v>
      </c>
      <c r="O852" s="42" t="s">
        <v>36</v>
      </c>
      <c r="P852" s="36"/>
      <c r="Q852" s="31"/>
      <c r="R852" s="32"/>
      <c r="S852" s="78"/>
      <c r="T852" s="34"/>
      <c r="U852" s="35"/>
      <c r="V852" s="36"/>
      <c r="W852" s="37"/>
      <c r="X852" s="38"/>
      <c r="Y852" s="38"/>
      <c r="Z852" s="38"/>
      <c r="AA852" s="39"/>
      <c r="AB852" s="39"/>
      <c r="AC852" s="39"/>
      <c r="AD852" s="40"/>
      <c r="AE852" s="40"/>
      <c r="AF852" s="41"/>
      <c r="AG852" s="41"/>
      <c r="AH852" s="42"/>
      <c r="AI852" s="35"/>
      <c r="AJ852" s="43"/>
      <c r="AK852" s="31"/>
      <c r="AL852" s="44"/>
      <c r="AM852" s="39"/>
      <c r="AN852" s="28"/>
      <c r="AO852" s="39"/>
    </row>
    <row r="853" spans="1:41">
      <c r="A853" s="45" t="s">
        <v>42</v>
      </c>
      <c r="B853" s="46"/>
      <c r="C853" s="46" t="s">
        <v>42</v>
      </c>
      <c r="D853" s="46" t="s">
        <v>42</v>
      </c>
      <c r="E853" s="47" t="s">
        <v>42</v>
      </c>
      <c r="F853" s="47" t="s">
        <v>42</v>
      </c>
      <c r="G853" s="47"/>
      <c r="H853" s="48"/>
      <c r="I853" s="24">
        <v>847</v>
      </c>
      <c r="J853" s="25" t="s">
        <v>2657</v>
      </c>
      <c r="K853" s="26" t="s">
        <v>2567</v>
      </c>
      <c r="L853" s="27">
        <v>-15087.6</v>
      </c>
      <c r="M853" s="27">
        <v>8686.7999999999993</v>
      </c>
      <c r="N853" s="86" t="s">
        <v>2568</v>
      </c>
      <c r="O853" s="42" t="s">
        <v>36</v>
      </c>
      <c r="P853" s="36"/>
      <c r="Q853" s="31"/>
      <c r="R853" s="32"/>
      <c r="S853" s="78"/>
      <c r="T853" s="34"/>
      <c r="U853" s="35"/>
      <c r="V853" s="36"/>
      <c r="W853" s="37"/>
      <c r="X853" s="38"/>
      <c r="Y853" s="38"/>
      <c r="Z853" s="38"/>
      <c r="AA853" s="39"/>
      <c r="AB853" s="39"/>
      <c r="AC853" s="39"/>
      <c r="AD853" s="40"/>
      <c r="AE853" s="40"/>
      <c r="AF853" s="41"/>
      <c r="AG853" s="41"/>
      <c r="AH853" s="42"/>
      <c r="AI853" s="35"/>
      <c r="AJ853" s="43"/>
      <c r="AK853" s="31"/>
      <c r="AL853" s="44"/>
      <c r="AM853" s="39"/>
      <c r="AN853" s="28"/>
      <c r="AO853" s="39"/>
    </row>
    <row r="854" spans="1:41">
      <c r="A854" s="45" t="s">
        <v>42</v>
      </c>
      <c r="B854" s="46"/>
      <c r="C854" s="46" t="s">
        <v>42</v>
      </c>
      <c r="D854" s="46" t="s">
        <v>42</v>
      </c>
      <c r="E854" s="47" t="s">
        <v>42</v>
      </c>
      <c r="F854" s="47" t="s">
        <v>42</v>
      </c>
      <c r="G854" s="47"/>
      <c r="H854" s="48"/>
      <c r="I854" s="24">
        <v>848</v>
      </c>
      <c r="J854" s="25" t="s">
        <v>2658</v>
      </c>
      <c r="K854" s="26" t="s">
        <v>2567</v>
      </c>
      <c r="L854" s="27">
        <v>-17830.8</v>
      </c>
      <c r="M854" s="27">
        <v>8686.7999999999993</v>
      </c>
      <c r="N854" s="86" t="s">
        <v>2568</v>
      </c>
      <c r="O854" s="42" t="s">
        <v>36</v>
      </c>
      <c r="P854" s="36"/>
      <c r="Q854" s="31"/>
      <c r="R854" s="32"/>
      <c r="S854" s="78"/>
      <c r="T854" s="34"/>
      <c r="U854" s="35"/>
      <c r="V854" s="36"/>
      <c r="W854" s="37"/>
      <c r="X854" s="38"/>
      <c r="Y854" s="38"/>
      <c r="Z854" s="38"/>
      <c r="AA854" s="39"/>
      <c r="AB854" s="39"/>
      <c r="AC854" s="39"/>
      <c r="AD854" s="40"/>
      <c r="AE854" s="40"/>
      <c r="AF854" s="41"/>
      <c r="AG854" s="41"/>
      <c r="AH854" s="42"/>
      <c r="AI854" s="35"/>
      <c r="AJ854" s="43"/>
      <c r="AK854" s="31"/>
      <c r="AL854" s="44"/>
      <c r="AM854" s="39"/>
      <c r="AN854" s="28"/>
      <c r="AO854" s="39"/>
    </row>
    <row r="855" spans="1:41">
      <c r="A855" s="45" t="s">
        <v>42</v>
      </c>
      <c r="B855" s="46"/>
      <c r="C855" s="46" t="s">
        <v>42</v>
      </c>
      <c r="D855" s="46" t="s">
        <v>42</v>
      </c>
      <c r="E855" s="47" t="s">
        <v>42</v>
      </c>
      <c r="F855" s="47" t="s">
        <v>42</v>
      </c>
      <c r="G855" s="47"/>
      <c r="H855" s="48"/>
      <c r="I855" s="24">
        <v>849</v>
      </c>
      <c r="J855" s="25" t="s">
        <v>2659</v>
      </c>
      <c r="K855" s="26" t="s">
        <v>2567</v>
      </c>
      <c r="L855" s="27">
        <v>14173.2</v>
      </c>
      <c r="M855" s="27">
        <v>8686.7999999999993</v>
      </c>
      <c r="N855" s="86" t="s">
        <v>2568</v>
      </c>
      <c r="O855" s="42" t="s">
        <v>36</v>
      </c>
      <c r="P855" s="36"/>
      <c r="Q855" s="31"/>
      <c r="R855" s="32"/>
      <c r="S855" s="78"/>
      <c r="T855" s="34"/>
      <c r="U855" s="35"/>
      <c r="V855" s="36"/>
      <c r="W855" s="37"/>
      <c r="X855" s="38"/>
      <c r="Y855" s="38"/>
      <c r="Z855" s="38"/>
      <c r="AA855" s="39"/>
      <c r="AB855" s="39"/>
      <c r="AC855" s="39"/>
      <c r="AD855" s="40"/>
      <c r="AE855" s="40"/>
      <c r="AF855" s="41"/>
      <c r="AG855" s="41"/>
      <c r="AH855" s="42"/>
      <c r="AI855" s="35"/>
      <c r="AJ855" s="43"/>
      <c r="AK855" s="31"/>
      <c r="AL855" s="44"/>
      <c r="AM855" s="39"/>
      <c r="AN855" s="28"/>
      <c r="AO855" s="39"/>
    </row>
    <row r="856" spans="1:41">
      <c r="A856" s="45" t="s">
        <v>42</v>
      </c>
      <c r="B856" s="46"/>
      <c r="C856" s="46" t="s">
        <v>42</v>
      </c>
      <c r="D856" s="46" t="s">
        <v>42</v>
      </c>
      <c r="E856" s="47" t="s">
        <v>42</v>
      </c>
      <c r="F856" s="47" t="s">
        <v>42</v>
      </c>
      <c r="G856" s="47"/>
      <c r="H856" s="48"/>
      <c r="I856" s="24">
        <v>850</v>
      </c>
      <c r="J856" s="25" t="s">
        <v>2660</v>
      </c>
      <c r="K856" s="26" t="s">
        <v>2567</v>
      </c>
      <c r="L856" s="27">
        <v>13258.8</v>
      </c>
      <c r="M856" s="27">
        <v>8686.7999999999993</v>
      </c>
      <c r="N856" s="86" t="s">
        <v>2568</v>
      </c>
      <c r="O856" s="42" t="s">
        <v>36</v>
      </c>
      <c r="P856" s="36"/>
      <c r="Q856" s="31"/>
      <c r="R856" s="32"/>
      <c r="S856" s="78"/>
      <c r="T856" s="34"/>
      <c r="U856" s="35"/>
      <c r="V856" s="36"/>
      <c r="W856" s="37"/>
      <c r="X856" s="38"/>
      <c r="Y856" s="38"/>
      <c r="Z856" s="38"/>
      <c r="AA856" s="39"/>
      <c r="AB856" s="39"/>
      <c r="AC856" s="39"/>
      <c r="AD856" s="40"/>
      <c r="AE856" s="40"/>
      <c r="AF856" s="41"/>
      <c r="AG856" s="41"/>
      <c r="AH856" s="42"/>
      <c r="AI856" s="35"/>
      <c r="AJ856" s="43"/>
      <c r="AK856" s="31"/>
      <c r="AL856" s="44"/>
      <c r="AM856" s="39"/>
      <c r="AN856" s="28"/>
      <c r="AO856" s="39"/>
    </row>
    <row r="857" spans="1:41">
      <c r="A857" s="45" t="s">
        <v>42</v>
      </c>
      <c r="B857" s="46"/>
      <c r="C857" s="46" t="s">
        <v>42</v>
      </c>
      <c r="D857" s="46" t="s">
        <v>42</v>
      </c>
      <c r="E857" s="47" t="s">
        <v>42</v>
      </c>
      <c r="F857" s="47" t="s">
        <v>42</v>
      </c>
      <c r="G857" s="47"/>
      <c r="H857" s="48"/>
      <c r="I857" s="24">
        <v>851</v>
      </c>
      <c r="J857" s="25" t="s">
        <v>2661</v>
      </c>
      <c r="K857" s="26" t="s">
        <v>2567</v>
      </c>
      <c r="L857" s="27">
        <v>12344.4</v>
      </c>
      <c r="M857" s="27">
        <v>8686.7999999999993</v>
      </c>
      <c r="N857" s="86" t="s">
        <v>2568</v>
      </c>
      <c r="O857" s="42" t="s">
        <v>36</v>
      </c>
      <c r="P857" s="36"/>
      <c r="Q857" s="31"/>
      <c r="R857" s="32"/>
      <c r="S857" s="78"/>
      <c r="T857" s="34"/>
      <c r="U857" s="35"/>
      <c r="V857" s="36"/>
      <c r="W857" s="37"/>
      <c r="X857" s="38"/>
      <c r="Y857" s="38"/>
      <c r="Z857" s="38"/>
      <c r="AA857" s="39"/>
      <c r="AB857" s="39"/>
      <c r="AC857" s="39"/>
      <c r="AD857" s="40"/>
      <c r="AE857" s="40"/>
      <c r="AF857" s="41"/>
      <c r="AG857" s="41"/>
      <c r="AH857" s="42"/>
      <c r="AI857" s="35"/>
      <c r="AJ857" s="43"/>
      <c r="AK857" s="31"/>
      <c r="AL857" s="44"/>
      <c r="AM857" s="39"/>
      <c r="AN857" s="28"/>
      <c r="AO857" s="39"/>
    </row>
    <row r="858" spans="1:41">
      <c r="A858" s="45" t="s">
        <v>42</v>
      </c>
      <c r="B858" s="46"/>
      <c r="C858" s="46" t="s">
        <v>42</v>
      </c>
      <c r="D858" s="46" t="s">
        <v>42</v>
      </c>
      <c r="E858" s="47" t="s">
        <v>42</v>
      </c>
      <c r="F858" s="47" t="s">
        <v>42</v>
      </c>
      <c r="G858" s="47"/>
      <c r="H858" s="48"/>
      <c r="I858" s="24">
        <v>852</v>
      </c>
      <c r="J858" s="25" t="s">
        <v>2662</v>
      </c>
      <c r="K858" s="26" t="s">
        <v>2567</v>
      </c>
      <c r="L858" s="27">
        <v>11430</v>
      </c>
      <c r="M858" s="27">
        <v>8686.7999999999993</v>
      </c>
      <c r="N858" s="86" t="s">
        <v>2568</v>
      </c>
      <c r="O858" s="42" t="s">
        <v>36</v>
      </c>
      <c r="P858" s="36"/>
      <c r="Q858" s="31"/>
      <c r="R858" s="32"/>
      <c r="S858" s="78"/>
      <c r="T858" s="34"/>
      <c r="U858" s="35"/>
      <c r="V858" s="36"/>
      <c r="W858" s="37"/>
      <c r="X858" s="38"/>
      <c r="Y858" s="38"/>
      <c r="Z858" s="38"/>
      <c r="AA858" s="39"/>
      <c r="AB858" s="39"/>
      <c r="AC858" s="39"/>
      <c r="AD858" s="40"/>
      <c r="AE858" s="40"/>
      <c r="AF858" s="41"/>
      <c r="AG858" s="41"/>
      <c r="AH858" s="42"/>
      <c r="AI858" s="35"/>
      <c r="AJ858" s="43"/>
      <c r="AK858" s="31"/>
      <c r="AL858" s="44"/>
      <c r="AM858" s="39"/>
      <c r="AN858" s="28"/>
      <c r="AO858" s="39"/>
    </row>
    <row r="859" spans="1:41">
      <c r="A859" s="45" t="s">
        <v>42</v>
      </c>
      <c r="B859" s="46"/>
      <c r="C859" s="46" t="s">
        <v>42</v>
      </c>
      <c r="D859" s="46" t="s">
        <v>42</v>
      </c>
      <c r="E859" s="47" t="s">
        <v>42</v>
      </c>
      <c r="F859" s="47" t="s">
        <v>42</v>
      </c>
      <c r="G859" s="47"/>
      <c r="H859" s="48"/>
      <c r="I859" s="24">
        <v>853</v>
      </c>
      <c r="J859" s="25" t="s">
        <v>2663</v>
      </c>
      <c r="K859" s="26" t="s">
        <v>2567</v>
      </c>
      <c r="L859" s="27">
        <v>10515.6</v>
      </c>
      <c r="M859" s="27">
        <v>8686.7999999999993</v>
      </c>
      <c r="N859" s="86" t="s">
        <v>2568</v>
      </c>
      <c r="O859" s="42" t="s">
        <v>36</v>
      </c>
      <c r="P859" s="36"/>
      <c r="Q859" s="31"/>
      <c r="R859" s="32"/>
      <c r="S859" s="78"/>
      <c r="T859" s="34"/>
      <c r="U859" s="35"/>
      <c r="V859" s="36"/>
      <c r="W859" s="37"/>
      <c r="X859" s="38"/>
      <c r="Y859" s="38"/>
      <c r="Z859" s="38"/>
      <c r="AA859" s="39"/>
      <c r="AB859" s="39"/>
      <c r="AC859" s="39"/>
      <c r="AD859" s="40"/>
      <c r="AE859" s="40"/>
      <c r="AF859" s="41"/>
      <c r="AG859" s="41"/>
      <c r="AH859" s="42"/>
      <c r="AI859" s="35"/>
      <c r="AJ859" s="43"/>
      <c r="AK859" s="31"/>
      <c r="AL859" s="44"/>
      <c r="AM859" s="39"/>
      <c r="AN859" s="28"/>
      <c r="AO859" s="39"/>
    </row>
    <row r="860" spans="1:41">
      <c r="A860" s="45" t="s">
        <v>42</v>
      </c>
      <c r="B860" s="46"/>
      <c r="C860" s="46" t="s">
        <v>42</v>
      </c>
      <c r="D860" s="46" t="s">
        <v>42</v>
      </c>
      <c r="E860" s="47" t="s">
        <v>42</v>
      </c>
      <c r="F860" s="47" t="s">
        <v>42</v>
      </c>
      <c r="G860" s="47"/>
      <c r="H860" s="48"/>
      <c r="I860" s="24">
        <v>854</v>
      </c>
      <c r="J860" s="25" t="s">
        <v>2664</v>
      </c>
      <c r="K860" s="26" t="s">
        <v>2567</v>
      </c>
      <c r="L860" s="27">
        <v>17830.8</v>
      </c>
      <c r="M860" s="27">
        <v>9601.2000000000007</v>
      </c>
      <c r="N860" s="86" t="s">
        <v>2568</v>
      </c>
      <c r="O860" s="42" t="s">
        <v>36</v>
      </c>
      <c r="P860" s="36"/>
      <c r="Q860" s="31"/>
      <c r="R860" s="32"/>
      <c r="S860" s="78"/>
      <c r="T860" s="34"/>
      <c r="U860" s="35"/>
      <c r="V860" s="36"/>
      <c r="W860" s="37"/>
      <c r="X860" s="38"/>
      <c r="Y860" s="38"/>
      <c r="Z860" s="38"/>
      <c r="AA860" s="39"/>
      <c r="AB860" s="39"/>
      <c r="AC860" s="39"/>
      <c r="AD860" s="40"/>
      <c r="AE860" s="40"/>
      <c r="AF860" s="41"/>
      <c r="AG860" s="41"/>
      <c r="AH860" s="42"/>
      <c r="AI860" s="35"/>
      <c r="AJ860" s="43"/>
      <c r="AK860" s="31"/>
      <c r="AL860" s="44"/>
      <c r="AM860" s="39"/>
      <c r="AN860" s="28"/>
      <c r="AO860" s="39"/>
    </row>
    <row r="861" spans="1:41">
      <c r="A861" s="45" t="s">
        <v>42</v>
      </c>
      <c r="B861" s="46"/>
      <c r="C861" s="46" t="s">
        <v>42</v>
      </c>
      <c r="D861" s="46" t="s">
        <v>42</v>
      </c>
      <c r="E861" s="47" t="s">
        <v>42</v>
      </c>
      <c r="F861" s="47" t="s">
        <v>42</v>
      </c>
      <c r="G861" s="47"/>
      <c r="H861" s="48"/>
      <c r="I861" s="24">
        <v>855</v>
      </c>
      <c r="J861" s="25" t="s">
        <v>2665</v>
      </c>
      <c r="K861" s="26" t="s">
        <v>2567</v>
      </c>
      <c r="L861" s="27">
        <v>8686.7999999999993</v>
      </c>
      <c r="M861" s="27">
        <v>9601.2000000000007</v>
      </c>
      <c r="N861" s="86" t="s">
        <v>2568</v>
      </c>
      <c r="O861" s="42" t="s">
        <v>36</v>
      </c>
      <c r="P861" s="36"/>
      <c r="Q861" s="31"/>
      <c r="R861" s="32"/>
      <c r="S861" s="78"/>
      <c r="T861" s="34"/>
      <c r="U861" s="35"/>
      <c r="V861" s="36"/>
      <c r="W861" s="37"/>
      <c r="X861" s="38"/>
      <c r="Y861" s="38"/>
      <c r="Z861" s="38"/>
      <c r="AA861" s="39"/>
      <c r="AB861" s="39"/>
      <c r="AC861" s="39"/>
      <c r="AD861" s="40"/>
      <c r="AE861" s="40"/>
      <c r="AF861" s="41"/>
      <c r="AG861" s="41"/>
      <c r="AH861" s="42"/>
      <c r="AI861" s="35"/>
      <c r="AJ861" s="43"/>
      <c r="AK861" s="31"/>
      <c r="AL861" s="44"/>
      <c r="AM861" s="39"/>
      <c r="AN861" s="28"/>
      <c r="AO861" s="39"/>
    </row>
    <row r="862" spans="1:41">
      <c r="A862" s="45" t="s">
        <v>42</v>
      </c>
      <c r="B862" s="46"/>
      <c r="C862" s="46" t="s">
        <v>42</v>
      </c>
      <c r="D862" s="46" t="s">
        <v>42</v>
      </c>
      <c r="E862" s="47" t="s">
        <v>42</v>
      </c>
      <c r="F862" s="47" t="s">
        <v>42</v>
      </c>
      <c r="G862" s="47"/>
      <c r="H862" s="48"/>
      <c r="I862" s="24">
        <v>856</v>
      </c>
      <c r="J862" s="25" t="s">
        <v>2666</v>
      </c>
      <c r="K862" s="26" t="s">
        <v>2567</v>
      </c>
      <c r="L862" s="27">
        <v>5943.6</v>
      </c>
      <c r="M862" s="27">
        <v>9601.2000000000007</v>
      </c>
      <c r="N862" s="86" t="s">
        <v>2568</v>
      </c>
      <c r="O862" s="42" t="s">
        <v>36</v>
      </c>
      <c r="P862" s="36"/>
      <c r="Q862" s="31"/>
      <c r="R862" s="32"/>
      <c r="S862" s="78"/>
      <c r="T862" s="34"/>
      <c r="U862" s="35"/>
      <c r="V862" s="36"/>
      <c r="W862" s="37"/>
      <c r="X862" s="38"/>
      <c r="Y862" s="38"/>
      <c r="Z862" s="38"/>
      <c r="AA862" s="39"/>
      <c r="AB862" s="39"/>
      <c r="AC862" s="39"/>
      <c r="AD862" s="40"/>
      <c r="AE862" s="40"/>
      <c r="AF862" s="41"/>
      <c r="AG862" s="41"/>
      <c r="AH862" s="42"/>
      <c r="AI862" s="35"/>
      <c r="AJ862" s="43"/>
      <c r="AK862" s="31"/>
      <c r="AL862" s="44"/>
      <c r="AM862" s="39"/>
      <c r="AN862" s="28"/>
      <c r="AO862" s="39"/>
    </row>
    <row r="863" spans="1:41">
      <c r="A863" s="45" t="s">
        <v>42</v>
      </c>
      <c r="B863" s="46"/>
      <c r="C863" s="46" t="s">
        <v>42</v>
      </c>
      <c r="D863" s="46" t="s">
        <v>42</v>
      </c>
      <c r="E863" s="47" t="s">
        <v>42</v>
      </c>
      <c r="F863" s="47" t="s">
        <v>42</v>
      </c>
      <c r="G863" s="47"/>
      <c r="H863" s="48"/>
      <c r="I863" s="24">
        <v>857</v>
      </c>
      <c r="J863" s="25" t="s">
        <v>2667</v>
      </c>
      <c r="K863" s="26" t="s">
        <v>2567</v>
      </c>
      <c r="L863" s="27">
        <v>16916.400000000001</v>
      </c>
      <c r="M863" s="27">
        <v>9601.2000000000007</v>
      </c>
      <c r="N863" s="86" t="s">
        <v>2568</v>
      </c>
      <c r="O863" s="42" t="s">
        <v>36</v>
      </c>
      <c r="P863" s="36"/>
      <c r="Q863" s="31"/>
      <c r="R863" s="32"/>
      <c r="S863" s="78"/>
      <c r="T863" s="34"/>
      <c r="U863" s="35"/>
      <c r="V863" s="36"/>
      <c r="W863" s="37"/>
      <c r="X863" s="38"/>
      <c r="Y863" s="38"/>
      <c r="Z863" s="38"/>
      <c r="AA863" s="39"/>
      <c r="AB863" s="39"/>
      <c r="AC863" s="39"/>
      <c r="AD863" s="40"/>
      <c r="AE863" s="40"/>
      <c r="AF863" s="41"/>
      <c r="AG863" s="41"/>
      <c r="AH863" s="42"/>
      <c r="AI863" s="35"/>
      <c r="AJ863" s="43"/>
      <c r="AK863" s="31"/>
      <c r="AL863" s="44"/>
      <c r="AM863" s="39"/>
      <c r="AN863" s="28"/>
      <c r="AO863" s="39"/>
    </row>
    <row r="864" spans="1:41">
      <c r="A864" s="45" t="s">
        <v>42</v>
      </c>
      <c r="B864" s="46"/>
      <c r="C864" s="46" t="s">
        <v>42</v>
      </c>
      <c r="D864" s="46" t="s">
        <v>42</v>
      </c>
      <c r="E864" s="47" t="s">
        <v>42</v>
      </c>
      <c r="F864" s="47" t="s">
        <v>42</v>
      </c>
      <c r="G864" s="47"/>
      <c r="H864" s="48"/>
      <c r="I864" s="24">
        <v>858</v>
      </c>
      <c r="J864" s="25" t="s">
        <v>2668</v>
      </c>
      <c r="K864" s="26" t="s">
        <v>2567</v>
      </c>
      <c r="L864" s="27">
        <v>-457.2</v>
      </c>
      <c r="M864" s="27">
        <v>9601.2000000000007</v>
      </c>
      <c r="N864" s="86" t="s">
        <v>2568</v>
      </c>
      <c r="O864" s="42" t="s">
        <v>36</v>
      </c>
      <c r="P864" s="36"/>
      <c r="Q864" s="31"/>
      <c r="R864" s="32"/>
      <c r="S864" s="78"/>
      <c r="T864" s="34"/>
      <c r="U864" s="35"/>
      <c r="V864" s="36"/>
      <c r="W864" s="37"/>
      <c r="X864" s="38"/>
      <c r="Y864" s="38"/>
      <c r="Z864" s="38"/>
      <c r="AA864" s="39"/>
      <c r="AB864" s="39"/>
      <c r="AC864" s="39"/>
      <c r="AD864" s="40"/>
      <c r="AE864" s="40"/>
      <c r="AF864" s="41"/>
      <c r="AG864" s="41"/>
      <c r="AH864" s="42"/>
      <c r="AI864" s="35"/>
      <c r="AJ864" s="43"/>
      <c r="AK864" s="31"/>
      <c r="AL864" s="44"/>
      <c r="AM864" s="39"/>
      <c r="AN864" s="28"/>
      <c r="AO864" s="39"/>
    </row>
    <row r="865" spans="1:41">
      <c r="A865" s="45" t="s">
        <v>42</v>
      </c>
      <c r="B865" s="46"/>
      <c r="C865" s="46" t="s">
        <v>42</v>
      </c>
      <c r="D865" s="46" t="s">
        <v>42</v>
      </c>
      <c r="E865" s="47" t="s">
        <v>42</v>
      </c>
      <c r="F865" s="47" t="s">
        <v>42</v>
      </c>
      <c r="G865" s="47"/>
      <c r="H865" s="48"/>
      <c r="I865" s="24">
        <v>859</v>
      </c>
      <c r="J865" s="25" t="s">
        <v>2669</v>
      </c>
      <c r="K865" s="26" t="s">
        <v>2567</v>
      </c>
      <c r="L865" s="27">
        <v>-3200.4</v>
      </c>
      <c r="M865" s="27">
        <v>9601.2000000000007</v>
      </c>
      <c r="N865" s="86" t="s">
        <v>2568</v>
      </c>
      <c r="O865" s="42" t="s">
        <v>36</v>
      </c>
      <c r="P865" s="36"/>
      <c r="Q865" s="31"/>
      <c r="R865" s="32"/>
      <c r="S865" s="78"/>
      <c r="T865" s="34"/>
      <c r="U865" s="35"/>
      <c r="V865" s="36"/>
      <c r="W865" s="37"/>
      <c r="X865" s="38"/>
      <c r="Y865" s="38"/>
      <c r="Z865" s="38"/>
      <c r="AA865" s="39"/>
      <c r="AB865" s="39"/>
      <c r="AC865" s="39"/>
      <c r="AD865" s="40"/>
      <c r="AE865" s="40"/>
      <c r="AF865" s="41"/>
      <c r="AG865" s="41"/>
      <c r="AH865" s="42"/>
      <c r="AI865" s="35"/>
      <c r="AJ865" s="43"/>
      <c r="AK865" s="31"/>
      <c r="AL865" s="44"/>
      <c r="AM865" s="39"/>
      <c r="AN865" s="28"/>
      <c r="AO865" s="39"/>
    </row>
    <row r="866" spans="1:41">
      <c r="A866" s="45" t="s">
        <v>42</v>
      </c>
      <c r="B866" s="46"/>
      <c r="C866" s="46" t="s">
        <v>42</v>
      </c>
      <c r="D866" s="46" t="s">
        <v>42</v>
      </c>
      <c r="E866" s="47" t="s">
        <v>42</v>
      </c>
      <c r="F866" s="47" t="s">
        <v>42</v>
      </c>
      <c r="G866" s="47"/>
      <c r="H866" s="48"/>
      <c r="I866" s="24">
        <v>860</v>
      </c>
      <c r="J866" s="25" t="s">
        <v>2670</v>
      </c>
      <c r="K866" s="26" t="s">
        <v>2567</v>
      </c>
      <c r="L866" s="27">
        <v>-5943.6</v>
      </c>
      <c r="M866" s="27">
        <v>9601.2000000000007</v>
      </c>
      <c r="N866" s="86" t="s">
        <v>2568</v>
      </c>
      <c r="O866" s="42" t="s">
        <v>36</v>
      </c>
      <c r="P866" s="36"/>
      <c r="Q866" s="31"/>
      <c r="R866" s="32"/>
      <c r="S866" s="78"/>
      <c r="T866" s="34"/>
      <c r="U866" s="35"/>
      <c r="V866" s="36"/>
      <c r="W866" s="37"/>
      <c r="X866" s="38"/>
      <c r="Y866" s="38"/>
      <c r="Z866" s="38"/>
      <c r="AA866" s="39"/>
      <c r="AB866" s="39"/>
      <c r="AC866" s="39"/>
      <c r="AD866" s="40"/>
      <c r="AE866" s="40"/>
      <c r="AF866" s="41"/>
      <c r="AG866" s="41"/>
      <c r="AH866" s="42"/>
      <c r="AI866" s="35"/>
      <c r="AJ866" s="43"/>
      <c r="AK866" s="31"/>
      <c r="AL866" s="44"/>
      <c r="AM866" s="39"/>
      <c r="AN866" s="28"/>
      <c r="AO866" s="39"/>
    </row>
    <row r="867" spans="1:41">
      <c r="A867" s="45" t="s">
        <v>42</v>
      </c>
      <c r="B867" s="46"/>
      <c r="C867" s="46" t="s">
        <v>42</v>
      </c>
      <c r="D867" s="46" t="s">
        <v>42</v>
      </c>
      <c r="E867" s="47" t="s">
        <v>42</v>
      </c>
      <c r="F867" s="47" t="s">
        <v>42</v>
      </c>
      <c r="G867" s="47"/>
      <c r="H867" s="48"/>
      <c r="I867" s="24">
        <v>861</v>
      </c>
      <c r="J867" s="25" t="s">
        <v>2671</v>
      </c>
      <c r="K867" s="26" t="s">
        <v>2567</v>
      </c>
      <c r="L867" s="27">
        <v>16002</v>
      </c>
      <c r="M867" s="27">
        <v>9601.2000000000007</v>
      </c>
      <c r="N867" s="86" t="s">
        <v>2568</v>
      </c>
      <c r="O867" s="42" t="s">
        <v>36</v>
      </c>
      <c r="P867" s="36"/>
      <c r="Q867" s="31"/>
      <c r="R867" s="32"/>
      <c r="S867" s="78"/>
      <c r="T867" s="34"/>
      <c r="U867" s="35"/>
      <c r="V867" s="36"/>
      <c r="W867" s="37"/>
      <c r="X867" s="38"/>
      <c r="Y867" s="38"/>
      <c r="Z867" s="38"/>
      <c r="AA867" s="39"/>
      <c r="AB867" s="39"/>
      <c r="AC867" s="39"/>
      <c r="AD867" s="40"/>
      <c r="AE867" s="40"/>
      <c r="AF867" s="41"/>
      <c r="AG867" s="41"/>
      <c r="AH867" s="42"/>
      <c r="AI867" s="35"/>
      <c r="AJ867" s="43"/>
      <c r="AK867" s="31"/>
      <c r="AL867" s="44"/>
      <c r="AM867" s="39"/>
      <c r="AN867" s="28"/>
      <c r="AO867" s="39"/>
    </row>
    <row r="868" spans="1:41">
      <c r="A868" s="45" t="s">
        <v>42</v>
      </c>
      <c r="B868" s="46"/>
      <c r="C868" s="46" t="s">
        <v>42</v>
      </c>
      <c r="D868" s="46" t="s">
        <v>42</v>
      </c>
      <c r="E868" s="47" t="s">
        <v>42</v>
      </c>
      <c r="F868" s="47" t="s">
        <v>42</v>
      </c>
      <c r="G868" s="47"/>
      <c r="H868" s="48"/>
      <c r="I868" s="24">
        <v>862</v>
      </c>
      <c r="J868" s="25" t="s">
        <v>2672</v>
      </c>
      <c r="K868" s="26" t="s">
        <v>2567</v>
      </c>
      <c r="L868" s="27">
        <v>-8686.7999999999993</v>
      </c>
      <c r="M868" s="27">
        <v>9601.2000000000007</v>
      </c>
      <c r="N868" s="86" t="s">
        <v>2568</v>
      </c>
      <c r="O868" s="42" t="s">
        <v>36</v>
      </c>
      <c r="P868" s="36"/>
      <c r="Q868" s="31"/>
      <c r="R868" s="32"/>
      <c r="S868" s="78"/>
      <c r="T868" s="34"/>
      <c r="U868" s="35"/>
      <c r="V868" s="36"/>
      <c r="W868" s="37"/>
      <c r="X868" s="38"/>
      <c r="Y868" s="38"/>
      <c r="Z868" s="38"/>
      <c r="AA868" s="39"/>
      <c r="AB868" s="39"/>
      <c r="AC868" s="39"/>
      <c r="AD868" s="40"/>
      <c r="AE868" s="40"/>
      <c r="AF868" s="41"/>
      <c r="AG868" s="41"/>
      <c r="AH868" s="42"/>
      <c r="AI868" s="35"/>
      <c r="AJ868" s="43"/>
      <c r="AK868" s="31"/>
      <c r="AL868" s="44"/>
      <c r="AM868" s="39"/>
      <c r="AN868" s="28"/>
      <c r="AO868" s="39"/>
    </row>
    <row r="869" spans="1:41">
      <c r="A869" s="45" t="s">
        <v>42</v>
      </c>
      <c r="B869" s="46"/>
      <c r="C869" s="46" t="s">
        <v>42</v>
      </c>
      <c r="D869" s="46" t="s">
        <v>42</v>
      </c>
      <c r="E869" s="47" t="s">
        <v>42</v>
      </c>
      <c r="F869" s="47" t="s">
        <v>42</v>
      </c>
      <c r="G869" s="47"/>
      <c r="H869" s="48"/>
      <c r="I869" s="24">
        <v>863</v>
      </c>
      <c r="J869" s="25" t="s">
        <v>2673</v>
      </c>
      <c r="K869" s="26" t="s">
        <v>2567</v>
      </c>
      <c r="L869" s="27">
        <v>-14173.2</v>
      </c>
      <c r="M869" s="27">
        <v>9601.2000000000007</v>
      </c>
      <c r="N869" s="86" t="s">
        <v>2568</v>
      </c>
      <c r="O869" s="42" t="s">
        <v>36</v>
      </c>
      <c r="P869" s="36"/>
      <c r="Q869" s="31"/>
      <c r="R869" s="32"/>
      <c r="S869" s="78"/>
      <c r="T869" s="34"/>
      <c r="U869" s="35"/>
      <c r="V869" s="36"/>
      <c r="W869" s="37"/>
      <c r="X869" s="38"/>
      <c r="Y869" s="38"/>
      <c r="Z869" s="38"/>
      <c r="AA869" s="39"/>
      <c r="AB869" s="39"/>
      <c r="AC869" s="39"/>
      <c r="AD869" s="40"/>
      <c r="AE869" s="40"/>
      <c r="AF869" s="41"/>
      <c r="AG869" s="41"/>
      <c r="AH869" s="42"/>
      <c r="AI869" s="35"/>
      <c r="AJ869" s="43"/>
      <c r="AK869" s="31"/>
      <c r="AL869" s="44"/>
      <c r="AM869" s="39"/>
      <c r="AN869" s="28"/>
      <c r="AO869" s="39"/>
    </row>
    <row r="870" spans="1:41">
      <c r="A870" s="45" t="s">
        <v>42</v>
      </c>
      <c r="B870" s="46"/>
      <c r="C870" s="46" t="s">
        <v>42</v>
      </c>
      <c r="D870" s="46" t="s">
        <v>42</v>
      </c>
      <c r="E870" s="47" t="s">
        <v>42</v>
      </c>
      <c r="F870" s="47" t="s">
        <v>42</v>
      </c>
      <c r="G870" s="47"/>
      <c r="H870" s="48"/>
      <c r="I870" s="24">
        <v>864</v>
      </c>
      <c r="J870" s="25" t="s">
        <v>2674</v>
      </c>
      <c r="K870" s="26" t="s">
        <v>2567</v>
      </c>
      <c r="L870" s="27">
        <v>15087.6</v>
      </c>
      <c r="M870" s="27">
        <v>9601.2000000000007</v>
      </c>
      <c r="N870" s="86" t="s">
        <v>2568</v>
      </c>
      <c r="O870" s="42" t="s">
        <v>36</v>
      </c>
      <c r="P870" s="36"/>
      <c r="Q870" s="31"/>
      <c r="R870" s="32"/>
      <c r="S870" s="78"/>
      <c r="T870" s="34"/>
      <c r="U870" s="35"/>
      <c r="V870" s="36"/>
      <c r="W870" s="37"/>
      <c r="X870" s="38"/>
      <c r="Y870" s="38"/>
      <c r="Z870" s="38"/>
      <c r="AA870" s="39"/>
      <c r="AB870" s="39"/>
      <c r="AC870" s="39"/>
      <c r="AD870" s="40"/>
      <c r="AE870" s="40"/>
      <c r="AF870" s="41"/>
      <c r="AG870" s="41"/>
      <c r="AH870" s="42"/>
      <c r="AI870" s="35"/>
      <c r="AJ870" s="43"/>
      <c r="AK870" s="31"/>
      <c r="AL870" s="44"/>
      <c r="AM870" s="39"/>
      <c r="AN870" s="28"/>
      <c r="AO870" s="39"/>
    </row>
    <row r="871" spans="1:41">
      <c r="A871" s="45" t="s">
        <v>42</v>
      </c>
      <c r="B871" s="46"/>
      <c r="C871" s="46" t="s">
        <v>42</v>
      </c>
      <c r="D871" s="46" t="s">
        <v>42</v>
      </c>
      <c r="E871" s="47" t="s">
        <v>42</v>
      </c>
      <c r="F871" s="47" t="s">
        <v>42</v>
      </c>
      <c r="G871" s="47"/>
      <c r="H871" s="48"/>
      <c r="I871" s="24">
        <v>865</v>
      </c>
      <c r="J871" s="25" t="s">
        <v>2675</v>
      </c>
      <c r="K871" s="26" t="s">
        <v>2567</v>
      </c>
      <c r="L871" s="27">
        <v>14173.2</v>
      </c>
      <c r="M871" s="27">
        <v>9601.2000000000007</v>
      </c>
      <c r="N871" s="86" t="s">
        <v>2568</v>
      </c>
      <c r="O871" s="42" t="s">
        <v>36</v>
      </c>
      <c r="P871" s="36"/>
      <c r="Q871" s="31"/>
      <c r="R871" s="32"/>
      <c r="S871" s="78"/>
      <c r="T871" s="34"/>
      <c r="U871" s="35"/>
      <c r="V871" s="36"/>
      <c r="W871" s="37"/>
      <c r="X871" s="38"/>
      <c r="Y871" s="38"/>
      <c r="Z871" s="38"/>
      <c r="AA871" s="39"/>
      <c r="AB871" s="39"/>
      <c r="AC871" s="39"/>
      <c r="AD871" s="40"/>
      <c r="AE871" s="40"/>
      <c r="AF871" s="41"/>
      <c r="AG871" s="41"/>
      <c r="AH871" s="42"/>
      <c r="AI871" s="35"/>
      <c r="AJ871" s="43"/>
      <c r="AK871" s="31"/>
      <c r="AL871" s="44"/>
      <c r="AM871" s="39"/>
      <c r="AN871" s="28"/>
      <c r="AO871" s="39"/>
    </row>
    <row r="872" spans="1:41">
      <c r="A872" s="45" t="s">
        <v>42</v>
      </c>
      <c r="B872" s="46"/>
      <c r="C872" s="46" t="s">
        <v>42</v>
      </c>
      <c r="D872" s="46" t="s">
        <v>42</v>
      </c>
      <c r="E872" s="47" t="s">
        <v>42</v>
      </c>
      <c r="F872" s="47" t="s">
        <v>42</v>
      </c>
      <c r="G872" s="47"/>
      <c r="H872" s="48"/>
      <c r="I872" s="24">
        <v>866</v>
      </c>
      <c r="J872" s="25" t="s">
        <v>2676</v>
      </c>
      <c r="K872" s="26" t="s">
        <v>2567</v>
      </c>
      <c r="L872" s="27">
        <v>8686.7999999999993</v>
      </c>
      <c r="M872" s="27">
        <v>10515.6</v>
      </c>
      <c r="N872" s="86" t="s">
        <v>2568</v>
      </c>
      <c r="O872" s="42" t="s">
        <v>36</v>
      </c>
      <c r="P872" s="36"/>
      <c r="Q872" s="31"/>
      <c r="R872" s="32"/>
      <c r="S872" s="78"/>
      <c r="T872" s="34"/>
      <c r="U872" s="35"/>
      <c r="V872" s="36"/>
      <c r="W872" s="37"/>
      <c r="X872" s="38"/>
      <c r="Y872" s="38"/>
      <c r="Z872" s="38"/>
      <c r="AA872" s="39"/>
      <c r="AB872" s="39"/>
      <c r="AC872" s="39"/>
      <c r="AD872" s="40"/>
      <c r="AE872" s="40"/>
      <c r="AF872" s="41"/>
      <c r="AG872" s="41"/>
      <c r="AH872" s="42"/>
      <c r="AI872" s="35"/>
      <c r="AJ872" s="43"/>
      <c r="AK872" s="31"/>
      <c r="AL872" s="44"/>
      <c r="AM872" s="39"/>
      <c r="AN872" s="28"/>
      <c r="AO872" s="39"/>
    </row>
    <row r="873" spans="1:41">
      <c r="A873" s="45" t="s">
        <v>42</v>
      </c>
      <c r="B873" s="46"/>
      <c r="C873" s="46" t="s">
        <v>42</v>
      </c>
      <c r="D873" s="46" t="s">
        <v>42</v>
      </c>
      <c r="E873" s="47" t="s">
        <v>42</v>
      </c>
      <c r="F873" s="47" t="s">
        <v>42</v>
      </c>
      <c r="G873" s="47"/>
      <c r="H873" s="48"/>
      <c r="I873" s="24">
        <v>867</v>
      </c>
      <c r="J873" s="25" t="s">
        <v>2677</v>
      </c>
      <c r="K873" s="26" t="s">
        <v>2567</v>
      </c>
      <c r="L873" s="27">
        <v>5943.6</v>
      </c>
      <c r="M873" s="27">
        <v>10515.6</v>
      </c>
      <c r="N873" s="86" t="s">
        <v>2568</v>
      </c>
      <c r="O873" s="42" t="s">
        <v>36</v>
      </c>
      <c r="P873" s="36"/>
      <c r="Q873" s="31"/>
      <c r="R873" s="32"/>
      <c r="S873" s="78"/>
      <c r="T873" s="34"/>
      <c r="U873" s="35"/>
      <c r="V873" s="36"/>
      <c r="W873" s="37"/>
      <c r="X873" s="38"/>
      <c r="Y873" s="38"/>
      <c r="Z873" s="38"/>
      <c r="AA873" s="39"/>
      <c r="AB873" s="39"/>
      <c r="AC873" s="39"/>
      <c r="AD873" s="40"/>
      <c r="AE873" s="40"/>
      <c r="AF873" s="41"/>
      <c r="AG873" s="41"/>
      <c r="AH873" s="42"/>
      <c r="AI873" s="35"/>
      <c r="AJ873" s="43"/>
      <c r="AK873" s="31"/>
      <c r="AL873" s="44"/>
      <c r="AM873" s="39"/>
      <c r="AN873" s="28"/>
      <c r="AO873" s="39"/>
    </row>
    <row r="874" spans="1:41">
      <c r="A874" s="45" t="s">
        <v>42</v>
      </c>
      <c r="B874" s="46"/>
      <c r="C874" s="46" t="s">
        <v>42</v>
      </c>
      <c r="D874" s="46" t="s">
        <v>42</v>
      </c>
      <c r="E874" s="47" t="s">
        <v>42</v>
      </c>
      <c r="F874" s="47" t="s">
        <v>42</v>
      </c>
      <c r="G874" s="47"/>
      <c r="H874" s="48"/>
      <c r="I874" s="24">
        <v>868</v>
      </c>
      <c r="J874" s="25" t="s">
        <v>2678</v>
      </c>
      <c r="K874" s="26" t="s">
        <v>2567</v>
      </c>
      <c r="L874" s="27">
        <v>3200.4</v>
      </c>
      <c r="M874" s="27">
        <v>10515.6</v>
      </c>
      <c r="N874" s="86" t="s">
        <v>2568</v>
      </c>
      <c r="O874" s="42" t="s">
        <v>36</v>
      </c>
      <c r="P874" s="36"/>
      <c r="Q874" s="31"/>
      <c r="R874" s="32"/>
      <c r="S874" s="78"/>
      <c r="T874" s="34"/>
      <c r="U874" s="35"/>
      <c r="V874" s="36"/>
      <c r="W874" s="37"/>
      <c r="X874" s="38"/>
      <c r="Y874" s="38"/>
      <c r="Z874" s="38"/>
      <c r="AA874" s="39"/>
      <c r="AB874" s="39"/>
      <c r="AC874" s="39"/>
      <c r="AD874" s="40"/>
      <c r="AE874" s="40"/>
      <c r="AF874" s="41"/>
      <c r="AG874" s="41"/>
      <c r="AH874" s="42"/>
      <c r="AI874" s="35"/>
      <c r="AJ874" s="43"/>
      <c r="AK874" s="31"/>
      <c r="AL874" s="44"/>
      <c r="AM874" s="39"/>
      <c r="AN874" s="28"/>
      <c r="AO874" s="39"/>
    </row>
    <row r="875" spans="1:41">
      <c r="A875" s="45" t="s">
        <v>42</v>
      </c>
      <c r="B875" s="46"/>
      <c r="C875" s="46" t="s">
        <v>42</v>
      </c>
      <c r="D875" s="46" t="s">
        <v>42</v>
      </c>
      <c r="E875" s="47" t="s">
        <v>42</v>
      </c>
      <c r="F875" s="47" t="s">
        <v>42</v>
      </c>
      <c r="G875" s="47"/>
      <c r="H875" s="48"/>
      <c r="I875" s="24">
        <v>869</v>
      </c>
      <c r="J875" s="25" t="s">
        <v>2679</v>
      </c>
      <c r="K875" s="26" t="s">
        <v>2567</v>
      </c>
      <c r="L875" s="27">
        <v>1371.6</v>
      </c>
      <c r="M875" s="27">
        <v>10515.6</v>
      </c>
      <c r="N875" s="86" t="s">
        <v>2568</v>
      </c>
      <c r="O875" s="42" t="s">
        <v>36</v>
      </c>
      <c r="P875" s="36"/>
      <c r="Q875" s="31"/>
      <c r="R875" s="32"/>
      <c r="S875" s="78"/>
      <c r="T875" s="34"/>
      <c r="U875" s="35"/>
      <c r="V875" s="36"/>
      <c r="W875" s="37"/>
      <c r="X875" s="38"/>
      <c r="Y875" s="38"/>
      <c r="Z875" s="38"/>
      <c r="AA875" s="39"/>
      <c r="AB875" s="39"/>
      <c r="AC875" s="39"/>
      <c r="AD875" s="40"/>
      <c r="AE875" s="40"/>
      <c r="AF875" s="41"/>
      <c r="AG875" s="41"/>
      <c r="AH875" s="42"/>
      <c r="AI875" s="35"/>
      <c r="AJ875" s="43"/>
      <c r="AK875" s="31"/>
      <c r="AL875" s="44"/>
      <c r="AM875" s="39"/>
      <c r="AN875" s="28"/>
      <c r="AO875" s="39"/>
    </row>
    <row r="876" spans="1:41">
      <c r="A876" s="45" t="s">
        <v>42</v>
      </c>
      <c r="B876" s="46"/>
      <c r="C876" s="46" t="s">
        <v>42</v>
      </c>
      <c r="D876" s="46" t="s">
        <v>42</v>
      </c>
      <c r="E876" s="47" t="s">
        <v>42</v>
      </c>
      <c r="F876" s="47" t="s">
        <v>42</v>
      </c>
      <c r="G876" s="47"/>
      <c r="H876" s="48"/>
      <c r="I876" s="24">
        <v>870</v>
      </c>
      <c r="J876" s="25" t="s">
        <v>2680</v>
      </c>
      <c r="K876" s="26" t="s">
        <v>2567</v>
      </c>
      <c r="L876" s="27">
        <v>-3200.4</v>
      </c>
      <c r="M876" s="27">
        <v>10515.6</v>
      </c>
      <c r="N876" s="86" t="s">
        <v>2568</v>
      </c>
      <c r="O876" s="42" t="s">
        <v>36</v>
      </c>
      <c r="P876" s="36"/>
      <c r="Q876" s="31"/>
      <c r="R876" s="32"/>
      <c r="S876" s="78"/>
      <c r="T876" s="34"/>
      <c r="U876" s="35"/>
      <c r="V876" s="36"/>
      <c r="W876" s="37"/>
      <c r="X876" s="38"/>
      <c r="Y876" s="38"/>
      <c r="Z876" s="38"/>
      <c r="AA876" s="39"/>
      <c r="AB876" s="39"/>
      <c r="AC876" s="39"/>
      <c r="AD876" s="40"/>
      <c r="AE876" s="40"/>
      <c r="AF876" s="41"/>
      <c r="AG876" s="41"/>
      <c r="AH876" s="42"/>
      <c r="AI876" s="35"/>
      <c r="AJ876" s="43"/>
      <c r="AK876" s="31"/>
      <c r="AL876" s="44"/>
      <c r="AM876" s="39"/>
      <c r="AN876" s="28"/>
      <c r="AO876" s="39"/>
    </row>
    <row r="877" spans="1:41">
      <c r="A877" s="45" t="s">
        <v>42</v>
      </c>
      <c r="B877" s="46"/>
      <c r="C877" s="46" t="s">
        <v>42</v>
      </c>
      <c r="D877" s="46" t="s">
        <v>42</v>
      </c>
      <c r="E877" s="47" t="s">
        <v>42</v>
      </c>
      <c r="F877" s="47" t="s">
        <v>42</v>
      </c>
      <c r="G877" s="47"/>
      <c r="H877" s="48"/>
      <c r="I877" s="24">
        <v>871</v>
      </c>
      <c r="J877" s="25" t="s">
        <v>2681</v>
      </c>
      <c r="K877" s="26" t="s">
        <v>2567</v>
      </c>
      <c r="L877" s="27">
        <v>-5943.6</v>
      </c>
      <c r="M877" s="27">
        <v>10515.6</v>
      </c>
      <c r="N877" s="86" t="s">
        <v>2568</v>
      </c>
      <c r="O877" s="42" t="s">
        <v>36</v>
      </c>
      <c r="P877" s="36"/>
      <c r="Q877" s="31"/>
      <c r="R877" s="32"/>
      <c r="S877" s="78"/>
      <c r="T877" s="34"/>
      <c r="U877" s="35"/>
      <c r="V877" s="36"/>
      <c r="W877" s="37"/>
      <c r="X877" s="38"/>
      <c r="Y877" s="38"/>
      <c r="Z877" s="38"/>
      <c r="AA877" s="39"/>
      <c r="AB877" s="39"/>
      <c r="AC877" s="39"/>
      <c r="AD877" s="40"/>
      <c r="AE877" s="40"/>
      <c r="AF877" s="41"/>
      <c r="AG877" s="41"/>
      <c r="AH877" s="42"/>
      <c r="AI877" s="35"/>
      <c r="AJ877" s="43"/>
      <c r="AK877" s="31"/>
      <c r="AL877" s="44"/>
      <c r="AM877" s="39"/>
      <c r="AN877" s="28"/>
      <c r="AO877" s="39"/>
    </row>
    <row r="878" spans="1:41">
      <c r="A878" s="45" t="s">
        <v>42</v>
      </c>
      <c r="B878" s="46"/>
      <c r="C878" s="46" t="s">
        <v>42</v>
      </c>
      <c r="D878" s="46" t="s">
        <v>42</v>
      </c>
      <c r="E878" s="47" t="s">
        <v>42</v>
      </c>
      <c r="F878" s="47" t="s">
        <v>42</v>
      </c>
      <c r="G878" s="47"/>
      <c r="H878" s="48"/>
      <c r="I878" s="24">
        <v>872</v>
      </c>
      <c r="J878" s="25" t="s">
        <v>2682</v>
      </c>
      <c r="K878" s="26" t="s">
        <v>2567</v>
      </c>
      <c r="L878" s="27">
        <v>-8686.7999999999993</v>
      </c>
      <c r="M878" s="27">
        <v>10515.6</v>
      </c>
      <c r="N878" s="86" t="s">
        <v>2568</v>
      </c>
      <c r="O878" s="42" t="s">
        <v>36</v>
      </c>
      <c r="P878" s="36"/>
      <c r="Q878" s="31"/>
      <c r="R878" s="32"/>
      <c r="S878" s="78"/>
      <c r="T878" s="34"/>
      <c r="U878" s="35"/>
      <c r="V878" s="36"/>
      <c r="W878" s="37"/>
      <c r="X878" s="38"/>
      <c r="Y878" s="38"/>
      <c r="Z878" s="38"/>
      <c r="AA878" s="39"/>
      <c r="AB878" s="39"/>
      <c r="AC878" s="39"/>
      <c r="AD878" s="40"/>
      <c r="AE878" s="40"/>
      <c r="AF878" s="41"/>
      <c r="AG878" s="41"/>
      <c r="AH878" s="42"/>
      <c r="AI878" s="35"/>
      <c r="AJ878" s="43"/>
      <c r="AK878" s="31"/>
      <c r="AL878" s="44"/>
      <c r="AM878" s="39"/>
      <c r="AN878" s="28"/>
      <c r="AO878" s="39"/>
    </row>
    <row r="879" spans="1:41">
      <c r="A879" s="45" t="s">
        <v>42</v>
      </c>
      <c r="B879" s="46"/>
      <c r="C879" s="46" t="s">
        <v>42</v>
      </c>
      <c r="D879" s="46" t="s">
        <v>42</v>
      </c>
      <c r="E879" s="47" t="s">
        <v>42</v>
      </c>
      <c r="F879" s="47" t="s">
        <v>42</v>
      </c>
      <c r="G879" s="47"/>
      <c r="H879" s="48"/>
      <c r="I879" s="24">
        <v>873</v>
      </c>
      <c r="J879" s="25" t="s">
        <v>2683</v>
      </c>
      <c r="K879" s="26" t="s">
        <v>2567</v>
      </c>
      <c r="L879" s="27">
        <v>-9601.2000000000007</v>
      </c>
      <c r="M879" s="27">
        <v>10515.6</v>
      </c>
      <c r="N879" s="86" t="s">
        <v>2568</v>
      </c>
      <c r="O879" s="42" t="s">
        <v>36</v>
      </c>
      <c r="P879" s="36"/>
      <c r="Q879" s="31"/>
      <c r="R879" s="32"/>
      <c r="S879" s="78"/>
      <c r="T879" s="34"/>
      <c r="U879" s="35"/>
      <c r="V879" s="36"/>
      <c r="W879" s="37"/>
      <c r="X879" s="38"/>
      <c r="Y879" s="38"/>
      <c r="Z879" s="38"/>
      <c r="AA879" s="39"/>
      <c r="AB879" s="39"/>
      <c r="AC879" s="39"/>
      <c r="AD879" s="40"/>
      <c r="AE879" s="40"/>
      <c r="AF879" s="41"/>
      <c r="AG879" s="41"/>
      <c r="AH879" s="42"/>
      <c r="AI879" s="35"/>
      <c r="AJ879" s="43"/>
      <c r="AK879" s="31"/>
      <c r="AL879" s="44"/>
      <c r="AM879" s="39"/>
      <c r="AN879" s="28"/>
      <c r="AO879" s="39"/>
    </row>
    <row r="880" spans="1:41">
      <c r="A880" s="45" t="s">
        <v>42</v>
      </c>
      <c r="B880" s="46"/>
      <c r="C880" s="46" t="s">
        <v>42</v>
      </c>
      <c r="D880" s="46" t="s">
        <v>42</v>
      </c>
      <c r="E880" s="47" t="s">
        <v>42</v>
      </c>
      <c r="F880" s="47" t="s">
        <v>42</v>
      </c>
      <c r="G880" s="47"/>
      <c r="H880" s="48"/>
      <c r="I880" s="24">
        <v>874</v>
      </c>
      <c r="J880" s="25" t="s">
        <v>2684</v>
      </c>
      <c r="K880" s="26" t="s">
        <v>2567</v>
      </c>
      <c r="L880" s="27">
        <v>-10515.6</v>
      </c>
      <c r="M880" s="27">
        <v>10515.6</v>
      </c>
      <c r="N880" s="86" t="s">
        <v>2568</v>
      </c>
      <c r="O880" s="42" t="s">
        <v>36</v>
      </c>
      <c r="P880" s="36"/>
      <c r="Q880" s="31"/>
      <c r="R880" s="32"/>
      <c r="S880" s="78"/>
      <c r="T880" s="34"/>
      <c r="U880" s="35"/>
      <c r="V880" s="36"/>
      <c r="W880" s="37"/>
      <c r="X880" s="38"/>
      <c r="Y880" s="38"/>
      <c r="Z880" s="38"/>
      <c r="AA880" s="39"/>
      <c r="AB880" s="39"/>
      <c r="AC880" s="39"/>
      <c r="AD880" s="40"/>
      <c r="AE880" s="40"/>
      <c r="AF880" s="41"/>
      <c r="AG880" s="41"/>
      <c r="AH880" s="42"/>
      <c r="AI880" s="35"/>
      <c r="AJ880" s="43"/>
      <c r="AK880" s="31"/>
      <c r="AL880" s="44"/>
      <c r="AM880" s="39"/>
      <c r="AN880" s="28"/>
      <c r="AO880" s="39"/>
    </row>
    <row r="881" spans="1:41">
      <c r="A881" s="45" t="s">
        <v>42</v>
      </c>
      <c r="B881" s="46"/>
      <c r="C881" s="46" t="s">
        <v>42</v>
      </c>
      <c r="D881" s="46" t="s">
        <v>42</v>
      </c>
      <c r="E881" s="47" t="s">
        <v>42</v>
      </c>
      <c r="F881" s="47" t="s">
        <v>42</v>
      </c>
      <c r="G881" s="47"/>
      <c r="H881" s="48"/>
      <c r="I881" s="24">
        <v>875</v>
      </c>
      <c r="J881" s="25" t="s">
        <v>2685</v>
      </c>
      <c r="K881" s="26" t="s">
        <v>2567</v>
      </c>
      <c r="L881" s="27">
        <v>-11430</v>
      </c>
      <c r="M881" s="27">
        <v>10515.6</v>
      </c>
      <c r="N881" s="86" t="s">
        <v>2568</v>
      </c>
      <c r="O881" s="42" t="s">
        <v>36</v>
      </c>
      <c r="P881" s="36"/>
      <c r="Q881" s="31"/>
      <c r="R881" s="32"/>
      <c r="S881" s="78"/>
      <c r="T881" s="34"/>
      <c r="U881" s="35"/>
      <c r="V881" s="36"/>
      <c r="W881" s="37"/>
      <c r="X881" s="38"/>
      <c r="Y881" s="38"/>
      <c r="Z881" s="38"/>
      <c r="AA881" s="39"/>
      <c r="AB881" s="39"/>
      <c r="AC881" s="39"/>
      <c r="AD881" s="40"/>
      <c r="AE881" s="40"/>
      <c r="AF881" s="41"/>
      <c r="AG881" s="41"/>
      <c r="AH881" s="42"/>
      <c r="AI881" s="35"/>
      <c r="AJ881" s="43"/>
      <c r="AK881" s="31"/>
      <c r="AL881" s="44"/>
      <c r="AM881" s="39"/>
      <c r="AN881" s="28"/>
      <c r="AO881" s="39"/>
    </row>
    <row r="882" spans="1:41">
      <c r="A882" s="45" t="s">
        <v>42</v>
      </c>
      <c r="B882" s="46"/>
      <c r="C882" s="46" t="s">
        <v>42</v>
      </c>
      <c r="D882" s="46" t="s">
        <v>42</v>
      </c>
      <c r="E882" s="47" t="s">
        <v>42</v>
      </c>
      <c r="F882" s="47" t="s">
        <v>42</v>
      </c>
      <c r="G882" s="47"/>
      <c r="H882" s="48"/>
      <c r="I882" s="24">
        <v>876</v>
      </c>
      <c r="J882" s="25" t="s">
        <v>2686</v>
      </c>
      <c r="K882" s="26" t="s">
        <v>2567</v>
      </c>
      <c r="L882" s="27">
        <v>-12344.4</v>
      </c>
      <c r="M882" s="27">
        <v>10515.6</v>
      </c>
      <c r="N882" s="86" t="s">
        <v>2568</v>
      </c>
      <c r="O882" s="42" t="s">
        <v>36</v>
      </c>
      <c r="P882" s="36"/>
      <c r="Q882" s="31"/>
      <c r="R882" s="32"/>
      <c r="S882" s="78"/>
      <c r="T882" s="34"/>
      <c r="U882" s="35"/>
      <c r="V882" s="36"/>
      <c r="W882" s="37"/>
      <c r="X882" s="38"/>
      <c r="Y882" s="38"/>
      <c r="Z882" s="38"/>
      <c r="AA882" s="39"/>
      <c r="AB882" s="39"/>
      <c r="AC882" s="39"/>
      <c r="AD882" s="40"/>
      <c r="AE882" s="40"/>
      <c r="AF882" s="41"/>
      <c r="AG882" s="41"/>
      <c r="AH882" s="42"/>
      <c r="AI882" s="35"/>
      <c r="AJ882" s="43"/>
      <c r="AK882" s="31"/>
      <c r="AL882" s="44"/>
      <c r="AM882" s="39"/>
      <c r="AN882" s="28"/>
      <c r="AO882" s="39"/>
    </row>
    <row r="883" spans="1:41">
      <c r="A883" s="45" t="s">
        <v>42</v>
      </c>
      <c r="B883" s="46"/>
      <c r="C883" s="46" t="s">
        <v>42</v>
      </c>
      <c r="D883" s="46" t="s">
        <v>42</v>
      </c>
      <c r="E883" s="47" t="s">
        <v>42</v>
      </c>
      <c r="F883" s="47" t="s">
        <v>42</v>
      </c>
      <c r="G883" s="47"/>
      <c r="H883" s="48"/>
      <c r="I883" s="24">
        <v>877</v>
      </c>
      <c r="J883" s="25" t="s">
        <v>2687</v>
      </c>
      <c r="K883" s="26" t="s">
        <v>2567</v>
      </c>
      <c r="L883" s="27">
        <v>-13258.8</v>
      </c>
      <c r="M883" s="27">
        <v>10515.6</v>
      </c>
      <c r="N883" s="86" t="s">
        <v>2568</v>
      </c>
      <c r="O883" s="42" t="s">
        <v>36</v>
      </c>
      <c r="P883" s="36"/>
      <c r="Q883" s="31"/>
      <c r="R883" s="32"/>
      <c r="S883" s="78"/>
      <c r="T883" s="34"/>
      <c r="U883" s="35"/>
      <c r="V883" s="36"/>
      <c r="W883" s="37"/>
      <c r="X883" s="38"/>
      <c r="Y883" s="38"/>
      <c r="Z883" s="38"/>
      <c r="AA883" s="39"/>
      <c r="AB883" s="39"/>
      <c r="AC883" s="39"/>
      <c r="AD883" s="40"/>
      <c r="AE883" s="40"/>
      <c r="AF883" s="41"/>
      <c r="AG883" s="41"/>
      <c r="AH883" s="42"/>
      <c r="AI883" s="35"/>
      <c r="AJ883" s="43"/>
      <c r="AK883" s="31"/>
      <c r="AL883" s="44"/>
      <c r="AM883" s="39"/>
      <c r="AN883" s="28"/>
      <c r="AO883" s="39"/>
    </row>
    <row r="884" spans="1:41">
      <c r="A884" s="45" t="s">
        <v>42</v>
      </c>
      <c r="B884" s="46"/>
      <c r="C884" s="46" t="s">
        <v>42</v>
      </c>
      <c r="D884" s="46" t="s">
        <v>42</v>
      </c>
      <c r="E884" s="47" t="s">
        <v>42</v>
      </c>
      <c r="F884" s="47" t="s">
        <v>42</v>
      </c>
      <c r="G884" s="47"/>
      <c r="H884" s="48"/>
      <c r="I884" s="24">
        <v>878</v>
      </c>
      <c r="J884" s="25" t="s">
        <v>2688</v>
      </c>
      <c r="K884" s="26" t="s">
        <v>2567</v>
      </c>
      <c r="L884" s="27">
        <v>-14173.2</v>
      </c>
      <c r="M884" s="27">
        <v>10515.6</v>
      </c>
      <c r="N884" s="86" t="s">
        <v>2568</v>
      </c>
      <c r="O884" s="42" t="s">
        <v>36</v>
      </c>
      <c r="P884" s="36"/>
      <c r="Q884" s="31"/>
      <c r="R884" s="32"/>
      <c r="S884" s="78"/>
      <c r="T884" s="34"/>
      <c r="U884" s="35"/>
      <c r="V884" s="36"/>
      <c r="W884" s="37"/>
      <c r="X884" s="38"/>
      <c r="Y884" s="38"/>
      <c r="Z884" s="38"/>
      <c r="AA884" s="39"/>
      <c r="AB884" s="39"/>
      <c r="AC884" s="39"/>
      <c r="AD884" s="40"/>
      <c r="AE884" s="40"/>
      <c r="AF884" s="41"/>
      <c r="AG884" s="41"/>
      <c r="AH884" s="42"/>
      <c r="AI884" s="35"/>
      <c r="AJ884" s="43"/>
      <c r="AK884" s="31"/>
      <c r="AL884" s="44"/>
      <c r="AM884" s="39"/>
      <c r="AN884" s="28"/>
      <c r="AO884" s="39"/>
    </row>
    <row r="885" spans="1:41">
      <c r="A885" s="45" t="s">
        <v>42</v>
      </c>
      <c r="B885" s="46"/>
      <c r="C885" s="46" t="s">
        <v>42</v>
      </c>
      <c r="D885" s="46" t="s">
        <v>42</v>
      </c>
      <c r="E885" s="47" t="s">
        <v>42</v>
      </c>
      <c r="F885" s="47" t="s">
        <v>42</v>
      </c>
      <c r="G885" s="47"/>
      <c r="H885" s="48"/>
      <c r="I885" s="24">
        <v>879</v>
      </c>
      <c r="J885" s="25" t="s">
        <v>2689</v>
      </c>
      <c r="K885" s="26" t="s">
        <v>2567</v>
      </c>
      <c r="L885" s="27">
        <v>-15087.6</v>
      </c>
      <c r="M885" s="27">
        <v>10515.6</v>
      </c>
      <c r="N885" s="86" t="s">
        <v>2568</v>
      </c>
      <c r="O885" s="42" t="s">
        <v>36</v>
      </c>
      <c r="P885" s="36"/>
      <c r="Q885" s="31"/>
      <c r="R885" s="32"/>
      <c r="S885" s="78"/>
      <c r="T885" s="34"/>
      <c r="U885" s="35"/>
      <c r="V885" s="36"/>
      <c r="W885" s="37"/>
      <c r="X885" s="38"/>
      <c r="Y885" s="38"/>
      <c r="Z885" s="38"/>
      <c r="AA885" s="39"/>
      <c r="AB885" s="39"/>
      <c r="AC885" s="39"/>
      <c r="AD885" s="40"/>
      <c r="AE885" s="40"/>
      <c r="AF885" s="41"/>
      <c r="AG885" s="41"/>
      <c r="AH885" s="42"/>
      <c r="AI885" s="35"/>
      <c r="AJ885" s="43"/>
      <c r="AK885" s="31"/>
      <c r="AL885" s="44"/>
      <c r="AM885" s="39"/>
      <c r="AN885" s="28"/>
      <c r="AO885" s="39"/>
    </row>
    <row r="886" spans="1:41">
      <c r="A886" s="45" t="s">
        <v>42</v>
      </c>
      <c r="B886" s="46"/>
      <c r="C886" s="46" t="s">
        <v>42</v>
      </c>
      <c r="D886" s="46" t="s">
        <v>42</v>
      </c>
      <c r="E886" s="47" t="s">
        <v>42</v>
      </c>
      <c r="F886" s="47" t="s">
        <v>42</v>
      </c>
      <c r="G886" s="47"/>
      <c r="H886" s="48"/>
      <c r="I886" s="24">
        <v>880</v>
      </c>
      <c r="J886" s="25" t="s">
        <v>2690</v>
      </c>
      <c r="K886" s="26" t="s">
        <v>2567</v>
      </c>
      <c r="L886" s="27">
        <v>-16002</v>
      </c>
      <c r="M886" s="27">
        <v>10515.6</v>
      </c>
      <c r="N886" s="86" t="s">
        <v>2568</v>
      </c>
      <c r="O886" s="42" t="s">
        <v>36</v>
      </c>
      <c r="P886" s="36"/>
      <c r="Q886" s="31"/>
      <c r="R886" s="32"/>
      <c r="S886" s="78"/>
      <c r="T886" s="34"/>
      <c r="U886" s="35"/>
      <c r="V886" s="36"/>
      <c r="W886" s="37"/>
      <c r="X886" s="38"/>
      <c r="Y886" s="38"/>
      <c r="Z886" s="38"/>
      <c r="AA886" s="39"/>
      <c r="AB886" s="39"/>
      <c r="AC886" s="39"/>
      <c r="AD886" s="40"/>
      <c r="AE886" s="40"/>
      <c r="AF886" s="41"/>
      <c r="AG886" s="41"/>
      <c r="AH886" s="42"/>
      <c r="AI886" s="35"/>
      <c r="AJ886" s="43"/>
      <c r="AK886" s="31"/>
      <c r="AL886" s="44"/>
      <c r="AM886" s="39"/>
      <c r="AN886" s="28"/>
      <c r="AO886" s="39"/>
    </row>
    <row r="887" spans="1:41">
      <c r="A887" s="45" t="s">
        <v>42</v>
      </c>
      <c r="B887" s="46"/>
      <c r="C887" s="46" t="s">
        <v>42</v>
      </c>
      <c r="D887" s="46" t="s">
        <v>42</v>
      </c>
      <c r="E887" s="47" t="s">
        <v>42</v>
      </c>
      <c r="F887" s="47" t="s">
        <v>42</v>
      </c>
      <c r="G887" s="47"/>
      <c r="H887" s="48"/>
      <c r="I887" s="24">
        <v>881</v>
      </c>
      <c r="J887" s="25" t="s">
        <v>2691</v>
      </c>
      <c r="K887" s="26" t="s">
        <v>2567</v>
      </c>
      <c r="L887" s="27">
        <v>-16916.400000000001</v>
      </c>
      <c r="M887" s="27">
        <v>10515.6</v>
      </c>
      <c r="N887" s="86" t="s">
        <v>2568</v>
      </c>
      <c r="O887" s="42" t="s">
        <v>36</v>
      </c>
      <c r="P887" s="36"/>
      <c r="Q887" s="31"/>
      <c r="R887" s="32"/>
      <c r="S887" s="78"/>
      <c r="T887" s="34"/>
      <c r="U887" s="35"/>
      <c r="V887" s="36"/>
      <c r="W887" s="37"/>
      <c r="X887" s="38"/>
      <c r="Y887" s="38"/>
      <c r="Z887" s="38"/>
      <c r="AA887" s="39"/>
      <c r="AB887" s="39"/>
      <c r="AC887" s="39"/>
      <c r="AD887" s="40"/>
      <c r="AE887" s="40"/>
      <c r="AF887" s="41"/>
      <c r="AG887" s="41"/>
      <c r="AH887" s="42"/>
      <c r="AI887" s="35"/>
      <c r="AJ887" s="43"/>
      <c r="AK887" s="31"/>
      <c r="AL887" s="44"/>
      <c r="AM887" s="39"/>
      <c r="AN887" s="28"/>
      <c r="AO887" s="39"/>
    </row>
    <row r="888" spans="1:41">
      <c r="A888" s="45" t="s">
        <v>42</v>
      </c>
      <c r="B888" s="46"/>
      <c r="C888" s="46" t="s">
        <v>42</v>
      </c>
      <c r="D888" s="46" t="s">
        <v>42</v>
      </c>
      <c r="E888" s="47" t="s">
        <v>42</v>
      </c>
      <c r="F888" s="47" t="s">
        <v>42</v>
      </c>
      <c r="G888" s="47"/>
      <c r="H888" s="48"/>
      <c r="I888" s="24">
        <v>882</v>
      </c>
      <c r="J888" s="25" t="s">
        <v>2692</v>
      </c>
      <c r="K888" s="26" t="s">
        <v>2567</v>
      </c>
      <c r="L888" s="27">
        <v>-17830.8</v>
      </c>
      <c r="M888" s="27">
        <v>10515.6</v>
      </c>
      <c r="N888" s="86" t="s">
        <v>2568</v>
      </c>
      <c r="O888" s="42" t="s">
        <v>36</v>
      </c>
      <c r="P888" s="36"/>
      <c r="Q888" s="31"/>
      <c r="R888" s="32"/>
      <c r="S888" s="78"/>
      <c r="T888" s="34"/>
      <c r="U888" s="35"/>
      <c r="V888" s="36"/>
      <c r="W888" s="37"/>
      <c r="X888" s="38"/>
      <c r="Y888" s="38"/>
      <c r="Z888" s="38"/>
      <c r="AA888" s="39"/>
      <c r="AB888" s="39"/>
      <c r="AC888" s="39"/>
      <c r="AD888" s="40"/>
      <c r="AE888" s="40"/>
      <c r="AF888" s="41"/>
      <c r="AG888" s="41"/>
      <c r="AH888" s="42"/>
      <c r="AI888" s="35"/>
      <c r="AJ888" s="43"/>
      <c r="AK888" s="31"/>
      <c r="AL888" s="44"/>
      <c r="AM888" s="39"/>
      <c r="AN888" s="28"/>
      <c r="AO888" s="39"/>
    </row>
    <row r="889" spans="1:41">
      <c r="A889" s="45" t="s">
        <v>42</v>
      </c>
      <c r="B889" s="46"/>
      <c r="C889" s="46" t="s">
        <v>42</v>
      </c>
      <c r="D889" s="46" t="s">
        <v>42</v>
      </c>
      <c r="E889" s="47" t="s">
        <v>42</v>
      </c>
      <c r="F889" s="47" t="s">
        <v>42</v>
      </c>
      <c r="G889" s="47"/>
      <c r="H889" s="48"/>
      <c r="I889" s="24">
        <v>883</v>
      </c>
      <c r="J889" s="25" t="s">
        <v>2693</v>
      </c>
      <c r="K889" s="26" t="s">
        <v>2567</v>
      </c>
      <c r="L889" s="27">
        <v>14173.2</v>
      </c>
      <c r="M889" s="27">
        <v>10515.6</v>
      </c>
      <c r="N889" s="86" t="s">
        <v>2568</v>
      </c>
      <c r="O889" s="42" t="s">
        <v>36</v>
      </c>
      <c r="P889" s="36"/>
      <c r="Q889" s="31"/>
      <c r="R889" s="32"/>
      <c r="S889" s="78"/>
      <c r="T889" s="34"/>
      <c r="U889" s="35"/>
      <c r="V889" s="36"/>
      <c r="W889" s="37"/>
      <c r="X889" s="38"/>
      <c r="Y889" s="38"/>
      <c r="Z889" s="38"/>
      <c r="AA889" s="39"/>
      <c r="AB889" s="39"/>
      <c r="AC889" s="39"/>
      <c r="AD889" s="40"/>
      <c r="AE889" s="40"/>
      <c r="AF889" s="41"/>
      <c r="AG889" s="41"/>
      <c r="AH889" s="42"/>
      <c r="AI889" s="35"/>
      <c r="AJ889" s="43"/>
      <c r="AK889" s="31"/>
      <c r="AL889" s="44"/>
      <c r="AM889" s="39"/>
      <c r="AN889" s="28"/>
      <c r="AO889" s="39"/>
    </row>
    <row r="890" spans="1:41">
      <c r="A890" s="45" t="s">
        <v>42</v>
      </c>
      <c r="B890" s="46"/>
      <c r="C890" s="46" t="s">
        <v>42</v>
      </c>
      <c r="D890" s="46" t="s">
        <v>42</v>
      </c>
      <c r="E890" s="47" t="s">
        <v>42</v>
      </c>
      <c r="F890" s="47" t="s">
        <v>42</v>
      </c>
      <c r="G890" s="47"/>
      <c r="H890" s="48"/>
      <c r="I890" s="24">
        <v>884</v>
      </c>
      <c r="J890" s="25" t="s">
        <v>2694</v>
      </c>
      <c r="K890" s="26" t="s">
        <v>2567</v>
      </c>
      <c r="L890" s="27">
        <v>17830.8</v>
      </c>
      <c r="M890" s="27">
        <v>11430</v>
      </c>
      <c r="N890" s="86" t="s">
        <v>2568</v>
      </c>
      <c r="O890" s="42" t="s">
        <v>36</v>
      </c>
      <c r="P890" s="36"/>
      <c r="Q890" s="31"/>
      <c r="R890" s="32"/>
      <c r="S890" s="78"/>
      <c r="T890" s="34"/>
      <c r="U890" s="35"/>
      <c r="V890" s="36"/>
      <c r="W890" s="37"/>
      <c r="X890" s="38"/>
      <c r="Y890" s="38"/>
      <c r="Z890" s="38"/>
      <c r="AA890" s="39"/>
      <c r="AB890" s="39"/>
      <c r="AC890" s="39"/>
      <c r="AD890" s="40"/>
      <c r="AE890" s="40"/>
      <c r="AF890" s="41"/>
      <c r="AG890" s="41"/>
      <c r="AH890" s="42"/>
      <c r="AI890" s="35"/>
      <c r="AJ890" s="43"/>
      <c r="AK890" s="31"/>
      <c r="AL890" s="44"/>
      <c r="AM890" s="39"/>
      <c r="AN890" s="28"/>
      <c r="AO890" s="39"/>
    </row>
    <row r="891" spans="1:41">
      <c r="A891" s="45" t="s">
        <v>42</v>
      </c>
      <c r="B891" s="46"/>
      <c r="C891" s="46" t="s">
        <v>42</v>
      </c>
      <c r="D891" s="46" t="s">
        <v>42</v>
      </c>
      <c r="E891" s="47" t="s">
        <v>42</v>
      </c>
      <c r="F891" s="47" t="s">
        <v>42</v>
      </c>
      <c r="G891" s="47"/>
      <c r="H891" s="48"/>
      <c r="I891" s="24">
        <v>885</v>
      </c>
      <c r="J891" s="25" t="s">
        <v>2695</v>
      </c>
      <c r="K891" s="26" t="s">
        <v>2567</v>
      </c>
      <c r="L891" s="27">
        <v>9601.2000000000007</v>
      </c>
      <c r="M891" s="27">
        <v>11430</v>
      </c>
      <c r="N891" s="86" t="s">
        <v>2568</v>
      </c>
      <c r="O891" s="42" t="s">
        <v>36</v>
      </c>
      <c r="P891" s="36"/>
      <c r="Q891" s="31"/>
      <c r="R891" s="32"/>
      <c r="S891" s="78"/>
      <c r="T891" s="34"/>
      <c r="U891" s="35"/>
      <c r="V891" s="36"/>
      <c r="W891" s="37"/>
      <c r="X891" s="38"/>
      <c r="Y891" s="38"/>
      <c r="Z891" s="38"/>
      <c r="AA891" s="39"/>
      <c r="AB891" s="39"/>
      <c r="AC891" s="39"/>
      <c r="AD891" s="40"/>
      <c r="AE891" s="40"/>
      <c r="AF891" s="41"/>
      <c r="AG891" s="41"/>
      <c r="AH891" s="42"/>
      <c r="AI891" s="35"/>
      <c r="AJ891" s="43"/>
      <c r="AK891" s="31"/>
      <c r="AL891" s="44"/>
      <c r="AM891" s="39"/>
      <c r="AN891" s="28"/>
      <c r="AO891" s="39"/>
    </row>
    <row r="892" spans="1:41">
      <c r="A892" s="45" t="s">
        <v>42</v>
      </c>
      <c r="B892" s="46"/>
      <c r="C892" s="46" t="s">
        <v>42</v>
      </c>
      <c r="D892" s="46" t="s">
        <v>42</v>
      </c>
      <c r="E892" s="47" t="s">
        <v>42</v>
      </c>
      <c r="F892" s="47" t="s">
        <v>42</v>
      </c>
      <c r="G892" s="47"/>
      <c r="H892" s="48"/>
      <c r="I892" s="24">
        <v>886</v>
      </c>
      <c r="J892" s="25" t="s">
        <v>2696</v>
      </c>
      <c r="K892" s="26" t="s">
        <v>2567</v>
      </c>
      <c r="L892" s="27">
        <v>8686.7999999999993</v>
      </c>
      <c r="M892" s="27">
        <v>11430</v>
      </c>
      <c r="N892" s="86" t="s">
        <v>2568</v>
      </c>
      <c r="O892" s="42" t="s">
        <v>36</v>
      </c>
      <c r="P892" s="36"/>
      <c r="Q892" s="31"/>
      <c r="R892" s="32"/>
      <c r="S892" s="78"/>
      <c r="T892" s="34"/>
      <c r="U892" s="35"/>
      <c r="V892" s="36"/>
      <c r="W892" s="37"/>
      <c r="X892" s="38"/>
      <c r="Y892" s="38"/>
      <c r="Z892" s="38"/>
      <c r="AA892" s="39"/>
      <c r="AB892" s="39"/>
      <c r="AC892" s="39"/>
      <c r="AD892" s="40"/>
      <c r="AE892" s="40"/>
      <c r="AF892" s="41"/>
      <c r="AG892" s="41"/>
      <c r="AH892" s="42"/>
      <c r="AI892" s="35"/>
      <c r="AJ892" s="43"/>
      <c r="AK892" s="31"/>
      <c r="AL892" s="44"/>
      <c r="AM892" s="39"/>
      <c r="AN892" s="28"/>
      <c r="AO892" s="39"/>
    </row>
    <row r="893" spans="1:41">
      <c r="A893" s="45" t="s">
        <v>42</v>
      </c>
      <c r="B893" s="46"/>
      <c r="C893" s="46" t="s">
        <v>42</v>
      </c>
      <c r="D893" s="46" t="s">
        <v>42</v>
      </c>
      <c r="E893" s="47" t="s">
        <v>42</v>
      </c>
      <c r="F893" s="47" t="s">
        <v>42</v>
      </c>
      <c r="G893" s="47"/>
      <c r="H893" s="48"/>
      <c r="I893" s="24">
        <v>887</v>
      </c>
      <c r="J893" s="25" t="s">
        <v>2697</v>
      </c>
      <c r="K893" s="26" t="s">
        <v>2567</v>
      </c>
      <c r="L893" s="27">
        <v>5943.6</v>
      </c>
      <c r="M893" s="27">
        <v>11430</v>
      </c>
      <c r="N893" s="86" t="s">
        <v>2568</v>
      </c>
      <c r="O893" s="42" t="s">
        <v>36</v>
      </c>
      <c r="P893" s="36"/>
      <c r="Q893" s="31"/>
      <c r="R893" s="32"/>
      <c r="S893" s="78"/>
      <c r="T893" s="34"/>
      <c r="U893" s="35"/>
      <c r="V893" s="36"/>
      <c r="W893" s="37"/>
      <c r="X893" s="38"/>
      <c r="Y893" s="38"/>
      <c r="Z893" s="38"/>
      <c r="AA893" s="39"/>
      <c r="AB893" s="39"/>
      <c r="AC893" s="39"/>
      <c r="AD893" s="40"/>
      <c r="AE893" s="40"/>
      <c r="AF893" s="41"/>
      <c r="AG893" s="41"/>
      <c r="AH893" s="42"/>
      <c r="AI893" s="35"/>
      <c r="AJ893" s="43"/>
      <c r="AK893" s="31"/>
      <c r="AL893" s="44"/>
      <c r="AM893" s="39"/>
      <c r="AN893" s="28"/>
      <c r="AO893" s="39"/>
    </row>
    <row r="894" spans="1:41">
      <c r="A894" s="45" t="s">
        <v>42</v>
      </c>
      <c r="B894" s="46"/>
      <c r="C894" s="46" t="s">
        <v>42</v>
      </c>
      <c r="D894" s="46" t="s">
        <v>42</v>
      </c>
      <c r="E894" s="47" t="s">
        <v>42</v>
      </c>
      <c r="F894" s="47" t="s">
        <v>42</v>
      </c>
      <c r="G894" s="47"/>
      <c r="H894" s="48"/>
      <c r="I894" s="24">
        <v>888</v>
      </c>
      <c r="J894" s="25" t="s">
        <v>2698</v>
      </c>
      <c r="K894" s="26" t="s">
        <v>2567</v>
      </c>
      <c r="L894" s="27">
        <v>4114.8</v>
      </c>
      <c r="M894" s="27">
        <v>11430</v>
      </c>
      <c r="N894" s="86" t="s">
        <v>2568</v>
      </c>
      <c r="O894" s="42" t="s">
        <v>36</v>
      </c>
      <c r="P894" s="36"/>
      <c r="Q894" s="31"/>
      <c r="R894" s="32"/>
      <c r="S894" s="78"/>
      <c r="T894" s="34"/>
      <c r="U894" s="35"/>
      <c r="V894" s="36"/>
      <c r="W894" s="37"/>
      <c r="X894" s="38"/>
      <c r="Y894" s="38"/>
      <c r="Z894" s="38"/>
      <c r="AA894" s="39"/>
      <c r="AB894" s="39"/>
      <c r="AC894" s="39"/>
      <c r="AD894" s="40"/>
      <c r="AE894" s="40"/>
      <c r="AF894" s="41"/>
      <c r="AG894" s="41"/>
      <c r="AH894" s="42"/>
      <c r="AI894" s="35"/>
      <c r="AJ894" s="43"/>
      <c r="AK894" s="31"/>
      <c r="AL894" s="44"/>
      <c r="AM894" s="39"/>
      <c r="AN894" s="28"/>
      <c r="AO894" s="39"/>
    </row>
    <row r="895" spans="1:41">
      <c r="A895" s="45" t="s">
        <v>42</v>
      </c>
      <c r="B895" s="46"/>
      <c r="C895" s="46" t="s">
        <v>42</v>
      </c>
      <c r="D895" s="46" t="s">
        <v>42</v>
      </c>
      <c r="E895" s="47" t="s">
        <v>42</v>
      </c>
      <c r="F895" s="47" t="s">
        <v>42</v>
      </c>
      <c r="G895" s="47"/>
      <c r="H895" s="48"/>
      <c r="I895" s="24">
        <v>889</v>
      </c>
      <c r="J895" s="25" t="s">
        <v>2699</v>
      </c>
      <c r="K895" s="26" t="s">
        <v>2567</v>
      </c>
      <c r="L895" s="27">
        <v>1371.6</v>
      </c>
      <c r="M895" s="27">
        <v>11430</v>
      </c>
      <c r="N895" s="86" t="s">
        <v>2568</v>
      </c>
      <c r="O895" s="42" t="s">
        <v>36</v>
      </c>
      <c r="P895" s="36"/>
      <c r="Q895" s="31"/>
      <c r="R895" s="32"/>
      <c r="S895" s="78"/>
      <c r="T895" s="34"/>
      <c r="U895" s="35"/>
      <c r="V895" s="36"/>
      <c r="W895" s="37"/>
      <c r="X895" s="38"/>
      <c r="Y895" s="38"/>
      <c r="Z895" s="38"/>
      <c r="AA895" s="39"/>
      <c r="AB895" s="39"/>
      <c r="AC895" s="39"/>
      <c r="AD895" s="40"/>
      <c r="AE895" s="40"/>
      <c r="AF895" s="41"/>
      <c r="AG895" s="41"/>
      <c r="AH895" s="42"/>
      <c r="AI895" s="35"/>
      <c r="AJ895" s="43"/>
      <c r="AK895" s="31"/>
      <c r="AL895" s="44"/>
      <c r="AM895" s="39"/>
      <c r="AN895" s="28"/>
      <c r="AO895" s="39"/>
    </row>
    <row r="896" spans="1:41">
      <c r="A896" s="45" t="s">
        <v>42</v>
      </c>
      <c r="B896" s="46"/>
      <c r="C896" s="46" t="s">
        <v>42</v>
      </c>
      <c r="D896" s="46" t="s">
        <v>42</v>
      </c>
      <c r="E896" s="47" t="s">
        <v>42</v>
      </c>
      <c r="F896" s="47" t="s">
        <v>42</v>
      </c>
      <c r="G896" s="47"/>
      <c r="H896" s="48"/>
      <c r="I896" s="24">
        <v>890</v>
      </c>
      <c r="J896" s="25" t="s">
        <v>2700</v>
      </c>
      <c r="K896" s="26" t="s">
        <v>2567</v>
      </c>
      <c r="L896" s="27">
        <v>-1371.6</v>
      </c>
      <c r="M896" s="27">
        <v>11430</v>
      </c>
      <c r="N896" s="86" t="s">
        <v>2568</v>
      </c>
      <c r="O896" s="42" t="s">
        <v>36</v>
      </c>
      <c r="P896" s="36"/>
      <c r="Q896" s="31"/>
      <c r="R896" s="32"/>
      <c r="S896" s="78"/>
      <c r="T896" s="34"/>
      <c r="U896" s="35"/>
      <c r="V896" s="36"/>
      <c r="W896" s="37"/>
      <c r="X896" s="38"/>
      <c r="Y896" s="38"/>
      <c r="Z896" s="38"/>
      <c r="AA896" s="39"/>
      <c r="AB896" s="39"/>
      <c r="AC896" s="39"/>
      <c r="AD896" s="40"/>
      <c r="AE896" s="40"/>
      <c r="AF896" s="41"/>
      <c r="AG896" s="41"/>
      <c r="AH896" s="42"/>
      <c r="AI896" s="35"/>
      <c r="AJ896" s="43"/>
      <c r="AK896" s="31"/>
      <c r="AL896" s="44"/>
      <c r="AM896" s="39"/>
      <c r="AN896" s="28"/>
      <c r="AO896" s="39"/>
    </row>
    <row r="897" spans="1:41">
      <c r="A897" s="45" t="s">
        <v>42</v>
      </c>
      <c r="B897" s="46"/>
      <c r="C897" s="46" t="s">
        <v>42</v>
      </c>
      <c r="D897" s="46" t="s">
        <v>42</v>
      </c>
      <c r="E897" s="47" t="s">
        <v>42</v>
      </c>
      <c r="F897" s="47" t="s">
        <v>42</v>
      </c>
      <c r="G897" s="47"/>
      <c r="H897" s="48"/>
      <c r="I897" s="24">
        <v>891</v>
      </c>
      <c r="J897" s="25" t="s">
        <v>2701</v>
      </c>
      <c r="K897" s="26" t="s">
        <v>2567</v>
      </c>
      <c r="L897" s="27">
        <v>-2286</v>
      </c>
      <c r="M897" s="27">
        <v>11430</v>
      </c>
      <c r="N897" s="86" t="s">
        <v>2568</v>
      </c>
      <c r="O897" s="42" t="s">
        <v>36</v>
      </c>
      <c r="P897" s="36"/>
      <c r="Q897" s="31"/>
      <c r="R897" s="32"/>
      <c r="S897" s="78"/>
      <c r="T897" s="34"/>
      <c r="U897" s="35"/>
      <c r="V897" s="36"/>
      <c r="W897" s="37"/>
      <c r="X897" s="38"/>
      <c r="Y897" s="38"/>
      <c r="Z897" s="38"/>
      <c r="AA897" s="39"/>
      <c r="AB897" s="39"/>
      <c r="AC897" s="39"/>
      <c r="AD897" s="40"/>
      <c r="AE897" s="40"/>
      <c r="AF897" s="41"/>
      <c r="AG897" s="41"/>
      <c r="AH897" s="42"/>
      <c r="AI897" s="35"/>
      <c r="AJ897" s="43"/>
      <c r="AK897" s="31"/>
      <c r="AL897" s="44"/>
      <c r="AM897" s="39"/>
      <c r="AN897" s="28"/>
      <c r="AO897" s="39"/>
    </row>
    <row r="898" spans="1:41">
      <c r="A898" s="45" t="s">
        <v>42</v>
      </c>
      <c r="B898" s="46"/>
      <c r="C898" s="46" t="s">
        <v>42</v>
      </c>
      <c r="D898" s="46" t="s">
        <v>42</v>
      </c>
      <c r="E898" s="47" t="s">
        <v>42</v>
      </c>
      <c r="F898" s="47" t="s">
        <v>42</v>
      </c>
      <c r="G898" s="47"/>
      <c r="H898" s="48"/>
      <c r="I898" s="24">
        <v>892</v>
      </c>
      <c r="J898" s="25" t="s">
        <v>2702</v>
      </c>
      <c r="K898" s="26" t="s">
        <v>2567</v>
      </c>
      <c r="L898" s="27">
        <v>-3200.4</v>
      </c>
      <c r="M898" s="27">
        <v>11430</v>
      </c>
      <c r="N898" s="86" t="s">
        <v>2568</v>
      </c>
      <c r="O898" s="42" t="s">
        <v>36</v>
      </c>
      <c r="P898" s="36"/>
      <c r="Q898" s="31"/>
      <c r="R898" s="32"/>
      <c r="S898" s="78"/>
      <c r="T898" s="34"/>
      <c r="U898" s="35"/>
      <c r="V898" s="36"/>
      <c r="W898" s="37"/>
      <c r="X898" s="38"/>
      <c r="Y898" s="38"/>
      <c r="Z898" s="38"/>
      <c r="AA898" s="39"/>
      <c r="AB898" s="39"/>
      <c r="AC898" s="39"/>
      <c r="AD898" s="40"/>
      <c r="AE898" s="40"/>
      <c r="AF898" s="41"/>
      <c r="AG898" s="41"/>
      <c r="AH898" s="42"/>
      <c r="AI898" s="35"/>
      <c r="AJ898" s="43"/>
      <c r="AK898" s="31"/>
      <c r="AL898" s="44"/>
      <c r="AM898" s="39"/>
      <c r="AN898" s="28"/>
      <c r="AO898" s="39"/>
    </row>
    <row r="899" spans="1:41">
      <c r="A899" s="45" t="s">
        <v>42</v>
      </c>
      <c r="B899" s="46"/>
      <c r="C899" s="46" t="s">
        <v>42</v>
      </c>
      <c r="D899" s="46" t="s">
        <v>42</v>
      </c>
      <c r="E899" s="47" t="s">
        <v>42</v>
      </c>
      <c r="F899" s="47" t="s">
        <v>42</v>
      </c>
      <c r="G899" s="47"/>
      <c r="H899" s="48"/>
      <c r="I899" s="24">
        <v>893</v>
      </c>
      <c r="J899" s="25" t="s">
        <v>2703</v>
      </c>
      <c r="K899" s="26" t="s">
        <v>2567</v>
      </c>
      <c r="L899" s="27">
        <v>-5943.6</v>
      </c>
      <c r="M899" s="27">
        <v>11430</v>
      </c>
      <c r="N899" s="86" t="s">
        <v>2568</v>
      </c>
      <c r="O899" s="42" t="s">
        <v>36</v>
      </c>
      <c r="P899" s="36"/>
      <c r="Q899" s="31"/>
      <c r="R899" s="32"/>
      <c r="S899" s="78"/>
      <c r="T899" s="34"/>
      <c r="U899" s="35"/>
      <c r="V899" s="36"/>
      <c r="W899" s="37"/>
      <c r="X899" s="38"/>
      <c r="Y899" s="38"/>
      <c r="Z899" s="38"/>
      <c r="AA899" s="39"/>
      <c r="AB899" s="39"/>
      <c r="AC899" s="39"/>
      <c r="AD899" s="40"/>
      <c r="AE899" s="40"/>
      <c r="AF899" s="41"/>
      <c r="AG899" s="41"/>
      <c r="AH899" s="42"/>
      <c r="AI899" s="35"/>
      <c r="AJ899" s="43"/>
      <c r="AK899" s="31"/>
      <c r="AL899" s="44"/>
      <c r="AM899" s="39"/>
      <c r="AN899" s="28"/>
      <c r="AO899" s="39"/>
    </row>
    <row r="900" spans="1:41">
      <c r="A900" s="45" t="s">
        <v>42</v>
      </c>
      <c r="B900" s="46"/>
      <c r="C900" s="46" t="s">
        <v>42</v>
      </c>
      <c r="D900" s="46" t="s">
        <v>42</v>
      </c>
      <c r="E900" s="47" t="s">
        <v>42</v>
      </c>
      <c r="F900" s="47" t="s">
        <v>42</v>
      </c>
      <c r="G900" s="47"/>
      <c r="H900" s="48"/>
      <c r="I900" s="24">
        <v>894</v>
      </c>
      <c r="J900" s="25" t="s">
        <v>2704</v>
      </c>
      <c r="K900" s="26" t="s">
        <v>2567</v>
      </c>
      <c r="L900" s="27">
        <v>-8686.7999999999993</v>
      </c>
      <c r="M900" s="27">
        <v>11430</v>
      </c>
      <c r="N900" s="86" t="s">
        <v>2568</v>
      </c>
      <c r="O900" s="42" t="s">
        <v>36</v>
      </c>
      <c r="P900" s="36"/>
      <c r="Q900" s="31"/>
      <c r="R900" s="32"/>
      <c r="S900" s="78"/>
      <c r="T900" s="34"/>
      <c r="U900" s="35"/>
      <c r="V900" s="36"/>
      <c r="W900" s="37"/>
      <c r="X900" s="38"/>
      <c r="Y900" s="38"/>
      <c r="Z900" s="38"/>
      <c r="AA900" s="39"/>
      <c r="AB900" s="39"/>
      <c r="AC900" s="39"/>
      <c r="AD900" s="40"/>
      <c r="AE900" s="40"/>
      <c r="AF900" s="41"/>
      <c r="AG900" s="41"/>
      <c r="AH900" s="42"/>
      <c r="AI900" s="35"/>
      <c r="AJ900" s="43"/>
      <c r="AK900" s="31"/>
      <c r="AL900" s="44"/>
      <c r="AM900" s="39"/>
      <c r="AN900" s="28"/>
      <c r="AO900" s="39"/>
    </row>
    <row r="901" spans="1:41">
      <c r="A901" s="45" t="s">
        <v>42</v>
      </c>
      <c r="B901" s="46"/>
      <c r="C901" s="46" t="s">
        <v>42</v>
      </c>
      <c r="D901" s="46" t="s">
        <v>42</v>
      </c>
      <c r="E901" s="47" t="s">
        <v>42</v>
      </c>
      <c r="F901" s="47" t="s">
        <v>42</v>
      </c>
      <c r="G901" s="47"/>
      <c r="H901" s="48"/>
      <c r="I901" s="24">
        <v>895</v>
      </c>
      <c r="J901" s="25" t="s">
        <v>2705</v>
      </c>
      <c r="K901" s="26" t="s">
        <v>2567</v>
      </c>
      <c r="L901" s="27">
        <v>-14173.2</v>
      </c>
      <c r="M901" s="27">
        <v>11430</v>
      </c>
      <c r="N901" s="86" t="s">
        <v>2568</v>
      </c>
      <c r="O901" s="42" t="s">
        <v>36</v>
      </c>
      <c r="P901" s="36"/>
      <c r="Q901" s="31"/>
      <c r="R901" s="32"/>
      <c r="S901" s="78"/>
      <c r="T901" s="34"/>
      <c r="U901" s="35"/>
      <c r="V901" s="36"/>
      <c r="W901" s="37"/>
      <c r="X901" s="38"/>
      <c r="Y901" s="38"/>
      <c r="Z901" s="38"/>
      <c r="AA901" s="39"/>
      <c r="AB901" s="39"/>
      <c r="AC901" s="39"/>
      <c r="AD901" s="40"/>
      <c r="AE901" s="40"/>
      <c r="AF901" s="41"/>
      <c r="AG901" s="41"/>
      <c r="AH901" s="42"/>
      <c r="AI901" s="35"/>
      <c r="AJ901" s="43"/>
      <c r="AK901" s="31"/>
      <c r="AL901" s="44"/>
      <c r="AM901" s="39"/>
      <c r="AN901" s="28"/>
      <c r="AO901" s="39"/>
    </row>
    <row r="902" spans="1:41">
      <c r="A902" s="45" t="s">
        <v>42</v>
      </c>
      <c r="B902" s="46"/>
      <c r="C902" s="46" t="s">
        <v>42</v>
      </c>
      <c r="D902" s="46" t="s">
        <v>42</v>
      </c>
      <c r="E902" s="47" t="s">
        <v>42</v>
      </c>
      <c r="F902" s="47" t="s">
        <v>42</v>
      </c>
      <c r="G902" s="47"/>
      <c r="H902" s="48"/>
      <c r="I902" s="24">
        <v>896</v>
      </c>
      <c r="J902" s="25" t="s">
        <v>2706</v>
      </c>
      <c r="K902" s="26" t="s">
        <v>2567</v>
      </c>
      <c r="L902" s="27">
        <v>15087.6</v>
      </c>
      <c r="M902" s="27">
        <v>11430</v>
      </c>
      <c r="N902" s="86" t="s">
        <v>2568</v>
      </c>
      <c r="O902" s="42" t="s">
        <v>36</v>
      </c>
      <c r="P902" s="36"/>
      <c r="Q902" s="31"/>
      <c r="R902" s="32"/>
      <c r="S902" s="78"/>
      <c r="T902" s="34"/>
      <c r="U902" s="35"/>
      <c r="V902" s="36"/>
      <c r="W902" s="37"/>
      <c r="X902" s="38"/>
      <c r="Y902" s="38"/>
      <c r="Z902" s="38"/>
      <c r="AA902" s="39"/>
      <c r="AB902" s="39"/>
      <c r="AC902" s="39"/>
      <c r="AD902" s="40"/>
      <c r="AE902" s="40"/>
      <c r="AF902" s="41"/>
      <c r="AG902" s="41"/>
      <c r="AH902" s="42"/>
      <c r="AI902" s="35"/>
      <c r="AJ902" s="43"/>
      <c r="AK902" s="31"/>
      <c r="AL902" s="44"/>
      <c r="AM902" s="39"/>
      <c r="AN902" s="28"/>
      <c r="AO902" s="39"/>
    </row>
    <row r="903" spans="1:41">
      <c r="A903" s="45" t="s">
        <v>42</v>
      </c>
      <c r="B903" s="46"/>
      <c r="C903" s="46" t="s">
        <v>42</v>
      </c>
      <c r="D903" s="46" t="s">
        <v>42</v>
      </c>
      <c r="E903" s="47" t="s">
        <v>42</v>
      </c>
      <c r="F903" s="47" t="s">
        <v>42</v>
      </c>
      <c r="G903" s="47"/>
      <c r="H903" s="48"/>
      <c r="I903" s="24">
        <v>897</v>
      </c>
      <c r="J903" s="25" t="s">
        <v>2707</v>
      </c>
      <c r="K903" s="26" t="s">
        <v>2567</v>
      </c>
      <c r="L903" s="27">
        <v>14173.2</v>
      </c>
      <c r="M903" s="27">
        <v>11430</v>
      </c>
      <c r="N903" s="86" t="s">
        <v>2568</v>
      </c>
      <c r="O903" s="42" t="s">
        <v>36</v>
      </c>
      <c r="P903" s="36"/>
      <c r="Q903" s="31"/>
      <c r="R903" s="32"/>
      <c r="S903" s="78"/>
      <c r="T903" s="34"/>
      <c r="U903" s="35"/>
      <c r="V903" s="36"/>
      <c r="W903" s="37"/>
      <c r="X903" s="38"/>
      <c r="Y903" s="38"/>
      <c r="Z903" s="38"/>
      <c r="AA903" s="39"/>
      <c r="AB903" s="39"/>
      <c r="AC903" s="39"/>
      <c r="AD903" s="40"/>
      <c r="AE903" s="40"/>
      <c r="AF903" s="41"/>
      <c r="AG903" s="41"/>
      <c r="AH903" s="42"/>
      <c r="AI903" s="35"/>
      <c r="AJ903" s="43"/>
      <c r="AK903" s="31"/>
      <c r="AL903" s="44"/>
      <c r="AM903" s="39"/>
      <c r="AN903" s="28"/>
      <c r="AO903" s="39"/>
    </row>
    <row r="904" spans="1:41">
      <c r="A904" s="45" t="s">
        <v>42</v>
      </c>
      <c r="B904" s="46"/>
      <c r="C904" s="46" t="s">
        <v>42</v>
      </c>
      <c r="D904" s="46" t="s">
        <v>42</v>
      </c>
      <c r="E904" s="47" t="s">
        <v>42</v>
      </c>
      <c r="F904" s="47" t="s">
        <v>42</v>
      </c>
      <c r="G904" s="47"/>
      <c r="H904" s="48"/>
      <c r="I904" s="24">
        <v>898</v>
      </c>
      <c r="J904" s="25" t="s">
        <v>2708</v>
      </c>
      <c r="K904" s="26" t="s">
        <v>2567</v>
      </c>
      <c r="L904" s="27">
        <v>13258.8</v>
      </c>
      <c r="M904" s="27">
        <v>11430</v>
      </c>
      <c r="N904" s="86" t="s">
        <v>2568</v>
      </c>
      <c r="O904" s="42" t="s">
        <v>36</v>
      </c>
      <c r="P904" s="36"/>
      <c r="Q904" s="31"/>
      <c r="R904" s="32"/>
      <c r="S904" s="78"/>
      <c r="T904" s="34"/>
      <c r="U904" s="35"/>
      <c r="V904" s="36"/>
      <c r="W904" s="37"/>
      <c r="X904" s="38"/>
      <c r="Y904" s="38"/>
      <c r="Z904" s="38"/>
      <c r="AA904" s="39"/>
      <c r="AB904" s="39"/>
      <c r="AC904" s="39"/>
      <c r="AD904" s="40"/>
      <c r="AE904" s="40"/>
      <c r="AF904" s="41"/>
      <c r="AG904" s="41"/>
      <c r="AH904" s="42"/>
      <c r="AI904" s="35"/>
      <c r="AJ904" s="43"/>
      <c r="AK904" s="31"/>
      <c r="AL904" s="44"/>
      <c r="AM904" s="39"/>
      <c r="AN904" s="28"/>
      <c r="AO904" s="39"/>
    </row>
    <row r="905" spans="1:41">
      <c r="A905" s="45" t="s">
        <v>42</v>
      </c>
      <c r="B905" s="46"/>
      <c r="C905" s="46" t="s">
        <v>42</v>
      </c>
      <c r="D905" s="46" t="s">
        <v>42</v>
      </c>
      <c r="E905" s="47" t="s">
        <v>42</v>
      </c>
      <c r="F905" s="47" t="s">
        <v>42</v>
      </c>
      <c r="G905" s="47"/>
      <c r="H905" s="48"/>
      <c r="I905" s="24">
        <v>899</v>
      </c>
      <c r="J905" s="25" t="s">
        <v>2709</v>
      </c>
      <c r="K905" s="26" t="s">
        <v>2567</v>
      </c>
      <c r="L905" s="27">
        <v>12344.4</v>
      </c>
      <c r="M905" s="27">
        <v>11430</v>
      </c>
      <c r="N905" s="86" t="s">
        <v>2568</v>
      </c>
      <c r="O905" s="42" t="s">
        <v>36</v>
      </c>
      <c r="P905" s="36"/>
      <c r="Q905" s="31"/>
      <c r="R905" s="32"/>
      <c r="S905" s="78"/>
      <c r="T905" s="34"/>
      <c r="U905" s="35"/>
      <c r="V905" s="36"/>
      <c r="W905" s="37"/>
      <c r="X905" s="38"/>
      <c r="Y905" s="38"/>
      <c r="Z905" s="38"/>
      <c r="AA905" s="39"/>
      <c r="AB905" s="39"/>
      <c r="AC905" s="39"/>
      <c r="AD905" s="40"/>
      <c r="AE905" s="40"/>
      <c r="AF905" s="41"/>
      <c r="AG905" s="41"/>
      <c r="AH905" s="42"/>
      <c r="AI905" s="35"/>
      <c r="AJ905" s="43"/>
      <c r="AK905" s="31"/>
      <c r="AL905" s="44"/>
      <c r="AM905" s="39"/>
      <c r="AN905" s="28"/>
      <c r="AO905" s="39"/>
    </row>
    <row r="906" spans="1:41">
      <c r="A906" s="45" t="s">
        <v>42</v>
      </c>
      <c r="B906" s="46"/>
      <c r="C906" s="46" t="s">
        <v>42</v>
      </c>
      <c r="D906" s="46" t="s">
        <v>42</v>
      </c>
      <c r="E906" s="47" t="s">
        <v>42</v>
      </c>
      <c r="F906" s="47" t="s">
        <v>42</v>
      </c>
      <c r="G906" s="47"/>
      <c r="H906" s="48"/>
      <c r="I906" s="24">
        <v>900</v>
      </c>
      <c r="J906" s="25" t="s">
        <v>2710</v>
      </c>
      <c r="K906" s="26" t="s">
        <v>2567</v>
      </c>
      <c r="L906" s="27">
        <v>11430</v>
      </c>
      <c r="M906" s="27">
        <v>11430</v>
      </c>
      <c r="N906" s="86" t="s">
        <v>2568</v>
      </c>
      <c r="O906" s="42" t="s">
        <v>36</v>
      </c>
      <c r="P906" s="36"/>
      <c r="Q906" s="31"/>
      <c r="R906" s="32"/>
      <c r="S906" s="78"/>
      <c r="T906" s="34"/>
      <c r="U906" s="35"/>
      <c r="V906" s="36"/>
      <c r="W906" s="37"/>
      <c r="X906" s="38"/>
      <c r="Y906" s="38"/>
      <c r="Z906" s="38"/>
      <c r="AA906" s="39"/>
      <c r="AB906" s="39"/>
      <c r="AC906" s="39"/>
      <c r="AD906" s="40"/>
      <c r="AE906" s="40"/>
      <c r="AF906" s="41"/>
      <c r="AG906" s="41"/>
      <c r="AH906" s="42"/>
      <c r="AI906" s="35"/>
      <c r="AJ906" s="43"/>
      <c r="AK906" s="31"/>
      <c r="AL906" s="44"/>
      <c r="AM906" s="39"/>
      <c r="AN906" s="28"/>
      <c r="AO906" s="39"/>
    </row>
    <row r="907" spans="1:41">
      <c r="A907" s="45" t="s">
        <v>42</v>
      </c>
      <c r="B907" s="46"/>
      <c r="C907" s="46" t="s">
        <v>42</v>
      </c>
      <c r="D907" s="46" t="s">
        <v>42</v>
      </c>
      <c r="E907" s="47" t="s">
        <v>42</v>
      </c>
      <c r="F907" s="47" t="s">
        <v>42</v>
      </c>
      <c r="G907" s="47"/>
      <c r="H907" s="48"/>
      <c r="I907" s="24">
        <v>901</v>
      </c>
      <c r="J907" s="25" t="s">
        <v>2711</v>
      </c>
      <c r="K907" s="26" t="s">
        <v>2567</v>
      </c>
      <c r="L907" s="27">
        <v>10515.6</v>
      </c>
      <c r="M907" s="27">
        <v>11430</v>
      </c>
      <c r="N907" s="86" t="s">
        <v>2568</v>
      </c>
      <c r="O907" s="42" t="s">
        <v>36</v>
      </c>
      <c r="P907" s="36"/>
      <c r="Q907" s="31"/>
      <c r="R907" s="32"/>
      <c r="S907" s="78"/>
      <c r="T907" s="34"/>
      <c r="U907" s="35"/>
      <c r="V907" s="36"/>
      <c r="W907" s="37"/>
      <c r="X907" s="38"/>
      <c r="Y907" s="38"/>
      <c r="Z907" s="38"/>
      <c r="AA907" s="39"/>
      <c r="AB907" s="39"/>
      <c r="AC907" s="39"/>
      <c r="AD907" s="40"/>
      <c r="AE907" s="40"/>
      <c r="AF907" s="41"/>
      <c r="AG907" s="41"/>
      <c r="AH907" s="42"/>
      <c r="AI907" s="35"/>
      <c r="AJ907" s="43"/>
      <c r="AK907" s="31"/>
      <c r="AL907" s="44"/>
      <c r="AM907" s="39"/>
      <c r="AN907" s="28"/>
      <c r="AO907" s="39"/>
    </row>
    <row r="908" spans="1:41">
      <c r="A908" s="45" t="s">
        <v>42</v>
      </c>
      <c r="B908" s="46"/>
      <c r="C908" s="46" t="s">
        <v>42</v>
      </c>
      <c r="D908" s="46" t="s">
        <v>42</v>
      </c>
      <c r="E908" s="47" t="s">
        <v>42</v>
      </c>
      <c r="F908" s="47" t="s">
        <v>42</v>
      </c>
      <c r="G908" s="47"/>
      <c r="H908" s="48"/>
      <c r="I908" s="24">
        <v>902</v>
      </c>
      <c r="J908" s="25" t="s">
        <v>2712</v>
      </c>
      <c r="K908" s="26" t="s">
        <v>2567</v>
      </c>
      <c r="L908" s="27">
        <v>8686.7999999999993</v>
      </c>
      <c r="M908" s="27">
        <v>12344.4</v>
      </c>
      <c r="N908" s="86" t="s">
        <v>2568</v>
      </c>
      <c r="O908" s="42" t="s">
        <v>36</v>
      </c>
      <c r="P908" s="36"/>
      <c r="Q908" s="31"/>
      <c r="R908" s="32"/>
      <c r="S908" s="78"/>
      <c r="T908" s="34"/>
      <c r="U908" s="35"/>
      <c r="V908" s="36"/>
      <c r="W908" s="37"/>
      <c r="X908" s="38"/>
      <c r="Y908" s="38"/>
      <c r="Z908" s="38"/>
      <c r="AA908" s="39"/>
      <c r="AB908" s="39"/>
      <c r="AC908" s="39"/>
      <c r="AD908" s="40"/>
      <c r="AE908" s="40"/>
      <c r="AF908" s="41"/>
      <c r="AG908" s="41"/>
      <c r="AH908" s="42"/>
      <c r="AI908" s="35"/>
      <c r="AJ908" s="43"/>
      <c r="AK908" s="31"/>
      <c r="AL908" s="44"/>
      <c r="AM908" s="39"/>
      <c r="AN908" s="28"/>
      <c r="AO908" s="39"/>
    </row>
    <row r="909" spans="1:41">
      <c r="A909" s="45" t="s">
        <v>42</v>
      </c>
      <c r="B909" s="46"/>
      <c r="C909" s="46" t="s">
        <v>42</v>
      </c>
      <c r="D909" s="46" t="s">
        <v>42</v>
      </c>
      <c r="E909" s="47" t="s">
        <v>42</v>
      </c>
      <c r="F909" s="47" t="s">
        <v>42</v>
      </c>
      <c r="G909" s="47"/>
      <c r="H909" s="48"/>
      <c r="I909" s="24">
        <v>903</v>
      </c>
      <c r="J909" s="25" t="s">
        <v>2713</v>
      </c>
      <c r="K909" s="26" t="s">
        <v>2567</v>
      </c>
      <c r="L909" s="27">
        <v>5943.6</v>
      </c>
      <c r="M909" s="27">
        <v>12344.4</v>
      </c>
      <c r="N909" s="86" t="s">
        <v>2568</v>
      </c>
      <c r="O909" s="42" t="s">
        <v>36</v>
      </c>
      <c r="P909" s="36"/>
      <c r="Q909" s="31"/>
      <c r="R909" s="32"/>
      <c r="S909" s="78"/>
      <c r="T909" s="34"/>
      <c r="U909" s="35"/>
      <c r="V909" s="36"/>
      <c r="W909" s="37"/>
      <c r="X909" s="38"/>
      <c r="Y909" s="38"/>
      <c r="Z909" s="38"/>
      <c r="AA909" s="39"/>
      <c r="AB909" s="39"/>
      <c r="AC909" s="39"/>
      <c r="AD909" s="40"/>
      <c r="AE909" s="40"/>
      <c r="AF909" s="41"/>
      <c r="AG909" s="41"/>
      <c r="AH909" s="42"/>
      <c r="AI909" s="35"/>
      <c r="AJ909" s="43"/>
      <c r="AK909" s="31"/>
      <c r="AL909" s="44"/>
      <c r="AM909" s="39"/>
      <c r="AN909" s="28"/>
      <c r="AO909" s="39"/>
    </row>
    <row r="910" spans="1:41">
      <c r="A910" s="45" t="s">
        <v>42</v>
      </c>
      <c r="B910" s="46"/>
      <c r="C910" s="46" t="s">
        <v>42</v>
      </c>
      <c r="D910" s="46" t="s">
        <v>42</v>
      </c>
      <c r="E910" s="47" t="s">
        <v>42</v>
      </c>
      <c r="F910" s="47" t="s">
        <v>42</v>
      </c>
      <c r="G910" s="47"/>
      <c r="H910" s="48"/>
      <c r="I910" s="24">
        <v>904</v>
      </c>
      <c r="J910" s="25" t="s">
        <v>2714</v>
      </c>
      <c r="K910" s="26" t="s">
        <v>2567</v>
      </c>
      <c r="L910" s="27">
        <v>-3200.4</v>
      </c>
      <c r="M910" s="27">
        <v>12344.4</v>
      </c>
      <c r="N910" s="86" t="s">
        <v>2568</v>
      </c>
      <c r="O910" s="42" t="s">
        <v>36</v>
      </c>
      <c r="P910" s="36"/>
      <c r="Q910" s="31"/>
      <c r="R910" s="32"/>
      <c r="S910" s="78"/>
      <c r="T910" s="34"/>
      <c r="U910" s="35"/>
      <c r="V910" s="36"/>
      <c r="W910" s="37"/>
      <c r="X910" s="38"/>
      <c r="Y910" s="38"/>
      <c r="Z910" s="38"/>
      <c r="AA910" s="39"/>
      <c r="AB910" s="39"/>
      <c r="AC910" s="39"/>
      <c r="AD910" s="40"/>
      <c r="AE910" s="40"/>
      <c r="AF910" s="41"/>
      <c r="AG910" s="41"/>
      <c r="AH910" s="42"/>
      <c r="AI910" s="35"/>
      <c r="AJ910" s="43"/>
      <c r="AK910" s="31"/>
      <c r="AL910" s="44"/>
      <c r="AM910" s="39"/>
      <c r="AN910" s="28"/>
      <c r="AO910" s="39"/>
    </row>
    <row r="911" spans="1:41">
      <c r="A911" s="45" t="s">
        <v>42</v>
      </c>
      <c r="B911" s="46"/>
      <c r="C911" s="46" t="s">
        <v>42</v>
      </c>
      <c r="D911" s="46" t="s">
        <v>42</v>
      </c>
      <c r="E911" s="47" t="s">
        <v>42</v>
      </c>
      <c r="F911" s="47" t="s">
        <v>42</v>
      </c>
      <c r="G911" s="47"/>
      <c r="H911" s="48"/>
      <c r="I911" s="24">
        <v>905</v>
      </c>
      <c r="J911" s="25" t="s">
        <v>2715</v>
      </c>
      <c r="K911" s="26" t="s">
        <v>2567</v>
      </c>
      <c r="L911" s="27">
        <v>-5943.6</v>
      </c>
      <c r="M911" s="27">
        <v>12344.4</v>
      </c>
      <c r="N911" s="86" t="s">
        <v>2568</v>
      </c>
      <c r="O911" s="42" t="s">
        <v>36</v>
      </c>
      <c r="P911" s="36"/>
      <c r="Q911" s="31"/>
      <c r="R911" s="32"/>
      <c r="S911" s="78"/>
      <c r="T911" s="34"/>
      <c r="U911" s="35"/>
      <c r="V911" s="36"/>
      <c r="W911" s="37"/>
      <c r="X911" s="38"/>
      <c r="Y911" s="38"/>
      <c r="Z911" s="38"/>
      <c r="AA911" s="39"/>
      <c r="AB911" s="39"/>
      <c r="AC911" s="39"/>
      <c r="AD911" s="40"/>
      <c r="AE911" s="40"/>
      <c r="AF911" s="41"/>
      <c r="AG911" s="41"/>
      <c r="AH911" s="42"/>
      <c r="AI911" s="35"/>
      <c r="AJ911" s="43"/>
      <c r="AK911" s="31"/>
      <c r="AL911" s="44"/>
      <c r="AM911" s="39"/>
      <c r="AN911" s="28"/>
      <c r="AO911" s="39"/>
    </row>
    <row r="912" spans="1:41">
      <c r="A912" s="45" t="s">
        <v>42</v>
      </c>
      <c r="B912" s="46"/>
      <c r="C912" s="46" t="s">
        <v>42</v>
      </c>
      <c r="D912" s="46" t="s">
        <v>42</v>
      </c>
      <c r="E912" s="47" t="s">
        <v>42</v>
      </c>
      <c r="F912" s="47" t="s">
        <v>42</v>
      </c>
      <c r="G912" s="47"/>
      <c r="H912" s="48"/>
      <c r="I912" s="24">
        <v>906</v>
      </c>
      <c r="J912" s="25" t="s">
        <v>2716</v>
      </c>
      <c r="K912" s="26" t="s">
        <v>2567</v>
      </c>
      <c r="L912" s="27">
        <v>-8686.7999999999993</v>
      </c>
      <c r="M912" s="27">
        <v>12344.4</v>
      </c>
      <c r="N912" s="86" t="s">
        <v>2568</v>
      </c>
      <c r="O912" s="42" t="s">
        <v>36</v>
      </c>
      <c r="P912" s="36"/>
      <c r="Q912" s="31"/>
      <c r="R912" s="32"/>
      <c r="S912" s="78"/>
      <c r="T912" s="34"/>
      <c r="U912" s="35"/>
      <c r="V912" s="36"/>
      <c r="W912" s="37"/>
      <c r="X912" s="38"/>
      <c r="Y912" s="38"/>
      <c r="Z912" s="38"/>
      <c r="AA912" s="39"/>
      <c r="AB912" s="39"/>
      <c r="AC912" s="39"/>
      <c r="AD912" s="40"/>
      <c r="AE912" s="40"/>
      <c r="AF912" s="41"/>
      <c r="AG912" s="41"/>
      <c r="AH912" s="42"/>
      <c r="AI912" s="35"/>
      <c r="AJ912" s="43"/>
      <c r="AK912" s="31"/>
      <c r="AL912" s="44"/>
      <c r="AM912" s="39"/>
      <c r="AN912" s="28"/>
      <c r="AO912" s="39"/>
    </row>
    <row r="913" spans="1:41">
      <c r="A913" s="45" t="s">
        <v>42</v>
      </c>
      <c r="B913" s="46"/>
      <c r="C913" s="46" t="s">
        <v>42</v>
      </c>
      <c r="D913" s="46" t="s">
        <v>42</v>
      </c>
      <c r="E913" s="47" t="s">
        <v>42</v>
      </c>
      <c r="F913" s="47" t="s">
        <v>42</v>
      </c>
      <c r="G913" s="47"/>
      <c r="H913" s="48"/>
      <c r="I913" s="24">
        <v>907</v>
      </c>
      <c r="J913" s="25" t="s">
        <v>2717</v>
      </c>
      <c r="K913" s="26" t="s">
        <v>2567</v>
      </c>
      <c r="L913" s="27">
        <v>-14173.2</v>
      </c>
      <c r="M913" s="27">
        <v>12344.4</v>
      </c>
      <c r="N913" s="86" t="s">
        <v>2568</v>
      </c>
      <c r="O913" s="42" t="s">
        <v>36</v>
      </c>
      <c r="P913" s="36"/>
      <c r="Q913" s="31"/>
      <c r="R913" s="32"/>
      <c r="S913" s="78"/>
      <c r="T913" s="34"/>
      <c r="U913" s="35"/>
      <c r="V913" s="36"/>
      <c r="W913" s="37"/>
      <c r="X913" s="38"/>
      <c r="Y913" s="38"/>
      <c r="Z913" s="38"/>
      <c r="AA913" s="39"/>
      <c r="AB913" s="39"/>
      <c r="AC913" s="39"/>
      <c r="AD913" s="40"/>
      <c r="AE913" s="40"/>
      <c r="AF913" s="41"/>
      <c r="AG913" s="41"/>
      <c r="AH913" s="42"/>
      <c r="AI913" s="35"/>
      <c r="AJ913" s="43"/>
      <c r="AK913" s="31"/>
      <c r="AL913" s="44"/>
      <c r="AM913" s="39"/>
      <c r="AN913" s="28"/>
      <c r="AO913" s="39"/>
    </row>
    <row r="914" spans="1:41">
      <c r="A914" s="45" t="s">
        <v>42</v>
      </c>
      <c r="B914" s="46"/>
      <c r="C914" s="46" t="s">
        <v>42</v>
      </c>
      <c r="D914" s="46" t="s">
        <v>42</v>
      </c>
      <c r="E914" s="47" t="s">
        <v>42</v>
      </c>
      <c r="F914" s="47" t="s">
        <v>42</v>
      </c>
      <c r="G914" s="47"/>
      <c r="H914" s="48"/>
      <c r="I914" s="24">
        <v>908</v>
      </c>
      <c r="J914" s="25" t="s">
        <v>2718</v>
      </c>
      <c r="K914" s="26" t="s">
        <v>2567</v>
      </c>
      <c r="L914" s="27">
        <v>-15087.6</v>
      </c>
      <c r="M914" s="27">
        <v>12344.4</v>
      </c>
      <c r="N914" s="86" t="s">
        <v>2568</v>
      </c>
      <c r="O914" s="42" t="s">
        <v>36</v>
      </c>
      <c r="P914" s="36"/>
      <c r="Q914" s="31"/>
      <c r="R914" s="32"/>
      <c r="S914" s="78"/>
      <c r="T914" s="34"/>
      <c r="U914" s="35"/>
      <c r="V914" s="36"/>
      <c r="W914" s="37"/>
      <c r="X914" s="38"/>
      <c r="Y914" s="38"/>
      <c r="Z914" s="38"/>
      <c r="AA914" s="39"/>
      <c r="AB914" s="39"/>
      <c r="AC914" s="39"/>
      <c r="AD914" s="40"/>
      <c r="AE914" s="40"/>
      <c r="AF914" s="41"/>
      <c r="AG914" s="41"/>
      <c r="AH914" s="42"/>
      <c r="AI914" s="35"/>
      <c r="AJ914" s="43"/>
      <c r="AK914" s="31"/>
      <c r="AL914" s="44"/>
      <c r="AM914" s="39"/>
      <c r="AN914" s="28"/>
      <c r="AO914" s="39"/>
    </row>
    <row r="915" spans="1:41">
      <c r="A915" s="45" t="s">
        <v>42</v>
      </c>
      <c r="B915" s="46"/>
      <c r="C915" s="46" t="s">
        <v>42</v>
      </c>
      <c r="D915" s="46" t="s">
        <v>42</v>
      </c>
      <c r="E915" s="47" t="s">
        <v>42</v>
      </c>
      <c r="F915" s="47" t="s">
        <v>42</v>
      </c>
      <c r="G915" s="47"/>
      <c r="H915" s="48"/>
      <c r="I915" s="24">
        <v>909</v>
      </c>
      <c r="J915" s="25" t="s">
        <v>2719</v>
      </c>
      <c r="K915" s="26" t="s">
        <v>2567</v>
      </c>
      <c r="L915" s="27">
        <v>-17830.8</v>
      </c>
      <c r="M915" s="27">
        <v>12344.4</v>
      </c>
      <c r="N915" s="86" t="s">
        <v>2568</v>
      </c>
      <c r="O915" s="42" t="s">
        <v>36</v>
      </c>
      <c r="P915" s="36"/>
      <c r="Q915" s="31"/>
      <c r="R915" s="32"/>
      <c r="S915" s="78"/>
      <c r="T915" s="34"/>
      <c r="U915" s="35"/>
      <c r="V915" s="36"/>
      <c r="W915" s="37"/>
      <c r="X915" s="38"/>
      <c r="Y915" s="38"/>
      <c r="Z915" s="38"/>
      <c r="AA915" s="39"/>
      <c r="AB915" s="39"/>
      <c r="AC915" s="39"/>
      <c r="AD915" s="40"/>
      <c r="AE915" s="40"/>
      <c r="AF915" s="41"/>
      <c r="AG915" s="41"/>
      <c r="AH915" s="42"/>
      <c r="AI915" s="35"/>
      <c r="AJ915" s="43"/>
      <c r="AK915" s="31"/>
      <c r="AL915" s="44"/>
      <c r="AM915" s="39"/>
      <c r="AN915" s="28"/>
      <c r="AO915" s="39"/>
    </row>
    <row r="916" spans="1:41">
      <c r="A916" s="45" t="s">
        <v>42</v>
      </c>
      <c r="B916" s="46"/>
      <c r="C916" s="46" t="s">
        <v>42</v>
      </c>
      <c r="D916" s="46" t="s">
        <v>42</v>
      </c>
      <c r="E916" s="47" t="s">
        <v>42</v>
      </c>
      <c r="F916" s="47" t="s">
        <v>42</v>
      </c>
      <c r="G916" s="47"/>
      <c r="H916" s="48"/>
      <c r="I916" s="24">
        <v>910</v>
      </c>
      <c r="J916" s="25" t="s">
        <v>2720</v>
      </c>
      <c r="K916" s="26" t="s">
        <v>2567</v>
      </c>
      <c r="L916" s="27">
        <v>14173.2</v>
      </c>
      <c r="M916" s="27">
        <v>12344.4</v>
      </c>
      <c r="N916" s="86" t="s">
        <v>2568</v>
      </c>
      <c r="O916" s="42" t="s">
        <v>36</v>
      </c>
      <c r="P916" s="36"/>
      <c r="Q916" s="31"/>
      <c r="R916" s="32"/>
      <c r="S916" s="78"/>
      <c r="T916" s="34"/>
      <c r="U916" s="35"/>
      <c r="V916" s="36"/>
      <c r="W916" s="37"/>
      <c r="X916" s="38"/>
      <c r="Y916" s="38"/>
      <c r="Z916" s="38"/>
      <c r="AA916" s="39"/>
      <c r="AB916" s="39"/>
      <c r="AC916" s="39"/>
      <c r="AD916" s="40"/>
      <c r="AE916" s="40"/>
      <c r="AF916" s="41"/>
      <c r="AG916" s="41"/>
      <c r="AH916" s="42"/>
      <c r="AI916" s="35"/>
      <c r="AJ916" s="43"/>
      <c r="AK916" s="31"/>
      <c r="AL916" s="44"/>
      <c r="AM916" s="39"/>
      <c r="AN916" s="28"/>
      <c r="AO916" s="39"/>
    </row>
    <row r="917" spans="1:41">
      <c r="A917" s="45" t="s">
        <v>42</v>
      </c>
      <c r="B917" s="46"/>
      <c r="C917" s="46" t="s">
        <v>42</v>
      </c>
      <c r="D917" s="46" t="s">
        <v>42</v>
      </c>
      <c r="E917" s="47" t="s">
        <v>42</v>
      </c>
      <c r="F917" s="47" t="s">
        <v>42</v>
      </c>
      <c r="G917" s="47"/>
      <c r="H917" s="48"/>
      <c r="I917" s="24">
        <v>911</v>
      </c>
      <c r="J917" s="25" t="s">
        <v>2721</v>
      </c>
      <c r="K917" s="26" t="s">
        <v>2567</v>
      </c>
      <c r="L917" s="27">
        <v>17830.8</v>
      </c>
      <c r="M917" s="27">
        <v>13258.8</v>
      </c>
      <c r="N917" s="86" t="s">
        <v>2568</v>
      </c>
      <c r="O917" s="42" t="s">
        <v>36</v>
      </c>
      <c r="P917" s="36"/>
      <c r="Q917" s="31"/>
      <c r="R917" s="32"/>
      <c r="S917" s="78"/>
      <c r="T917" s="34"/>
      <c r="U917" s="35"/>
      <c r="V917" s="36"/>
      <c r="W917" s="37"/>
      <c r="X917" s="38"/>
      <c r="Y917" s="38"/>
      <c r="Z917" s="38"/>
      <c r="AA917" s="39"/>
      <c r="AB917" s="39"/>
      <c r="AC917" s="39"/>
      <c r="AD917" s="40"/>
      <c r="AE917" s="40"/>
      <c r="AF917" s="41"/>
      <c r="AG917" s="41"/>
      <c r="AH917" s="42"/>
      <c r="AI917" s="35"/>
      <c r="AJ917" s="43"/>
      <c r="AK917" s="31"/>
      <c r="AL917" s="44"/>
      <c r="AM917" s="39"/>
      <c r="AN917" s="28"/>
      <c r="AO917" s="39"/>
    </row>
    <row r="918" spans="1:41">
      <c r="A918" s="45" t="s">
        <v>42</v>
      </c>
      <c r="B918" s="46"/>
      <c r="C918" s="46" t="s">
        <v>42</v>
      </c>
      <c r="D918" s="46" t="s">
        <v>42</v>
      </c>
      <c r="E918" s="47" t="s">
        <v>42</v>
      </c>
      <c r="F918" s="47" t="s">
        <v>42</v>
      </c>
      <c r="G918" s="47"/>
      <c r="H918" s="48"/>
      <c r="I918" s="24">
        <v>912</v>
      </c>
      <c r="J918" s="25" t="s">
        <v>2722</v>
      </c>
      <c r="K918" s="26" t="s">
        <v>2567</v>
      </c>
      <c r="L918" s="27">
        <v>8686.7999999999993</v>
      </c>
      <c r="M918" s="27">
        <v>13258.8</v>
      </c>
      <c r="N918" s="86" t="s">
        <v>2568</v>
      </c>
      <c r="O918" s="42" t="s">
        <v>36</v>
      </c>
      <c r="P918" s="36"/>
      <c r="Q918" s="31"/>
      <c r="R918" s="32"/>
      <c r="S918" s="78"/>
      <c r="T918" s="34"/>
      <c r="U918" s="35"/>
      <c r="V918" s="36"/>
      <c r="W918" s="37"/>
      <c r="X918" s="38"/>
      <c r="Y918" s="38"/>
      <c r="Z918" s="38"/>
      <c r="AA918" s="39"/>
      <c r="AB918" s="39"/>
      <c r="AC918" s="39"/>
      <c r="AD918" s="40"/>
      <c r="AE918" s="40"/>
      <c r="AF918" s="41"/>
      <c r="AG918" s="41"/>
      <c r="AH918" s="42"/>
      <c r="AI918" s="35"/>
      <c r="AJ918" s="43"/>
      <c r="AK918" s="31"/>
      <c r="AL918" s="44"/>
      <c r="AM918" s="39"/>
      <c r="AN918" s="28"/>
      <c r="AO918" s="39"/>
    </row>
    <row r="919" spans="1:41">
      <c r="A919" s="45" t="s">
        <v>42</v>
      </c>
      <c r="B919" s="46"/>
      <c r="C919" s="46" t="s">
        <v>42</v>
      </c>
      <c r="D919" s="46" t="s">
        <v>42</v>
      </c>
      <c r="E919" s="47" t="s">
        <v>42</v>
      </c>
      <c r="F919" s="47" t="s">
        <v>42</v>
      </c>
      <c r="G919" s="47"/>
      <c r="H919" s="48"/>
      <c r="I919" s="24">
        <v>913</v>
      </c>
      <c r="J919" s="25" t="s">
        <v>2723</v>
      </c>
      <c r="K919" s="26" t="s">
        <v>2567</v>
      </c>
      <c r="L919" s="27">
        <v>5943.6</v>
      </c>
      <c r="M919" s="27">
        <v>13258.8</v>
      </c>
      <c r="N919" s="86" t="s">
        <v>2568</v>
      </c>
      <c r="O919" s="42" t="s">
        <v>36</v>
      </c>
      <c r="P919" s="36"/>
      <c r="Q919" s="31"/>
      <c r="R919" s="32"/>
      <c r="S919" s="78"/>
      <c r="T919" s="34"/>
      <c r="U919" s="35"/>
      <c r="V919" s="36"/>
      <c r="W919" s="37"/>
      <c r="X919" s="38"/>
      <c r="Y919" s="38"/>
      <c r="Z919" s="38"/>
      <c r="AA919" s="39"/>
      <c r="AB919" s="39"/>
      <c r="AC919" s="39"/>
      <c r="AD919" s="40"/>
      <c r="AE919" s="40"/>
      <c r="AF919" s="41"/>
      <c r="AG919" s="41"/>
      <c r="AH919" s="42"/>
      <c r="AI919" s="35"/>
      <c r="AJ919" s="43"/>
      <c r="AK919" s="31"/>
      <c r="AL919" s="44"/>
      <c r="AM919" s="39"/>
      <c r="AN919" s="28"/>
      <c r="AO919" s="39"/>
    </row>
    <row r="920" spans="1:41">
      <c r="A920" s="45" t="s">
        <v>42</v>
      </c>
      <c r="B920" s="46"/>
      <c r="C920" s="46" t="s">
        <v>42</v>
      </c>
      <c r="D920" s="46" t="s">
        <v>42</v>
      </c>
      <c r="E920" s="47" t="s">
        <v>42</v>
      </c>
      <c r="F920" s="47" t="s">
        <v>42</v>
      </c>
      <c r="G920" s="47"/>
      <c r="H920" s="48"/>
      <c r="I920" s="24">
        <v>914</v>
      </c>
      <c r="J920" s="25" t="s">
        <v>2724</v>
      </c>
      <c r="K920" s="26" t="s">
        <v>2567</v>
      </c>
      <c r="L920" s="27">
        <v>4114.8</v>
      </c>
      <c r="M920" s="27">
        <v>13258.8</v>
      </c>
      <c r="N920" s="86" t="s">
        <v>2568</v>
      </c>
      <c r="O920" s="42" t="s">
        <v>36</v>
      </c>
      <c r="P920" s="36"/>
      <c r="Q920" s="31"/>
      <c r="R920" s="32"/>
      <c r="S920" s="78"/>
      <c r="T920" s="34"/>
      <c r="U920" s="35"/>
      <c r="V920" s="36"/>
      <c r="W920" s="37"/>
      <c r="X920" s="38"/>
      <c r="Y920" s="38"/>
      <c r="Z920" s="38"/>
      <c r="AA920" s="39"/>
      <c r="AB920" s="39"/>
      <c r="AC920" s="39"/>
      <c r="AD920" s="40"/>
      <c r="AE920" s="40"/>
      <c r="AF920" s="41"/>
      <c r="AG920" s="41"/>
      <c r="AH920" s="42"/>
      <c r="AI920" s="35"/>
      <c r="AJ920" s="43"/>
      <c r="AK920" s="31"/>
      <c r="AL920" s="44"/>
      <c r="AM920" s="39"/>
      <c r="AN920" s="28"/>
      <c r="AO920" s="39"/>
    </row>
    <row r="921" spans="1:41">
      <c r="A921" s="45" t="s">
        <v>42</v>
      </c>
      <c r="B921" s="46"/>
      <c r="C921" s="46" t="s">
        <v>42</v>
      </c>
      <c r="D921" s="46" t="s">
        <v>42</v>
      </c>
      <c r="E921" s="47" t="s">
        <v>42</v>
      </c>
      <c r="F921" s="47" t="s">
        <v>42</v>
      </c>
      <c r="G921" s="47"/>
      <c r="H921" s="48"/>
      <c r="I921" s="24">
        <v>915</v>
      </c>
      <c r="J921" s="25" t="s">
        <v>2725</v>
      </c>
      <c r="K921" s="26" t="s">
        <v>2567</v>
      </c>
      <c r="L921" s="27">
        <v>3200.4</v>
      </c>
      <c r="M921" s="27">
        <v>13258.8</v>
      </c>
      <c r="N921" s="86" t="s">
        <v>2568</v>
      </c>
      <c r="O921" s="42" t="s">
        <v>36</v>
      </c>
      <c r="P921" s="36"/>
      <c r="Q921" s="31"/>
      <c r="R921" s="32"/>
      <c r="S921" s="78"/>
      <c r="T921" s="34"/>
      <c r="U921" s="35"/>
      <c r="V921" s="36"/>
      <c r="W921" s="37"/>
      <c r="X921" s="38"/>
      <c r="Y921" s="38"/>
      <c r="Z921" s="38"/>
      <c r="AA921" s="39"/>
      <c r="AB921" s="39"/>
      <c r="AC921" s="39"/>
      <c r="AD921" s="40"/>
      <c r="AE921" s="40"/>
      <c r="AF921" s="41"/>
      <c r="AG921" s="41"/>
      <c r="AH921" s="42"/>
      <c r="AI921" s="35"/>
      <c r="AJ921" s="43"/>
      <c r="AK921" s="31"/>
      <c r="AL921" s="44"/>
      <c r="AM921" s="39"/>
      <c r="AN921" s="28"/>
      <c r="AO921" s="39"/>
    </row>
    <row r="922" spans="1:41">
      <c r="A922" s="45" t="s">
        <v>42</v>
      </c>
      <c r="B922" s="46"/>
      <c r="C922" s="46" t="s">
        <v>42</v>
      </c>
      <c r="D922" s="46" t="s">
        <v>42</v>
      </c>
      <c r="E922" s="47" t="s">
        <v>42</v>
      </c>
      <c r="F922" s="47" t="s">
        <v>42</v>
      </c>
      <c r="G922" s="47"/>
      <c r="H922" s="48"/>
      <c r="I922" s="24">
        <v>916</v>
      </c>
      <c r="J922" s="25" t="s">
        <v>2726</v>
      </c>
      <c r="K922" s="26" t="s">
        <v>2567</v>
      </c>
      <c r="L922" s="27">
        <v>2286</v>
      </c>
      <c r="M922" s="27">
        <v>13258.8</v>
      </c>
      <c r="N922" s="86" t="s">
        <v>2568</v>
      </c>
      <c r="O922" s="42" t="s">
        <v>36</v>
      </c>
      <c r="P922" s="36"/>
      <c r="Q922" s="31"/>
      <c r="R922" s="32"/>
      <c r="S922" s="78"/>
      <c r="T922" s="34"/>
      <c r="U922" s="35"/>
      <c r="V922" s="36"/>
      <c r="W922" s="37"/>
      <c r="X922" s="38"/>
      <c r="Y922" s="38"/>
      <c r="Z922" s="38"/>
      <c r="AA922" s="39"/>
      <c r="AB922" s="39"/>
      <c r="AC922" s="39"/>
      <c r="AD922" s="40"/>
      <c r="AE922" s="40"/>
      <c r="AF922" s="41"/>
      <c r="AG922" s="41"/>
      <c r="AH922" s="42"/>
      <c r="AI922" s="35"/>
      <c r="AJ922" s="43"/>
      <c r="AK922" s="31"/>
      <c r="AL922" s="44"/>
      <c r="AM922" s="39"/>
      <c r="AN922" s="28"/>
      <c r="AO922" s="39"/>
    </row>
    <row r="923" spans="1:41">
      <c r="A923" s="45" t="s">
        <v>42</v>
      </c>
      <c r="B923" s="46"/>
      <c r="C923" s="46" t="s">
        <v>42</v>
      </c>
      <c r="D923" s="46" t="s">
        <v>42</v>
      </c>
      <c r="E923" s="47" t="s">
        <v>42</v>
      </c>
      <c r="F923" s="47" t="s">
        <v>42</v>
      </c>
      <c r="G923" s="47"/>
      <c r="H923" s="48"/>
      <c r="I923" s="24">
        <v>917</v>
      </c>
      <c r="J923" s="25" t="s">
        <v>2727</v>
      </c>
      <c r="K923" s="26" t="s">
        <v>2567</v>
      </c>
      <c r="L923" s="27">
        <v>1371.6</v>
      </c>
      <c r="M923" s="27">
        <v>13258.8</v>
      </c>
      <c r="N923" s="86" t="s">
        <v>2568</v>
      </c>
      <c r="O923" s="42" t="s">
        <v>36</v>
      </c>
      <c r="P923" s="36"/>
      <c r="Q923" s="31"/>
      <c r="R923" s="32"/>
      <c r="S923" s="78"/>
      <c r="T923" s="34"/>
      <c r="U923" s="35"/>
      <c r="V923" s="36"/>
      <c r="W923" s="37"/>
      <c r="X923" s="38"/>
      <c r="Y923" s="38"/>
      <c r="Z923" s="38"/>
      <c r="AA923" s="39"/>
      <c r="AB923" s="39"/>
      <c r="AC923" s="39"/>
      <c r="AD923" s="40"/>
      <c r="AE923" s="40"/>
      <c r="AF923" s="41"/>
      <c r="AG923" s="41"/>
      <c r="AH923" s="42"/>
      <c r="AI923" s="35"/>
      <c r="AJ923" s="43"/>
      <c r="AK923" s="31"/>
      <c r="AL923" s="44"/>
      <c r="AM923" s="39"/>
      <c r="AN923" s="28"/>
      <c r="AO923" s="39"/>
    </row>
    <row r="924" spans="1:41">
      <c r="A924" s="45" t="s">
        <v>42</v>
      </c>
      <c r="B924" s="46"/>
      <c r="C924" s="46" t="s">
        <v>42</v>
      </c>
      <c r="D924" s="46" t="s">
        <v>42</v>
      </c>
      <c r="E924" s="47" t="s">
        <v>42</v>
      </c>
      <c r="F924" s="47" t="s">
        <v>42</v>
      </c>
      <c r="G924" s="47"/>
      <c r="H924" s="48"/>
      <c r="I924" s="24">
        <v>918</v>
      </c>
      <c r="J924" s="25" t="s">
        <v>2728</v>
      </c>
      <c r="K924" s="26" t="s">
        <v>2567</v>
      </c>
      <c r="L924" s="27">
        <v>16916.400000000001</v>
      </c>
      <c r="M924" s="27">
        <v>13258.8</v>
      </c>
      <c r="N924" s="86" t="s">
        <v>2568</v>
      </c>
      <c r="O924" s="42" t="s">
        <v>36</v>
      </c>
      <c r="P924" s="36"/>
      <c r="Q924" s="31"/>
      <c r="R924" s="32"/>
      <c r="S924" s="78"/>
      <c r="T924" s="34"/>
      <c r="U924" s="35"/>
      <c r="V924" s="36"/>
      <c r="W924" s="37"/>
      <c r="X924" s="38"/>
      <c r="Y924" s="38"/>
      <c r="Z924" s="38"/>
      <c r="AA924" s="39"/>
      <c r="AB924" s="39"/>
      <c r="AC924" s="39"/>
      <c r="AD924" s="40"/>
      <c r="AE924" s="40"/>
      <c r="AF924" s="41"/>
      <c r="AG924" s="41"/>
      <c r="AH924" s="42"/>
      <c r="AI924" s="35"/>
      <c r="AJ924" s="43"/>
      <c r="AK924" s="31"/>
      <c r="AL924" s="44"/>
      <c r="AM924" s="39"/>
      <c r="AN924" s="28"/>
      <c r="AO924" s="39"/>
    </row>
    <row r="925" spans="1:41">
      <c r="A925" s="45" t="s">
        <v>42</v>
      </c>
      <c r="B925" s="46"/>
      <c r="C925" s="46" t="s">
        <v>42</v>
      </c>
      <c r="D925" s="46" t="s">
        <v>42</v>
      </c>
      <c r="E925" s="47" t="s">
        <v>42</v>
      </c>
      <c r="F925" s="47" t="s">
        <v>42</v>
      </c>
      <c r="G925" s="47"/>
      <c r="H925" s="48"/>
      <c r="I925" s="24">
        <v>919</v>
      </c>
      <c r="J925" s="25" t="s">
        <v>2729</v>
      </c>
      <c r="K925" s="26" t="s">
        <v>2567</v>
      </c>
      <c r="L925" s="27">
        <v>457.2</v>
      </c>
      <c r="M925" s="27">
        <v>13258.8</v>
      </c>
      <c r="N925" s="86" t="s">
        <v>2568</v>
      </c>
      <c r="O925" s="42" t="s">
        <v>36</v>
      </c>
      <c r="P925" s="36"/>
      <c r="Q925" s="31"/>
      <c r="R925" s="32"/>
      <c r="S925" s="78"/>
      <c r="T925" s="34"/>
      <c r="U925" s="35"/>
      <c r="V925" s="36"/>
      <c r="W925" s="37"/>
      <c r="X925" s="38"/>
      <c r="Y925" s="38"/>
      <c r="Z925" s="38"/>
      <c r="AA925" s="39"/>
      <c r="AB925" s="39"/>
      <c r="AC925" s="39"/>
      <c r="AD925" s="40"/>
      <c r="AE925" s="40"/>
      <c r="AF925" s="41"/>
      <c r="AG925" s="41"/>
      <c r="AH925" s="42"/>
      <c r="AI925" s="35"/>
      <c r="AJ925" s="43"/>
      <c r="AK925" s="31"/>
      <c r="AL925" s="44"/>
      <c r="AM925" s="39"/>
      <c r="AN925" s="28"/>
      <c r="AO925" s="39"/>
    </row>
    <row r="926" spans="1:41">
      <c r="A926" s="45" t="s">
        <v>42</v>
      </c>
      <c r="B926" s="46"/>
      <c r="C926" s="46" t="s">
        <v>42</v>
      </c>
      <c r="D926" s="46" t="s">
        <v>42</v>
      </c>
      <c r="E926" s="47" t="s">
        <v>42</v>
      </c>
      <c r="F926" s="47" t="s">
        <v>42</v>
      </c>
      <c r="G926" s="47"/>
      <c r="H926" s="48"/>
      <c r="I926" s="24">
        <v>920</v>
      </c>
      <c r="J926" s="25" t="s">
        <v>2730</v>
      </c>
      <c r="K926" s="26" t="s">
        <v>2567</v>
      </c>
      <c r="L926" s="27">
        <v>-457.2</v>
      </c>
      <c r="M926" s="27">
        <v>13258.8</v>
      </c>
      <c r="N926" s="86" t="s">
        <v>2568</v>
      </c>
      <c r="O926" s="42" t="s">
        <v>36</v>
      </c>
      <c r="P926" s="36"/>
      <c r="Q926" s="31"/>
      <c r="R926" s="32"/>
      <c r="S926" s="78"/>
      <c r="T926" s="34"/>
      <c r="U926" s="35"/>
      <c r="V926" s="36"/>
      <c r="W926" s="37"/>
      <c r="X926" s="38"/>
      <c r="Y926" s="38"/>
      <c r="Z926" s="38"/>
      <c r="AA926" s="39"/>
      <c r="AB926" s="39"/>
      <c r="AC926" s="39"/>
      <c r="AD926" s="40"/>
      <c r="AE926" s="40"/>
      <c r="AF926" s="41"/>
      <c r="AG926" s="41"/>
      <c r="AH926" s="42"/>
      <c r="AI926" s="35"/>
      <c r="AJ926" s="43"/>
      <c r="AK926" s="31"/>
      <c r="AL926" s="44"/>
      <c r="AM926" s="39"/>
      <c r="AN926" s="28"/>
      <c r="AO926" s="39"/>
    </row>
    <row r="927" spans="1:41">
      <c r="A927" s="45" t="s">
        <v>42</v>
      </c>
      <c r="B927" s="46"/>
      <c r="C927" s="46" t="s">
        <v>42</v>
      </c>
      <c r="D927" s="46" t="s">
        <v>42</v>
      </c>
      <c r="E927" s="47" t="s">
        <v>42</v>
      </c>
      <c r="F927" s="47" t="s">
        <v>42</v>
      </c>
      <c r="G927" s="47"/>
      <c r="H927" s="48"/>
      <c r="I927" s="24">
        <v>921</v>
      </c>
      <c r="J927" s="25" t="s">
        <v>2731</v>
      </c>
      <c r="K927" s="26" t="s">
        <v>2567</v>
      </c>
      <c r="L927" s="27">
        <v>-1371.6</v>
      </c>
      <c r="M927" s="27">
        <v>13258.8</v>
      </c>
      <c r="N927" s="86" t="s">
        <v>2568</v>
      </c>
      <c r="O927" s="42" t="s">
        <v>36</v>
      </c>
      <c r="P927" s="36"/>
      <c r="Q927" s="31"/>
      <c r="R927" s="32"/>
      <c r="S927" s="78"/>
      <c r="T927" s="34"/>
      <c r="U927" s="35"/>
      <c r="V927" s="36"/>
      <c r="W927" s="37"/>
      <c r="X927" s="38"/>
      <c r="Y927" s="38"/>
      <c r="Z927" s="38"/>
      <c r="AA927" s="39"/>
      <c r="AB927" s="39"/>
      <c r="AC927" s="39"/>
      <c r="AD927" s="40"/>
      <c r="AE927" s="40"/>
      <c r="AF927" s="41"/>
      <c r="AG927" s="41"/>
      <c r="AH927" s="42"/>
      <c r="AI927" s="35"/>
      <c r="AJ927" s="43"/>
      <c r="AK927" s="31"/>
      <c r="AL927" s="44"/>
      <c r="AM927" s="39"/>
      <c r="AN927" s="28"/>
      <c r="AO927" s="39"/>
    </row>
    <row r="928" spans="1:41">
      <c r="A928" s="45" t="s">
        <v>42</v>
      </c>
      <c r="B928" s="46"/>
      <c r="C928" s="46" t="s">
        <v>42</v>
      </c>
      <c r="D928" s="46" t="s">
        <v>42</v>
      </c>
      <c r="E928" s="47" t="s">
        <v>42</v>
      </c>
      <c r="F928" s="47" t="s">
        <v>42</v>
      </c>
      <c r="G928" s="47"/>
      <c r="H928" s="48"/>
      <c r="I928" s="24">
        <v>922</v>
      </c>
      <c r="J928" s="25" t="s">
        <v>2732</v>
      </c>
      <c r="K928" s="26" t="s">
        <v>2567</v>
      </c>
      <c r="L928" s="27">
        <v>-2286</v>
      </c>
      <c r="M928" s="27">
        <v>13258.8</v>
      </c>
      <c r="N928" s="86" t="s">
        <v>2568</v>
      </c>
      <c r="O928" s="42" t="s">
        <v>36</v>
      </c>
      <c r="P928" s="36"/>
      <c r="Q928" s="31"/>
      <c r="R928" s="32"/>
      <c r="S928" s="78"/>
      <c r="T928" s="34"/>
      <c r="U928" s="35"/>
      <c r="V928" s="36"/>
      <c r="W928" s="37"/>
      <c r="X928" s="38"/>
      <c r="Y928" s="38"/>
      <c r="Z928" s="38"/>
      <c r="AA928" s="39"/>
      <c r="AB928" s="39"/>
      <c r="AC928" s="39"/>
      <c r="AD928" s="40"/>
      <c r="AE928" s="40"/>
      <c r="AF928" s="41"/>
      <c r="AG928" s="41"/>
      <c r="AH928" s="42"/>
      <c r="AI928" s="35"/>
      <c r="AJ928" s="43"/>
      <c r="AK928" s="31"/>
      <c r="AL928" s="44"/>
      <c r="AM928" s="39"/>
      <c r="AN928" s="28"/>
      <c r="AO928" s="39"/>
    </row>
    <row r="929" spans="1:41">
      <c r="A929" s="45" t="s">
        <v>42</v>
      </c>
      <c r="B929" s="46"/>
      <c r="C929" s="46" t="s">
        <v>42</v>
      </c>
      <c r="D929" s="46" t="s">
        <v>42</v>
      </c>
      <c r="E929" s="47" t="s">
        <v>42</v>
      </c>
      <c r="F929" s="47" t="s">
        <v>42</v>
      </c>
      <c r="G929" s="47"/>
      <c r="H929" s="48"/>
      <c r="I929" s="24">
        <v>923</v>
      </c>
      <c r="J929" s="25" t="s">
        <v>2733</v>
      </c>
      <c r="K929" s="26" t="s">
        <v>2567</v>
      </c>
      <c r="L929" s="27">
        <v>-3200.4</v>
      </c>
      <c r="M929" s="27">
        <v>13258.8</v>
      </c>
      <c r="N929" s="86" t="s">
        <v>2568</v>
      </c>
      <c r="O929" s="42" t="s">
        <v>36</v>
      </c>
      <c r="P929" s="36"/>
      <c r="Q929" s="31"/>
      <c r="R929" s="32"/>
      <c r="S929" s="78"/>
      <c r="T929" s="34"/>
      <c r="U929" s="35"/>
      <c r="V929" s="36"/>
      <c r="W929" s="37"/>
      <c r="X929" s="38"/>
      <c r="Y929" s="38"/>
      <c r="Z929" s="38"/>
      <c r="AA929" s="39"/>
      <c r="AB929" s="39"/>
      <c r="AC929" s="39"/>
      <c r="AD929" s="40"/>
      <c r="AE929" s="40"/>
      <c r="AF929" s="41"/>
      <c r="AG929" s="41"/>
      <c r="AH929" s="42"/>
      <c r="AI929" s="35"/>
      <c r="AJ929" s="43"/>
      <c r="AK929" s="31"/>
      <c r="AL929" s="44"/>
      <c r="AM929" s="39"/>
      <c r="AN929" s="28"/>
      <c r="AO929" s="39"/>
    </row>
    <row r="930" spans="1:41">
      <c r="A930" s="45" t="s">
        <v>42</v>
      </c>
      <c r="B930" s="46"/>
      <c r="C930" s="46" t="s">
        <v>42</v>
      </c>
      <c r="D930" s="46" t="s">
        <v>42</v>
      </c>
      <c r="E930" s="47" t="s">
        <v>42</v>
      </c>
      <c r="F930" s="47" t="s">
        <v>42</v>
      </c>
      <c r="G930" s="47"/>
      <c r="H930" s="48"/>
      <c r="I930" s="24">
        <v>924</v>
      </c>
      <c r="J930" s="25" t="s">
        <v>2734</v>
      </c>
      <c r="K930" s="26" t="s">
        <v>2567</v>
      </c>
      <c r="L930" s="27">
        <v>-5943.6</v>
      </c>
      <c r="M930" s="27">
        <v>13258.8</v>
      </c>
      <c r="N930" s="86" t="s">
        <v>2568</v>
      </c>
      <c r="O930" s="42" t="s">
        <v>36</v>
      </c>
      <c r="P930" s="36"/>
      <c r="Q930" s="31"/>
      <c r="R930" s="32"/>
      <c r="S930" s="78"/>
      <c r="T930" s="34"/>
      <c r="U930" s="35"/>
      <c r="V930" s="36"/>
      <c r="W930" s="37"/>
      <c r="X930" s="38"/>
      <c r="Y930" s="38"/>
      <c r="Z930" s="38"/>
      <c r="AA930" s="39"/>
      <c r="AB930" s="39"/>
      <c r="AC930" s="39"/>
      <c r="AD930" s="40"/>
      <c r="AE930" s="40"/>
      <c r="AF930" s="41"/>
      <c r="AG930" s="41"/>
      <c r="AH930" s="42"/>
      <c r="AI930" s="35"/>
      <c r="AJ930" s="43"/>
      <c r="AK930" s="31"/>
      <c r="AL930" s="44"/>
      <c r="AM930" s="39"/>
      <c r="AN930" s="28"/>
      <c r="AO930" s="39"/>
    </row>
    <row r="931" spans="1:41">
      <c r="A931" s="45" t="s">
        <v>42</v>
      </c>
      <c r="B931" s="46"/>
      <c r="C931" s="46" t="s">
        <v>42</v>
      </c>
      <c r="D931" s="46" t="s">
        <v>42</v>
      </c>
      <c r="E931" s="47" t="s">
        <v>42</v>
      </c>
      <c r="F931" s="47" t="s">
        <v>42</v>
      </c>
      <c r="G931" s="47"/>
      <c r="H931" s="48"/>
      <c r="I931" s="24">
        <v>925</v>
      </c>
      <c r="J931" s="25" t="s">
        <v>2735</v>
      </c>
      <c r="K931" s="26" t="s">
        <v>2567</v>
      </c>
      <c r="L931" s="27">
        <v>16002</v>
      </c>
      <c r="M931" s="27">
        <v>13258.8</v>
      </c>
      <c r="N931" s="86" t="s">
        <v>2568</v>
      </c>
      <c r="O931" s="42" t="s">
        <v>36</v>
      </c>
      <c r="P931" s="36"/>
      <c r="Q931" s="31"/>
      <c r="R931" s="32"/>
      <c r="S931" s="78"/>
      <c r="T931" s="34"/>
      <c r="U931" s="35"/>
      <c r="V931" s="36"/>
      <c r="W931" s="37"/>
      <c r="X931" s="38"/>
      <c r="Y931" s="38"/>
      <c r="Z931" s="38"/>
      <c r="AA931" s="39"/>
      <c r="AB931" s="39"/>
      <c r="AC931" s="39"/>
      <c r="AD931" s="40"/>
      <c r="AE931" s="40"/>
      <c r="AF931" s="41"/>
      <c r="AG931" s="41"/>
      <c r="AH931" s="42"/>
      <c r="AI931" s="35"/>
      <c r="AJ931" s="43"/>
      <c r="AK931" s="31"/>
      <c r="AL931" s="44"/>
      <c r="AM931" s="39"/>
      <c r="AN931" s="28"/>
      <c r="AO931" s="39"/>
    </row>
    <row r="932" spans="1:41">
      <c r="A932" s="45" t="s">
        <v>42</v>
      </c>
      <c r="B932" s="46"/>
      <c r="C932" s="46" t="s">
        <v>42</v>
      </c>
      <c r="D932" s="46" t="s">
        <v>42</v>
      </c>
      <c r="E932" s="47" t="s">
        <v>42</v>
      </c>
      <c r="F932" s="47" t="s">
        <v>42</v>
      </c>
      <c r="G932" s="47"/>
      <c r="H932" s="48"/>
      <c r="I932" s="24">
        <v>926</v>
      </c>
      <c r="J932" s="25" t="s">
        <v>2736</v>
      </c>
      <c r="K932" s="26" t="s">
        <v>2567</v>
      </c>
      <c r="L932" s="27">
        <v>-8686.7999999999993</v>
      </c>
      <c r="M932" s="27">
        <v>13258.8</v>
      </c>
      <c r="N932" s="86" t="s">
        <v>2568</v>
      </c>
      <c r="O932" s="42" t="s">
        <v>36</v>
      </c>
      <c r="P932" s="36"/>
      <c r="Q932" s="31"/>
      <c r="R932" s="32"/>
      <c r="S932" s="78"/>
      <c r="T932" s="34"/>
      <c r="U932" s="35"/>
      <c r="V932" s="36"/>
      <c r="W932" s="37"/>
      <c r="X932" s="38"/>
      <c r="Y932" s="38"/>
      <c r="Z932" s="38"/>
      <c r="AA932" s="39"/>
      <c r="AB932" s="39"/>
      <c r="AC932" s="39"/>
      <c r="AD932" s="40"/>
      <c r="AE932" s="40"/>
      <c r="AF932" s="41"/>
      <c r="AG932" s="41"/>
      <c r="AH932" s="42"/>
      <c r="AI932" s="35"/>
      <c r="AJ932" s="43"/>
      <c r="AK932" s="31"/>
      <c r="AL932" s="44"/>
      <c r="AM932" s="39"/>
      <c r="AN932" s="28"/>
      <c r="AO932" s="39"/>
    </row>
    <row r="933" spans="1:41">
      <c r="A933" s="45" t="s">
        <v>42</v>
      </c>
      <c r="B933" s="46"/>
      <c r="C933" s="46" t="s">
        <v>42</v>
      </c>
      <c r="D933" s="46" t="s">
        <v>42</v>
      </c>
      <c r="E933" s="47" t="s">
        <v>42</v>
      </c>
      <c r="F933" s="47" t="s">
        <v>42</v>
      </c>
      <c r="G933" s="47"/>
      <c r="H933" s="48"/>
      <c r="I933" s="24">
        <v>927</v>
      </c>
      <c r="J933" s="25" t="s">
        <v>2737</v>
      </c>
      <c r="K933" s="26" t="s">
        <v>2567</v>
      </c>
      <c r="L933" s="27">
        <v>-9601.2000000000007</v>
      </c>
      <c r="M933" s="27">
        <v>13258.8</v>
      </c>
      <c r="N933" s="86" t="s">
        <v>2568</v>
      </c>
      <c r="O933" s="42" t="s">
        <v>36</v>
      </c>
      <c r="P933" s="36"/>
      <c r="Q933" s="31"/>
      <c r="R933" s="32"/>
      <c r="S933" s="78"/>
      <c r="T933" s="34"/>
      <c r="U933" s="35"/>
      <c r="V933" s="36"/>
      <c r="W933" s="37"/>
      <c r="X933" s="38"/>
      <c r="Y933" s="38"/>
      <c r="Z933" s="38"/>
      <c r="AA933" s="39"/>
      <c r="AB933" s="39"/>
      <c r="AC933" s="39"/>
      <c r="AD933" s="40"/>
      <c r="AE933" s="40"/>
      <c r="AF933" s="41"/>
      <c r="AG933" s="41"/>
      <c r="AH933" s="42"/>
      <c r="AI933" s="35"/>
      <c r="AJ933" s="43"/>
      <c r="AK933" s="31"/>
      <c r="AL933" s="44"/>
      <c r="AM933" s="39"/>
      <c r="AN933" s="28"/>
      <c r="AO933" s="39"/>
    </row>
    <row r="934" spans="1:41">
      <c r="A934" s="45" t="s">
        <v>42</v>
      </c>
      <c r="B934" s="46"/>
      <c r="C934" s="46" t="s">
        <v>42</v>
      </c>
      <c r="D934" s="46" t="s">
        <v>42</v>
      </c>
      <c r="E934" s="47" t="s">
        <v>42</v>
      </c>
      <c r="F934" s="47" t="s">
        <v>42</v>
      </c>
      <c r="G934" s="47"/>
      <c r="H934" s="48"/>
      <c r="I934" s="24">
        <v>928</v>
      </c>
      <c r="J934" s="25" t="s">
        <v>2738</v>
      </c>
      <c r="K934" s="26" t="s">
        <v>2567</v>
      </c>
      <c r="L934" s="27">
        <v>-10515.6</v>
      </c>
      <c r="M934" s="27">
        <v>13258.8</v>
      </c>
      <c r="N934" s="86" t="s">
        <v>2568</v>
      </c>
      <c r="O934" s="42" t="s">
        <v>36</v>
      </c>
      <c r="P934" s="36"/>
      <c r="Q934" s="31"/>
      <c r="R934" s="32"/>
      <c r="S934" s="78"/>
      <c r="T934" s="34"/>
      <c r="U934" s="35"/>
      <c r="V934" s="36"/>
      <c r="W934" s="37"/>
      <c r="X934" s="38"/>
      <c r="Y934" s="38"/>
      <c r="Z934" s="38"/>
      <c r="AA934" s="39"/>
      <c r="AB934" s="39"/>
      <c r="AC934" s="39"/>
      <c r="AD934" s="40"/>
      <c r="AE934" s="40"/>
      <c r="AF934" s="41"/>
      <c r="AG934" s="41"/>
      <c r="AH934" s="42"/>
      <c r="AI934" s="35"/>
      <c r="AJ934" s="43"/>
      <c r="AK934" s="31"/>
      <c r="AL934" s="44"/>
      <c r="AM934" s="39"/>
      <c r="AN934" s="28"/>
      <c r="AO934" s="39"/>
    </row>
    <row r="935" spans="1:41">
      <c r="A935" s="45" t="s">
        <v>42</v>
      </c>
      <c r="B935" s="46"/>
      <c r="C935" s="46" t="s">
        <v>42</v>
      </c>
      <c r="D935" s="46" t="s">
        <v>42</v>
      </c>
      <c r="E935" s="47" t="s">
        <v>42</v>
      </c>
      <c r="F935" s="47" t="s">
        <v>42</v>
      </c>
      <c r="G935" s="47"/>
      <c r="H935" s="48"/>
      <c r="I935" s="24">
        <v>929</v>
      </c>
      <c r="J935" s="25" t="s">
        <v>2739</v>
      </c>
      <c r="K935" s="26" t="s">
        <v>2567</v>
      </c>
      <c r="L935" s="27">
        <v>-11430</v>
      </c>
      <c r="M935" s="27">
        <v>13258.8</v>
      </c>
      <c r="N935" s="86" t="s">
        <v>2568</v>
      </c>
      <c r="O935" s="42" t="s">
        <v>36</v>
      </c>
      <c r="P935" s="36"/>
      <c r="Q935" s="31"/>
      <c r="R935" s="32"/>
      <c r="S935" s="78"/>
      <c r="T935" s="34"/>
      <c r="U935" s="35"/>
      <c r="V935" s="36"/>
      <c r="W935" s="37"/>
      <c r="X935" s="38"/>
      <c r="Y935" s="38"/>
      <c r="Z935" s="38"/>
      <c r="AA935" s="39"/>
      <c r="AB935" s="39"/>
      <c r="AC935" s="39"/>
      <c r="AD935" s="40"/>
      <c r="AE935" s="40"/>
      <c r="AF935" s="41"/>
      <c r="AG935" s="41"/>
      <c r="AH935" s="42"/>
      <c r="AI935" s="35"/>
      <c r="AJ935" s="43"/>
      <c r="AK935" s="31"/>
      <c r="AL935" s="44"/>
      <c r="AM935" s="39"/>
      <c r="AN935" s="28"/>
      <c r="AO935" s="39"/>
    </row>
    <row r="936" spans="1:41">
      <c r="A936" s="45" t="s">
        <v>42</v>
      </c>
      <c r="B936" s="46"/>
      <c r="C936" s="46" t="s">
        <v>42</v>
      </c>
      <c r="D936" s="46" t="s">
        <v>42</v>
      </c>
      <c r="E936" s="47" t="s">
        <v>42</v>
      </c>
      <c r="F936" s="47" t="s">
        <v>42</v>
      </c>
      <c r="G936" s="47"/>
      <c r="H936" s="48"/>
      <c r="I936" s="24">
        <v>930</v>
      </c>
      <c r="J936" s="25" t="s">
        <v>2740</v>
      </c>
      <c r="K936" s="26" t="s">
        <v>2567</v>
      </c>
      <c r="L936" s="27">
        <v>-12344.4</v>
      </c>
      <c r="M936" s="27">
        <v>13258.8</v>
      </c>
      <c r="N936" s="86" t="s">
        <v>2568</v>
      </c>
      <c r="O936" s="42" t="s">
        <v>36</v>
      </c>
      <c r="P936" s="36"/>
      <c r="Q936" s="31"/>
      <c r="R936" s="32"/>
      <c r="S936" s="78"/>
      <c r="T936" s="34"/>
      <c r="U936" s="35"/>
      <c r="V936" s="36"/>
      <c r="W936" s="37"/>
      <c r="X936" s="38"/>
      <c r="Y936" s="38"/>
      <c r="Z936" s="38"/>
      <c r="AA936" s="39"/>
      <c r="AB936" s="39"/>
      <c r="AC936" s="39"/>
      <c r="AD936" s="40"/>
      <c r="AE936" s="40"/>
      <c r="AF936" s="41"/>
      <c r="AG936" s="41"/>
      <c r="AH936" s="42"/>
      <c r="AI936" s="35"/>
      <c r="AJ936" s="43"/>
      <c r="AK936" s="31"/>
      <c r="AL936" s="44"/>
      <c r="AM936" s="39"/>
      <c r="AN936" s="28"/>
      <c r="AO936" s="39"/>
    </row>
    <row r="937" spans="1:41">
      <c r="A937" s="45" t="s">
        <v>42</v>
      </c>
      <c r="B937" s="46"/>
      <c r="C937" s="46" t="s">
        <v>42</v>
      </c>
      <c r="D937" s="46" t="s">
        <v>42</v>
      </c>
      <c r="E937" s="47" t="s">
        <v>42</v>
      </c>
      <c r="F937" s="47" t="s">
        <v>42</v>
      </c>
      <c r="G937" s="47"/>
      <c r="H937" s="48"/>
      <c r="I937" s="24">
        <v>931</v>
      </c>
      <c r="J937" s="25" t="s">
        <v>2741</v>
      </c>
      <c r="K937" s="26" t="s">
        <v>2567</v>
      </c>
      <c r="L937" s="27">
        <v>-13258.8</v>
      </c>
      <c r="M937" s="27">
        <v>13258.8</v>
      </c>
      <c r="N937" s="86" t="s">
        <v>2568</v>
      </c>
      <c r="O937" s="42" t="s">
        <v>36</v>
      </c>
      <c r="P937" s="36"/>
      <c r="Q937" s="31"/>
      <c r="R937" s="32"/>
      <c r="S937" s="78"/>
      <c r="T937" s="34"/>
      <c r="U937" s="35"/>
      <c r="V937" s="36"/>
      <c r="W937" s="37"/>
      <c r="X937" s="38"/>
      <c r="Y937" s="38"/>
      <c r="Z937" s="38"/>
      <c r="AA937" s="39"/>
      <c r="AB937" s="39"/>
      <c r="AC937" s="39"/>
      <c r="AD937" s="40"/>
      <c r="AE937" s="40"/>
      <c r="AF937" s="41"/>
      <c r="AG937" s="41"/>
      <c r="AH937" s="42"/>
      <c r="AI937" s="35"/>
      <c r="AJ937" s="43"/>
      <c r="AK937" s="31"/>
      <c r="AL937" s="44"/>
      <c r="AM937" s="39"/>
      <c r="AN937" s="28"/>
      <c r="AO937" s="39"/>
    </row>
    <row r="938" spans="1:41">
      <c r="A938" s="45" t="s">
        <v>42</v>
      </c>
      <c r="B938" s="46"/>
      <c r="C938" s="46" t="s">
        <v>42</v>
      </c>
      <c r="D938" s="46" t="s">
        <v>42</v>
      </c>
      <c r="E938" s="47" t="s">
        <v>42</v>
      </c>
      <c r="F938" s="47" t="s">
        <v>42</v>
      </c>
      <c r="G938" s="47"/>
      <c r="H938" s="48"/>
      <c r="I938" s="24">
        <v>932</v>
      </c>
      <c r="J938" s="25" t="s">
        <v>2742</v>
      </c>
      <c r="K938" s="26" t="s">
        <v>2567</v>
      </c>
      <c r="L938" s="27">
        <v>-14173.2</v>
      </c>
      <c r="M938" s="27">
        <v>13258.8</v>
      </c>
      <c r="N938" s="86" t="s">
        <v>2568</v>
      </c>
      <c r="O938" s="42" t="s">
        <v>36</v>
      </c>
      <c r="P938" s="36"/>
      <c r="Q938" s="31"/>
      <c r="R938" s="32"/>
      <c r="S938" s="78"/>
      <c r="T938" s="34"/>
      <c r="U938" s="35"/>
      <c r="V938" s="36"/>
      <c r="W938" s="37"/>
      <c r="X938" s="38"/>
      <c r="Y938" s="38"/>
      <c r="Z938" s="38"/>
      <c r="AA938" s="39"/>
      <c r="AB938" s="39"/>
      <c r="AC938" s="39"/>
      <c r="AD938" s="40"/>
      <c r="AE938" s="40"/>
      <c r="AF938" s="41"/>
      <c r="AG938" s="41"/>
      <c r="AH938" s="42"/>
      <c r="AI938" s="35"/>
      <c r="AJ938" s="43"/>
      <c r="AK938" s="31"/>
      <c r="AL938" s="44"/>
      <c r="AM938" s="39"/>
      <c r="AN938" s="28"/>
      <c r="AO938" s="39"/>
    </row>
    <row r="939" spans="1:41">
      <c r="A939" s="45" t="s">
        <v>42</v>
      </c>
      <c r="B939" s="46"/>
      <c r="C939" s="46" t="s">
        <v>42</v>
      </c>
      <c r="D939" s="46" t="s">
        <v>42</v>
      </c>
      <c r="E939" s="47" t="s">
        <v>42</v>
      </c>
      <c r="F939" s="47" t="s">
        <v>42</v>
      </c>
      <c r="G939" s="47"/>
      <c r="H939" s="48"/>
      <c r="I939" s="24">
        <v>933</v>
      </c>
      <c r="J939" s="25" t="s">
        <v>2743</v>
      </c>
      <c r="K939" s="26" t="s">
        <v>2567</v>
      </c>
      <c r="L939" s="27">
        <v>15087.6</v>
      </c>
      <c r="M939" s="27">
        <v>13258.8</v>
      </c>
      <c r="N939" s="86" t="s">
        <v>2568</v>
      </c>
      <c r="O939" s="42" t="s">
        <v>36</v>
      </c>
      <c r="P939" s="36"/>
      <c r="Q939" s="31"/>
      <c r="R939" s="32"/>
      <c r="S939" s="78"/>
      <c r="T939" s="34"/>
      <c r="U939" s="35"/>
      <c r="V939" s="36"/>
      <c r="W939" s="37"/>
      <c r="X939" s="38"/>
      <c r="Y939" s="38"/>
      <c r="Z939" s="38"/>
      <c r="AA939" s="39"/>
      <c r="AB939" s="39"/>
      <c r="AC939" s="39"/>
      <c r="AD939" s="40"/>
      <c r="AE939" s="40"/>
      <c r="AF939" s="41"/>
      <c r="AG939" s="41"/>
      <c r="AH939" s="42"/>
      <c r="AI939" s="35"/>
      <c r="AJ939" s="43"/>
      <c r="AK939" s="31"/>
      <c r="AL939" s="44"/>
      <c r="AM939" s="39"/>
      <c r="AN939" s="28"/>
      <c r="AO939" s="39"/>
    </row>
    <row r="940" spans="1:41">
      <c r="A940" s="45" t="s">
        <v>42</v>
      </c>
      <c r="B940" s="46"/>
      <c r="C940" s="46" t="s">
        <v>42</v>
      </c>
      <c r="D940" s="46" t="s">
        <v>42</v>
      </c>
      <c r="E940" s="47" t="s">
        <v>42</v>
      </c>
      <c r="F940" s="47" t="s">
        <v>42</v>
      </c>
      <c r="G940" s="47"/>
      <c r="H940" s="48"/>
      <c r="I940" s="24">
        <v>934</v>
      </c>
      <c r="J940" s="25" t="s">
        <v>2744</v>
      </c>
      <c r="K940" s="26" t="s">
        <v>2567</v>
      </c>
      <c r="L940" s="27">
        <v>14173.2</v>
      </c>
      <c r="M940" s="27">
        <v>13258.8</v>
      </c>
      <c r="N940" s="86" t="s">
        <v>2568</v>
      </c>
      <c r="O940" s="42" t="s">
        <v>36</v>
      </c>
      <c r="P940" s="36"/>
      <c r="Q940" s="31"/>
      <c r="R940" s="32"/>
      <c r="S940" s="78"/>
      <c r="T940" s="34"/>
      <c r="U940" s="35"/>
      <c r="V940" s="36"/>
      <c r="W940" s="37"/>
      <c r="X940" s="38"/>
      <c r="Y940" s="38"/>
      <c r="Z940" s="38"/>
      <c r="AA940" s="39"/>
      <c r="AB940" s="39"/>
      <c r="AC940" s="39"/>
      <c r="AD940" s="40"/>
      <c r="AE940" s="40"/>
      <c r="AF940" s="41"/>
      <c r="AG940" s="41"/>
      <c r="AH940" s="42"/>
      <c r="AI940" s="35"/>
      <c r="AJ940" s="43"/>
      <c r="AK940" s="31"/>
      <c r="AL940" s="44"/>
      <c r="AM940" s="39"/>
      <c r="AN940" s="28"/>
      <c r="AO940" s="39"/>
    </row>
    <row r="941" spans="1:41">
      <c r="A941" s="45" t="s">
        <v>42</v>
      </c>
      <c r="B941" s="46"/>
      <c r="C941" s="46" t="s">
        <v>42</v>
      </c>
      <c r="D941" s="46" t="s">
        <v>42</v>
      </c>
      <c r="E941" s="47" t="s">
        <v>42</v>
      </c>
      <c r="F941" s="47" t="s">
        <v>42</v>
      </c>
      <c r="G941" s="47"/>
      <c r="H941" s="48"/>
      <c r="I941" s="24">
        <v>935</v>
      </c>
      <c r="J941" s="25" t="s">
        <v>2745</v>
      </c>
      <c r="K941" s="26" t="s">
        <v>2567</v>
      </c>
      <c r="L941" s="27">
        <v>9601.2000000000007</v>
      </c>
      <c r="M941" s="27">
        <v>14173.2</v>
      </c>
      <c r="N941" s="86" t="s">
        <v>2568</v>
      </c>
      <c r="O941" s="42" t="s">
        <v>36</v>
      </c>
      <c r="P941" s="36"/>
      <c r="Q941" s="31"/>
      <c r="R941" s="32"/>
      <c r="S941" s="78"/>
      <c r="T941" s="34"/>
      <c r="U941" s="35"/>
      <c r="V941" s="36"/>
      <c r="W941" s="37"/>
      <c r="X941" s="38"/>
      <c r="Y941" s="38"/>
      <c r="Z941" s="38"/>
      <c r="AA941" s="39"/>
      <c r="AB941" s="39"/>
      <c r="AC941" s="39"/>
      <c r="AD941" s="40"/>
      <c r="AE941" s="40"/>
      <c r="AF941" s="41"/>
      <c r="AG941" s="41"/>
      <c r="AH941" s="42"/>
      <c r="AI941" s="35"/>
      <c r="AJ941" s="43"/>
      <c r="AK941" s="31"/>
      <c r="AL941" s="44"/>
      <c r="AM941" s="39"/>
      <c r="AN941" s="28"/>
      <c r="AO941" s="39"/>
    </row>
    <row r="942" spans="1:41">
      <c r="A942" s="45" t="s">
        <v>42</v>
      </c>
      <c r="B942" s="46"/>
      <c r="C942" s="46" t="s">
        <v>42</v>
      </c>
      <c r="D942" s="46" t="s">
        <v>42</v>
      </c>
      <c r="E942" s="47" t="s">
        <v>42</v>
      </c>
      <c r="F942" s="47" t="s">
        <v>42</v>
      </c>
      <c r="G942" s="47"/>
      <c r="H942" s="48"/>
      <c r="I942" s="24">
        <v>936</v>
      </c>
      <c r="J942" s="25" t="s">
        <v>2746</v>
      </c>
      <c r="K942" s="26" t="s">
        <v>2567</v>
      </c>
      <c r="L942" s="27">
        <v>8686.7999999999993</v>
      </c>
      <c r="M942" s="27">
        <v>14173.2</v>
      </c>
      <c r="N942" s="86" t="s">
        <v>2568</v>
      </c>
      <c r="O942" s="42" t="s">
        <v>36</v>
      </c>
      <c r="P942" s="36"/>
      <c r="Q942" s="31"/>
      <c r="R942" s="32"/>
      <c r="S942" s="78"/>
      <c r="T942" s="34"/>
      <c r="U942" s="35"/>
      <c r="V942" s="36"/>
      <c r="W942" s="37"/>
      <c r="X942" s="38"/>
      <c r="Y942" s="38"/>
      <c r="Z942" s="38"/>
      <c r="AA942" s="39"/>
      <c r="AB942" s="39"/>
      <c r="AC942" s="39"/>
      <c r="AD942" s="40"/>
      <c r="AE942" s="40"/>
      <c r="AF942" s="41"/>
      <c r="AG942" s="41"/>
      <c r="AH942" s="42"/>
      <c r="AI942" s="35"/>
      <c r="AJ942" s="43"/>
      <c r="AK942" s="31"/>
      <c r="AL942" s="44"/>
      <c r="AM942" s="39"/>
      <c r="AN942" s="28"/>
      <c r="AO942" s="39"/>
    </row>
    <row r="943" spans="1:41">
      <c r="A943" s="45" t="s">
        <v>42</v>
      </c>
      <c r="B943" s="46"/>
      <c r="C943" s="46" t="s">
        <v>42</v>
      </c>
      <c r="D943" s="46" t="s">
        <v>42</v>
      </c>
      <c r="E943" s="47" t="s">
        <v>42</v>
      </c>
      <c r="F943" s="47" t="s">
        <v>42</v>
      </c>
      <c r="G943" s="47"/>
      <c r="H943" s="48"/>
      <c r="I943" s="24">
        <v>937</v>
      </c>
      <c r="J943" s="25" t="s">
        <v>2747</v>
      </c>
      <c r="K943" s="26" t="s">
        <v>2567</v>
      </c>
      <c r="L943" s="27">
        <v>7772.4</v>
      </c>
      <c r="M943" s="27">
        <v>14173.2</v>
      </c>
      <c r="N943" s="86" t="s">
        <v>2568</v>
      </c>
      <c r="O943" s="42" t="s">
        <v>36</v>
      </c>
      <c r="P943" s="36"/>
      <c r="Q943" s="31"/>
      <c r="R943" s="32"/>
      <c r="S943" s="78"/>
      <c r="T943" s="34"/>
      <c r="U943" s="35"/>
      <c r="V943" s="36"/>
      <c r="W943" s="37"/>
      <c r="X943" s="38"/>
      <c r="Y943" s="38"/>
      <c r="Z943" s="38"/>
      <c r="AA943" s="39"/>
      <c r="AB943" s="39"/>
      <c r="AC943" s="39"/>
      <c r="AD943" s="40"/>
      <c r="AE943" s="40"/>
      <c r="AF943" s="41"/>
      <c r="AG943" s="41"/>
      <c r="AH943" s="42"/>
      <c r="AI943" s="35"/>
      <c r="AJ943" s="43"/>
      <c r="AK943" s="31"/>
      <c r="AL943" s="44"/>
      <c r="AM943" s="39"/>
      <c r="AN943" s="28"/>
      <c r="AO943" s="39"/>
    </row>
    <row r="944" spans="1:41">
      <c r="A944" s="45" t="s">
        <v>42</v>
      </c>
      <c r="B944" s="46"/>
      <c r="C944" s="46" t="s">
        <v>42</v>
      </c>
      <c r="D944" s="46" t="s">
        <v>42</v>
      </c>
      <c r="E944" s="47" t="s">
        <v>42</v>
      </c>
      <c r="F944" s="47" t="s">
        <v>42</v>
      </c>
      <c r="G944" s="47"/>
      <c r="H944" s="48"/>
      <c r="I944" s="24">
        <v>938</v>
      </c>
      <c r="J944" s="25" t="s">
        <v>2748</v>
      </c>
      <c r="K944" s="26" t="s">
        <v>2567</v>
      </c>
      <c r="L944" s="27">
        <v>6858</v>
      </c>
      <c r="M944" s="27">
        <v>14173.2</v>
      </c>
      <c r="N944" s="86" t="s">
        <v>2568</v>
      </c>
      <c r="O944" s="42" t="s">
        <v>36</v>
      </c>
      <c r="P944" s="36"/>
      <c r="Q944" s="31"/>
      <c r="R944" s="32"/>
      <c r="S944" s="78"/>
      <c r="T944" s="34"/>
      <c r="U944" s="35"/>
      <c r="V944" s="36"/>
      <c r="W944" s="37"/>
      <c r="X944" s="38"/>
      <c r="Y944" s="38"/>
      <c r="Z944" s="38"/>
      <c r="AA944" s="39"/>
      <c r="AB944" s="39"/>
      <c r="AC944" s="39"/>
      <c r="AD944" s="40"/>
      <c r="AE944" s="40"/>
      <c r="AF944" s="41"/>
      <c r="AG944" s="41"/>
      <c r="AH944" s="42"/>
      <c r="AI944" s="35"/>
      <c r="AJ944" s="43"/>
      <c r="AK944" s="31"/>
      <c r="AL944" s="44"/>
      <c r="AM944" s="39"/>
      <c r="AN944" s="28"/>
      <c r="AO944" s="39"/>
    </row>
    <row r="945" spans="1:41">
      <c r="A945" s="45" t="s">
        <v>42</v>
      </c>
      <c r="B945" s="46"/>
      <c r="C945" s="46" t="s">
        <v>42</v>
      </c>
      <c r="D945" s="46" t="s">
        <v>42</v>
      </c>
      <c r="E945" s="47" t="s">
        <v>42</v>
      </c>
      <c r="F945" s="47" t="s">
        <v>42</v>
      </c>
      <c r="G945" s="47"/>
      <c r="H945" s="48"/>
      <c r="I945" s="24">
        <v>939</v>
      </c>
      <c r="J945" s="25" t="s">
        <v>2749</v>
      </c>
      <c r="K945" s="26" t="s">
        <v>2567</v>
      </c>
      <c r="L945" s="27">
        <v>5943.6</v>
      </c>
      <c r="M945" s="27">
        <v>14173.2</v>
      </c>
      <c r="N945" s="86" t="s">
        <v>2568</v>
      </c>
      <c r="O945" s="42" t="s">
        <v>36</v>
      </c>
      <c r="P945" s="36"/>
      <c r="Q945" s="31"/>
      <c r="R945" s="32"/>
      <c r="S945" s="78"/>
      <c r="T945" s="34"/>
      <c r="U945" s="35"/>
      <c r="V945" s="36"/>
      <c r="W945" s="37"/>
      <c r="X945" s="38"/>
      <c r="Y945" s="38"/>
      <c r="Z945" s="38"/>
      <c r="AA945" s="39"/>
      <c r="AB945" s="39"/>
      <c r="AC945" s="39"/>
      <c r="AD945" s="40"/>
      <c r="AE945" s="40"/>
      <c r="AF945" s="41"/>
      <c r="AG945" s="41"/>
      <c r="AH945" s="42"/>
      <c r="AI945" s="35"/>
      <c r="AJ945" s="43"/>
      <c r="AK945" s="31"/>
      <c r="AL945" s="44"/>
      <c r="AM945" s="39"/>
      <c r="AN945" s="28"/>
      <c r="AO945" s="39"/>
    </row>
    <row r="946" spans="1:41">
      <c r="A946" s="45" t="s">
        <v>42</v>
      </c>
      <c r="B946" s="46"/>
      <c r="C946" s="46" t="s">
        <v>42</v>
      </c>
      <c r="D946" s="46" t="s">
        <v>42</v>
      </c>
      <c r="E946" s="47" t="s">
        <v>42</v>
      </c>
      <c r="F946" s="47" t="s">
        <v>42</v>
      </c>
      <c r="G946" s="47"/>
      <c r="H946" s="48"/>
      <c r="I946" s="24">
        <v>940</v>
      </c>
      <c r="J946" s="25" t="s">
        <v>2750</v>
      </c>
      <c r="K946" s="26" t="s">
        <v>2567</v>
      </c>
      <c r="L946" s="27">
        <v>5029.2</v>
      </c>
      <c r="M946" s="27">
        <v>14173.2</v>
      </c>
      <c r="N946" s="86" t="s">
        <v>2568</v>
      </c>
      <c r="O946" s="42" t="s">
        <v>36</v>
      </c>
      <c r="P946" s="36"/>
      <c r="Q946" s="31"/>
      <c r="R946" s="32"/>
      <c r="S946" s="78"/>
      <c r="T946" s="34"/>
      <c r="U946" s="35"/>
      <c r="V946" s="36"/>
      <c r="W946" s="37"/>
      <c r="X946" s="38"/>
      <c r="Y946" s="38"/>
      <c r="Z946" s="38"/>
      <c r="AA946" s="39"/>
      <c r="AB946" s="39"/>
      <c r="AC946" s="39"/>
      <c r="AD946" s="40"/>
      <c r="AE946" s="40"/>
      <c r="AF946" s="41"/>
      <c r="AG946" s="41"/>
      <c r="AH946" s="42"/>
      <c r="AI946" s="35"/>
      <c r="AJ946" s="43"/>
      <c r="AK946" s="31"/>
      <c r="AL946" s="44"/>
      <c r="AM946" s="39"/>
      <c r="AN946" s="28"/>
      <c r="AO946" s="39"/>
    </row>
    <row r="947" spans="1:41">
      <c r="A947" s="45" t="s">
        <v>42</v>
      </c>
      <c r="B947" s="46"/>
      <c r="C947" s="46" t="s">
        <v>42</v>
      </c>
      <c r="D947" s="46" t="s">
        <v>42</v>
      </c>
      <c r="E947" s="47" t="s">
        <v>42</v>
      </c>
      <c r="F947" s="47" t="s">
        <v>42</v>
      </c>
      <c r="G947" s="47"/>
      <c r="H947" s="48"/>
      <c r="I947" s="24">
        <v>941</v>
      </c>
      <c r="J947" s="25" t="s">
        <v>2751</v>
      </c>
      <c r="K947" s="26" t="s">
        <v>2567</v>
      </c>
      <c r="L947" s="27">
        <v>3200.4</v>
      </c>
      <c r="M947" s="27">
        <v>14173.2</v>
      </c>
      <c r="N947" s="86" t="s">
        <v>2568</v>
      </c>
      <c r="O947" s="42" t="s">
        <v>36</v>
      </c>
      <c r="P947" s="36"/>
      <c r="Q947" s="31"/>
      <c r="R947" s="32"/>
      <c r="S947" s="78"/>
      <c r="T947" s="34"/>
      <c r="U947" s="35"/>
      <c r="V947" s="36"/>
      <c r="W947" s="37"/>
      <c r="X947" s="38"/>
      <c r="Y947" s="38"/>
      <c r="Z947" s="38"/>
      <c r="AA947" s="39"/>
      <c r="AB947" s="39"/>
      <c r="AC947" s="39"/>
      <c r="AD947" s="40"/>
      <c r="AE947" s="40"/>
      <c r="AF947" s="41"/>
      <c r="AG947" s="41"/>
      <c r="AH947" s="42"/>
      <c r="AI947" s="35"/>
      <c r="AJ947" s="43"/>
      <c r="AK947" s="31"/>
      <c r="AL947" s="44"/>
      <c r="AM947" s="39"/>
      <c r="AN947" s="28"/>
      <c r="AO947" s="39"/>
    </row>
    <row r="948" spans="1:41">
      <c r="A948" s="45" t="s">
        <v>42</v>
      </c>
      <c r="B948" s="46"/>
      <c r="C948" s="46" t="s">
        <v>42</v>
      </c>
      <c r="D948" s="46" t="s">
        <v>42</v>
      </c>
      <c r="E948" s="47" t="s">
        <v>42</v>
      </c>
      <c r="F948" s="47" t="s">
        <v>42</v>
      </c>
      <c r="G948" s="47"/>
      <c r="H948" s="48"/>
      <c r="I948" s="24">
        <v>942</v>
      </c>
      <c r="J948" s="25" t="s">
        <v>2752</v>
      </c>
      <c r="K948" s="26" t="s">
        <v>2567</v>
      </c>
      <c r="L948" s="27">
        <v>-3200.4</v>
      </c>
      <c r="M948" s="27">
        <v>14173.2</v>
      </c>
      <c r="N948" s="86" t="s">
        <v>2568</v>
      </c>
      <c r="O948" s="42" t="s">
        <v>36</v>
      </c>
      <c r="P948" s="36"/>
      <c r="Q948" s="31"/>
      <c r="R948" s="32"/>
      <c r="S948" s="78"/>
      <c r="T948" s="34"/>
      <c r="U948" s="35"/>
      <c r="V948" s="36"/>
      <c r="W948" s="37"/>
      <c r="X948" s="38"/>
      <c r="Y948" s="38"/>
      <c r="Z948" s="38"/>
      <c r="AA948" s="39"/>
      <c r="AB948" s="39"/>
      <c r="AC948" s="39"/>
      <c r="AD948" s="40"/>
      <c r="AE948" s="40"/>
      <c r="AF948" s="41"/>
      <c r="AG948" s="41"/>
      <c r="AH948" s="42"/>
      <c r="AI948" s="35"/>
      <c r="AJ948" s="43"/>
      <c r="AK948" s="31"/>
      <c r="AL948" s="44"/>
      <c r="AM948" s="39"/>
      <c r="AN948" s="28"/>
      <c r="AO948" s="39"/>
    </row>
    <row r="949" spans="1:41">
      <c r="A949" s="45" t="s">
        <v>42</v>
      </c>
      <c r="B949" s="46"/>
      <c r="C949" s="46" t="s">
        <v>42</v>
      </c>
      <c r="D949" s="46" t="s">
        <v>42</v>
      </c>
      <c r="E949" s="47" t="s">
        <v>42</v>
      </c>
      <c r="F949" s="47" t="s">
        <v>42</v>
      </c>
      <c r="G949" s="47"/>
      <c r="H949" s="48"/>
      <c r="I949" s="24">
        <v>943</v>
      </c>
      <c r="J949" s="25" t="s">
        <v>2753</v>
      </c>
      <c r="K949" s="26" t="s">
        <v>2567</v>
      </c>
      <c r="L949" s="27">
        <v>-4114.8</v>
      </c>
      <c r="M949" s="27">
        <v>14173.2</v>
      </c>
      <c r="N949" s="86" t="s">
        <v>2568</v>
      </c>
      <c r="O949" s="42" t="s">
        <v>36</v>
      </c>
      <c r="P949" s="36"/>
      <c r="Q949" s="31"/>
      <c r="R949" s="32"/>
      <c r="S949" s="78"/>
      <c r="T949" s="34"/>
      <c r="U949" s="35"/>
      <c r="V949" s="36"/>
      <c r="W949" s="37"/>
      <c r="X949" s="38"/>
      <c r="Y949" s="38"/>
      <c r="Z949" s="38"/>
      <c r="AA949" s="39"/>
      <c r="AB949" s="39"/>
      <c r="AC949" s="39"/>
      <c r="AD949" s="40"/>
      <c r="AE949" s="40"/>
      <c r="AF949" s="41"/>
      <c r="AG949" s="41"/>
      <c r="AH949" s="42"/>
      <c r="AI949" s="35"/>
      <c r="AJ949" s="43"/>
      <c r="AK949" s="31"/>
      <c r="AL949" s="44"/>
      <c r="AM949" s="39"/>
      <c r="AN949" s="28"/>
      <c r="AO949" s="39"/>
    </row>
    <row r="950" spans="1:41">
      <c r="A950" s="45" t="s">
        <v>42</v>
      </c>
      <c r="B950" s="46"/>
      <c r="C950" s="46" t="s">
        <v>42</v>
      </c>
      <c r="D950" s="46" t="s">
        <v>42</v>
      </c>
      <c r="E950" s="47" t="s">
        <v>42</v>
      </c>
      <c r="F950" s="47" t="s">
        <v>42</v>
      </c>
      <c r="G950" s="47"/>
      <c r="H950" s="48"/>
      <c r="I950" s="24">
        <v>944</v>
      </c>
      <c r="J950" s="25" t="s">
        <v>2754</v>
      </c>
      <c r="K950" s="26" t="s">
        <v>2567</v>
      </c>
      <c r="L950" s="27">
        <v>-5029.2</v>
      </c>
      <c r="M950" s="27">
        <v>14173.2</v>
      </c>
      <c r="N950" s="86" t="s">
        <v>2568</v>
      </c>
      <c r="O950" s="42" t="s">
        <v>36</v>
      </c>
      <c r="P950" s="36"/>
      <c r="Q950" s="31"/>
      <c r="R950" s="32"/>
      <c r="S950" s="78"/>
      <c r="T950" s="34"/>
      <c r="U950" s="35"/>
      <c r="V950" s="36"/>
      <c r="W950" s="37"/>
      <c r="X950" s="38"/>
      <c r="Y950" s="38"/>
      <c r="Z950" s="38"/>
      <c r="AA950" s="39"/>
      <c r="AB950" s="39"/>
      <c r="AC950" s="39"/>
      <c r="AD950" s="40"/>
      <c r="AE950" s="40"/>
      <c r="AF950" s="41"/>
      <c r="AG950" s="41"/>
      <c r="AH950" s="42"/>
      <c r="AI950" s="35"/>
      <c r="AJ950" s="43"/>
      <c r="AK950" s="31"/>
      <c r="AL950" s="44"/>
      <c r="AM950" s="39"/>
      <c r="AN950" s="28"/>
      <c r="AO950" s="39"/>
    </row>
    <row r="951" spans="1:41">
      <c r="A951" s="45" t="s">
        <v>42</v>
      </c>
      <c r="B951" s="46"/>
      <c r="C951" s="46" t="s">
        <v>42</v>
      </c>
      <c r="D951" s="46" t="s">
        <v>42</v>
      </c>
      <c r="E951" s="47" t="s">
        <v>42</v>
      </c>
      <c r="F951" s="47" t="s">
        <v>42</v>
      </c>
      <c r="G951" s="47"/>
      <c r="H951" s="48"/>
      <c r="I951" s="24">
        <v>945</v>
      </c>
      <c r="J951" s="25" t="s">
        <v>2755</v>
      </c>
      <c r="K951" s="26" t="s">
        <v>2567</v>
      </c>
      <c r="L951" s="27">
        <v>-5943.6</v>
      </c>
      <c r="M951" s="27">
        <v>14173.2</v>
      </c>
      <c r="N951" s="86" t="s">
        <v>2568</v>
      </c>
      <c r="O951" s="42" t="s">
        <v>36</v>
      </c>
      <c r="P951" s="36"/>
      <c r="Q951" s="31"/>
      <c r="R951" s="32"/>
      <c r="S951" s="78"/>
      <c r="T951" s="34"/>
      <c r="U951" s="35"/>
      <c r="V951" s="36"/>
      <c r="W951" s="37"/>
      <c r="X951" s="38"/>
      <c r="Y951" s="38"/>
      <c r="Z951" s="38"/>
      <c r="AA951" s="39"/>
      <c r="AB951" s="39"/>
      <c r="AC951" s="39"/>
      <c r="AD951" s="40"/>
      <c r="AE951" s="40"/>
      <c r="AF951" s="41"/>
      <c r="AG951" s="41"/>
      <c r="AH951" s="42"/>
      <c r="AI951" s="35"/>
      <c r="AJ951" s="43"/>
      <c r="AK951" s="31"/>
      <c r="AL951" s="44"/>
      <c r="AM951" s="39"/>
      <c r="AN951" s="28"/>
      <c r="AO951" s="39"/>
    </row>
    <row r="952" spans="1:41">
      <c r="A952" s="45" t="s">
        <v>42</v>
      </c>
      <c r="B952" s="46"/>
      <c r="C952" s="46" t="s">
        <v>42</v>
      </c>
      <c r="D952" s="46" t="s">
        <v>42</v>
      </c>
      <c r="E952" s="47" t="s">
        <v>42</v>
      </c>
      <c r="F952" s="47" t="s">
        <v>42</v>
      </c>
      <c r="G952" s="47"/>
      <c r="H952" s="48"/>
      <c r="I952" s="24">
        <v>946</v>
      </c>
      <c r="J952" s="25" t="s">
        <v>2756</v>
      </c>
      <c r="K952" s="26" t="s">
        <v>2567</v>
      </c>
      <c r="L952" s="27">
        <v>-6858</v>
      </c>
      <c r="M952" s="27">
        <v>14173.2</v>
      </c>
      <c r="N952" s="86" t="s">
        <v>2568</v>
      </c>
      <c r="O952" s="42" t="s">
        <v>36</v>
      </c>
      <c r="P952" s="36"/>
      <c r="Q952" s="31"/>
      <c r="R952" s="32"/>
      <c r="S952" s="78"/>
      <c r="T952" s="34"/>
      <c r="U952" s="35"/>
      <c r="V952" s="36"/>
      <c r="W952" s="37"/>
      <c r="X952" s="38"/>
      <c r="Y952" s="38"/>
      <c r="Z952" s="38"/>
      <c r="AA952" s="39"/>
      <c r="AB952" s="39"/>
      <c r="AC952" s="39"/>
      <c r="AD952" s="40"/>
      <c r="AE952" s="40"/>
      <c r="AF952" s="41"/>
      <c r="AG952" s="41"/>
      <c r="AH952" s="42"/>
      <c r="AI952" s="35"/>
      <c r="AJ952" s="43"/>
      <c r="AK952" s="31"/>
      <c r="AL952" s="44"/>
      <c r="AM952" s="39"/>
      <c r="AN952" s="28"/>
      <c r="AO952" s="39"/>
    </row>
    <row r="953" spans="1:41">
      <c r="A953" s="45" t="s">
        <v>42</v>
      </c>
      <c r="B953" s="46"/>
      <c r="C953" s="46" t="s">
        <v>42</v>
      </c>
      <c r="D953" s="46" t="s">
        <v>42</v>
      </c>
      <c r="E953" s="47" t="s">
        <v>42</v>
      </c>
      <c r="F953" s="47" t="s">
        <v>42</v>
      </c>
      <c r="G953" s="47"/>
      <c r="H953" s="48"/>
      <c r="I953" s="24">
        <v>947</v>
      </c>
      <c r="J953" s="25" t="s">
        <v>2757</v>
      </c>
      <c r="K953" s="26" t="s">
        <v>2567</v>
      </c>
      <c r="L953" s="27">
        <v>-7772.4</v>
      </c>
      <c r="M953" s="27">
        <v>14173.2</v>
      </c>
      <c r="N953" s="86" t="s">
        <v>2568</v>
      </c>
      <c r="O953" s="42" t="s">
        <v>36</v>
      </c>
      <c r="P953" s="36"/>
      <c r="Q953" s="31"/>
      <c r="R953" s="32"/>
      <c r="S953" s="78"/>
      <c r="T953" s="34"/>
      <c r="U953" s="35"/>
      <c r="V953" s="36"/>
      <c r="W953" s="37"/>
      <c r="X953" s="38"/>
      <c r="Y953" s="38"/>
      <c r="Z953" s="38"/>
      <c r="AA953" s="39"/>
      <c r="AB953" s="39"/>
      <c r="AC953" s="39"/>
      <c r="AD953" s="40"/>
      <c r="AE953" s="40"/>
      <c r="AF953" s="41"/>
      <c r="AG953" s="41"/>
      <c r="AH953" s="42"/>
      <c r="AI953" s="35"/>
      <c r="AJ953" s="43"/>
      <c r="AK953" s="31"/>
      <c r="AL953" s="44"/>
      <c r="AM953" s="39"/>
      <c r="AN953" s="28"/>
      <c r="AO953" s="39"/>
    </row>
    <row r="954" spans="1:41">
      <c r="A954" s="45" t="s">
        <v>42</v>
      </c>
      <c r="B954" s="46"/>
      <c r="C954" s="46" t="s">
        <v>42</v>
      </c>
      <c r="D954" s="46" t="s">
        <v>42</v>
      </c>
      <c r="E954" s="47" t="s">
        <v>42</v>
      </c>
      <c r="F954" s="47" t="s">
        <v>42</v>
      </c>
      <c r="G954" s="47"/>
      <c r="H954" s="48"/>
      <c r="I954" s="24">
        <v>948</v>
      </c>
      <c r="J954" s="25" t="s">
        <v>2758</v>
      </c>
      <c r="K954" s="26" t="s">
        <v>2567</v>
      </c>
      <c r="L954" s="27">
        <v>-8686.7999999999993</v>
      </c>
      <c r="M954" s="27">
        <v>14173.2</v>
      </c>
      <c r="N954" s="86" t="s">
        <v>2568</v>
      </c>
      <c r="O954" s="42" t="s">
        <v>36</v>
      </c>
      <c r="P954" s="36"/>
      <c r="Q954" s="31"/>
      <c r="R954" s="32"/>
      <c r="S954" s="78"/>
      <c r="T954" s="34"/>
      <c r="U954" s="35"/>
      <c r="V954" s="36"/>
      <c r="W954" s="37"/>
      <c r="X954" s="38"/>
      <c r="Y954" s="38"/>
      <c r="Z954" s="38"/>
      <c r="AA954" s="39"/>
      <c r="AB954" s="39"/>
      <c r="AC954" s="39"/>
      <c r="AD954" s="40"/>
      <c r="AE954" s="40"/>
      <c r="AF954" s="41"/>
      <c r="AG954" s="41"/>
      <c r="AH954" s="42"/>
      <c r="AI954" s="35"/>
      <c r="AJ954" s="43"/>
      <c r="AK954" s="31"/>
      <c r="AL954" s="44"/>
      <c r="AM954" s="39"/>
      <c r="AN954" s="28"/>
      <c r="AO954" s="39"/>
    </row>
    <row r="955" spans="1:41">
      <c r="A955" s="45" t="s">
        <v>42</v>
      </c>
      <c r="B955" s="46"/>
      <c r="C955" s="46" t="s">
        <v>42</v>
      </c>
      <c r="D955" s="46" t="s">
        <v>42</v>
      </c>
      <c r="E955" s="47" t="s">
        <v>42</v>
      </c>
      <c r="F955" s="47" t="s">
        <v>42</v>
      </c>
      <c r="G955" s="47"/>
      <c r="H955" s="48"/>
      <c r="I955" s="24">
        <v>949</v>
      </c>
      <c r="J955" s="25" t="s">
        <v>2759</v>
      </c>
      <c r="K955" s="26" t="s">
        <v>2567</v>
      </c>
      <c r="L955" s="27">
        <v>-9601.2000000000007</v>
      </c>
      <c r="M955" s="27">
        <v>14173.2</v>
      </c>
      <c r="N955" s="86" t="s">
        <v>2568</v>
      </c>
      <c r="O955" s="42" t="s">
        <v>36</v>
      </c>
      <c r="P955" s="36"/>
      <c r="Q955" s="31"/>
      <c r="R955" s="32"/>
      <c r="S955" s="78"/>
      <c r="T955" s="34"/>
      <c r="U955" s="35"/>
      <c r="V955" s="36"/>
      <c r="W955" s="37"/>
      <c r="X955" s="38"/>
      <c r="Y955" s="38"/>
      <c r="Z955" s="38"/>
      <c r="AA955" s="39"/>
      <c r="AB955" s="39"/>
      <c r="AC955" s="39"/>
      <c r="AD955" s="40"/>
      <c r="AE955" s="40"/>
      <c r="AF955" s="41"/>
      <c r="AG955" s="41"/>
      <c r="AH955" s="42"/>
      <c r="AI955" s="35"/>
      <c r="AJ955" s="43"/>
      <c r="AK955" s="31"/>
      <c r="AL955" s="44"/>
      <c r="AM955" s="39"/>
      <c r="AN955" s="28"/>
      <c r="AO955" s="39"/>
    </row>
    <row r="956" spans="1:41">
      <c r="A956" s="45" t="s">
        <v>42</v>
      </c>
      <c r="B956" s="46"/>
      <c r="C956" s="46" t="s">
        <v>42</v>
      </c>
      <c r="D956" s="46" t="s">
        <v>42</v>
      </c>
      <c r="E956" s="47" t="s">
        <v>42</v>
      </c>
      <c r="F956" s="47" t="s">
        <v>42</v>
      </c>
      <c r="G956" s="47"/>
      <c r="H956" s="48"/>
      <c r="I956" s="24">
        <v>950</v>
      </c>
      <c r="J956" s="25" t="s">
        <v>2760</v>
      </c>
      <c r="K956" s="26" t="s">
        <v>2567</v>
      </c>
      <c r="L956" s="27">
        <v>-10515.6</v>
      </c>
      <c r="M956" s="27">
        <v>14173.2</v>
      </c>
      <c r="N956" s="86" t="s">
        <v>2568</v>
      </c>
      <c r="O956" s="42" t="s">
        <v>36</v>
      </c>
      <c r="P956" s="36"/>
      <c r="Q956" s="31"/>
      <c r="R956" s="32"/>
      <c r="S956" s="78"/>
      <c r="T956" s="34"/>
      <c r="U956" s="35"/>
      <c r="V956" s="36"/>
      <c r="W956" s="37"/>
      <c r="X956" s="38"/>
      <c r="Y956" s="38"/>
      <c r="Z956" s="38"/>
      <c r="AA956" s="39"/>
      <c r="AB956" s="39"/>
      <c r="AC956" s="39"/>
      <c r="AD956" s="40"/>
      <c r="AE956" s="40"/>
      <c r="AF956" s="41"/>
      <c r="AG956" s="41"/>
      <c r="AH956" s="42"/>
      <c r="AI956" s="35"/>
      <c r="AJ956" s="43"/>
      <c r="AK956" s="31"/>
      <c r="AL956" s="44"/>
      <c r="AM956" s="39"/>
      <c r="AN956" s="28"/>
      <c r="AO956" s="39"/>
    </row>
    <row r="957" spans="1:41">
      <c r="A957" s="45" t="s">
        <v>42</v>
      </c>
      <c r="B957" s="46"/>
      <c r="C957" s="46" t="s">
        <v>42</v>
      </c>
      <c r="D957" s="46" t="s">
        <v>42</v>
      </c>
      <c r="E957" s="47" t="s">
        <v>42</v>
      </c>
      <c r="F957" s="47" t="s">
        <v>42</v>
      </c>
      <c r="G957" s="47"/>
      <c r="H957" s="48"/>
      <c r="I957" s="24">
        <v>951</v>
      </c>
      <c r="J957" s="25" t="s">
        <v>2761</v>
      </c>
      <c r="K957" s="26" t="s">
        <v>2567</v>
      </c>
      <c r="L957" s="27">
        <v>-12344.4</v>
      </c>
      <c r="M957" s="27">
        <v>14173.2</v>
      </c>
      <c r="N957" s="86" t="s">
        <v>2568</v>
      </c>
      <c r="O957" s="42" t="s">
        <v>36</v>
      </c>
      <c r="P957" s="36"/>
      <c r="Q957" s="31"/>
      <c r="R957" s="32"/>
      <c r="S957" s="78"/>
      <c r="T957" s="34"/>
      <c r="U957" s="35"/>
      <c r="V957" s="36"/>
      <c r="W957" s="37"/>
      <c r="X957" s="38"/>
      <c r="Y957" s="38"/>
      <c r="Z957" s="38"/>
      <c r="AA957" s="39"/>
      <c r="AB957" s="39"/>
      <c r="AC957" s="39"/>
      <c r="AD957" s="40"/>
      <c r="AE957" s="40"/>
      <c r="AF957" s="41"/>
      <c r="AG957" s="41"/>
      <c r="AH957" s="42"/>
      <c r="AI957" s="35"/>
      <c r="AJ957" s="43"/>
      <c r="AK957" s="31"/>
      <c r="AL957" s="44"/>
      <c r="AM957" s="39"/>
      <c r="AN957" s="28"/>
      <c r="AO957" s="39"/>
    </row>
    <row r="958" spans="1:41">
      <c r="A958" s="45" t="s">
        <v>42</v>
      </c>
      <c r="B958" s="46"/>
      <c r="C958" s="46" t="s">
        <v>42</v>
      </c>
      <c r="D958" s="46" t="s">
        <v>42</v>
      </c>
      <c r="E958" s="47" t="s">
        <v>42</v>
      </c>
      <c r="F958" s="47" t="s">
        <v>42</v>
      </c>
      <c r="G958" s="47"/>
      <c r="H958" s="48"/>
      <c r="I958" s="24">
        <v>952</v>
      </c>
      <c r="J958" s="25" t="s">
        <v>2762</v>
      </c>
      <c r="K958" s="26" t="s">
        <v>2567</v>
      </c>
      <c r="L958" s="27">
        <v>-14173.2</v>
      </c>
      <c r="M958" s="27">
        <v>14173.2</v>
      </c>
      <c r="N958" s="86" t="s">
        <v>2568</v>
      </c>
      <c r="O958" s="42" t="s">
        <v>36</v>
      </c>
      <c r="P958" s="36"/>
      <c r="Q958" s="31"/>
      <c r="R958" s="32"/>
      <c r="S958" s="78"/>
      <c r="T958" s="34"/>
      <c r="U958" s="35"/>
      <c r="V958" s="36"/>
      <c r="W958" s="37"/>
      <c r="X958" s="38"/>
      <c r="Y958" s="38"/>
      <c r="Z958" s="38"/>
      <c r="AA958" s="39"/>
      <c r="AB958" s="39"/>
      <c r="AC958" s="39"/>
      <c r="AD958" s="40"/>
      <c r="AE958" s="40"/>
      <c r="AF958" s="41"/>
      <c r="AG958" s="41"/>
      <c r="AH958" s="42"/>
      <c r="AI958" s="35"/>
      <c r="AJ958" s="43"/>
      <c r="AK958" s="31"/>
      <c r="AL958" s="44"/>
      <c r="AM958" s="39"/>
      <c r="AN958" s="28"/>
      <c r="AO958" s="39"/>
    </row>
    <row r="959" spans="1:41">
      <c r="A959" s="45" t="s">
        <v>42</v>
      </c>
      <c r="B959" s="46"/>
      <c r="C959" s="46" t="s">
        <v>42</v>
      </c>
      <c r="D959" s="46" t="s">
        <v>42</v>
      </c>
      <c r="E959" s="47" t="s">
        <v>42</v>
      </c>
      <c r="F959" s="47" t="s">
        <v>42</v>
      </c>
      <c r="G959" s="47"/>
      <c r="H959" s="48"/>
      <c r="I959" s="24">
        <v>953</v>
      </c>
      <c r="J959" s="25" t="s">
        <v>2763</v>
      </c>
      <c r="K959" s="26" t="s">
        <v>2567</v>
      </c>
      <c r="L959" s="27">
        <v>-15087.6</v>
      </c>
      <c r="M959" s="27">
        <v>14173.2</v>
      </c>
      <c r="N959" s="86" t="s">
        <v>2568</v>
      </c>
      <c r="O959" s="42" t="s">
        <v>36</v>
      </c>
      <c r="P959" s="36"/>
      <c r="Q959" s="31"/>
      <c r="R959" s="32"/>
      <c r="S959" s="78"/>
      <c r="T959" s="34"/>
      <c r="U959" s="35"/>
      <c r="V959" s="36"/>
      <c r="W959" s="37"/>
      <c r="X959" s="38"/>
      <c r="Y959" s="38"/>
      <c r="Z959" s="38"/>
      <c r="AA959" s="39"/>
      <c r="AB959" s="39"/>
      <c r="AC959" s="39"/>
      <c r="AD959" s="40"/>
      <c r="AE959" s="40"/>
      <c r="AF959" s="41"/>
      <c r="AG959" s="41"/>
      <c r="AH959" s="42"/>
      <c r="AI959" s="35"/>
      <c r="AJ959" s="43"/>
      <c r="AK959" s="31"/>
      <c r="AL959" s="44"/>
      <c r="AM959" s="39"/>
      <c r="AN959" s="28"/>
      <c r="AO959" s="39"/>
    </row>
    <row r="960" spans="1:41">
      <c r="A960" s="45" t="s">
        <v>42</v>
      </c>
      <c r="B960" s="46"/>
      <c r="C960" s="46" t="s">
        <v>42</v>
      </c>
      <c r="D960" s="46" t="s">
        <v>42</v>
      </c>
      <c r="E960" s="47" t="s">
        <v>42</v>
      </c>
      <c r="F960" s="47" t="s">
        <v>42</v>
      </c>
      <c r="G960" s="47"/>
      <c r="H960" s="48"/>
      <c r="I960" s="24">
        <v>954</v>
      </c>
      <c r="J960" s="25" t="s">
        <v>2764</v>
      </c>
      <c r="K960" s="26" t="s">
        <v>2567</v>
      </c>
      <c r="L960" s="27">
        <v>-16002</v>
      </c>
      <c r="M960" s="27">
        <v>14173.2</v>
      </c>
      <c r="N960" s="86" t="s">
        <v>2568</v>
      </c>
      <c r="O960" s="42" t="s">
        <v>36</v>
      </c>
      <c r="P960" s="36"/>
      <c r="Q960" s="31"/>
      <c r="R960" s="32"/>
      <c r="S960" s="78"/>
      <c r="T960" s="34"/>
      <c r="U960" s="35"/>
      <c r="V960" s="36"/>
      <c r="W960" s="37"/>
      <c r="X960" s="38"/>
      <c r="Y960" s="38"/>
      <c r="Z960" s="38"/>
      <c r="AA960" s="39"/>
      <c r="AB960" s="39"/>
      <c r="AC960" s="39"/>
      <c r="AD960" s="40"/>
      <c r="AE960" s="40"/>
      <c r="AF960" s="41"/>
      <c r="AG960" s="41"/>
      <c r="AH960" s="42"/>
      <c r="AI960" s="35"/>
      <c r="AJ960" s="43"/>
      <c r="AK960" s="31"/>
      <c r="AL960" s="44"/>
      <c r="AM960" s="39"/>
      <c r="AN960" s="28"/>
      <c r="AO960" s="39"/>
    </row>
    <row r="961" spans="1:41">
      <c r="A961" s="45" t="s">
        <v>42</v>
      </c>
      <c r="B961" s="46"/>
      <c r="C961" s="46" t="s">
        <v>42</v>
      </c>
      <c r="D961" s="46" t="s">
        <v>42</v>
      </c>
      <c r="E961" s="47" t="s">
        <v>42</v>
      </c>
      <c r="F961" s="47" t="s">
        <v>42</v>
      </c>
      <c r="G961" s="47"/>
      <c r="H961" s="48"/>
      <c r="I961" s="24">
        <v>955</v>
      </c>
      <c r="J961" s="25" t="s">
        <v>2765</v>
      </c>
      <c r="K961" s="26" t="s">
        <v>2567</v>
      </c>
      <c r="L961" s="27">
        <v>-16916.400000000001</v>
      </c>
      <c r="M961" s="27">
        <v>14173.2</v>
      </c>
      <c r="N961" s="86" t="s">
        <v>2568</v>
      </c>
      <c r="O961" s="42" t="s">
        <v>36</v>
      </c>
      <c r="P961" s="36"/>
      <c r="Q961" s="31"/>
      <c r="R961" s="32"/>
      <c r="S961" s="78"/>
      <c r="T961" s="34"/>
      <c r="U961" s="35"/>
      <c r="V961" s="36"/>
      <c r="W961" s="37"/>
      <c r="X961" s="38"/>
      <c r="Y961" s="38"/>
      <c r="Z961" s="38"/>
      <c r="AA961" s="39"/>
      <c r="AB961" s="39"/>
      <c r="AC961" s="39"/>
      <c r="AD961" s="40"/>
      <c r="AE961" s="40"/>
      <c r="AF961" s="41"/>
      <c r="AG961" s="41"/>
      <c r="AH961" s="42"/>
      <c r="AI961" s="35"/>
      <c r="AJ961" s="43"/>
      <c r="AK961" s="31"/>
      <c r="AL961" s="44"/>
      <c r="AM961" s="39"/>
      <c r="AN961" s="28"/>
      <c r="AO961" s="39"/>
    </row>
    <row r="962" spans="1:41">
      <c r="A962" s="45" t="s">
        <v>42</v>
      </c>
      <c r="B962" s="46"/>
      <c r="C962" s="46" t="s">
        <v>42</v>
      </c>
      <c r="D962" s="46" t="s">
        <v>42</v>
      </c>
      <c r="E962" s="47" t="s">
        <v>42</v>
      </c>
      <c r="F962" s="47" t="s">
        <v>42</v>
      </c>
      <c r="G962" s="47"/>
      <c r="H962" s="48"/>
      <c r="I962" s="24">
        <v>956</v>
      </c>
      <c r="J962" s="25" t="s">
        <v>2766</v>
      </c>
      <c r="K962" s="26" t="s">
        <v>2567</v>
      </c>
      <c r="L962" s="27">
        <v>-17830.8</v>
      </c>
      <c r="M962" s="27">
        <v>14173.2</v>
      </c>
      <c r="N962" s="86" t="s">
        <v>2568</v>
      </c>
      <c r="O962" s="42" t="s">
        <v>36</v>
      </c>
      <c r="P962" s="36"/>
      <c r="Q962" s="31"/>
      <c r="R962" s="32"/>
      <c r="S962" s="78"/>
      <c r="T962" s="34"/>
      <c r="U962" s="35"/>
      <c r="V962" s="36"/>
      <c r="W962" s="37"/>
      <c r="X962" s="38"/>
      <c r="Y962" s="38"/>
      <c r="Z962" s="38"/>
      <c r="AA962" s="39"/>
      <c r="AB962" s="39"/>
      <c r="AC962" s="39"/>
      <c r="AD962" s="40"/>
      <c r="AE962" s="40"/>
      <c r="AF962" s="41"/>
      <c r="AG962" s="41"/>
      <c r="AH962" s="42"/>
      <c r="AI962" s="35"/>
      <c r="AJ962" s="43"/>
      <c r="AK962" s="31"/>
      <c r="AL962" s="44"/>
      <c r="AM962" s="39"/>
      <c r="AN962" s="28"/>
      <c r="AO962" s="39"/>
    </row>
    <row r="963" spans="1:41">
      <c r="A963" s="45" t="s">
        <v>42</v>
      </c>
      <c r="B963" s="46"/>
      <c r="C963" s="46" t="s">
        <v>42</v>
      </c>
      <c r="D963" s="46" t="s">
        <v>42</v>
      </c>
      <c r="E963" s="47" t="s">
        <v>42</v>
      </c>
      <c r="F963" s="47" t="s">
        <v>42</v>
      </c>
      <c r="G963" s="47"/>
      <c r="H963" s="48"/>
      <c r="I963" s="24">
        <v>957</v>
      </c>
      <c r="J963" s="25" t="s">
        <v>2767</v>
      </c>
      <c r="K963" s="26" t="s">
        <v>2567</v>
      </c>
      <c r="L963" s="27">
        <v>14173.2</v>
      </c>
      <c r="M963" s="27">
        <v>14173.2</v>
      </c>
      <c r="N963" s="86" t="s">
        <v>2568</v>
      </c>
      <c r="O963" s="42" t="s">
        <v>36</v>
      </c>
      <c r="P963" s="36"/>
      <c r="Q963" s="31"/>
      <c r="R963" s="32"/>
      <c r="S963" s="78"/>
      <c r="T963" s="34"/>
      <c r="U963" s="35"/>
      <c r="V963" s="36"/>
      <c r="W963" s="37"/>
      <c r="X963" s="38"/>
      <c r="Y963" s="38"/>
      <c r="Z963" s="38"/>
      <c r="AA963" s="39"/>
      <c r="AB963" s="39"/>
      <c r="AC963" s="39"/>
      <c r="AD963" s="40"/>
      <c r="AE963" s="40"/>
      <c r="AF963" s="41"/>
      <c r="AG963" s="41"/>
      <c r="AH963" s="42"/>
      <c r="AI963" s="35"/>
      <c r="AJ963" s="43"/>
      <c r="AK963" s="31"/>
      <c r="AL963" s="44"/>
      <c r="AM963" s="39"/>
      <c r="AN963" s="28"/>
      <c r="AO963" s="39"/>
    </row>
    <row r="964" spans="1:41">
      <c r="A964" s="45" t="s">
        <v>42</v>
      </c>
      <c r="B964" s="46"/>
      <c r="C964" s="46" t="s">
        <v>42</v>
      </c>
      <c r="D964" s="46" t="s">
        <v>42</v>
      </c>
      <c r="E964" s="47" t="s">
        <v>42</v>
      </c>
      <c r="F964" s="47" t="s">
        <v>42</v>
      </c>
      <c r="G964" s="47"/>
      <c r="H964" s="48"/>
      <c r="I964" s="24">
        <v>958</v>
      </c>
      <c r="J964" s="25" t="s">
        <v>2768</v>
      </c>
      <c r="K964" s="26" t="s">
        <v>2567</v>
      </c>
      <c r="L964" s="27">
        <v>13258.8</v>
      </c>
      <c r="M964" s="27">
        <v>14173.2</v>
      </c>
      <c r="N964" s="86" t="s">
        <v>2568</v>
      </c>
      <c r="O964" s="42" t="s">
        <v>36</v>
      </c>
      <c r="P964" s="36"/>
      <c r="Q964" s="31"/>
      <c r="R964" s="32"/>
      <c r="S964" s="78"/>
      <c r="T964" s="34"/>
      <c r="U964" s="35"/>
      <c r="V964" s="36"/>
      <c r="W964" s="37"/>
      <c r="X964" s="38"/>
      <c r="Y964" s="38"/>
      <c r="Z964" s="38"/>
      <c r="AA964" s="39"/>
      <c r="AB964" s="39"/>
      <c r="AC964" s="39"/>
      <c r="AD964" s="40"/>
      <c r="AE964" s="40"/>
      <c r="AF964" s="41"/>
      <c r="AG964" s="41"/>
      <c r="AH964" s="42"/>
      <c r="AI964" s="35"/>
      <c r="AJ964" s="43"/>
      <c r="AK964" s="31"/>
      <c r="AL964" s="44"/>
      <c r="AM964" s="39"/>
      <c r="AN964" s="28"/>
      <c r="AO964" s="39"/>
    </row>
    <row r="965" spans="1:41">
      <c r="A965" s="45" t="s">
        <v>42</v>
      </c>
      <c r="B965" s="46"/>
      <c r="C965" s="46" t="s">
        <v>42</v>
      </c>
      <c r="D965" s="46" t="s">
        <v>42</v>
      </c>
      <c r="E965" s="47" t="s">
        <v>42</v>
      </c>
      <c r="F965" s="47" t="s">
        <v>42</v>
      </c>
      <c r="G965" s="47"/>
      <c r="H965" s="48"/>
      <c r="I965" s="24">
        <v>959</v>
      </c>
      <c r="J965" s="25" t="s">
        <v>2769</v>
      </c>
      <c r="K965" s="26" t="s">
        <v>2567</v>
      </c>
      <c r="L965" s="27">
        <v>12344.4</v>
      </c>
      <c r="M965" s="27">
        <v>14173.2</v>
      </c>
      <c r="N965" s="86" t="s">
        <v>2568</v>
      </c>
      <c r="O965" s="42" t="s">
        <v>36</v>
      </c>
      <c r="P965" s="36"/>
      <c r="Q965" s="31"/>
      <c r="R965" s="32"/>
      <c r="S965" s="78"/>
      <c r="T965" s="34"/>
      <c r="U965" s="35"/>
      <c r="V965" s="36"/>
      <c r="W965" s="37"/>
      <c r="X965" s="38"/>
      <c r="Y965" s="38"/>
      <c r="Z965" s="38"/>
      <c r="AA965" s="39"/>
      <c r="AB965" s="39"/>
      <c r="AC965" s="39"/>
      <c r="AD965" s="40"/>
      <c r="AE965" s="40"/>
      <c r="AF965" s="41"/>
      <c r="AG965" s="41"/>
      <c r="AH965" s="42"/>
      <c r="AI965" s="35"/>
      <c r="AJ965" s="43"/>
      <c r="AK965" s="31"/>
      <c r="AL965" s="44"/>
      <c r="AM965" s="39"/>
      <c r="AN965" s="28"/>
      <c r="AO965" s="39"/>
    </row>
    <row r="966" spans="1:41">
      <c r="A966" s="45" t="s">
        <v>42</v>
      </c>
      <c r="B966" s="46"/>
      <c r="C966" s="46" t="s">
        <v>42</v>
      </c>
      <c r="D966" s="46" t="s">
        <v>42</v>
      </c>
      <c r="E966" s="47" t="s">
        <v>42</v>
      </c>
      <c r="F966" s="47" t="s">
        <v>42</v>
      </c>
      <c r="G966" s="47"/>
      <c r="H966" s="48"/>
      <c r="I966" s="24">
        <v>960</v>
      </c>
      <c r="J966" s="25" t="s">
        <v>2770</v>
      </c>
      <c r="K966" s="26" t="s">
        <v>2567</v>
      </c>
      <c r="L966" s="27">
        <v>11430</v>
      </c>
      <c r="M966" s="27">
        <v>14173.2</v>
      </c>
      <c r="N966" s="86" t="s">
        <v>2568</v>
      </c>
      <c r="O966" s="42" t="s">
        <v>36</v>
      </c>
      <c r="P966" s="36"/>
      <c r="Q966" s="31"/>
      <c r="R966" s="32"/>
      <c r="S966" s="78"/>
      <c r="T966" s="34"/>
      <c r="U966" s="35"/>
      <c r="V966" s="36"/>
      <c r="W966" s="37"/>
      <c r="X966" s="38"/>
      <c r="Y966" s="38"/>
      <c r="Z966" s="38"/>
      <c r="AA966" s="39"/>
      <c r="AB966" s="39"/>
      <c r="AC966" s="39"/>
      <c r="AD966" s="40"/>
      <c r="AE966" s="40"/>
      <c r="AF966" s="41"/>
      <c r="AG966" s="41"/>
      <c r="AH966" s="42"/>
      <c r="AI966" s="35"/>
      <c r="AJ966" s="43"/>
      <c r="AK966" s="31"/>
      <c r="AL966" s="44"/>
      <c r="AM966" s="39"/>
      <c r="AN966" s="28"/>
      <c r="AO966" s="39"/>
    </row>
    <row r="967" spans="1:41">
      <c r="A967" s="45" t="s">
        <v>42</v>
      </c>
      <c r="B967" s="46"/>
      <c r="C967" s="46" t="s">
        <v>42</v>
      </c>
      <c r="D967" s="46" t="s">
        <v>42</v>
      </c>
      <c r="E967" s="47" t="s">
        <v>42</v>
      </c>
      <c r="F967" s="47" t="s">
        <v>42</v>
      </c>
      <c r="G967" s="47"/>
      <c r="H967" s="48"/>
      <c r="I967" s="24">
        <v>961</v>
      </c>
      <c r="J967" s="25" t="s">
        <v>2771</v>
      </c>
      <c r="K967" s="26" t="s">
        <v>2567</v>
      </c>
      <c r="L967" s="27">
        <v>10515.6</v>
      </c>
      <c r="M967" s="27">
        <v>14173.2</v>
      </c>
      <c r="N967" s="86" t="s">
        <v>2568</v>
      </c>
      <c r="O967" s="42" t="s">
        <v>36</v>
      </c>
      <c r="P967" s="36"/>
      <c r="Q967" s="31"/>
      <c r="R967" s="32"/>
      <c r="S967" s="78"/>
      <c r="T967" s="34"/>
      <c r="U967" s="35"/>
      <c r="V967" s="36"/>
      <c r="W967" s="37"/>
      <c r="X967" s="38"/>
      <c r="Y967" s="38"/>
      <c r="Z967" s="38"/>
      <c r="AA967" s="39"/>
      <c r="AB967" s="39"/>
      <c r="AC967" s="39"/>
      <c r="AD967" s="40"/>
      <c r="AE967" s="40"/>
      <c r="AF967" s="41"/>
      <c r="AG967" s="41"/>
      <c r="AH967" s="42"/>
      <c r="AI967" s="35"/>
      <c r="AJ967" s="43"/>
      <c r="AK967" s="31"/>
      <c r="AL967" s="44"/>
      <c r="AM967" s="39"/>
      <c r="AN967" s="28"/>
      <c r="AO967" s="39"/>
    </row>
    <row r="968" spans="1:41">
      <c r="A968" s="45" t="s">
        <v>42</v>
      </c>
      <c r="B968" s="46"/>
      <c r="C968" s="46" t="s">
        <v>42</v>
      </c>
      <c r="D968" s="46" t="s">
        <v>42</v>
      </c>
      <c r="E968" s="47" t="s">
        <v>42</v>
      </c>
      <c r="F968" s="47" t="s">
        <v>42</v>
      </c>
      <c r="G968" s="47"/>
      <c r="H968" s="48"/>
      <c r="I968" s="24">
        <v>962</v>
      </c>
      <c r="J968" s="25" t="s">
        <v>2772</v>
      </c>
      <c r="K968" s="26" t="s">
        <v>2567</v>
      </c>
      <c r="L968" s="27">
        <v>17830.8</v>
      </c>
      <c r="M968" s="27">
        <v>15087.6</v>
      </c>
      <c r="N968" s="86" t="s">
        <v>2568</v>
      </c>
      <c r="O968" s="42" t="s">
        <v>36</v>
      </c>
      <c r="P968" s="36"/>
      <c r="Q968" s="31"/>
      <c r="R968" s="32"/>
      <c r="S968" s="78"/>
      <c r="T968" s="34"/>
      <c r="U968" s="35"/>
      <c r="V968" s="36"/>
      <c r="W968" s="37"/>
      <c r="X968" s="38"/>
      <c r="Y968" s="38"/>
      <c r="Z968" s="38"/>
      <c r="AA968" s="39"/>
      <c r="AB968" s="39"/>
      <c r="AC968" s="39"/>
      <c r="AD968" s="40"/>
      <c r="AE968" s="40"/>
      <c r="AF968" s="41"/>
      <c r="AG968" s="41"/>
      <c r="AH968" s="42"/>
      <c r="AI968" s="35"/>
      <c r="AJ968" s="43"/>
      <c r="AK968" s="31"/>
      <c r="AL968" s="44"/>
      <c r="AM968" s="39"/>
      <c r="AN968" s="28"/>
      <c r="AO968" s="39"/>
    </row>
    <row r="969" spans="1:41">
      <c r="A969" s="45" t="s">
        <v>42</v>
      </c>
      <c r="B969" s="46"/>
      <c r="C969" s="46" t="s">
        <v>42</v>
      </c>
      <c r="D969" s="46" t="s">
        <v>42</v>
      </c>
      <c r="E969" s="47" t="s">
        <v>42</v>
      </c>
      <c r="F969" s="47" t="s">
        <v>42</v>
      </c>
      <c r="G969" s="47"/>
      <c r="H969" s="48"/>
      <c r="I969" s="24">
        <v>963</v>
      </c>
      <c r="J969" s="25" t="s">
        <v>2773</v>
      </c>
      <c r="K969" s="26" t="s">
        <v>2567</v>
      </c>
      <c r="L969" s="27">
        <v>-4114.8</v>
      </c>
      <c r="M969" s="27">
        <v>15087.6</v>
      </c>
      <c r="N969" s="86" t="s">
        <v>2568</v>
      </c>
      <c r="O969" s="42" t="s">
        <v>36</v>
      </c>
      <c r="P969" s="36"/>
      <c r="Q969" s="31"/>
      <c r="R969" s="32"/>
      <c r="S969" s="78"/>
      <c r="T969" s="34"/>
      <c r="U969" s="35"/>
      <c r="V969" s="36"/>
      <c r="W969" s="37"/>
      <c r="X969" s="38"/>
      <c r="Y969" s="38"/>
      <c r="Z969" s="38"/>
      <c r="AA969" s="39"/>
      <c r="AB969" s="39"/>
      <c r="AC969" s="39"/>
      <c r="AD969" s="40"/>
      <c r="AE969" s="40"/>
      <c r="AF969" s="41"/>
      <c r="AG969" s="41"/>
      <c r="AH969" s="42"/>
      <c r="AI969" s="35"/>
      <c r="AJ969" s="43"/>
      <c r="AK969" s="31"/>
      <c r="AL969" s="44"/>
      <c r="AM969" s="39"/>
      <c r="AN969" s="28"/>
      <c r="AO969" s="39"/>
    </row>
    <row r="970" spans="1:41">
      <c r="A970" s="45" t="s">
        <v>42</v>
      </c>
      <c r="B970" s="46"/>
      <c r="C970" s="46" t="s">
        <v>42</v>
      </c>
      <c r="D970" s="46" t="s">
        <v>42</v>
      </c>
      <c r="E970" s="47" t="s">
        <v>42</v>
      </c>
      <c r="F970" s="47" t="s">
        <v>42</v>
      </c>
      <c r="G970" s="47"/>
      <c r="H970" s="48"/>
      <c r="I970" s="24">
        <v>964</v>
      </c>
      <c r="J970" s="25" t="s">
        <v>2774</v>
      </c>
      <c r="K970" s="26" t="s">
        <v>2567</v>
      </c>
      <c r="L970" s="27">
        <v>-8686.7999999999993</v>
      </c>
      <c r="M970" s="27">
        <v>15087.6</v>
      </c>
      <c r="N970" s="86" t="s">
        <v>2568</v>
      </c>
      <c r="O970" s="42" t="s">
        <v>36</v>
      </c>
      <c r="P970" s="36"/>
      <c r="Q970" s="31"/>
      <c r="R970" s="32"/>
      <c r="S970" s="78"/>
      <c r="T970" s="34"/>
      <c r="U970" s="35"/>
      <c r="V970" s="36"/>
      <c r="W970" s="37"/>
      <c r="X970" s="38"/>
      <c r="Y970" s="38"/>
      <c r="Z970" s="38"/>
      <c r="AA970" s="39"/>
      <c r="AB970" s="39"/>
      <c r="AC970" s="39"/>
      <c r="AD970" s="40"/>
      <c r="AE970" s="40"/>
      <c r="AF970" s="41"/>
      <c r="AG970" s="41"/>
      <c r="AH970" s="42"/>
      <c r="AI970" s="35"/>
      <c r="AJ970" s="43"/>
      <c r="AK970" s="31"/>
      <c r="AL970" s="44"/>
      <c r="AM970" s="39"/>
      <c r="AN970" s="28"/>
      <c r="AO970" s="39"/>
    </row>
    <row r="971" spans="1:41">
      <c r="A971" s="45" t="s">
        <v>42</v>
      </c>
      <c r="B971" s="46"/>
      <c r="C971" s="46" t="s">
        <v>42</v>
      </c>
      <c r="D971" s="46" t="s">
        <v>42</v>
      </c>
      <c r="E971" s="47" t="s">
        <v>42</v>
      </c>
      <c r="F971" s="47" t="s">
        <v>42</v>
      </c>
      <c r="G971" s="47"/>
      <c r="H971" s="48"/>
      <c r="I971" s="24">
        <v>965</v>
      </c>
      <c r="J971" s="25" t="s">
        <v>2775</v>
      </c>
      <c r="K971" s="26" t="s">
        <v>2567</v>
      </c>
      <c r="L971" s="27">
        <v>-12344.4</v>
      </c>
      <c r="M971" s="27">
        <v>15087.6</v>
      </c>
      <c r="N971" s="86" t="s">
        <v>2568</v>
      </c>
      <c r="O971" s="42" t="s">
        <v>36</v>
      </c>
      <c r="P971" s="36"/>
      <c r="Q971" s="31"/>
      <c r="R971" s="32"/>
      <c r="S971" s="78"/>
      <c r="T971" s="34"/>
      <c r="U971" s="35"/>
      <c r="V971" s="36"/>
      <c r="W971" s="37"/>
      <c r="X971" s="38"/>
      <c r="Y971" s="38"/>
      <c r="Z971" s="38"/>
      <c r="AA971" s="39"/>
      <c r="AB971" s="39"/>
      <c r="AC971" s="39"/>
      <c r="AD971" s="40"/>
      <c r="AE971" s="40"/>
      <c r="AF971" s="41"/>
      <c r="AG971" s="41"/>
      <c r="AH971" s="42"/>
      <c r="AI971" s="35"/>
      <c r="AJ971" s="43"/>
      <c r="AK971" s="31"/>
      <c r="AL971" s="44"/>
      <c r="AM971" s="39"/>
      <c r="AN971" s="28"/>
      <c r="AO971" s="39"/>
    </row>
    <row r="972" spans="1:41">
      <c r="A972" s="45" t="s">
        <v>42</v>
      </c>
      <c r="B972" s="46"/>
      <c r="C972" s="46" t="s">
        <v>42</v>
      </c>
      <c r="D972" s="46" t="s">
        <v>42</v>
      </c>
      <c r="E972" s="47" t="s">
        <v>42</v>
      </c>
      <c r="F972" s="47" t="s">
        <v>42</v>
      </c>
      <c r="G972" s="47"/>
      <c r="H972" s="48"/>
      <c r="I972" s="24">
        <v>966</v>
      </c>
      <c r="J972" s="25" t="s">
        <v>2776</v>
      </c>
      <c r="K972" s="26" t="s">
        <v>2567</v>
      </c>
      <c r="L972" s="27">
        <v>-16916.400000000001</v>
      </c>
      <c r="M972" s="27">
        <v>15087.6</v>
      </c>
      <c r="N972" s="86" t="s">
        <v>2568</v>
      </c>
      <c r="O972" s="42" t="s">
        <v>36</v>
      </c>
      <c r="P972" s="36"/>
      <c r="Q972" s="31"/>
      <c r="R972" s="32"/>
      <c r="S972" s="78"/>
      <c r="T972" s="34"/>
      <c r="U972" s="35"/>
      <c r="V972" s="36"/>
      <c r="W972" s="37"/>
      <c r="X972" s="38"/>
      <c r="Y972" s="38"/>
      <c r="Z972" s="38"/>
      <c r="AA972" s="39"/>
      <c r="AB972" s="39"/>
      <c r="AC972" s="39"/>
      <c r="AD972" s="40"/>
      <c r="AE972" s="40"/>
      <c r="AF972" s="41"/>
      <c r="AG972" s="41"/>
      <c r="AH972" s="42"/>
      <c r="AI972" s="35"/>
      <c r="AJ972" s="43"/>
      <c r="AK972" s="31"/>
      <c r="AL972" s="44"/>
      <c r="AM972" s="39"/>
      <c r="AN972" s="28"/>
      <c r="AO972" s="39"/>
    </row>
    <row r="973" spans="1:41">
      <c r="A973" s="45" t="s">
        <v>42</v>
      </c>
      <c r="B973" s="46"/>
      <c r="C973" s="46" t="s">
        <v>42</v>
      </c>
      <c r="D973" s="46" t="s">
        <v>42</v>
      </c>
      <c r="E973" s="47" t="s">
        <v>42</v>
      </c>
      <c r="F973" s="47" t="s">
        <v>42</v>
      </c>
      <c r="G973" s="47"/>
      <c r="H973" s="48"/>
      <c r="I973" s="24">
        <v>967</v>
      </c>
      <c r="J973" s="25" t="s">
        <v>2777</v>
      </c>
      <c r="K973" s="26" t="s">
        <v>2567</v>
      </c>
      <c r="L973" s="27">
        <v>15087.6</v>
      </c>
      <c r="M973" s="27">
        <v>15087.6</v>
      </c>
      <c r="N973" s="86" t="s">
        <v>2568</v>
      </c>
      <c r="O973" s="42" t="s">
        <v>36</v>
      </c>
      <c r="P973" s="36"/>
      <c r="Q973" s="31"/>
      <c r="R973" s="32"/>
      <c r="S973" s="78"/>
      <c r="T973" s="34"/>
      <c r="U973" s="35"/>
      <c r="V973" s="36"/>
      <c r="W973" s="37"/>
      <c r="X973" s="38"/>
      <c r="Y973" s="38"/>
      <c r="Z973" s="38"/>
      <c r="AA973" s="39"/>
      <c r="AB973" s="39"/>
      <c r="AC973" s="39"/>
      <c r="AD973" s="40"/>
      <c r="AE973" s="40"/>
      <c r="AF973" s="41"/>
      <c r="AG973" s="41"/>
      <c r="AH973" s="42"/>
      <c r="AI973" s="35"/>
      <c r="AJ973" s="43"/>
      <c r="AK973" s="31"/>
      <c r="AL973" s="44"/>
      <c r="AM973" s="39"/>
      <c r="AN973" s="28"/>
      <c r="AO973" s="39"/>
    </row>
    <row r="974" spans="1:41">
      <c r="A974" s="45" t="s">
        <v>42</v>
      </c>
      <c r="B974" s="46"/>
      <c r="C974" s="46" t="s">
        <v>42</v>
      </c>
      <c r="D974" s="46" t="s">
        <v>42</v>
      </c>
      <c r="E974" s="47" t="s">
        <v>42</v>
      </c>
      <c r="F974" s="47" t="s">
        <v>42</v>
      </c>
      <c r="G974" s="47"/>
      <c r="H974" s="48"/>
      <c r="I974" s="24">
        <v>968</v>
      </c>
      <c r="J974" s="25" t="s">
        <v>2778</v>
      </c>
      <c r="K974" s="26" t="s">
        <v>2567</v>
      </c>
      <c r="L974" s="27">
        <v>-17830.8</v>
      </c>
      <c r="M974" s="27">
        <v>15087.6</v>
      </c>
      <c r="N974" s="86" t="s">
        <v>2568</v>
      </c>
      <c r="O974" s="42" t="s">
        <v>36</v>
      </c>
      <c r="P974" s="36"/>
      <c r="Q974" s="31"/>
      <c r="R974" s="32"/>
      <c r="S974" s="78"/>
      <c r="T974" s="34"/>
      <c r="U974" s="35"/>
      <c r="V974" s="36"/>
      <c r="W974" s="37"/>
      <c r="X974" s="38"/>
      <c r="Y974" s="38"/>
      <c r="Z974" s="38"/>
      <c r="AA974" s="39"/>
      <c r="AB974" s="39"/>
      <c r="AC974" s="39"/>
      <c r="AD974" s="40"/>
      <c r="AE974" s="40"/>
      <c r="AF974" s="41"/>
      <c r="AG974" s="41"/>
      <c r="AH974" s="42"/>
      <c r="AI974" s="35"/>
      <c r="AJ974" s="43"/>
      <c r="AK974" s="31"/>
      <c r="AL974" s="44"/>
      <c r="AM974" s="39"/>
      <c r="AN974" s="28"/>
      <c r="AO974" s="39"/>
    </row>
    <row r="975" spans="1:41">
      <c r="A975" s="45" t="s">
        <v>42</v>
      </c>
      <c r="B975" s="46"/>
      <c r="C975" s="46" t="s">
        <v>42</v>
      </c>
      <c r="D975" s="46" t="s">
        <v>42</v>
      </c>
      <c r="E975" s="47" t="s">
        <v>42</v>
      </c>
      <c r="F975" s="47" t="s">
        <v>42</v>
      </c>
      <c r="G975" s="47"/>
      <c r="H975" s="48"/>
      <c r="I975" s="24">
        <v>969</v>
      </c>
      <c r="J975" s="25" t="s">
        <v>2779</v>
      </c>
      <c r="K975" s="26" t="s">
        <v>2567</v>
      </c>
      <c r="L975" s="27">
        <v>14173.2</v>
      </c>
      <c r="M975" s="27">
        <v>15087.6</v>
      </c>
      <c r="N975" s="86" t="s">
        <v>2568</v>
      </c>
      <c r="O975" s="42" t="s">
        <v>36</v>
      </c>
      <c r="P975" s="36"/>
      <c r="Q975" s="31"/>
      <c r="R975" s="32"/>
      <c r="S975" s="78"/>
      <c r="T975" s="34"/>
      <c r="U975" s="35"/>
      <c r="V975" s="36"/>
      <c r="W975" s="37"/>
      <c r="X975" s="38"/>
      <c r="Y975" s="38"/>
      <c r="Z975" s="38"/>
      <c r="AA975" s="39"/>
      <c r="AB975" s="39"/>
      <c r="AC975" s="39"/>
      <c r="AD975" s="40"/>
      <c r="AE975" s="40"/>
      <c r="AF975" s="41"/>
      <c r="AG975" s="41"/>
      <c r="AH975" s="42"/>
      <c r="AI975" s="35"/>
      <c r="AJ975" s="43"/>
      <c r="AK975" s="31"/>
      <c r="AL975" s="44"/>
      <c r="AM975" s="39"/>
      <c r="AN975" s="28"/>
      <c r="AO975" s="39"/>
    </row>
    <row r="976" spans="1:41">
      <c r="A976" s="45" t="s">
        <v>42</v>
      </c>
      <c r="B976" s="46"/>
      <c r="C976" s="46" t="s">
        <v>42</v>
      </c>
      <c r="D976" s="46" t="s">
        <v>42</v>
      </c>
      <c r="E976" s="47" t="s">
        <v>42</v>
      </c>
      <c r="F976" s="47" t="s">
        <v>42</v>
      </c>
      <c r="G976" s="47"/>
      <c r="H976" s="48"/>
      <c r="I976" s="24">
        <v>970</v>
      </c>
      <c r="J976" s="25" t="s">
        <v>2780</v>
      </c>
      <c r="K976" s="26" t="s">
        <v>2567</v>
      </c>
      <c r="L976" s="27">
        <v>12344.4</v>
      </c>
      <c r="M976" s="27">
        <v>15087.6</v>
      </c>
      <c r="N976" s="86" t="s">
        <v>2568</v>
      </c>
      <c r="O976" s="42" t="s">
        <v>36</v>
      </c>
      <c r="P976" s="36"/>
      <c r="Q976" s="31"/>
      <c r="R976" s="32"/>
      <c r="S976" s="78"/>
      <c r="T976" s="34"/>
      <c r="U976" s="35"/>
      <c r="V976" s="36"/>
      <c r="W976" s="37"/>
      <c r="X976" s="38"/>
      <c r="Y976" s="38"/>
      <c r="Z976" s="38"/>
      <c r="AA976" s="39"/>
      <c r="AB976" s="39"/>
      <c r="AC976" s="39"/>
      <c r="AD976" s="40"/>
      <c r="AE976" s="40"/>
      <c r="AF976" s="41"/>
      <c r="AG976" s="41"/>
      <c r="AH976" s="42"/>
      <c r="AI976" s="35"/>
      <c r="AJ976" s="43"/>
      <c r="AK976" s="31"/>
      <c r="AL976" s="44"/>
      <c r="AM976" s="39"/>
      <c r="AN976" s="28"/>
      <c r="AO976" s="39"/>
    </row>
    <row r="977" spans="1:41">
      <c r="A977" s="45" t="s">
        <v>42</v>
      </c>
      <c r="B977" s="46"/>
      <c r="C977" s="46" t="s">
        <v>42</v>
      </c>
      <c r="D977" s="46" t="s">
        <v>42</v>
      </c>
      <c r="E977" s="47" t="s">
        <v>42</v>
      </c>
      <c r="F977" s="47" t="s">
        <v>42</v>
      </c>
      <c r="G977" s="47"/>
      <c r="H977" s="48"/>
      <c r="I977" s="24">
        <v>971</v>
      </c>
      <c r="J977" s="25" t="s">
        <v>2781</v>
      </c>
      <c r="K977" s="26" t="s">
        <v>2567</v>
      </c>
      <c r="L977" s="27">
        <v>16916.400000000001</v>
      </c>
      <c r="M977" s="27">
        <v>16002</v>
      </c>
      <c r="N977" s="86" t="s">
        <v>2568</v>
      </c>
      <c r="O977" s="42" t="s">
        <v>36</v>
      </c>
      <c r="P977" s="36"/>
      <c r="Q977" s="31"/>
      <c r="R977" s="32"/>
      <c r="S977" s="78"/>
      <c r="T977" s="34"/>
      <c r="U977" s="35"/>
      <c r="V977" s="36"/>
      <c r="W977" s="37"/>
      <c r="X977" s="38"/>
      <c r="Y977" s="38"/>
      <c r="Z977" s="38"/>
      <c r="AA977" s="39"/>
      <c r="AB977" s="39"/>
      <c r="AC977" s="39"/>
      <c r="AD977" s="40"/>
      <c r="AE977" s="40"/>
      <c r="AF977" s="41"/>
      <c r="AG977" s="41"/>
      <c r="AH977" s="42"/>
      <c r="AI977" s="35"/>
      <c r="AJ977" s="43"/>
      <c r="AK977" s="31"/>
      <c r="AL977" s="44"/>
      <c r="AM977" s="39"/>
      <c r="AN977" s="28"/>
      <c r="AO977" s="39"/>
    </row>
    <row r="978" spans="1:41">
      <c r="A978" s="45" t="s">
        <v>42</v>
      </c>
      <c r="B978" s="46"/>
      <c r="C978" s="46" t="s">
        <v>42</v>
      </c>
      <c r="D978" s="46" t="s">
        <v>42</v>
      </c>
      <c r="E978" s="47" t="s">
        <v>42</v>
      </c>
      <c r="F978" s="47" t="s">
        <v>42</v>
      </c>
      <c r="G978" s="47"/>
      <c r="H978" s="48"/>
      <c r="I978" s="24">
        <v>972</v>
      </c>
      <c r="J978" s="25" t="s">
        <v>2782</v>
      </c>
      <c r="K978" s="26" t="s">
        <v>2567</v>
      </c>
      <c r="L978" s="27">
        <v>-5029.2</v>
      </c>
      <c r="M978" s="27">
        <v>16002</v>
      </c>
      <c r="N978" s="86" t="s">
        <v>2568</v>
      </c>
      <c r="O978" s="42" t="s">
        <v>36</v>
      </c>
      <c r="P978" s="36"/>
      <c r="Q978" s="31"/>
      <c r="R978" s="32"/>
      <c r="S978" s="78"/>
      <c r="T978" s="34"/>
      <c r="U978" s="35"/>
      <c r="V978" s="36"/>
      <c r="W978" s="37"/>
      <c r="X978" s="38"/>
      <c r="Y978" s="38"/>
      <c r="Z978" s="38"/>
      <c r="AA978" s="39"/>
      <c r="AB978" s="39"/>
      <c r="AC978" s="39"/>
      <c r="AD978" s="40"/>
      <c r="AE978" s="40"/>
      <c r="AF978" s="41"/>
      <c r="AG978" s="41"/>
      <c r="AH978" s="42"/>
      <c r="AI978" s="35"/>
      <c r="AJ978" s="43"/>
      <c r="AK978" s="31"/>
      <c r="AL978" s="44"/>
      <c r="AM978" s="39"/>
      <c r="AN978" s="28"/>
      <c r="AO978" s="39"/>
    </row>
    <row r="979" spans="1:41">
      <c r="A979" s="45" t="s">
        <v>42</v>
      </c>
      <c r="B979" s="46"/>
      <c r="C979" s="46" t="s">
        <v>42</v>
      </c>
      <c r="D979" s="46" t="s">
        <v>42</v>
      </c>
      <c r="E979" s="47" t="s">
        <v>42</v>
      </c>
      <c r="F979" s="47" t="s">
        <v>42</v>
      </c>
      <c r="G979" s="47"/>
      <c r="H979" s="48"/>
      <c r="I979" s="24">
        <v>973</v>
      </c>
      <c r="J979" s="25" t="s">
        <v>2783</v>
      </c>
      <c r="K979" s="26" t="s">
        <v>2567</v>
      </c>
      <c r="L979" s="27">
        <v>-6858</v>
      </c>
      <c r="M979" s="27">
        <v>16002</v>
      </c>
      <c r="N979" s="86" t="s">
        <v>2568</v>
      </c>
      <c r="O979" s="42" t="s">
        <v>36</v>
      </c>
      <c r="P979" s="36"/>
      <c r="Q979" s="31"/>
      <c r="R979" s="32"/>
      <c r="S979" s="78"/>
      <c r="T979" s="34"/>
      <c r="U979" s="35"/>
      <c r="V979" s="36"/>
      <c r="W979" s="37"/>
      <c r="X979" s="38"/>
      <c r="Y979" s="38"/>
      <c r="Z979" s="38"/>
      <c r="AA979" s="39"/>
      <c r="AB979" s="39"/>
      <c r="AC979" s="39"/>
      <c r="AD979" s="40"/>
      <c r="AE979" s="40"/>
      <c r="AF979" s="41"/>
      <c r="AG979" s="41"/>
      <c r="AH979" s="42"/>
      <c r="AI979" s="35"/>
      <c r="AJ979" s="43"/>
      <c r="AK979" s="31"/>
      <c r="AL979" s="44"/>
      <c r="AM979" s="39"/>
      <c r="AN979" s="28"/>
      <c r="AO979" s="39"/>
    </row>
    <row r="980" spans="1:41">
      <c r="A980" s="45" t="s">
        <v>42</v>
      </c>
      <c r="B980" s="46"/>
      <c r="C980" s="46" t="s">
        <v>42</v>
      </c>
      <c r="D980" s="46" t="s">
        <v>42</v>
      </c>
      <c r="E980" s="47" t="s">
        <v>42</v>
      </c>
      <c r="F980" s="47" t="s">
        <v>42</v>
      </c>
      <c r="G980" s="47"/>
      <c r="H980" s="48"/>
      <c r="I980" s="24">
        <v>974</v>
      </c>
      <c r="J980" s="25" t="s">
        <v>2784</v>
      </c>
      <c r="K980" s="26" t="s">
        <v>2567</v>
      </c>
      <c r="L980" s="27">
        <v>-8686.7999999999993</v>
      </c>
      <c r="M980" s="27">
        <v>16002</v>
      </c>
      <c r="N980" s="86" t="s">
        <v>2568</v>
      </c>
      <c r="O980" s="42" t="s">
        <v>36</v>
      </c>
      <c r="P980" s="36"/>
      <c r="Q980" s="31"/>
      <c r="R980" s="32"/>
      <c r="S980" s="78"/>
      <c r="T980" s="34"/>
      <c r="U980" s="35"/>
      <c r="V980" s="36"/>
      <c r="W980" s="37"/>
      <c r="X980" s="38"/>
      <c r="Y980" s="38"/>
      <c r="Z980" s="38"/>
      <c r="AA980" s="39"/>
      <c r="AB980" s="39"/>
      <c r="AC980" s="39"/>
      <c r="AD980" s="40"/>
      <c r="AE980" s="40"/>
      <c r="AF980" s="41"/>
      <c r="AG980" s="41"/>
      <c r="AH980" s="42"/>
      <c r="AI980" s="35"/>
      <c r="AJ980" s="43"/>
      <c r="AK980" s="31"/>
      <c r="AL980" s="44"/>
      <c r="AM980" s="39"/>
      <c r="AN980" s="28"/>
      <c r="AO980" s="39"/>
    </row>
    <row r="981" spans="1:41">
      <c r="A981" s="45" t="s">
        <v>42</v>
      </c>
      <c r="B981" s="46"/>
      <c r="C981" s="46" t="s">
        <v>42</v>
      </c>
      <c r="D981" s="46" t="s">
        <v>42</v>
      </c>
      <c r="E981" s="47" t="s">
        <v>42</v>
      </c>
      <c r="F981" s="47" t="s">
        <v>42</v>
      </c>
      <c r="G981" s="47"/>
      <c r="H981" s="48"/>
      <c r="I981" s="24">
        <v>975</v>
      </c>
      <c r="J981" s="25" t="s">
        <v>2785</v>
      </c>
      <c r="K981" s="26" t="s">
        <v>2567</v>
      </c>
      <c r="L981" s="27">
        <v>-12344.4</v>
      </c>
      <c r="M981" s="27">
        <v>16002</v>
      </c>
      <c r="N981" s="86" t="s">
        <v>2568</v>
      </c>
      <c r="O981" s="42" t="s">
        <v>36</v>
      </c>
      <c r="P981" s="36"/>
      <c r="Q981" s="31"/>
      <c r="R981" s="32"/>
      <c r="S981" s="78"/>
      <c r="T981" s="34"/>
      <c r="U981" s="35"/>
      <c r="V981" s="36"/>
      <c r="W981" s="37"/>
      <c r="X981" s="38"/>
      <c r="Y981" s="38"/>
      <c r="Z981" s="38"/>
      <c r="AA981" s="39"/>
      <c r="AB981" s="39"/>
      <c r="AC981" s="39"/>
      <c r="AD981" s="40"/>
      <c r="AE981" s="40"/>
      <c r="AF981" s="41"/>
      <c r="AG981" s="41"/>
      <c r="AH981" s="42"/>
      <c r="AI981" s="35"/>
      <c r="AJ981" s="43"/>
      <c r="AK981" s="31"/>
      <c r="AL981" s="44"/>
      <c r="AM981" s="39"/>
      <c r="AN981" s="28"/>
      <c r="AO981" s="39"/>
    </row>
    <row r="982" spans="1:41">
      <c r="A982" s="45" t="s">
        <v>42</v>
      </c>
      <c r="B982" s="46"/>
      <c r="C982" s="46" t="s">
        <v>42</v>
      </c>
      <c r="D982" s="46" t="s">
        <v>42</v>
      </c>
      <c r="E982" s="47" t="s">
        <v>42</v>
      </c>
      <c r="F982" s="47" t="s">
        <v>42</v>
      </c>
      <c r="G982" s="47"/>
      <c r="H982" s="48"/>
      <c r="I982" s="24">
        <v>976</v>
      </c>
      <c r="J982" s="25" t="s">
        <v>2786</v>
      </c>
      <c r="K982" s="26" t="s">
        <v>2567</v>
      </c>
      <c r="L982" s="27">
        <v>-16002</v>
      </c>
      <c r="M982" s="27">
        <v>16002</v>
      </c>
      <c r="N982" s="86" t="s">
        <v>2568</v>
      </c>
      <c r="O982" s="42" t="s">
        <v>36</v>
      </c>
      <c r="P982" s="36"/>
      <c r="Q982" s="31"/>
      <c r="R982" s="32"/>
      <c r="S982" s="78"/>
      <c r="T982" s="34"/>
      <c r="U982" s="35"/>
      <c r="V982" s="36"/>
      <c r="W982" s="37"/>
      <c r="X982" s="38"/>
      <c r="Y982" s="38"/>
      <c r="Z982" s="38"/>
      <c r="AA982" s="39"/>
      <c r="AB982" s="39"/>
      <c r="AC982" s="39"/>
      <c r="AD982" s="40"/>
      <c r="AE982" s="40"/>
      <c r="AF982" s="41"/>
      <c r="AG982" s="41"/>
      <c r="AH982" s="42"/>
      <c r="AI982" s="35"/>
      <c r="AJ982" s="43"/>
      <c r="AK982" s="31"/>
      <c r="AL982" s="44"/>
      <c r="AM982" s="39"/>
      <c r="AN982" s="28"/>
      <c r="AO982" s="39"/>
    </row>
    <row r="983" spans="1:41">
      <c r="A983" s="45" t="s">
        <v>42</v>
      </c>
      <c r="B983" s="46"/>
      <c r="C983" s="46" t="s">
        <v>42</v>
      </c>
      <c r="D983" s="46" t="s">
        <v>42</v>
      </c>
      <c r="E983" s="47" t="s">
        <v>42</v>
      </c>
      <c r="F983" s="47" t="s">
        <v>42</v>
      </c>
      <c r="G983" s="47"/>
      <c r="H983" s="48"/>
      <c r="I983" s="24">
        <v>977</v>
      </c>
      <c r="J983" s="25" t="s">
        <v>2787</v>
      </c>
      <c r="K983" s="26" t="s">
        <v>2567</v>
      </c>
      <c r="L983" s="27">
        <v>-16916.400000000001</v>
      </c>
      <c r="M983" s="27">
        <v>16002</v>
      </c>
      <c r="N983" s="86" t="s">
        <v>2568</v>
      </c>
      <c r="O983" s="42" t="s">
        <v>36</v>
      </c>
      <c r="P983" s="36"/>
      <c r="Q983" s="31"/>
      <c r="R983" s="32"/>
      <c r="S983" s="78"/>
      <c r="T983" s="34"/>
      <c r="U983" s="35"/>
      <c r="V983" s="36"/>
      <c r="W983" s="37"/>
      <c r="X983" s="38"/>
      <c r="Y983" s="38"/>
      <c r="Z983" s="38"/>
      <c r="AA983" s="39"/>
      <c r="AB983" s="39"/>
      <c r="AC983" s="39"/>
      <c r="AD983" s="40"/>
      <c r="AE983" s="40"/>
      <c r="AF983" s="41"/>
      <c r="AG983" s="41"/>
      <c r="AH983" s="42"/>
      <c r="AI983" s="35"/>
      <c r="AJ983" s="43"/>
      <c r="AK983" s="31"/>
      <c r="AL983" s="44"/>
      <c r="AM983" s="39"/>
      <c r="AN983" s="28"/>
      <c r="AO983" s="39"/>
    </row>
    <row r="984" spans="1:41">
      <c r="A984" s="45" t="s">
        <v>42</v>
      </c>
      <c r="B984" s="46"/>
      <c r="C984" s="46" t="s">
        <v>42</v>
      </c>
      <c r="D984" s="46" t="s">
        <v>42</v>
      </c>
      <c r="E984" s="47" t="s">
        <v>42</v>
      </c>
      <c r="F984" s="47" t="s">
        <v>42</v>
      </c>
      <c r="G984" s="47"/>
      <c r="H984" s="48"/>
      <c r="I984" s="24">
        <v>978</v>
      </c>
      <c r="J984" s="25" t="s">
        <v>2788</v>
      </c>
      <c r="K984" s="26" t="s">
        <v>2567</v>
      </c>
      <c r="L984" s="27">
        <v>14173.2</v>
      </c>
      <c r="M984" s="27">
        <v>16002</v>
      </c>
      <c r="N984" s="86" t="s">
        <v>2568</v>
      </c>
      <c r="O984" s="42" t="s">
        <v>36</v>
      </c>
      <c r="P984" s="36"/>
      <c r="Q984" s="31"/>
      <c r="R984" s="32"/>
      <c r="S984" s="78"/>
      <c r="T984" s="34"/>
      <c r="U984" s="35"/>
      <c r="V984" s="36"/>
      <c r="W984" s="37"/>
      <c r="X984" s="38"/>
      <c r="Y984" s="38"/>
      <c r="Z984" s="38"/>
      <c r="AA984" s="39"/>
      <c r="AB984" s="39"/>
      <c r="AC984" s="39"/>
      <c r="AD984" s="40"/>
      <c r="AE984" s="40"/>
      <c r="AF984" s="41"/>
      <c r="AG984" s="41"/>
      <c r="AH984" s="42"/>
      <c r="AI984" s="35"/>
      <c r="AJ984" s="43"/>
      <c r="AK984" s="31"/>
      <c r="AL984" s="44"/>
      <c r="AM984" s="39"/>
      <c r="AN984" s="28"/>
      <c r="AO984" s="39"/>
    </row>
    <row r="985" spans="1:41">
      <c r="A985" s="45" t="s">
        <v>42</v>
      </c>
      <c r="B985" s="46"/>
      <c r="C985" s="46" t="s">
        <v>42</v>
      </c>
      <c r="D985" s="46" t="s">
        <v>42</v>
      </c>
      <c r="E985" s="47" t="s">
        <v>42</v>
      </c>
      <c r="F985" s="47" t="s">
        <v>42</v>
      </c>
      <c r="G985" s="47"/>
      <c r="H985" s="48"/>
      <c r="I985" s="24">
        <v>979</v>
      </c>
      <c r="J985" s="25" t="s">
        <v>2789</v>
      </c>
      <c r="K985" s="26" t="s">
        <v>2567</v>
      </c>
      <c r="L985" s="27">
        <v>10515.6</v>
      </c>
      <c r="M985" s="27">
        <v>16002</v>
      </c>
      <c r="N985" s="86" t="s">
        <v>2568</v>
      </c>
      <c r="O985" s="42" t="s">
        <v>36</v>
      </c>
      <c r="P985" s="36"/>
      <c r="Q985" s="31"/>
      <c r="R985" s="32"/>
      <c r="S985" s="78"/>
      <c r="T985" s="34"/>
      <c r="U985" s="35"/>
      <c r="V985" s="36"/>
      <c r="W985" s="37"/>
      <c r="X985" s="38"/>
      <c r="Y985" s="38"/>
      <c r="Z985" s="38"/>
      <c r="AA985" s="39"/>
      <c r="AB985" s="39"/>
      <c r="AC985" s="39"/>
      <c r="AD985" s="40"/>
      <c r="AE985" s="40"/>
      <c r="AF985" s="41"/>
      <c r="AG985" s="41"/>
      <c r="AH985" s="42"/>
      <c r="AI985" s="35"/>
      <c r="AJ985" s="43"/>
      <c r="AK985" s="31"/>
      <c r="AL985" s="44"/>
      <c r="AM985" s="39"/>
      <c r="AN985" s="28"/>
      <c r="AO985" s="39"/>
    </row>
    <row r="986" spans="1:41">
      <c r="A986" s="45" t="s">
        <v>42</v>
      </c>
      <c r="B986" s="46"/>
      <c r="C986" s="46" t="s">
        <v>42</v>
      </c>
      <c r="D986" s="46" t="s">
        <v>42</v>
      </c>
      <c r="E986" s="47" t="s">
        <v>42</v>
      </c>
      <c r="F986" s="47" t="s">
        <v>42</v>
      </c>
      <c r="G986" s="47"/>
      <c r="H986" s="48"/>
      <c r="I986" s="24">
        <v>980</v>
      </c>
      <c r="J986" s="25" t="s">
        <v>2790</v>
      </c>
      <c r="K986" s="26" t="s">
        <v>2567</v>
      </c>
      <c r="L986" s="27">
        <v>16002</v>
      </c>
      <c r="M986" s="27">
        <v>16916.400000000001</v>
      </c>
      <c r="N986" s="86" t="s">
        <v>2568</v>
      </c>
      <c r="O986" s="42" t="s">
        <v>36</v>
      </c>
      <c r="P986" s="36"/>
      <c r="Q986" s="31"/>
      <c r="R986" s="32"/>
      <c r="S986" s="78"/>
      <c r="T986" s="34"/>
      <c r="U986" s="35"/>
      <c r="V986" s="36"/>
      <c r="W986" s="37"/>
      <c r="X986" s="38"/>
      <c r="Y986" s="38"/>
      <c r="Z986" s="38"/>
      <c r="AA986" s="39"/>
      <c r="AB986" s="39"/>
      <c r="AC986" s="39"/>
      <c r="AD986" s="40"/>
      <c r="AE986" s="40"/>
      <c r="AF986" s="41"/>
      <c r="AG986" s="41"/>
      <c r="AH986" s="42"/>
      <c r="AI986" s="35"/>
      <c r="AJ986" s="43"/>
      <c r="AK986" s="31"/>
      <c r="AL986" s="44"/>
      <c r="AM986" s="39"/>
      <c r="AN986" s="28"/>
      <c r="AO986" s="39"/>
    </row>
    <row r="987" spans="1:41">
      <c r="A987" s="45" t="s">
        <v>42</v>
      </c>
      <c r="B987" s="46"/>
      <c r="C987" s="46" t="s">
        <v>42</v>
      </c>
      <c r="D987" s="46" t="s">
        <v>42</v>
      </c>
      <c r="E987" s="47" t="s">
        <v>42</v>
      </c>
      <c r="F987" s="47" t="s">
        <v>42</v>
      </c>
      <c r="G987" s="47"/>
      <c r="H987" s="48"/>
      <c r="I987" s="24">
        <v>981</v>
      </c>
      <c r="J987" s="25" t="s">
        <v>2791</v>
      </c>
      <c r="K987" s="26" t="s">
        <v>2567</v>
      </c>
      <c r="L987" s="27">
        <v>-8686.7999999999993</v>
      </c>
      <c r="M987" s="27">
        <v>16916.400000000001</v>
      </c>
      <c r="N987" s="86" t="s">
        <v>2568</v>
      </c>
      <c r="O987" s="42" t="s">
        <v>36</v>
      </c>
      <c r="P987" s="36"/>
      <c r="Q987" s="31"/>
      <c r="R987" s="32"/>
      <c r="S987" s="78"/>
      <c r="T987" s="34"/>
      <c r="U987" s="35"/>
      <c r="V987" s="36"/>
      <c r="W987" s="37"/>
      <c r="X987" s="38"/>
      <c r="Y987" s="38"/>
      <c r="Z987" s="38"/>
      <c r="AA987" s="39"/>
      <c r="AB987" s="39"/>
      <c r="AC987" s="39"/>
      <c r="AD987" s="40"/>
      <c r="AE987" s="40"/>
      <c r="AF987" s="41"/>
      <c r="AG987" s="41"/>
      <c r="AH987" s="42"/>
      <c r="AI987" s="35"/>
      <c r="AJ987" s="43"/>
      <c r="AK987" s="31"/>
      <c r="AL987" s="44"/>
      <c r="AM987" s="39"/>
      <c r="AN987" s="28"/>
      <c r="AO987" s="39"/>
    </row>
    <row r="988" spans="1:41">
      <c r="A988" s="45" t="s">
        <v>42</v>
      </c>
      <c r="B988" s="46"/>
      <c r="C988" s="46" t="s">
        <v>42</v>
      </c>
      <c r="D988" s="46" t="s">
        <v>42</v>
      </c>
      <c r="E988" s="47" t="s">
        <v>42</v>
      </c>
      <c r="F988" s="47" t="s">
        <v>42</v>
      </c>
      <c r="G988" s="47"/>
      <c r="H988" s="48"/>
      <c r="I988" s="24">
        <v>982</v>
      </c>
      <c r="J988" s="25" t="s">
        <v>2792</v>
      </c>
      <c r="K988" s="26" t="s">
        <v>2567</v>
      </c>
      <c r="L988" s="27">
        <v>-10515.6</v>
      </c>
      <c r="M988" s="27">
        <v>16916.400000000001</v>
      </c>
      <c r="N988" s="86" t="s">
        <v>2568</v>
      </c>
      <c r="O988" s="42" t="s">
        <v>36</v>
      </c>
      <c r="P988" s="36"/>
      <c r="Q988" s="31"/>
      <c r="R988" s="32"/>
      <c r="S988" s="78"/>
      <c r="T988" s="34"/>
      <c r="U988" s="35"/>
      <c r="V988" s="36"/>
      <c r="W988" s="37"/>
      <c r="X988" s="38"/>
      <c r="Y988" s="38"/>
      <c r="Z988" s="38"/>
      <c r="AA988" s="39"/>
      <c r="AB988" s="39"/>
      <c r="AC988" s="39"/>
      <c r="AD988" s="40"/>
      <c r="AE988" s="40"/>
      <c r="AF988" s="41"/>
      <c r="AG988" s="41"/>
      <c r="AH988" s="42"/>
      <c r="AI988" s="35"/>
      <c r="AJ988" s="43"/>
      <c r="AK988" s="31"/>
      <c r="AL988" s="44"/>
      <c r="AM988" s="39"/>
      <c r="AN988" s="28"/>
      <c r="AO988" s="39"/>
    </row>
    <row r="989" spans="1:41">
      <c r="A989" s="45" t="s">
        <v>42</v>
      </c>
      <c r="B989" s="46"/>
      <c r="C989" s="46" t="s">
        <v>42</v>
      </c>
      <c r="D989" s="46" t="s">
        <v>42</v>
      </c>
      <c r="E989" s="47" t="s">
        <v>42</v>
      </c>
      <c r="F989" s="47" t="s">
        <v>42</v>
      </c>
      <c r="G989" s="47"/>
      <c r="H989" s="48"/>
      <c r="I989" s="24">
        <v>983</v>
      </c>
      <c r="J989" s="25" t="s">
        <v>2793</v>
      </c>
      <c r="K989" s="26" t="s">
        <v>2567</v>
      </c>
      <c r="L989" s="27">
        <v>-12344.4</v>
      </c>
      <c r="M989" s="27">
        <v>16916.400000000001</v>
      </c>
      <c r="N989" s="86" t="s">
        <v>2568</v>
      </c>
      <c r="O989" s="42" t="s">
        <v>36</v>
      </c>
      <c r="P989" s="36"/>
      <c r="Q989" s="31"/>
      <c r="R989" s="32"/>
      <c r="S989" s="78"/>
      <c r="T989" s="34"/>
      <c r="U989" s="35"/>
      <c r="V989" s="36"/>
      <c r="W989" s="37"/>
      <c r="X989" s="38"/>
      <c r="Y989" s="38"/>
      <c r="Z989" s="38"/>
      <c r="AA989" s="39"/>
      <c r="AB989" s="39"/>
      <c r="AC989" s="39"/>
      <c r="AD989" s="40"/>
      <c r="AE989" s="40"/>
      <c r="AF989" s="41"/>
      <c r="AG989" s="41"/>
      <c r="AH989" s="42"/>
      <c r="AI989" s="35"/>
      <c r="AJ989" s="43"/>
      <c r="AK989" s="31"/>
      <c r="AL989" s="44"/>
      <c r="AM989" s="39"/>
      <c r="AN989" s="28"/>
      <c r="AO989" s="39"/>
    </row>
    <row r="990" spans="1:41">
      <c r="A990" s="45" t="s">
        <v>42</v>
      </c>
      <c r="B990" s="46"/>
      <c r="C990" s="46" t="s">
        <v>42</v>
      </c>
      <c r="D990" s="46" t="s">
        <v>42</v>
      </c>
      <c r="E990" s="47" t="s">
        <v>42</v>
      </c>
      <c r="F990" s="47" t="s">
        <v>42</v>
      </c>
      <c r="G990" s="47"/>
      <c r="H990" s="48"/>
      <c r="I990" s="24">
        <v>984</v>
      </c>
      <c r="J990" s="25" t="s">
        <v>2794</v>
      </c>
      <c r="K990" s="26" t="s">
        <v>2567</v>
      </c>
      <c r="L990" s="27">
        <v>-14173.2</v>
      </c>
      <c r="M990" s="27">
        <v>16916.400000000001</v>
      </c>
      <c r="N990" s="86" t="s">
        <v>2568</v>
      </c>
      <c r="O990" s="42" t="s">
        <v>36</v>
      </c>
      <c r="P990" s="36"/>
      <c r="Q990" s="31"/>
      <c r="R990" s="32"/>
      <c r="S990" s="78"/>
      <c r="T990" s="34"/>
      <c r="U990" s="35"/>
      <c r="V990" s="36"/>
      <c r="W990" s="37"/>
      <c r="X990" s="38"/>
      <c r="Y990" s="38"/>
      <c r="Z990" s="38"/>
      <c r="AA990" s="39"/>
      <c r="AB990" s="39"/>
      <c r="AC990" s="39"/>
      <c r="AD990" s="40"/>
      <c r="AE990" s="40"/>
      <c r="AF990" s="41"/>
      <c r="AG990" s="41"/>
      <c r="AH990" s="42"/>
      <c r="AI990" s="35"/>
      <c r="AJ990" s="43"/>
      <c r="AK990" s="31"/>
      <c r="AL990" s="44"/>
      <c r="AM990" s="39"/>
      <c r="AN990" s="28"/>
      <c r="AO990" s="39"/>
    </row>
    <row r="991" spans="1:41">
      <c r="A991" s="45" t="s">
        <v>42</v>
      </c>
      <c r="B991" s="46"/>
      <c r="C991" s="46" t="s">
        <v>42</v>
      </c>
      <c r="D991" s="46" t="s">
        <v>42</v>
      </c>
      <c r="E991" s="47" t="s">
        <v>42</v>
      </c>
      <c r="F991" s="47" t="s">
        <v>42</v>
      </c>
      <c r="G991" s="47"/>
      <c r="H991" s="48"/>
      <c r="I991" s="24">
        <v>985</v>
      </c>
      <c r="J991" s="25" t="s">
        <v>2795</v>
      </c>
      <c r="K991" s="26" t="s">
        <v>2567</v>
      </c>
      <c r="L991" s="27">
        <v>-16002</v>
      </c>
      <c r="M991" s="27">
        <v>16916.400000000001</v>
      </c>
      <c r="N991" s="86" t="s">
        <v>2568</v>
      </c>
      <c r="O991" s="42" t="s">
        <v>36</v>
      </c>
      <c r="P991" s="36"/>
      <c r="Q991" s="31"/>
      <c r="R991" s="32"/>
      <c r="S991" s="78"/>
      <c r="T991" s="34"/>
      <c r="U991" s="35"/>
      <c r="V991" s="36"/>
      <c r="W991" s="37"/>
      <c r="X991" s="38"/>
      <c r="Y991" s="38"/>
      <c r="Z991" s="38"/>
      <c r="AA991" s="39"/>
      <c r="AB991" s="39"/>
      <c r="AC991" s="39"/>
      <c r="AD991" s="40"/>
      <c r="AE991" s="40"/>
      <c r="AF991" s="41"/>
      <c r="AG991" s="41"/>
      <c r="AH991" s="42"/>
      <c r="AI991" s="35"/>
      <c r="AJ991" s="43"/>
      <c r="AK991" s="31"/>
      <c r="AL991" s="44"/>
      <c r="AM991" s="39"/>
      <c r="AN991" s="28"/>
      <c r="AO991" s="39"/>
    </row>
    <row r="992" spans="1:41">
      <c r="A992" s="45" t="s">
        <v>42</v>
      </c>
      <c r="B992" s="46"/>
      <c r="C992" s="46" t="s">
        <v>42</v>
      </c>
      <c r="D992" s="46" t="s">
        <v>42</v>
      </c>
      <c r="E992" s="47" t="s">
        <v>42</v>
      </c>
      <c r="F992" s="47" t="s">
        <v>42</v>
      </c>
      <c r="G992" s="47"/>
      <c r="H992" s="48"/>
      <c r="I992" s="24">
        <v>986</v>
      </c>
      <c r="J992" s="25" t="s">
        <v>2796</v>
      </c>
      <c r="K992" s="26" t="s">
        <v>2567</v>
      </c>
      <c r="L992" s="27">
        <v>14173.2</v>
      </c>
      <c r="M992" s="27">
        <v>16916.400000000001</v>
      </c>
      <c r="N992" s="86" t="s">
        <v>2568</v>
      </c>
      <c r="O992" s="42" t="s">
        <v>36</v>
      </c>
      <c r="P992" s="36"/>
      <c r="Q992" s="31"/>
      <c r="R992" s="32"/>
      <c r="S992" s="78"/>
      <c r="T992" s="34"/>
      <c r="U992" s="35"/>
      <c r="V992" s="36"/>
      <c r="W992" s="37"/>
      <c r="X992" s="38"/>
      <c r="Y992" s="38"/>
      <c r="Z992" s="38"/>
      <c r="AA992" s="39"/>
      <c r="AB992" s="39"/>
      <c r="AC992" s="39"/>
      <c r="AD992" s="40"/>
      <c r="AE992" s="40"/>
      <c r="AF992" s="41"/>
      <c r="AG992" s="41"/>
      <c r="AH992" s="42"/>
      <c r="AI992" s="35"/>
      <c r="AJ992" s="43"/>
      <c r="AK992" s="31"/>
      <c r="AL992" s="44"/>
      <c r="AM992" s="39"/>
      <c r="AN992" s="28"/>
      <c r="AO992" s="39"/>
    </row>
    <row r="993" spans="1:41">
      <c r="A993" s="45" t="s">
        <v>42</v>
      </c>
      <c r="B993" s="46"/>
      <c r="C993" s="46" t="s">
        <v>42</v>
      </c>
      <c r="D993" s="46" t="s">
        <v>42</v>
      </c>
      <c r="E993" s="47" t="s">
        <v>42</v>
      </c>
      <c r="F993" s="47" t="s">
        <v>42</v>
      </c>
      <c r="G993" s="47"/>
      <c r="H993" s="48"/>
      <c r="I993" s="24">
        <v>987</v>
      </c>
      <c r="J993" s="25" t="s">
        <v>2797</v>
      </c>
      <c r="K993" s="26" t="s">
        <v>2567</v>
      </c>
      <c r="L993" s="27">
        <v>10515.6</v>
      </c>
      <c r="M993" s="27">
        <v>16916.400000000001</v>
      </c>
      <c r="N993" s="86" t="s">
        <v>2568</v>
      </c>
      <c r="O993" s="42" t="s">
        <v>36</v>
      </c>
      <c r="P993" s="36"/>
      <c r="Q993" s="31"/>
      <c r="R993" s="32"/>
      <c r="S993" s="78"/>
      <c r="T993" s="34"/>
      <c r="U993" s="35"/>
      <c r="V993" s="36"/>
      <c r="W993" s="37"/>
      <c r="X993" s="38"/>
      <c r="Y993" s="38"/>
      <c r="Z993" s="38"/>
      <c r="AA993" s="39"/>
      <c r="AB993" s="39"/>
      <c r="AC993" s="39"/>
      <c r="AD993" s="40"/>
      <c r="AE993" s="40"/>
      <c r="AF993" s="41"/>
      <c r="AG993" s="41"/>
      <c r="AH993" s="42"/>
      <c r="AI993" s="35"/>
      <c r="AJ993" s="43"/>
      <c r="AK993" s="31"/>
      <c r="AL993" s="44"/>
      <c r="AM993" s="39"/>
      <c r="AN993" s="28"/>
      <c r="AO993" s="39"/>
    </row>
    <row r="994" spans="1:41">
      <c r="A994" s="45" t="s">
        <v>42</v>
      </c>
      <c r="B994" s="46"/>
      <c r="C994" s="46" t="s">
        <v>42</v>
      </c>
      <c r="D994" s="46" t="s">
        <v>42</v>
      </c>
      <c r="E994" s="47" t="s">
        <v>42</v>
      </c>
      <c r="F994" s="47" t="s">
        <v>42</v>
      </c>
      <c r="G994" s="47"/>
      <c r="H994" s="48"/>
      <c r="I994" s="24">
        <v>988</v>
      </c>
      <c r="J994" s="25" t="s">
        <v>2798</v>
      </c>
      <c r="K994" s="26" t="s">
        <v>2567</v>
      </c>
      <c r="L994" s="27">
        <v>-5943.6</v>
      </c>
      <c r="M994" s="27">
        <v>17830.8</v>
      </c>
      <c r="N994" s="86" t="s">
        <v>2568</v>
      </c>
      <c r="O994" s="42" t="s">
        <v>36</v>
      </c>
      <c r="P994" s="36"/>
      <c r="Q994" s="31"/>
      <c r="R994" s="32"/>
      <c r="S994" s="78"/>
      <c r="T994" s="34"/>
      <c r="U994" s="35"/>
      <c r="V994" s="36"/>
      <c r="W994" s="37"/>
      <c r="X994" s="38"/>
      <c r="Y994" s="38"/>
      <c r="Z994" s="38"/>
      <c r="AA994" s="39"/>
      <c r="AB994" s="39"/>
      <c r="AC994" s="39"/>
      <c r="AD994" s="40"/>
      <c r="AE994" s="40"/>
      <c r="AF994" s="41"/>
      <c r="AG994" s="41"/>
      <c r="AH994" s="42"/>
      <c r="AI994" s="35"/>
      <c r="AJ994" s="43"/>
      <c r="AK994" s="31"/>
      <c r="AL994" s="44"/>
      <c r="AM994" s="39"/>
      <c r="AN994" s="28"/>
      <c r="AO994" s="39"/>
    </row>
    <row r="995" spans="1:41">
      <c r="A995" s="45" t="s">
        <v>42</v>
      </c>
      <c r="B995" s="46"/>
      <c r="C995" s="46" t="s">
        <v>42</v>
      </c>
      <c r="D995" s="46" t="s">
        <v>42</v>
      </c>
      <c r="E995" s="47" t="s">
        <v>42</v>
      </c>
      <c r="F995" s="47" t="s">
        <v>42</v>
      </c>
      <c r="G995" s="47"/>
      <c r="H995" s="48"/>
      <c r="I995" s="24">
        <v>989</v>
      </c>
      <c r="J995" s="25" t="s">
        <v>2799</v>
      </c>
      <c r="K995" s="26" t="s">
        <v>2567</v>
      </c>
      <c r="L995" s="27">
        <v>-8686.7999999999993</v>
      </c>
      <c r="M995" s="27">
        <v>17830.8</v>
      </c>
      <c r="N995" s="86" t="s">
        <v>2568</v>
      </c>
      <c r="O995" s="42" t="s">
        <v>36</v>
      </c>
      <c r="P995" s="36"/>
      <c r="Q995" s="31"/>
      <c r="R995" s="32"/>
      <c r="S995" s="78"/>
      <c r="T995" s="34"/>
      <c r="U995" s="35"/>
      <c r="V995" s="36"/>
      <c r="W995" s="37"/>
      <c r="X995" s="38"/>
      <c r="Y995" s="38"/>
      <c r="Z995" s="38"/>
      <c r="AA995" s="39"/>
      <c r="AB995" s="39"/>
      <c r="AC995" s="39"/>
      <c r="AD995" s="40"/>
      <c r="AE995" s="40"/>
      <c r="AF995" s="41"/>
      <c r="AG995" s="41"/>
      <c r="AH995" s="42"/>
      <c r="AI995" s="35"/>
      <c r="AJ995" s="43"/>
      <c r="AK995" s="31"/>
      <c r="AL995" s="44"/>
      <c r="AM995" s="39"/>
      <c r="AN995" s="28"/>
      <c r="AO995" s="39"/>
    </row>
    <row r="996" spans="1:41">
      <c r="A996" s="45" t="s">
        <v>42</v>
      </c>
      <c r="B996" s="46"/>
      <c r="C996" s="46" t="s">
        <v>42</v>
      </c>
      <c r="D996" s="46" t="s">
        <v>42</v>
      </c>
      <c r="E996" s="47" t="s">
        <v>42</v>
      </c>
      <c r="F996" s="47" t="s">
        <v>42</v>
      </c>
      <c r="G996" s="47"/>
      <c r="H996" s="48"/>
      <c r="I996" s="24">
        <v>990</v>
      </c>
      <c r="J996" s="25" t="s">
        <v>2800</v>
      </c>
      <c r="K996" s="26" t="s">
        <v>2567</v>
      </c>
      <c r="L996" s="27">
        <v>14173.2</v>
      </c>
      <c r="M996" s="27">
        <v>17830.8</v>
      </c>
      <c r="N996" s="86" t="s">
        <v>2568</v>
      </c>
      <c r="O996" s="42" t="s">
        <v>36</v>
      </c>
      <c r="P996" s="36"/>
      <c r="Q996" s="31"/>
      <c r="R996" s="32"/>
      <c r="S996" s="78"/>
      <c r="T996" s="34"/>
      <c r="U996" s="35"/>
      <c r="V996" s="36"/>
      <c r="W996" s="37"/>
      <c r="X996" s="38"/>
      <c r="Y996" s="38"/>
      <c r="Z996" s="38"/>
      <c r="AA996" s="39"/>
      <c r="AB996" s="39"/>
      <c r="AC996" s="39"/>
      <c r="AD996" s="40"/>
      <c r="AE996" s="40"/>
      <c r="AF996" s="41"/>
      <c r="AG996" s="41"/>
      <c r="AH996" s="42"/>
      <c r="AI996" s="35"/>
      <c r="AJ996" s="43"/>
      <c r="AK996" s="31"/>
      <c r="AL996" s="44"/>
      <c r="AM996" s="39"/>
      <c r="AN996" s="28"/>
      <c r="AO996" s="39"/>
    </row>
    <row r="997" spans="1:41">
      <c r="A997" s="45" t="s">
        <v>42</v>
      </c>
      <c r="B997" s="46"/>
      <c r="C997" s="46" t="s">
        <v>42</v>
      </c>
      <c r="D997" s="46" t="s">
        <v>42</v>
      </c>
      <c r="E997" s="47" t="s">
        <v>42</v>
      </c>
      <c r="F997" s="47" t="s">
        <v>42</v>
      </c>
      <c r="G997" s="47"/>
      <c r="H997" s="48"/>
      <c r="I997" s="24">
        <v>991</v>
      </c>
      <c r="J997" s="25" t="s">
        <v>2801</v>
      </c>
      <c r="K997" s="26" t="s">
        <v>2567</v>
      </c>
      <c r="L997" s="27">
        <v>12344.4</v>
      </c>
      <c r="M997" s="27">
        <v>17830.8</v>
      </c>
      <c r="N997" s="86" t="s">
        <v>2568</v>
      </c>
      <c r="O997" s="42" t="s">
        <v>36</v>
      </c>
      <c r="P997" s="36"/>
      <c r="Q997" s="31"/>
      <c r="R997" s="32"/>
      <c r="S997" s="78"/>
      <c r="T997" s="34"/>
      <c r="U997" s="35"/>
      <c r="V997" s="36"/>
      <c r="W997" s="37"/>
      <c r="X997" s="38"/>
      <c r="Y997" s="38"/>
      <c r="Z997" s="38"/>
      <c r="AA997" s="39"/>
      <c r="AB997" s="39"/>
      <c r="AC997" s="39"/>
      <c r="AD997" s="40"/>
      <c r="AE997" s="40"/>
      <c r="AF997" s="41"/>
      <c r="AG997" s="41"/>
      <c r="AH997" s="42"/>
      <c r="AI997" s="35"/>
      <c r="AJ997" s="43"/>
      <c r="AK997" s="31"/>
      <c r="AL997" s="44"/>
      <c r="AM997" s="39"/>
      <c r="AN997" s="28"/>
      <c r="AO997" s="39"/>
    </row>
    <row r="998" spans="1:41">
      <c r="A998" s="45" t="s">
        <v>42</v>
      </c>
      <c r="B998" s="46"/>
      <c r="C998" s="46" t="s">
        <v>42</v>
      </c>
      <c r="D998" s="46" t="s">
        <v>42</v>
      </c>
      <c r="E998" s="47" t="s">
        <v>42</v>
      </c>
      <c r="F998" s="47" t="s">
        <v>42</v>
      </c>
      <c r="G998" s="47"/>
      <c r="H998" s="48"/>
      <c r="I998" s="24">
        <v>992</v>
      </c>
      <c r="J998" s="25" t="s">
        <v>2802</v>
      </c>
      <c r="K998" s="26" t="s">
        <v>2567</v>
      </c>
      <c r="L998" s="27">
        <v>10515.6</v>
      </c>
      <c r="M998" s="27">
        <v>17830.8</v>
      </c>
      <c r="N998" s="86" t="s">
        <v>2568</v>
      </c>
      <c r="O998" s="42" t="s">
        <v>36</v>
      </c>
      <c r="P998" s="36"/>
      <c r="Q998" s="31"/>
      <c r="R998" s="32"/>
      <c r="S998" s="78"/>
      <c r="T998" s="34"/>
      <c r="U998" s="35"/>
      <c r="V998" s="36"/>
      <c r="W998" s="37"/>
      <c r="X998" s="38"/>
      <c r="Y998" s="38"/>
      <c r="Z998" s="38"/>
      <c r="AA998" s="39"/>
      <c r="AB998" s="39"/>
      <c r="AC998" s="39"/>
      <c r="AD998" s="40"/>
      <c r="AE998" s="40"/>
      <c r="AF998" s="41"/>
      <c r="AG998" s="41"/>
      <c r="AH998" s="42"/>
      <c r="AI998" s="35"/>
      <c r="AJ998" s="43"/>
      <c r="AK998" s="31"/>
      <c r="AL998" s="44"/>
      <c r="AM998" s="39"/>
      <c r="AN998" s="28"/>
      <c r="AO998" s="39"/>
    </row>
    <row r="999" spans="1:41">
      <c r="A999" s="45" t="s">
        <v>42</v>
      </c>
      <c r="B999" s="46"/>
      <c r="C999" s="46" t="s">
        <v>42</v>
      </c>
      <c r="D999" s="46" t="s">
        <v>42</v>
      </c>
      <c r="E999" s="47" t="s">
        <v>42</v>
      </c>
      <c r="F999" s="47" t="s">
        <v>42</v>
      </c>
      <c r="G999" s="47"/>
      <c r="H999" s="48"/>
      <c r="I999" s="24">
        <v>993</v>
      </c>
      <c r="J999" s="25" t="s">
        <v>2803</v>
      </c>
      <c r="K999" s="26" t="s">
        <v>2567</v>
      </c>
      <c r="L999" s="27">
        <v>-3200.4</v>
      </c>
      <c r="M999" s="27">
        <v>-16916.400000000001</v>
      </c>
      <c r="N999" s="86" t="s">
        <v>2568</v>
      </c>
      <c r="O999" s="42" t="s">
        <v>36</v>
      </c>
      <c r="P999" s="36"/>
      <c r="Q999" s="31"/>
      <c r="R999" s="32"/>
      <c r="S999" s="78"/>
      <c r="T999" s="34"/>
      <c r="U999" s="35"/>
      <c r="V999" s="36"/>
      <c r="W999" s="37"/>
      <c r="X999" s="38"/>
      <c r="Y999" s="38"/>
      <c r="Z999" s="38"/>
      <c r="AA999" s="39"/>
      <c r="AB999" s="39"/>
      <c r="AC999" s="39"/>
      <c r="AD999" s="40"/>
      <c r="AE999" s="40"/>
      <c r="AF999" s="41"/>
      <c r="AG999" s="41"/>
      <c r="AH999" s="42"/>
      <c r="AI999" s="35"/>
      <c r="AJ999" s="43"/>
      <c r="AK999" s="31"/>
      <c r="AL999" s="44"/>
      <c r="AM999" s="39"/>
      <c r="AN999" s="28"/>
      <c r="AO999" s="39"/>
    </row>
    <row r="1000" spans="1:41">
      <c r="A1000" s="45" t="s">
        <v>42</v>
      </c>
      <c r="B1000" s="46"/>
      <c r="C1000" s="46" t="s">
        <v>42</v>
      </c>
      <c r="D1000" s="46" t="s">
        <v>42</v>
      </c>
      <c r="E1000" s="47" t="s">
        <v>42</v>
      </c>
      <c r="F1000" s="47" t="s">
        <v>42</v>
      </c>
      <c r="G1000" s="47"/>
      <c r="H1000" s="48"/>
      <c r="I1000" s="24">
        <v>994</v>
      </c>
      <c r="J1000" s="25" t="s">
        <v>2804</v>
      </c>
      <c r="K1000" s="26" t="s">
        <v>2567</v>
      </c>
      <c r="L1000" s="27">
        <v>-5029.2</v>
      </c>
      <c r="M1000" s="27">
        <v>-16916.400000000001</v>
      </c>
      <c r="N1000" s="86" t="s">
        <v>2568</v>
      </c>
      <c r="O1000" s="42" t="s">
        <v>36</v>
      </c>
      <c r="P1000" s="36"/>
      <c r="Q1000" s="31"/>
      <c r="R1000" s="32"/>
      <c r="S1000" s="78"/>
      <c r="T1000" s="34"/>
      <c r="U1000" s="35"/>
      <c r="V1000" s="36"/>
      <c r="W1000" s="37"/>
      <c r="X1000" s="38"/>
      <c r="Y1000" s="38"/>
      <c r="Z1000" s="38"/>
      <c r="AA1000" s="39"/>
      <c r="AB1000" s="39"/>
      <c r="AC1000" s="39"/>
      <c r="AD1000" s="40"/>
      <c r="AE1000" s="40"/>
      <c r="AF1000" s="41"/>
      <c r="AG1000" s="41"/>
      <c r="AH1000" s="42"/>
      <c r="AI1000" s="35"/>
      <c r="AJ1000" s="43"/>
      <c r="AK1000" s="31"/>
      <c r="AL1000" s="44"/>
      <c r="AM1000" s="39"/>
      <c r="AN1000" s="28"/>
      <c r="AO1000" s="39"/>
    </row>
    <row r="1001" spans="1:41">
      <c r="A1001" s="45" t="s">
        <v>42</v>
      </c>
      <c r="B1001" s="46"/>
      <c r="C1001" s="46" t="s">
        <v>42</v>
      </c>
      <c r="D1001" s="46" t="s">
        <v>42</v>
      </c>
      <c r="E1001" s="47" t="s">
        <v>42</v>
      </c>
      <c r="F1001" s="47" t="s">
        <v>42</v>
      </c>
      <c r="G1001" s="47"/>
      <c r="H1001" s="48"/>
      <c r="I1001" s="24">
        <v>995</v>
      </c>
      <c r="J1001" s="25" t="s">
        <v>2805</v>
      </c>
      <c r="K1001" s="26" t="s">
        <v>2567</v>
      </c>
      <c r="L1001" s="27">
        <v>-6858</v>
      </c>
      <c r="M1001" s="27">
        <v>-16916.400000000001</v>
      </c>
      <c r="N1001" s="86" t="s">
        <v>2568</v>
      </c>
      <c r="O1001" s="42" t="s">
        <v>36</v>
      </c>
      <c r="P1001" s="36"/>
      <c r="Q1001" s="31"/>
      <c r="R1001" s="32"/>
      <c r="S1001" s="78"/>
      <c r="T1001" s="34"/>
      <c r="U1001" s="35"/>
      <c r="V1001" s="36"/>
      <c r="W1001" s="37"/>
      <c r="X1001" s="38"/>
      <c r="Y1001" s="38"/>
      <c r="Z1001" s="38"/>
      <c r="AA1001" s="39"/>
      <c r="AB1001" s="39"/>
      <c r="AC1001" s="39"/>
      <c r="AD1001" s="40"/>
      <c r="AE1001" s="40"/>
      <c r="AF1001" s="41"/>
      <c r="AG1001" s="41"/>
      <c r="AH1001" s="42"/>
      <c r="AI1001" s="35"/>
      <c r="AJ1001" s="43"/>
      <c r="AK1001" s="31"/>
      <c r="AL1001" s="44"/>
      <c r="AM1001" s="39"/>
      <c r="AN1001" s="28"/>
      <c r="AO1001" s="39"/>
    </row>
    <row r="1002" spans="1:41">
      <c r="A1002" s="45" t="s">
        <v>42</v>
      </c>
      <c r="B1002" s="46"/>
      <c r="C1002" s="46" t="s">
        <v>42</v>
      </c>
      <c r="D1002" s="46" t="s">
        <v>42</v>
      </c>
      <c r="E1002" s="47" t="s">
        <v>42</v>
      </c>
      <c r="F1002" s="47" t="s">
        <v>42</v>
      </c>
      <c r="G1002" s="47"/>
      <c r="H1002" s="48"/>
      <c r="I1002" s="24">
        <v>996</v>
      </c>
      <c r="J1002" s="25" t="s">
        <v>2806</v>
      </c>
      <c r="K1002" s="26" t="s">
        <v>2567</v>
      </c>
      <c r="L1002" s="27">
        <v>-8686.7999999999993</v>
      </c>
      <c r="M1002" s="27">
        <v>-16916.400000000001</v>
      </c>
      <c r="N1002" s="86" t="s">
        <v>2568</v>
      </c>
      <c r="O1002" s="42" t="s">
        <v>36</v>
      </c>
      <c r="P1002" s="36"/>
      <c r="Q1002" s="31"/>
      <c r="R1002" s="32"/>
      <c r="S1002" s="78"/>
      <c r="T1002" s="34"/>
      <c r="U1002" s="35"/>
      <c r="V1002" s="36"/>
      <c r="W1002" s="37"/>
      <c r="X1002" s="38"/>
      <c r="Y1002" s="38"/>
      <c r="Z1002" s="38"/>
      <c r="AA1002" s="39"/>
      <c r="AB1002" s="39"/>
      <c r="AC1002" s="39"/>
      <c r="AD1002" s="40"/>
      <c r="AE1002" s="40"/>
      <c r="AF1002" s="41"/>
      <c r="AG1002" s="41"/>
      <c r="AH1002" s="42"/>
      <c r="AI1002" s="35"/>
      <c r="AJ1002" s="43"/>
      <c r="AK1002" s="31"/>
      <c r="AL1002" s="44"/>
      <c r="AM1002" s="39"/>
      <c r="AN1002" s="28"/>
      <c r="AO1002" s="39"/>
    </row>
    <row r="1003" spans="1:41">
      <c r="A1003" s="45" t="s">
        <v>42</v>
      </c>
      <c r="B1003" s="46"/>
      <c r="C1003" s="46" t="s">
        <v>42</v>
      </c>
      <c r="D1003" s="46" t="s">
        <v>42</v>
      </c>
      <c r="E1003" s="47" t="s">
        <v>42</v>
      </c>
      <c r="F1003" s="47" t="s">
        <v>42</v>
      </c>
      <c r="G1003" s="47"/>
      <c r="H1003" s="48"/>
      <c r="I1003" s="24">
        <v>997</v>
      </c>
      <c r="J1003" s="25" t="s">
        <v>2807</v>
      </c>
      <c r="K1003" s="26" t="s">
        <v>2567</v>
      </c>
      <c r="L1003" s="27">
        <v>-16002</v>
      </c>
      <c r="M1003" s="27">
        <v>-16916.400000000001</v>
      </c>
      <c r="N1003" s="86" t="s">
        <v>2568</v>
      </c>
      <c r="O1003" s="42" t="s">
        <v>36</v>
      </c>
      <c r="P1003" s="36"/>
      <c r="Q1003" s="31"/>
      <c r="R1003" s="32"/>
      <c r="S1003" s="78"/>
      <c r="T1003" s="34"/>
      <c r="U1003" s="35"/>
      <c r="V1003" s="36"/>
      <c r="W1003" s="37"/>
      <c r="X1003" s="38"/>
      <c r="Y1003" s="38"/>
      <c r="Z1003" s="38"/>
      <c r="AA1003" s="39"/>
      <c r="AB1003" s="39"/>
      <c r="AC1003" s="39"/>
      <c r="AD1003" s="40"/>
      <c r="AE1003" s="40"/>
      <c r="AF1003" s="41"/>
      <c r="AG1003" s="41"/>
      <c r="AH1003" s="42"/>
      <c r="AI1003" s="35"/>
      <c r="AJ1003" s="43"/>
      <c r="AK1003" s="31"/>
      <c r="AL1003" s="44"/>
      <c r="AM1003" s="39"/>
      <c r="AN1003" s="28"/>
      <c r="AO1003" s="39"/>
    </row>
    <row r="1004" spans="1:41">
      <c r="A1004" s="45" t="s">
        <v>42</v>
      </c>
      <c r="B1004" s="46"/>
      <c r="C1004" s="46" t="s">
        <v>42</v>
      </c>
      <c r="D1004" s="46" t="s">
        <v>42</v>
      </c>
      <c r="E1004" s="47" t="s">
        <v>42</v>
      </c>
      <c r="F1004" s="47" t="s">
        <v>42</v>
      </c>
      <c r="G1004" s="47"/>
      <c r="H1004" s="48"/>
      <c r="I1004" s="24">
        <v>998</v>
      </c>
      <c r="J1004" s="25" t="s">
        <v>2808</v>
      </c>
      <c r="K1004" s="26" t="s">
        <v>2567</v>
      </c>
      <c r="L1004" s="27">
        <v>13258.8</v>
      </c>
      <c r="M1004" s="27">
        <v>-16916.400000000001</v>
      </c>
      <c r="N1004" s="86" t="s">
        <v>2568</v>
      </c>
      <c r="O1004" s="42" t="s">
        <v>36</v>
      </c>
      <c r="P1004" s="36"/>
      <c r="Q1004" s="31"/>
      <c r="R1004" s="32"/>
      <c r="S1004" s="78"/>
      <c r="T1004" s="34"/>
      <c r="U1004" s="35"/>
      <c r="V1004" s="36"/>
      <c r="W1004" s="37"/>
      <c r="X1004" s="38"/>
      <c r="Y1004" s="38"/>
      <c r="Z1004" s="38"/>
      <c r="AA1004" s="39"/>
      <c r="AB1004" s="39"/>
      <c r="AC1004" s="39"/>
      <c r="AD1004" s="40"/>
      <c r="AE1004" s="40"/>
      <c r="AF1004" s="41"/>
      <c r="AG1004" s="41"/>
      <c r="AH1004" s="42"/>
      <c r="AI1004" s="35"/>
      <c r="AJ1004" s="43"/>
      <c r="AK1004" s="31"/>
      <c r="AL1004" s="44"/>
      <c r="AM1004" s="39"/>
      <c r="AN1004" s="28"/>
      <c r="AO1004" s="39"/>
    </row>
    <row r="1005" spans="1:41">
      <c r="A1005" s="45" t="s">
        <v>42</v>
      </c>
      <c r="B1005" s="46"/>
      <c r="C1005" s="46" t="s">
        <v>42</v>
      </c>
      <c r="D1005" s="46" t="s">
        <v>42</v>
      </c>
      <c r="E1005" s="47" t="s">
        <v>42</v>
      </c>
      <c r="F1005" s="47" t="s">
        <v>42</v>
      </c>
      <c r="G1005" s="47"/>
      <c r="H1005" s="48"/>
      <c r="I1005" s="24">
        <v>999</v>
      </c>
      <c r="J1005" s="25" t="s">
        <v>2809</v>
      </c>
      <c r="K1005" s="26" t="s">
        <v>2567</v>
      </c>
      <c r="L1005" s="27">
        <v>9601.2000000000007</v>
      </c>
      <c r="M1005" s="27">
        <v>-16002</v>
      </c>
      <c r="N1005" s="86" t="s">
        <v>2568</v>
      </c>
      <c r="O1005" s="42" t="s">
        <v>36</v>
      </c>
      <c r="P1005" s="36"/>
      <c r="Q1005" s="31"/>
      <c r="R1005" s="32"/>
      <c r="S1005" s="78"/>
      <c r="T1005" s="34"/>
      <c r="U1005" s="35"/>
      <c r="V1005" s="36"/>
      <c r="W1005" s="37"/>
      <c r="X1005" s="38"/>
      <c r="Y1005" s="38"/>
      <c r="Z1005" s="38"/>
      <c r="AA1005" s="39"/>
      <c r="AB1005" s="39"/>
      <c r="AC1005" s="39"/>
      <c r="AD1005" s="40"/>
      <c r="AE1005" s="40"/>
      <c r="AF1005" s="41"/>
      <c r="AG1005" s="41"/>
      <c r="AH1005" s="42"/>
      <c r="AI1005" s="35"/>
      <c r="AJ1005" s="43"/>
      <c r="AK1005" s="31"/>
      <c r="AL1005" s="44"/>
      <c r="AM1005" s="39"/>
      <c r="AN1005" s="28"/>
      <c r="AO1005" s="39"/>
    </row>
    <row r="1006" spans="1:41">
      <c r="A1006" s="45" t="s">
        <v>42</v>
      </c>
      <c r="B1006" s="46"/>
      <c r="C1006" s="46" t="s">
        <v>42</v>
      </c>
      <c r="D1006" s="46" t="s">
        <v>42</v>
      </c>
      <c r="E1006" s="47" t="s">
        <v>42</v>
      </c>
      <c r="F1006" s="47" t="s">
        <v>42</v>
      </c>
      <c r="G1006" s="47"/>
      <c r="H1006" s="48"/>
      <c r="I1006" s="24">
        <v>1000</v>
      </c>
      <c r="J1006" s="25" t="s">
        <v>2810</v>
      </c>
      <c r="K1006" s="26" t="s">
        <v>2567</v>
      </c>
      <c r="L1006" s="27">
        <v>7772.4</v>
      </c>
      <c r="M1006" s="27">
        <v>-16002</v>
      </c>
      <c r="N1006" s="86" t="s">
        <v>2568</v>
      </c>
      <c r="O1006" s="42" t="s">
        <v>36</v>
      </c>
      <c r="P1006" s="36"/>
      <c r="Q1006" s="31"/>
      <c r="R1006" s="32"/>
      <c r="S1006" s="78"/>
      <c r="T1006" s="34"/>
      <c r="U1006" s="35"/>
      <c r="V1006" s="36"/>
      <c r="W1006" s="37"/>
      <c r="X1006" s="38"/>
      <c r="Y1006" s="38"/>
      <c r="Z1006" s="38"/>
      <c r="AA1006" s="39"/>
      <c r="AB1006" s="39"/>
      <c r="AC1006" s="39"/>
      <c r="AD1006" s="40"/>
      <c r="AE1006" s="40"/>
      <c r="AF1006" s="41"/>
      <c r="AG1006" s="41"/>
      <c r="AH1006" s="42"/>
      <c r="AI1006" s="35"/>
      <c r="AJ1006" s="43"/>
      <c r="AK1006" s="31"/>
      <c r="AL1006" s="44"/>
      <c r="AM1006" s="39"/>
      <c r="AN1006" s="28"/>
      <c r="AO1006" s="39"/>
    </row>
    <row r="1007" spans="1:41">
      <c r="A1007" s="45" t="s">
        <v>42</v>
      </c>
      <c r="B1007" s="46"/>
      <c r="C1007" s="46" t="s">
        <v>42</v>
      </c>
      <c r="D1007" s="46" t="s">
        <v>42</v>
      </c>
      <c r="E1007" s="47" t="s">
        <v>42</v>
      </c>
      <c r="F1007" s="47" t="s">
        <v>42</v>
      </c>
      <c r="G1007" s="47"/>
      <c r="H1007" s="48"/>
      <c r="I1007" s="24">
        <v>1001</v>
      </c>
      <c r="J1007" s="25" t="s">
        <v>2811</v>
      </c>
      <c r="K1007" s="26" t="s">
        <v>2567</v>
      </c>
      <c r="L1007" s="27">
        <v>5943.6</v>
      </c>
      <c r="M1007" s="27">
        <v>-16002</v>
      </c>
      <c r="N1007" s="86" t="s">
        <v>2568</v>
      </c>
      <c r="O1007" s="42" t="s">
        <v>36</v>
      </c>
      <c r="P1007" s="36"/>
      <c r="Q1007" s="31"/>
      <c r="R1007" s="32"/>
      <c r="S1007" s="78"/>
      <c r="T1007" s="34"/>
      <c r="U1007" s="35"/>
      <c r="V1007" s="36"/>
      <c r="W1007" s="37"/>
      <c r="X1007" s="38"/>
      <c r="Y1007" s="38"/>
      <c r="Z1007" s="38"/>
      <c r="AA1007" s="39"/>
      <c r="AB1007" s="39"/>
      <c r="AC1007" s="39"/>
      <c r="AD1007" s="40"/>
      <c r="AE1007" s="40"/>
      <c r="AF1007" s="41"/>
      <c r="AG1007" s="41"/>
      <c r="AH1007" s="42"/>
      <c r="AI1007" s="35"/>
      <c r="AJ1007" s="43"/>
      <c r="AK1007" s="31"/>
      <c r="AL1007" s="44"/>
      <c r="AM1007" s="39"/>
      <c r="AN1007" s="28"/>
      <c r="AO1007" s="39"/>
    </row>
    <row r="1008" spans="1:41">
      <c r="A1008" s="45" t="s">
        <v>42</v>
      </c>
      <c r="B1008" s="46"/>
      <c r="C1008" s="46" t="s">
        <v>42</v>
      </c>
      <c r="D1008" s="46" t="s">
        <v>42</v>
      </c>
      <c r="E1008" s="47" t="s">
        <v>42</v>
      </c>
      <c r="F1008" s="47" t="s">
        <v>42</v>
      </c>
      <c r="G1008" s="47"/>
      <c r="H1008" s="48"/>
      <c r="I1008" s="24">
        <v>1002</v>
      </c>
      <c r="J1008" s="25" t="s">
        <v>2812</v>
      </c>
      <c r="K1008" s="26" t="s">
        <v>2567</v>
      </c>
      <c r="L1008" s="27">
        <v>4114.8</v>
      </c>
      <c r="M1008" s="27">
        <v>-16002</v>
      </c>
      <c r="N1008" s="86" t="s">
        <v>2568</v>
      </c>
      <c r="O1008" s="42" t="s">
        <v>36</v>
      </c>
      <c r="P1008" s="36"/>
      <c r="Q1008" s="31"/>
      <c r="R1008" s="32"/>
      <c r="S1008" s="78"/>
      <c r="T1008" s="34"/>
      <c r="U1008" s="35"/>
      <c r="V1008" s="36"/>
      <c r="W1008" s="37"/>
      <c r="X1008" s="38"/>
      <c r="Y1008" s="38"/>
      <c r="Z1008" s="38"/>
      <c r="AA1008" s="39"/>
      <c r="AB1008" s="39"/>
      <c r="AC1008" s="39"/>
      <c r="AD1008" s="40"/>
      <c r="AE1008" s="40"/>
      <c r="AF1008" s="41"/>
      <c r="AG1008" s="41"/>
      <c r="AH1008" s="42"/>
      <c r="AI1008" s="35"/>
      <c r="AJ1008" s="43"/>
      <c r="AK1008" s="31"/>
      <c r="AL1008" s="44"/>
      <c r="AM1008" s="39"/>
      <c r="AN1008" s="28"/>
      <c r="AO1008" s="39"/>
    </row>
    <row r="1009" spans="1:41">
      <c r="A1009" s="45" t="s">
        <v>42</v>
      </c>
      <c r="B1009" s="46"/>
      <c r="C1009" s="46" t="s">
        <v>42</v>
      </c>
      <c r="D1009" s="46" t="s">
        <v>42</v>
      </c>
      <c r="E1009" s="47" t="s">
        <v>42</v>
      </c>
      <c r="F1009" s="47" t="s">
        <v>42</v>
      </c>
      <c r="G1009" s="47"/>
      <c r="H1009" s="48"/>
      <c r="I1009" s="24">
        <v>1003</v>
      </c>
      <c r="J1009" s="25" t="s">
        <v>2813</v>
      </c>
      <c r="K1009" s="26" t="s">
        <v>2567</v>
      </c>
      <c r="L1009" s="27">
        <v>2286</v>
      </c>
      <c r="M1009" s="27">
        <v>-16002</v>
      </c>
      <c r="N1009" s="86" t="s">
        <v>2568</v>
      </c>
      <c r="O1009" s="42" t="s">
        <v>36</v>
      </c>
      <c r="P1009" s="36"/>
      <c r="Q1009" s="31"/>
      <c r="R1009" s="32"/>
      <c r="S1009" s="78"/>
      <c r="T1009" s="34"/>
      <c r="U1009" s="35"/>
      <c r="V1009" s="36"/>
      <c r="W1009" s="37"/>
      <c r="X1009" s="38"/>
      <c r="Y1009" s="38"/>
      <c r="Z1009" s="38"/>
      <c r="AA1009" s="39"/>
      <c r="AB1009" s="39"/>
      <c r="AC1009" s="39"/>
      <c r="AD1009" s="40"/>
      <c r="AE1009" s="40"/>
      <c r="AF1009" s="41"/>
      <c r="AG1009" s="41"/>
      <c r="AH1009" s="42"/>
      <c r="AI1009" s="35"/>
      <c r="AJ1009" s="43"/>
      <c r="AK1009" s="31"/>
      <c r="AL1009" s="44"/>
      <c r="AM1009" s="39"/>
      <c r="AN1009" s="28"/>
      <c r="AO1009" s="39"/>
    </row>
    <row r="1010" spans="1:41">
      <c r="A1010" s="45" t="s">
        <v>42</v>
      </c>
      <c r="B1010" s="46"/>
      <c r="C1010" s="46" t="s">
        <v>42</v>
      </c>
      <c r="D1010" s="46" t="s">
        <v>42</v>
      </c>
      <c r="E1010" s="47" t="s">
        <v>42</v>
      </c>
      <c r="F1010" s="47" t="s">
        <v>42</v>
      </c>
      <c r="G1010" s="47"/>
      <c r="H1010" s="48"/>
      <c r="I1010" s="24">
        <v>1004</v>
      </c>
      <c r="J1010" s="25" t="s">
        <v>2814</v>
      </c>
      <c r="K1010" s="26" t="s">
        <v>2567</v>
      </c>
      <c r="L1010" s="27">
        <v>16916.400000000001</v>
      </c>
      <c r="M1010" s="27">
        <v>-16002</v>
      </c>
      <c r="N1010" s="86" t="s">
        <v>2568</v>
      </c>
      <c r="O1010" s="42" t="s">
        <v>36</v>
      </c>
      <c r="P1010" s="36"/>
      <c r="Q1010" s="31"/>
      <c r="R1010" s="32"/>
      <c r="S1010" s="78"/>
      <c r="T1010" s="34"/>
      <c r="U1010" s="35"/>
      <c r="V1010" s="36"/>
      <c r="W1010" s="37"/>
      <c r="X1010" s="38"/>
      <c r="Y1010" s="38"/>
      <c r="Z1010" s="38"/>
      <c r="AA1010" s="39"/>
      <c r="AB1010" s="39"/>
      <c r="AC1010" s="39"/>
      <c r="AD1010" s="40"/>
      <c r="AE1010" s="40"/>
      <c r="AF1010" s="41"/>
      <c r="AG1010" s="41"/>
      <c r="AH1010" s="42"/>
      <c r="AI1010" s="35"/>
      <c r="AJ1010" s="43"/>
      <c r="AK1010" s="31"/>
      <c r="AL1010" s="44"/>
      <c r="AM1010" s="39"/>
      <c r="AN1010" s="28"/>
      <c r="AO1010" s="39"/>
    </row>
    <row r="1011" spans="1:41">
      <c r="A1011" s="45" t="s">
        <v>42</v>
      </c>
      <c r="B1011" s="46"/>
      <c r="C1011" s="46" t="s">
        <v>42</v>
      </c>
      <c r="D1011" s="46" t="s">
        <v>42</v>
      </c>
      <c r="E1011" s="47" t="s">
        <v>42</v>
      </c>
      <c r="F1011" s="47" t="s">
        <v>42</v>
      </c>
      <c r="G1011" s="47"/>
      <c r="H1011" s="48"/>
      <c r="I1011" s="24">
        <v>1005</v>
      </c>
      <c r="J1011" s="25" t="s">
        <v>2815</v>
      </c>
      <c r="K1011" s="26" t="s">
        <v>2567</v>
      </c>
      <c r="L1011" s="27">
        <v>457.2</v>
      </c>
      <c r="M1011" s="27">
        <v>-16002</v>
      </c>
      <c r="N1011" s="86" t="s">
        <v>2568</v>
      </c>
      <c r="O1011" s="42" t="s">
        <v>36</v>
      </c>
      <c r="P1011" s="36"/>
      <c r="Q1011" s="31"/>
      <c r="R1011" s="32"/>
      <c r="S1011" s="78"/>
      <c r="T1011" s="34"/>
      <c r="U1011" s="35"/>
      <c r="V1011" s="36"/>
      <c r="W1011" s="37"/>
      <c r="X1011" s="38"/>
      <c r="Y1011" s="38"/>
      <c r="Z1011" s="38"/>
      <c r="AA1011" s="39"/>
      <c r="AB1011" s="39"/>
      <c r="AC1011" s="39"/>
      <c r="AD1011" s="40"/>
      <c r="AE1011" s="40"/>
      <c r="AF1011" s="41"/>
      <c r="AG1011" s="41"/>
      <c r="AH1011" s="42"/>
      <c r="AI1011" s="35"/>
      <c r="AJ1011" s="43"/>
      <c r="AK1011" s="31"/>
      <c r="AL1011" s="44"/>
      <c r="AM1011" s="39"/>
      <c r="AN1011" s="28"/>
      <c r="AO1011" s="39"/>
    </row>
    <row r="1012" spans="1:41">
      <c r="A1012" s="45" t="s">
        <v>42</v>
      </c>
      <c r="B1012" s="46"/>
      <c r="C1012" s="46" t="s">
        <v>42</v>
      </c>
      <c r="D1012" s="46" t="s">
        <v>42</v>
      </c>
      <c r="E1012" s="47" t="s">
        <v>42</v>
      </c>
      <c r="F1012" s="47" t="s">
        <v>42</v>
      </c>
      <c r="G1012" s="47"/>
      <c r="H1012" s="48"/>
      <c r="I1012" s="24">
        <v>1006</v>
      </c>
      <c r="J1012" s="25" t="s">
        <v>2816</v>
      </c>
      <c r="K1012" s="26" t="s">
        <v>2567</v>
      </c>
      <c r="L1012" s="27">
        <v>-1371.6</v>
      </c>
      <c r="M1012" s="27">
        <v>-16002</v>
      </c>
      <c r="N1012" s="86" t="s">
        <v>2568</v>
      </c>
      <c r="O1012" s="42" t="s">
        <v>36</v>
      </c>
      <c r="P1012" s="36"/>
      <c r="Q1012" s="31"/>
      <c r="R1012" s="32"/>
      <c r="S1012" s="78"/>
      <c r="T1012" s="34"/>
      <c r="U1012" s="35"/>
      <c r="V1012" s="36"/>
      <c r="W1012" s="37"/>
      <c r="X1012" s="38"/>
      <c r="Y1012" s="38"/>
      <c r="Z1012" s="38"/>
      <c r="AA1012" s="39"/>
      <c r="AB1012" s="39"/>
      <c r="AC1012" s="39"/>
      <c r="AD1012" s="40"/>
      <c r="AE1012" s="40"/>
      <c r="AF1012" s="41"/>
      <c r="AG1012" s="41"/>
      <c r="AH1012" s="42"/>
      <c r="AI1012" s="35"/>
      <c r="AJ1012" s="43"/>
      <c r="AK1012" s="31"/>
      <c r="AL1012" s="44"/>
      <c r="AM1012" s="39"/>
      <c r="AN1012" s="28"/>
      <c r="AO1012" s="39"/>
    </row>
    <row r="1013" spans="1:41">
      <c r="A1013" s="45" t="s">
        <v>42</v>
      </c>
      <c r="B1013" s="46"/>
      <c r="C1013" s="46" t="s">
        <v>42</v>
      </c>
      <c r="D1013" s="46" t="s">
        <v>42</v>
      </c>
      <c r="E1013" s="47" t="s">
        <v>42</v>
      </c>
      <c r="F1013" s="47" t="s">
        <v>42</v>
      </c>
      <c r="G1013" s="47"/>
      <c r="H1013" s="48"/>
      <c r="I1013" s="24">
        <v>1007</v>
      </c>
      <c r="J1013" s="25" t="s">
        <v>2817</v>
      </c>
      <c r="K1013" s="26" t="s">
        <v>2567</v>
      </c>
      <c r="L1013" s="27">
        <v>-3200.4</v>
      </c>
      <c r="M1013" s="27">
        <v>-16002</v>
      </c>
      <c r="N1013" s="86" t="s">
        <v>2568</v>
      </c>
      <c r="O1013" s="42" t="s">
        <v>36</v>
      </c>
      <c r="P1013" s="36"/>
      <c r="Q1013" s="31"/>
      <c r="R1013" s="32"/>
      <c r="S1013" s="78"/>
      <c r="T1013" s="34"/>
      <c r="U1013" s="35"/>
      <c r="V1013" s="36"/>
      <c r="W1013" s="37"/>
      <c r="X1013" s="38"/>
      <c r="Y1013" s="38"/>
      <c r="Z1013" s="38"/>
      <c r="AA1013" s="39"/>
      <c r="AB1013" s="39"/>
      <c r="AC1013" s="39"/>
      <c r="AD1013" s="40"/>
      <c r="AE1013" s="40"/>
      <c r="AF1013" s="41"/>
      <c r="AG1013" s="41"/>
      <c r="AH1013" s="42"/>
      <c r="AI1013" s="35"/>
      <c r="AJ1013" s="43"/>
      <c r="AK1013" s="31"/>
      <c r="AL1013" s="44"/>
      <c r="AM1013" s="39"/>
      <c r="AN1013" s="28"/>
      <c r="AO1013" s="39"/>
    </row>
    <row r="1014" spans="1:41">
      <c r="A1014" s="45" t="s">
        <v>42</v>
      </c>
      <c r="B1014" s="46"/>
      <c r="C1014" s="46" t="s">
        <v>42</v>
      </c>
      <c r="D1014" s="46" t="s">
        <v>42</v>
      </c>
      <c r="E1014" s="47" t="s">
        <v>42</v>
      </c>
      <c r="F1014" s="47" t="s">
        <v>42</v>
      </c>
      <c r="G1014" s="47"/>
      <c r="H1014" s="48"/>
      <c r="I1014" s="24">
        <v>1008</v>
      </c>
      <c r="J1014" s="25" t="s">
        <v>2818</v>
      </c>
      <c r="K1014" s="26" t="s">
        <v>2567</v>
      </c>
      <c r="L1014" s="27">
        <v>-9601.2000000000007</v>
      </c>
      <c r="M1014" s="27">
        <v>-16002</v>
      </c>
      <c r="N1014" s="86" t="s">
        <v>2568</v>
      </c>
      <c r="O1014" s="42" t="s">
        <v>36</v>
      </c>
      <c r="P1014" s="36"/>
      <c r="Q1014" s="31"/>
      <c r="R1014" s="32"/>
      <c r="S1014" s="78"/>
      <c r="T1014" s="34"/>
      <c r="U1014" s="35"/>
      <c r="V1014" s="36"/>
      <c r="W1014" s="37"/>
      <c r="X1014" s="38"/>
      <c r="Y1014" s="38"/>
      <c r="Z1014" s="38"/>
      <c r="AA1014" s="39"/>
      <c r="AB1014" s="39"/>
      <c r="AC1014" s="39"/>
      <c r="AD1014" s="40"/>
      <c r="AE1014" s="40"/>
      <c r="AF1014" s="41"/>
      <c r="AG1014" s="41"/>
      <c r="AH1014" s="42"/>
      <c r="AI1014" s="35"/>
      <c r="AJ1014" s="43"/>
      <c r="AK1014" s="31"/>
      <c r="AL1014" s="44"/>
      <c r="AM1014" s="39"/>
      <c r="AN1014" s="28"/>
      <c r="AO1014" s="39"/>
    </row>
    <row r="1015" spans="1:41">
      <c r="A1015" s="45" t="s">
        <v>42</v>
      </c>
      <c r="B1015" s="46"/>
      <c r="C1015" s="46" t="s">
        <v>42</v>
      </c>
      <c r="D1015" s="46" t="s">
        <v>42</v>
      </c>
      <c r="E1015" s="47" t="s">
        <v>42</v>
      </c>
      <c r="F1015" s="47" t="s">
        <v>42</v>
      </c>
      <c r="G1015" s="47"/>
      <c r="H1015" s="48"/>
      <c r="I1015" s="24">
        <v>1009</v>
      </c>
      <c r="J1015" s="25" t="s">
        <v>2819</v>
      </c>
      <c r="K1015" s="26" t="s">
        <v>2567</v>
      </c>
      <c r="L1015" s="27">
        <v>-11430</v>
      </c>
      <c r="M1015" s="27">
        <v>-16002</v>
      </c>
      <c r="N1015" s="86" t="s">
        <v>2568</v>
      </c>
      <c r="O1015" s="42" t="s">
        <v>36</v>
      </c>
      <c r="P1015" s="36"/>
      <c r="Q1015" s="31"/>
      <c r="R1015" s="32"/>
      <c r="S1015" s="78"/>
      <c r="T1015" s="34"/>
      <c r="U1015" s="35"/>
      <c r="V1015" s="36"/>
      <c r="W1015" s="37"/>
      <c r="X1015" s="38"/>
      <c r="Y1015" s="38"/>
      <c r="Z1015" s="38"/>
      <c r="AA1015" s="39"/>
      <c r="AB1015" s="39"/>
      <c r="AC1015" s="39"/>
      <c r="AD1015" s="40"/>
      <c r="AE1015" s="40"/>
      <c r="AF1015" s="41"/>
      <c r="AG1015" s="41"/>
      <c r="AH1015" s="42"/>
      <c r="AI1015" s="35"/>
      <c r="AJ1015" s="43"/>
      <c r="AK1015" s="31"/>
      <c r="AL1015" s="44"/>
      <c r="AM1015" s="39"/>
      <c r="AN1015" s="28"/>
      <c r="AO1015" s="39"/>
    </row>
    <row r="1016" spans="1:41">
      <c r="A1016" s="45" t="s">
        <v>42</v>
      </c>
      <c r="B1016" s="46"/>
      <c r="C1016" s="46" t="s">
        <v>42</v>
      </c>
      <c r="D1016" s="46" t="s">
        <v>42</v>
      </c>
      <c r="E1016" s="47" t="s">
        <v>42</v>
      </c>
      <c r="F1016" s="47" t="s">
        <v>42</v>
      </c>
      <c r="G1016" s="47"/>
      <c r="H1016" s="48"/>
      <c r="I1016" s="24">
        <v>1010</v>
      </c>
      <c r="J1016" s="25" t="s">
        <v>2820</v>
      </c>
      <c r="K1016" s="26" t="s">
        <v>2567</v>
      </c>
      <c r="L1016" s="27">
        <v>-13258.8</v>
      </c>
      <c r="M1016" s="27">
        <v>-16002</v>
      </c>
      <c r="N1016" s="86" t="s">
        <v>2568</v>
      </c>
      <c r="O1016" s="42" t="s">
        <v>36</v>
      </c>
      <c r="P1016" s="36"/>
      <c r="Q1016" s="31"/>
      <c r="R1016" s="32"/>
      <c r="S1016" s="78"/>
      <c r="T1016" s="34"/>
      <c r="U1016" s="35"/>
      <c r="V1016" s="36"/>
      <c r="W1016" s="37"/>
      <c r="X1016" s="38"/>
      <c r="Y1016" s="38"/>
      <c r="Z1016" s="38"/>
      <c r="AA1016" s="39"/>
      <c r="AB1016" s="39"/>
      <c r="AC1016" s="39"/>
      <c r="AD1016" s="40"/>
      <c r="AE1016" s="40"/>
      <c r="AF1016" s="41"/>
      <c r="AG1016" s="41"/>
      <c r="AH1016" s="42"/>
      <c r="AI1016" s="35"/>
      <c r="AJ1016" s="43"/>
      <c r="AK1016" s="31"/>
      <c r="AL1016" s="44"/>
      <c r="AM1016" s="39"/>
      <c r="AN1016" s="28"/>
      <c r="AO1016" s="39"/>
    </row>
    <row r="1017" spans="1:41">
      <c r="A1017" s="45" t="s">
        <v>42</v>
      </c>
      <c r="B1017" s="46"/>
      <c r="C1017" s="46" t="s">
        <v>42</v>
      </c>
      <c r="D1017" s="46" t="s">
        <v>42</v>
      </c>
      <c r="E1017" s="47" t="s">
        <v>42</v>
      </c>
      <c r="F1017" s="47" t="s">
        <v>42</v>
      </c>
      <c r="G1017" s="47"/>
      <c r="H1017" s="48"/>
      <c r="I1017" s="24">
        <v>1011</v>
      </c>
      <c r="J1017" s="25" t="s">
        <v>2821</v>
      </c>
      <c r="K1017" s="26" t="s">
        <v>2567</v>
      </c>
      <c r="L1017" s="27">
        <v>-15087.6</v>
      </c>
      <c r="M1017" s="27">
        <v>-16002</v>
      </c>
      <c r="N1017" s="86" t="s">
        <v>2568</v>
      </c>
      <c r="O1017" s="42" t="s">
        <v>36</v>
      </c>
      <c r="P1017" s="36"/>
      <c r="Q1017" s="31"/>
      <c r="R1017" s="32"/>
      <c r="S1017" s="78"/>
      <c r="T1017" s="34"/>
      <c r="U1017" s="35"/>
      <c r="V1017" s="36"/>
      <c r="W1017" s="37"/>
      <c r="X1017" s="38"/>
      <c r="Y1017" s="38"/>
      <c r="Z1017" s="38"/>
      <c r="AA1017" s="39"/>
      <c r="AB1017" s="39"/>
      <c r="AC1017" s="39"/>
      <c r="AD1017" s="40"/>
      <c r="AE1017" s="40"/>
      <c r="AF1017" s="41"/>
      <c r="AG1017" s="41"/>
      <c r="AH1017" s="42"/>
      <c r="AI1017" s="35"/>
      <c r="AJ1017" s="43"/>
      <c r="AK1017" s="31"/>
      <c r="AL1017" s="44"/>
      <c r="AM1017" s="39"/>
      <c r="AN1017" s="28"/>
      <c r="AO1017" s="39"/>
    </row>
    <row r="1018" spans="1:41">
      <c r="A1018" s="45" t="s">
        <v>42</v>
      </c>
      <c r="B1018" s="46"/>
      <c r="C1018" s="46" t="s">
        <v>42</v>
      </c>
      <c r="D1018" s="46" t="s">
        <v>42</v>
      </c>
      <c r="E1018" s="47" t="s">
        <v>42</v>
      </c>
      <c r="F1018" s="47" t="s">
        <v>42</v>
      </c>
      <c r="G1018" s="47"/>
      <c r="H1018" s="48"/>
      <c r="I1018" s="24">
        <v>1012</v>
      </c>
      <c r="J1018" s="25" t="s">
        <v>2822</v>
      </c>
      <c r="K1018" s="26" t="s">
        <v>2567</v>
      </c>
      <c r="L1018" s="27">
        <v>14173.2</v>
      </c>
      <c r="M1018" s="27">
        <v>-16002</v>
      </c>
      <c r="N1018" s="86" t="s">
        <v>2568</v>
      </c>
      <c r="O1018" s="42" t="s">
        <v>36</v>
      </c>
      <c r="P1018" s="36"/>
      <c r="Q1018" s="31"/>
      <c r="R1018" s="32"/>
      <c r="S1018" s="78"/>
      <c r="T1018" s="34"/>
      <c r="U1018" s="35"/>
      <c r="V1018" s="36"/>
      <c r="W1018" s="37"/>
      <c r="X1018" s="38"/>
      <c r="Y1018" s="38"/>
      <c r="Z1018" s="38"/>
      <c r="AA1018" s="39"/>
      <c r="AB1018" s="39"/>
      <c r="AC1018" s="39"/>
      <c r="AD1018" s="40"/>
      <c r="AE1018" s="40"/>
      <c r="AF1018" s="41"/>
      <c r="AG1018" s="41"/>
      <c r="AH1018" s="42"/>
      <c r="AI1018" s="35"/>
      <c r="AJ1018" s="43"/>
      <c r="AK1018" s="31"/>
      <c r="AL1018" s="44"/>
      <c r="AM1018" s="39"/>
      <c r="AN1018" s="28"/>
      <c r="AO1018" s="39"/>
    </row>
    <row r="1019" spans="1:41">
      <c r="A1019" s="45" t="s">
        <v>42</v>
      </c>
      <c r="B1019" s="46"/>
      <c r="C1019" s="46" t="s">
        <v>42</v>
      </c>
      <c r="D1019" s="46" t="s">
        <v>42</v>
      </c>
      <c r="E1019" s="47" t="s">
        <v>42</v>
      </c>
      <c r="F1019" s="47" t="s">
        <v>42</v>
      </c>
      <c r="G1019" s="47"/>
      <c r="H1019" s="48"/>
      <c r="I1019" s="24">
        <v>1013</v>
      </c>
      <c r="J1019" s="25" t="s">
        <v>2823</v>
      </c>
      <c r="K1019" s="26" t="s">
        <v>2567</v>
      </c>
      <c r="L1019" s="27">
        <v>11430</v>
      </c>
      <c r="M1019" s="27">
        <v>-16002</v>
      </c>
      <c r="N1019" s="86" t="s">
        <v>2568</v>
      </c>
      <c r="O1019" s="42" t="s">
        <v>36</v>
      </c>
      <c r="P1019" s="36"/>
      <c r="Q1019" s="31"/>
      <c r="R1019" s="32"/>
      <c r="S1019" s="78"/>
      <c r="T1019" s="34"/>
      <c r="U1019" s="35"/>
      <c r="V1019" s="36"/>
      <c r="W1019" s="37"/>
      <c r="X1019" s="38"/>
      <c r="Y1019" s="38"/>
      <c r="Z1019" s="38"/>
      <c r="AA1019" s="39"/>
      <c r="AB1019" s="39"/>
      <c r="AC1019" s="39"/>
      <c r="AD1019" s="40"/>
      <c r="AE1019" s="40"/>
      <c r="AF1019" s="41"/>
      <c r="AG1019" s="41"/>
      <c r="AH1019" s="42"/>
      <c r="AI1019" s="35"/>
      <c r="AJ1019" s="43"/>
      <c r="AK1019" s="31"/>
      <c r="AL1019" s="44"/>
      <c r="AM1019" s="39"/>
      <c r="AN1019" s="28"/>
      <c r="AO1019" s="39"/>
    </row>
    <row r="1020" spans="1:41">
      <c r="A1020" s="45" t="s">
        <v>42</v>
      </c>
      <c r="B1020" s="46"/>
      <c r="C1020" s="46" t="s">
        <v>42</v>
      </c>
      <c r="D1020" s="46" t="s">
        <v>42</v>
      </c>
      <c r="E1020" s="47" t="s">
        <v>42</v>
      </c>
      <c r="F1020" s="47" t="s">
        <v>42</v>
      </c>
      <c r="G1020" s="47"/>
      <c r="H1020" s="48"/>
      <c r="I1020" s="24">
        <v>1014</v>
      </c>
      <c r="J1020" s="25" t="s">
        <v>2824</v>
      </c>
      <c r="K1020" s="26" t="s">
        <v>2567</v>
      </c>
      <c r="L1020" s="27">
        <v>-3200.4</v>
      </c>
      <c r="M1020" s="27">
        <v>-15087.6</v>
      </c>
      <c r="N1020" s="86" t="s">
        <v>2568</v>
      </c>
      <c r="O1020" s="42" t="s">
        <v>36</v>
      </c>
      <c r="P1020" s="36"/>
      <c r="Q1020" s="31"/>
      <c r="R1020" s="32"/>
      <c r="S1020" s="78"/>
      <c r="T1020" s="34"/>
      <c r="U1020" s="35"/>
      <c r="V1020" s="36"/>
      <c r="W1020" s="37"/>
      <c r="X1020" s="38"/>
      <c r="Y1020" s="38"/>
      <c r="Z1020" s="38"/>
      <c r="AA1020" s="39"/>
      <c r="AB1020" s="39"/>
      <c r="AC1020" s="39"/>
      <c r="AD1020" s="40"/>
      <c r="AE1020" s="40"/>
      <c r="AF1020" s="41"/>
      <c r="AG1020" s="41"/>
      <c r="AH1020" s="42"/>
      <c r="AI1020" s="35"/>
      <c r="AJ1020" s="43"/>
      <c r="AK1020" s="31"/>
      <c r="AL1020" s="44"/>
      <c r="AM1020" s="39"/>
      <c r="AN1020" s="28"/>
      <c r="AO1020" s="39"/>
    </row>
    <row r="1021" spans="1:41">
      <c r="A1021" s="45" t="s">
        <v>42</v>
      </c>
      <c r="B1021" s="46"/>
      <c r="C1021" s="46" t="s">
        <v>42</v>
      </c>
      <c r="D1021" s="46" t="s">
        <v>42</v>
      </c>
      <c r="E1021" s="47" t="s">
        <v>42</v>
      </c>
      <c r="F1021" s="47" t="s">
        <v>42</v>
      </c>
      <c r="G1021" s="47"/>
      <c r="H1021" s="48"/>
      <c r="I1021" s="24">
        <v>1015</v>
      </c>
      <c r="J1021" s="25" t="s">
        <v>2825</v>
      </c>
      <c r="K1021" s="26" t="s">
        <v>2567</v>
      </c>
      <c r="L1021" s="27">
        <v>-5029.2</v>
      </c>
      <c r="M1021" s="27">
        <v>-15087.6</v>
      </c>
      <c r="N1021" s="86" t="s">
        <v>2568</v>
      </c>
      <c r="O1021" s="42" t="s">
        <v>36</v>
      </c>
      <c r="P1021" s="36"/>
      <c r="Q1021" s="31"/>
      <c r="R1021" s="32"/>
      <c r="S1021" s="78"/>
      <c r="T1021" s="34"/>
      <c r="U1021" s="35"/>
      <c r="V1021" s="36"/>
      <c r="W1021" s="37"/>
      <c r="X1021" s="38"/>
      <c r="Y1021" s="38"/>
      <c r="Z1021" s="38"/>
      <c r="AA1021" s="39"/>
      <c r="AB1021" s="39"/>
      <c r="AC1021" s="39"/>
      <c r="AD1021" s="40"/>
      <c r="AE1021" s="40"/>
      <c r="AF1021" s="41"/>
      <c r="AG1021" s="41"/>
      <c r="AH1021" s="42"/>
      <c r="AI1021" s="35"/>
      <c r="AJ1021" s="43"/>
      <c r="AK1021" s="31"/>
      <c r="AL1021" s="44"/>
      <c r="AM1021" s="39"/>
      <c r="AN1021" s="28"/>
      <c r="AO1021" s="39"/>
    </row>
    <row r="1022" spans="1:41">
      <c r="A1022" s="45" t="s">
        <v>42</v>
      </c>
      <c r="B1022" s="46"/>
      <c r="C1022" s="46" t="s">
        <v>42</v>
      </c>
      <c r="D1022" s="46" t="s">
        <v>42</v>
      </c>
      <c r="E1022" s="47" t="s">
        <v>42</v>
      </c>
      <c r="F1022" s="47" t="s">
        <v>42</v>
      </c>
      <c r="G1022" s="47"/>
      <c r="H1022" s="48"/>
      <c r="I1022" s="24">
        <v>1016</v>
      </c>
      <c r="J1022" s="25" t="s">
        <v>2826</v>
      </c>
      <c r="K1022" s="26" t="s">
        <v>2567</v>
      </c>
      <c r="L1022" s="27">
        <v>-6858</v>
      </c>
      <c r="M1022" s="27">
        <v>-15087.6</v>
      </c>
      <c r="N1022" s="86" t="s">
        <v>2568</v>
      </c>
      <c r="O1022" s="42" t="s">
        <v>36</v>
      </c>
      <c r="P1022" s="36"/>
      <c r="Q1022" s="31"/>
      <c r="R1022" s="32"/>
      <c r="S1022" s="78"/>
      <c r="T1022" s="34"/>
      <c r="U1022" s="35"/>
      <c r="V1022" s="36"/>
      <c r="W1022" s="37"/>
      <c r="X1022" s="38"/>
      <c r="Y1022" s="38"/>
      <c r="Z1022" s="38"/>
      <c r="AA1022" s="39"/>
      <c r="AB1022" s="39"/>
      <c r="AC1022" s="39"/>
      <c r="AD1022" s="40"/>
      <c r="AE1022" s="40"/>
      <c r="AF1022" s="41"/>
      <c r="AG1022" s="41"/>
      <c r="AH1022" s="42"/>
      <c r="AI1022" s="35"/>
      <c r="AJ1022" s="43"/>
      <c r="AK1022" s="31"/>
      <c r="AL1022" s="44"/>
      <c r="AM1022" s="39"/>
      <c r="AN1022" s="28"/>
      <c r="AO1022" s="39"/>
    </row>
    <row r="1023" spans="1:41">
      <c r="A1023" s="45" t="s">
        <v>42</v>
      </c>
      <c r="B1023" s="46"/>
      <c r="C1023" s="46" t="s">
        <v>42</v>
      </c>
      <c r="D1023" s="46" t="s">
        <v>42</v>
      </c>
      <c r="E1023" s="47" t="s">
        <v>42</v>
      </c>
      <c r="F1023" s="47" t="s">
        <v>42</v>
      </c>
      <c r="G1023" s="47"/>
      <c r="H1023" s="48"/>
      <c r="I1023" s="24">
        <v>1017</v>
      </c>
      <c r="J1023" s="25" t="s">
        <v>2827</v>
      </c>
      <c r="K1023" s="26" t="s">
        <v>2567</v>
      </c>
      <c r="L1023" s="27">
        <v>-8686.7999999999993</v>
      </c>
      <c r="M1023" s="27">
        <v>-15087.6</v>
      </c>
      <c r="N1023" s="86" t="s">
        <v>2568</v>
      </c>
      <c r="O1023" s="42" t="s">
        <v>36</v>
      </c>
      <c r="P1023" s="36"/>
      <c r="Q1023" s="31"/>
      <c r="R1023" s="32"/>
      <c r="S1023" s="78"/>
      <c r="T1023" s="34"/>
      <c r="U1023" s="35"/>
      <c r="V1023" s="36"/>
      <c r="W1023" s="37"/>
      <c r="X1023" s="38"/>
      <c r="Y1023" s="38"/>
      <c r="Z1023" s="38"/>
      <c r="AA1023" s="39"/>
      <c r="AB1023" s="39"/>
      <c r="AC1023" s="39"/>
      <c r="AD1023" s="40"/>
      <c r="AE1023" s="40"/>
      <c r="AF1023" s="41"/>
      <c r="AG1023" s="41"/>
      <c r="AH1023" s="42"/>
      <c r="AI1023" s="35"/>
      <c r="AJ1023" s="43"/>
      <c r="AK1023" s="31"/>
      <c r="AL1023" s="44"/>
      <c r="AM1023" s="39"/>
      <c r="AN1023" s="28"/>
      <c r="AO1023" s="39"/>
    </row>
    <row r="1024" spans="1:41">
      <c r="A1024" s="45" t="s">
        <v>42</v>
      </c>
      <c r="B1024" s="46"/>
      <c r="C1024" s="46" t="s">
        <v>42</v>
      </c>
      <c r="D1024" s="46" t="s">
        <v>42</v>
      </c>
      <c r="E1024" s="47" t="s">
        <v>42</v>
      </c>
      <c r="F1024" s="47" t="s">
        <v>42</v>
      </c>
      <c r="G1024" s="47"/>
      <c r="H1024" s="48"/>
      <c r="I1024" s="24">
        <v>1018</v>
      </c>
      <c r="J1024" s="25" t="s">
        <v>2828</v>
      </c>
      <c r="K1024" s="26" t="s">
        <v>2567</v>
      </c>
      <c r="L1024" s="27">
        <v>-15087.6</v>
      </c>
      <c r="M1024" s="27">
        <v>-15087.6</v>
      </c>
      <c r="N1024" s="86" t="s">
        <v>2568</v>
      </c>
      <c r="O1024" s="42" t="s">
        <v>36</v>
      </c>
      <c r="P1024" s="36"/>
      <c r="Q1024" s="31"/>
      <c r="R1024" s="32"/>
      <c r="S1024" s="78"/>
      <c r="T1024" s="34"/>
      <c r="U1024" s="35"/>
      <c r="V1024" s="36"/>
      <c r="W1024" s="37"/>
      <c r="X1024" s="38"/>
      <c r="Y1024" s="38"/>
      <c r="Z1024" s="38"/>
      <c r="AA1024" s="39"/>
      <c r="AB1024" s="39"/>
      <c r="AC1024" s="39"/>
      <c r="AD1024" s="40"/>
      <c r="AE1024" s="40"/>
      <c r="AF1024" s="41"/>
      <c r="AG1024" s="41"/>
      <c r="AH1024" s="42"/>
      <c r="AI1024" s="35"/>
      <c r="AJ1024" s="43"/>
      <c r="AK1024" s="31"/>
      <c r="AL1024" s="44"/>
      <c r="AM1024" s="39"/>
      <c r="AN1024" s="28"/>
      <c r="AO1024" s="39"/>
    </row>
    <row r="1025" spans="1:41">
      <c r="A1025" s="45" t="s">
        <v>42</v>
      </c>
      <c r="B1025" s="46"/>
      <c r="C1025" s="46" t="s">
        <v>42</v>
      </c>
      <c r="D1025" s="46" t="s">
        <v>42</v>
      </c>
      <c r="E1025" s="47" t="s">
        <v>42</v>
      </c>
      <c r="F1025" s="47" t="s">
        <v>42</v>
      </c>
      <c r="G1025" s="47"/>
      <c r="H1025" s="48"/>
      <c r="I1025" s="24">
        <v>1019</v>
      </c>
      <c r="J1025" s="25" t="s">
        <v>2829</v>
      </c>
      <c r="K1025" s="26" t="s">
        <v>2567</v>
      </c>
      <c r="L1025" s="27">
        <v>-16916.400000000001</v>
      </c>
      <c r="M1025" s="27">
        <v>-15087.6</v>
      </c>
      <c r="N1025" s="86" t="s">
        <v>2568</v>
      </c>
      <c r="O1025" s="42" t="s">
        <v>36</v>
      </c>
      <c r="P1025" s="36"/>
      <c r="Q1025" s="31"/>
      <c r="R1025" s="32"/>
      <c r="S1025" s="78"/>
      <c r="T1025" s="34"/>
      <c r="U1025" s="35"/>
      <c r="V1025" s="36"/>
      <c r="W1025" s="37"/>
      <c r="X1025" s="38"/>
      <c r="Y1025" s="38"/>
      <c r="Z1025" s="38"/>
      <c r="AA1025" s="39"/>
      <c r="AB1025" s="39"/>
      <c r="AC1025" s="39"/>
      <c r="AD1025" s="40"/>
      <c r="AE1025" s="40"/>
      <c r="AF1025" s="41"/>
      <c r="AG1025" s="41"/>
      <c r="AH1025" s="42"/>
      <c r="AI1025" s="35"/>
      <c r="AJ1025" s="43"/>
      <c r="AK1025" s="31"/>
      <c r="AL1025" s="44"/>
      <c r="AM1025" s="39"/>
      <c r="AN1025" s="28"/>
      <c r="AO1025" s="39"/>
    </row>
    <row r="1026" spans="1:41">
      <c r="A1026" s="45" t="s">
        <v>42</v>
      </c>
      <c r="B1026" s="46"/>
      <c r="C1026" s="46" t="s">
        <v>42</v>
      </c>
      <c r="D1026" s="46" t="s">
        <v>42</v>
      </c>
      <c r="E1026" s="47" t="s">
        <v>42</v>
      </c>
      <c r="F1026" s="47" t="s">
        <v>42</v>
      </c>
      <c r="G1026" s="47"/>
      <c r="H1026" s="48"/>
      <c r="I1026" s="24">
        <v>1020</v>
      </c>
      <c r="J1026" s="25" t="s">
        <v>2830</v>
      </c>
      <c r="K1026" s="26" t="s">
        <v>2567</v>
      </c>
      <c r="L1026" s="27">
        <v>15087.6</v>
      </c>
      <c r="M1026" s="27">
        <v>-15087.6</v>
      </c>
      <c r="N1026" s="86" t="s">
        <v>2568</v>
      </c>
      <c r="O1026" s="42" t="s">
        <v>36</v>
      </c>
      <c r="P1026" s="36"/>
      <c r="Q1026" s="31"/>
      <c r="R1026" s="32"/>
      <c r="S1026" s="78"/>
      <c r="T1026" s="34"/>
      <c r="U1026" s="35"/>
      <c r="V1026" s="36"/>
      <c r="W1026" s="37"/>
      <c r="X1026" s="38"/>
      <c r="Y1026" s="38"/>
      <c r="Z1026" s="38"/>
      <c r="AA1026" s="39"/>
      <c r="AB1026" s="39"/>
      <c r="AC1026" s="39"/>
      <c r="AD1026" s="40"/>
      <c r="AE1026" s="40"/>
      <c r="AF1026" s="41"/>
      <c r="AG1026" s="41"/>
      <c r="AH1026" s="42"/>
      <c r="AI1026" s="35"/>
      <c r="AJ1026" s="43"/>
      <c r="AK1026" s="31"/>
      <c r="AL1026" s="44"/>
      <c r="AM1026" s="39"/>
      <c r="AN1026" s="28"/>
      <c r="AO1026" s="39"/>
    </row>
    <row r="1027" spans="1:41">
      <c r="A1027" s="45" t="s">
        <v>42</v>
      </c>
      <c r="B1027" s="46"/>
      <c r="C1027" s="46" t="s">
        <v>42</v>
      </c>
      <c r="D1027" s="46" t="s">
        <v>42</v>
      </c>
      <c r="E1027" s="47" t="s">
        <v>42</v>
      </c>
      <c r="F1027" s="47" t="s">
        <v>42</v>
      </c>
      <c r="G1027" s="47"/>
      <c r="H1027" s="48"/>
      <c r="I1027" s="24">
        <v>1021</v>
      </c>
      <c r="J1027" s="25" t="s">
        <v>2831</v>
      </c>
      <c r="K1027" s="26" t="s">
        <v>2567</v>
      </c>
      <c r="L1027" s="27">
        <v>-17830.8</v>
      </c>
      <c r="M1027" s="27">
        <v>-15087.6</v>
      </c>
      <c r="N1027" s="86" t="s">
        <v>2568</v>
      </c>
      <c r="O1027" s="42" t="s">
        <v>36</v>
      </c>
      <c r="P1027" s="36"/>
      <c r="Q1027" s="31"/>
      <c r="R1027" s="32"/>
      <c r="S1027" s="78"/>
      <c r="T1027" s="34"/>
      <c r="U1027" s="35"/>
      <c r="V1027" s="36"/>
      <c r="W1027" s="37"/>
      <c r="X1027" s="38"/>
      <c r="Y1027" s="38"/>
      <c r="Z1027" s="38"/>
      <c r="AA1027" s="39"/>
      <c r="AB1027" s="39"/>
      <c r="AC1027" s="39"/>
      <c r="AD1027" s="40"/>
      <c r="AE1027" s="40"/>
      <c r="AF1027" s="41"/>
      <c r="AG1027" s="41"/>
      <c r="AH1027" s="42"/>
      <c r="AI1027" s="35"/>
      <c r="AJ1027" s="43"/>
      <c r="AK1027" s="31"/>
      <c r="AL1027" s="44"/>
      <c r="AM1027" s="39"/>
      <c r="AN1027" s="28"/>
      <c r="AO1027" s="39"/>
    </row>
    <row r="1028" spans="1:41">
      <c r="A1028" s="45" t="s">
        <v>42</v>
      </c>
      <c r="B1028" s="46"/>
      <c r="C1028" s="46" t="s">
        <v>42</v>
      </c>
      <c r="D1028" s="46" t="s">
        <v>42</v>
      </c>
      <c r="E1028" s="47" t="s">
        <v>42</v>
      </c>
      <c r="F1028" s="47" t="s">
        <v>42</v>
      </c>
      <c r="G1028" s="47"/>
      <c r="H1028" s="48"/>
      <c r="I1028" s="24">
        <v>1022</v>
      </c>
      <c r="J1028" s="25" t="s">
        <v>2832</v>
      </c>
      <c r="K1028" s="26" t="s">
        <v>2567</v>
      </c>
      <c r="L1028" s="27">
        <v>12344.4</v>
      </c>
      <c r="M1028" s="27">
        <v>-15087.6</v>
      </c>
      <c r="N1028" s="86" t="s">
        <v>2568</v>
      </c>
      <c r="O1028" s="42" t="s">
        <v>36</v>
      </c>
      <c r="P1028" s="36"/>
      <c r="Q1028" s="31"/>
      <c r="R1028" s="32"/>
      <c r="S1028" s="78"/>
      <c r="T1028" s="34"/>
      <c r="U1028" s="35"/>
      <c r="V1028" s="36"/>
      <c r="W1028" s="37"/>
      <c r="X1028" s="38"/>
      <c r="Y1028" s="38"/>
      <c r="Z1028" s="38"/>
      <c r="AA1028" s="39"/>
      <c r="AB1028" s="39"/>
      <c r="AC1028" s="39"/>
      <c r="AD1028" s="40"/>
      <c r="AE1028" s="40"/>
      <c r="AF1028" s="41"/>
      <c r="AG1028" s="41"/>
      <c r="AH1028" s="42"/>
      <c r="AI1028" s="35"/>
      <c r="AJ1028" s="43"/>
      <c r="AK1028" s="31"/>
      <c r="AL1028" s="44"/>
      <c r="AM1028" s="39"/>
      <c r="AN1028" s="28"/>
      <c r="AO1028" s="39"/>
    </row>
    <row r="1029" spans="1:41">
      <c r="A1029" s="45" t="s">
        <v>42</v>
      </c>
      <c r="B1029" s="46"/>
      <c r="C1029" s="46" t="s">
        <v>42</v>
      </c>
      <c r="D1029" s="46" t="s">
        <v>42</v>
      </c>
      <c r="E1029" s="47" t="s">
        <v>42</v>
      </c>
      <c r="F1029" s="47" t="s">
        <v>42</v>
      </c>
      <c r="G1029" s="47"/>
      <c r="H1029" s="48"/>
      <c r="I1029" s="24">
        <v>1023</v>
      </c>
      <c r="J1029" s="25" t="s">
        <v>2833</v>
      </c>
      <c r="K1029" s="26" t="s">
        <v>2567</v>
      </c>
      <c r="L1029" s="27">
        <v>8686.7999999999993</v>
      </c>
      <c r="M1029" s="27">
        <v>-14173.2</v>
      </c>
      <c r="N1029" s="86" t="s">
        <v>2568</v>
      </c>
      <c r="O1029" s="42" t="s">
        <v>36</v>
      </c>
      <c r="P1029" s="36"/>
      <c r="Q1029" s="31"/>
      <c r="R1029" s="32"/>
      <c r="S1029" s="78"/>
      <c r="T1029" s="34"/>
      <c r="U1029" s="35"/>
      <c r="V1029" s="36"/>
      <c r="W1029" s="37"/>
      <c r="X1029" s="38"/>
      <c r="Y1029" s="38"/>
      <c r="Z1029" s="38"/>
      <c r="AA1029" s="39"/>
      <c r="AB1029" s="39"/>
      <c r="AC1029" s="39"/>
      <c r="AD1029" s="40"/>
      <c r="AE1029" s="40"/>
      <c r="AF1029" s="41"/>
      <c r="AG1029" s="41"/>
      <c r="AH1029" s="42"/>
      <c r="AI1029" s="35"/>
      <c r="AJ1029" s="43"/>
      <c r="AK1029" s="31"/>
      <c r="AL1029" s="44"/>
      <c r="AM1029" s="39"/>
      <c r="AN1029" s="28"/>
      <c r="AO1029" s="39"/>
    </row>
    <row r="1030" spans="1:41">
      <c r="A1030" s="45" t="s">
        <v>42</v>
      </c>
      <c r="B1030" s="46"/>
      <c r="C1030" s="46" t="s">
        <v>42</v>
      </c>
      <c r="D1030" s="46" t="s">
        <v>42</v>
      </c>
      <c r="E1030" s="47" t="s">
        <v>42</v>
      </c>
      <c r="F1030" s="47" t="s">
        <v>42</v>
      </c>
      <c r="G1030" s="47"/>
      <c r="H1030" s="48"/>
      <c r="I1030" s="24">
        <v>1024</v>
      </c>
      <c r="J1030" s="25" t="s">
        <v>2834</v>
      </c>
      <c r="K1030" s="26" t="s">
        <v>2567</v>
      </c>
      <c r="L1030" s="27">
        <v>6858</v>
      </c>
      <c r="M1030" s="27">
        <v>-14173.2</v>
      </c>
      <c r="N1030" s="86" t="s">
        <v>2568</v>
      </c>
      <c r="O1030" s="42" t="s">
        <v>36</v>
      </c>
      <c r="P1030" s="36"/>
      <c r="Q1030" s="31"/>
      <c r="R1030" s="32"/>
      <c r="S1030" s="78"/>
      <c r="T1030" s="34"/>
      <c r="U1030" s="35"/>
      <c r="V1030" s="36"/>
      <c r="W1030" s="37"/>
      <c r="X1030" s="38"/>
      <c r="Y1030" s="38"/>
      <c r="Z1030" s="38"/>
      <c r="AA1030" s="39"/>
      <c r="AB1030" s="39"/>
      <c r="AC1030" s="39"/>
      <c r="AD1030" s="40"/>
      <c r="AE1030" s="40"/>
      <c r="AF1030" s="41"/>
      <c r="AG1030" s="41"/>
      <c r="AH1030" s="42"/>
      <c r="AI1030" s="35"/>
      <c r="AJ1030" s="43"/>
      <c r="AK1030" s="31"/>
      <c r="AL1030" s="44"/>
      <c r="AM1030" s="39"/>
      <c r="AN1030" s="28"/>
      <c r="AO1030" s="39"/>
    </row>
    <row r="1031" spans="1:41">
      <c r="A1031" s="45" t="s">
        <v>42</v>
      </c>
      <c r="B1031" s="46"/>
      <c r="C1031" s="46" t="s">
        <v>42</v>
      </c>
      <c r="D1031" s="46" t="s">
        <v>42</v>
      </c>
      <c r="E1031" s="47" t="s">
        <v>42</v>
      </c>
      <c r="F1031" s="47" t="s">
        <v>42</v>
      </c>
      <c r="G1031" s="47"/>
      <c r="H1031" s="48"/>
      <c r="I1031" s="24">
        <v>1025</v>
      </c>
      <c r="J1031" s="25" t="s">
        <v>2835</v>
      </c>
      <c r="K1031" s="26" t="s">
        <v>2567</v>
      </c>
      <c r="L1031" s="27">
        <v>5029.2</v>
      </c>
      <c r="M1031" s="27">
        <v>-14173.2</v>
      </c>
      <c r="N1031" s="86" t="s">
        <v>2568</v>
      </c>
      <c r="O1031" s="42" t="s">
        <v>36</v>
      </c>
      <c r="P1031" s="36"/>
      <c r="Q1031" s="31"/>
      <c r="R1031" s="32"/>
      <c r="S1031" s="78"/>
      <c r="T1031" s="34"/>
      <c r="U1031" s="35"/>
      <c r="V1031" s="36"/>
      <c r="W1031" s="37"/>
      <c r="X1031" s="38"/>
      <c r="Y1031" s="38"/>
      <c r="Z1031" s="38"/>
      <c r="AA1031" s="39"/>
      <c r="AB1031" s="39"/>
      <c r="AC1031" s="39"/>
      <c r="AD1031" s="40"/>
      <c r="AE1031" s="40"/>
      <c r="AF1031" s="41"/>
      <c r="AG1031" s="41"/>
      <c r="AH1031" s="42"/>
      <c r="AI1031" s="35"/>
      <c r="AJ1031" s="43"/>
      <c r="AK1031" s="31"/>
      <c r="AL1031" s="44"/>
      <c r="AM1031" s="39"/>
      <c r="AN1031" s="28"/>
      <c r="AO1031" s="39"/>
    </row>
    <row r="1032" spans="1:41">
      <c r="A1032" s="45" t="s">
        <v>42</v>
      </c>
      <c r="B1032" s="46"/>
      <c r="C1032" s="46" t="s">
        <v>42</v>
      </c>
      <c r="D1032" s="46" t="s">
        <v>42</v>
      </c>
      <c r="E1032" s="47" t="s">
        <v>42</v>
      </c>
      <c r="F1032" s="47" t="s">
        <v>42</v>
      </c>
      <c r="G1032" s="47"/>
      <c r="H1032" s="48"/>
      <c r="I1032" s="24">
        <v>1026</v>
      </c>
      <c r="J1032" s="25" t="s">
        <v>2836</v>
      </c>
      <c r="K1032" s="26" t="s">
        <v>2567</v>
      </c>
      <c r="L1032" s="27">
        <v>3200.4</v>
      </c>
      <c r="M1032" s="27">
        <v>-14173.2</v>
      </c>
      <c r="N1032" s="86" t="s">
        <v>2568</v>
      </c>
      <c r="O1032" s="42" t="s">
        <v>36</v>
      </c>
      <c r="P1032" s="36"/>
      <c r="Q1032" s="31"/>
      <c r="R1032" s="32"/>
      <c r="S1032" s="78"/>
      <c r="T1032" s="34"/>
      <c r="U1032" s="35"/>
      <c r="V1032" s="36"/>
      <c r="W1032" s="37"/>
      <c r="X1032" s="38"/>
      <c r="Y1032" s="38"/>
      <c r="Z1032" s="38"/>
      <c r="AA1032" s="39"/>
      <c r="AB1032" s="39"/>
      <c r="AC1032" s="39"/>
      <c r="AD1032" s="40"/>
      <c r="AE1032" s="40"/>
      <c r="AF1032" s="41"/>
      <c r="AG1032" s="41"/>
      <c r="AH1032" s="42"/>
      <c r="AI1032" s="35"/>
      <c r="AJ1032" s="43"/>
      <c r="AK1032" s="31"/>
      <c r="AL1032" s="44"/>
      <c r="AM1032" s="39"/>
      <c r="AN1032" s="28"/>
      <c r="AO1032" s="39"/>
    </row>
    <row r="1033" spans="1:41">
      <c r="A1033" s="45" t="s">
        <v>42</v>
      </c>
      <c r="B1033" s="46"/>
      <c r="C1033" s="46" t="s">
        <v>42</v>
      </c>
      <c r="D1033" s="46" t="s">
        <v>42</v>
      </c>
      <c r="E1033" s="47" t="s">
        <v>42</v>
      </c>
      <c r="F1033" s="47" t="s">
        <v>42</v>
      </c>
      <c r="G1033" s="47"/>
      <c r="H1033" s="48"/>
      <c r="I1033" s="24">
        <v>1027</v>
      </c>
      <c r="J1033" s="25" t="s">
        <v>2837</v>
      </c>
      <c r="K1033" s="26" t="s">
        <v>2567</v>
      </c>
      <c r="L1033" s="27">
        <v>1371.6</v>
      </c>
      <c r="M1033" s="27">
        <v>-14173.2</v>
      </c>
      <c r="N1033" s="86" t="s">
        <v>2568</v>
      </c>
      <c r="O1033" s="42" t="s">
        <v>36</v>
      </c>
      <c r="P1033" s="36"/>
      <c r="Q1033" s="31"/>
      <c r="R1033" s="32"/>
      <c r="S1033" s="78"/>
      <c r="T1033" s="34"/>
      <c r="U1033" s="35"/>
      <c r="V1033" s="36"/>
      <c r="W1033" s="37"/>
      <c r="X1033" s="38"/>
      <c r="Y1033" s="38"/>
      <c r="Z1033" s="38"/>
      <c r="AA1033" s="39"/>
      <c r="AB1033" s="39"/>
      <c r="AC1033" s="39"/>
      <c r="AD1033" s="40"/>
      <c r="AE1033" s="40"/>
      <c r="AF1033" s="41"/>
      <c r="AG1033" s="41"/>
      <c r="AH1033" s="42"/>
      <c r="AI1033" s="35"/>
      <c r="AJ1033" s="43"/>
      <c r="AK1033" s="31"/>
      <c r="AL1033" s="44"/>
      <c r="AM1033" s="39"/>
      <c r="AN1033" s="28"/>
      <c r="AO1033" s="39"/>
    </row>
    <row r="1034" spans="1:41">
      <c r="A1034" s="45" t="s">
        <v>42</v>
      </c>
      <c r="B1034" s="46"/>
      <c r="C1034" s="46" t="s">
        <v>42</v>
      </c>
      <c r="D1034" s="46" t="s">
        <v>42</v>
      </c>
      <c r="E1034" s="47" t="s">
        <v>42</v>
      </c>
      <c r="F1034" s="47" t="s">
        <v>42</v>
      </c>
      <c r="G1034" s="47"/>
      <c r="H1034" s="48"/>
      <c r="I1034" s="24">
        <v>1028</v>
      </c>
      <c r="J1034" s="25" t="s">
        <v>2838</v>
      </c>
      <c r="K1034" s="26" t="s">
        <v>2567</v>
      </c>
      <c r="L1034" s="27">
        <v>-457.2</v>
      </c>
      <c r="M1034" s="27">
        <v>-14173.2</v>
      </c>
      <c r="N1034" s="86" t="s">
        <v>2568</v>
      </c>
      <c r="O1034" s="42" t="s">
        <v>36</v>
      </c>
      <c r="P1034" s="36"/>
      <c r="Q1034" s="31"/>
      <c r="R1034" s="32"/>
      <c r="S1034" s="78"/>
      <c r="T1034" s="34"/>
      <c r="U1034" s="35"/>
      <c r="V1034" s="36"/>
      <c r="W1034" s="37"/>
      <c r="X1034" s="38"/>
      <c r="Y1034" s="38"/>
      <c r="Z1034" s="38"/>
      <c r="AA1034" s="39"/>
      <c r="AB1034" s="39"/>
      <c r="AC1034" s="39"/>
      <c r="AD1034" s="40"/>
      <c r="AE1034" s="40"/>
      <c r="AF1034" s="41"/>
      <c r="AG1034" s="41"/>
      <c r="AH1034" s="42"/>
      <c r="AI1034" s="35"/>
      <c r="AJ1034" s="43"/>
      <c r="AK1034" s="31"/>
      <c r="AL1034" s="44"/>
      <c r="AM1034" s="39"/>
      <c r="AN1034" s="28"/>
      <c r="AO1034" s="39"/>
    </row>
    <row r="1035" spans="1:41">
      <c r="A1035" s="45" t="s">
        <v>42</v>
      </c>
      <c r="B1035" s="46"/>
      <c r="C1035" s="46" t="s">
        <v>42</v>
      </c>
      <c r="D1035" s="46" t="s">
        <v>42</v>
      </c>
      <c r="E1035" s="47" t="s">
        <v>42</v>
      </c>
      <c r="F1035" s="47" t="s">
        <v>42</v>
      </c>
      <c r="G1035" s="47"/>
      <c r="H1035" s="48"/>
      <c r="I1035" s="24">
        <v>1029</v>
      </c>
      <c r="J1035" s="25" t="s">
        <v>2839</v>
      </c>
      <c r="K1035" s="26" t="s">
        <v>2567</v>
      </c>
      <c r="L1035" s="27">
        <v>-2286</v>
      </c>
      <c r="M1035" s="27">
        <v>-14173.2</v>
      </c>
      <c r="N1035" s="86" t="s">
        <v>2568</v>
      </c>
      <c r="O1035" s="42" t="s">
        <v>36</v>
      </c>
      <c r="P1035" s="36"/>
      <c r="Q1035" s="31"/>
      <c r="R1035" s="32"/>
      <c r="S1035" s="78"/>
      <c r="T1035" s="34"/>
      <c r="U1035" s="35"/>
      <c r="V1035" s="36"/>
      <c r="W1035" s="37"/>
      <c r="X1035" s="38"/>
      <c r="Y1035" s="38"/>
      <c r="Z1035" s="38"/>
      <c r="AA1035" s="39"/>
      <c r="AB1035" s="39"/>
      <c r="AC1035" s="39"/>
      <c r="AD1035" s="40"/>
      <c r="AE1035" s="40"/>
      <c r="AF1035" s="41"/>
      <c r="AG1035" s="41"/>
      <c r="AH1035" s="42"/>
      <c r="AI1035" s="35"/>
      <c r="AJ1035" s="43"/>
      <c r="AK1035" s="31"/>
      <c r="AL1035" s="44"/>
      <c r="AM1035" s="39"/>
      <c r="AN1035" s="28"/>
      <c r="AO1035" s="39"/>
    </row>
    <row r="1036" spans="1:41">
      <c r="A1036" s="45" t="s">
        <v>42</v>
      </c>
      <c r="B1036" s="46"/>
      <c r="C1036" s="46" t="s">
        <v>42</v>
      </c>
      <c r="D1036" s="46" t="s">
        <v>42</v>
      </c>
      <c r="E1036" s="47" t="s">
        <v>42</v>
      </c>
      <c r="F1036" s="47" t="s">
        <v>42</v>
      </c>
      <c r="G1036" s="47"/>
      <c r="H1036" s="48"/>
      <c r="I1036" s="24">
        <v>1030</v>
      </c>
      <c r="J1036" s="25" t="s">
        <v>2840</v>
      </c>
      <c r="K1036" s="26" t="s">
        <v>2567</v>
      </c>
      <c r="L1036" s="27">
        <v>16002</v>
      </c>
      <c r="M1036" s="27">
        <v>-14173.2</v>
      </c>
      <c r="N1036" s="86" t="s">
        <v>2568</v>
      </c>
      <c r="O1036" s="42" t="s">
        <v>36</v>
      </c>
      <c r="P1036" s="36"/>
      <c r="Q1036" s="31"/>
      <c r="R1036" s="32"/>
      <c r="S1036" s="78"/>
      <c r="T1036" s="34"/>
      <c r="U1036" s="35"/>
      <c r="V1036" s="36"/>
      <c r="W1036" s="37"/>
      <c r="X1036" s="38"/>
      <c r="Y1036" s="38"/>
      <c r="Z1036" s="38"/>
      <c r="AA1036" s="39"/>
      <c r="AB1036" s="39"/>
      <c r="AC1036" s="39"/>
      <c r="AD1036" s="40"/>
      <c r="AE1036" s="40"/>
      <c r="AF1036" s="41"/>
      <c r="AG1036" s="41"/>
      <c r="AH1036" s="42"/>
      <c r="AI1036" s="35"/>
      <c r="AJ1036" s="43"/>
      <c r="AK1036" s="31"/>
      <c r="AL1036" s="44"/>
      <c r="AM1036" s="39"/>
      <c r="AN1036" s="28"/>
      <c r="AO1036" s="39"/>
    </row>
    <row r="1037" spans="1:41">
      <c r="A1037" s="45" t="s">
        <v>42</v>
      </c>
      <c r="B1037" s="46"/>
      <c r="C1037" s="46" t="s">
        <v>42</v>
      </c>
      <c r="D1037" s="46" t="s">
        <v>42</v>
      </c>
      <c r="E1037" s="47" t="s">
        <v>42</v>
      </c>
      <c r="F1037" s="47" t="s">
        <v>42</v>
      </c>
      <c r="G1037" s="47"/>
      <c r="H1037" s="48"/>
      <c r="I1037" s="24">
        <v>1031</v>
      </c>
      <c r="J1037" s="25" t="s">
        <v>2841</v>
      </c>
      <c r="K1037" s="26" t="s">
        <v>2567</v>
      </c>
      <c r="L1037" s="27">
        <v>-9601.2000000000007</v>
      </c>
      <c r="M1037" s="27">
        <v>-14173.2</v>
      </c>
      <c r="N1037" s="86" t="s">
        <v>2568</v>
      </c>
      <c r="O1037" s="42" t="s">
        <v>36</v>
      </c>
      <c r="P1037" s="36"/>
      <c r="Q1037" s="31"/>
      <c r="R1037" s="32"/>
      <c r="S1037" s="78"/>
      <c r="T1037" s="34"/>
      <c r="U1037" s="35"/>
      <c r="V1037" s="36"/>
      <c r="W1037" s="37"/>
      <c r="X1037" s="38"/>
      <c r="Y1037" s="38"/>
      <c r="Z1037" s="38"/>
      <c r="AA1037" s="39"/>
      <c r="AB1037" s="39"/>
      <c r="AC1037" s="39"/>
      <c r="AD1037" s="40"/>
      <c r="AE1037" s="40"/>
      <c r="AF1037" s="41"/>
      <c r="AG1037" s="41"/>
      <c r="AH1037" s="42"/>
      <c r="AI1037" s="35"/>
      <c r="AJ1037" s="43"/>
      <c r="AK1037" s="52" t="s">
        <v>47</v>
      </c>
      <c r="AL1037" s="44"/>
      <c r="AM1037" s="39"/>
      <c r="AN1037" s="28"/>
      <c r="AO1037" s="39"/>
    </row>
    <row r="1038" spans="1:41">
      <c r="A1038" s="45" t="s">
        <v>42</v>
      </c>
      <c r="B1038" s="46"/>
      <c r="C1038" s="46" t="s">
        <v>42</v>
      </c>
      <c r="D1038" s="46" t="s">
        <v>42</v>
      </c>
      <c r="E1038" s="47" t="s">
        <v>42</v>
      </c>
      <c r="F1038" s="47" t="s">
        <v>42</v>
      </c>
      <c r="G1038" s="47"/>
      <c r="H1038" s="48"/>
      <c r="I1038" s="24">
        <v>1032</v>
      </c>
      <c r="J1038" s="25" t="s">
        <v>2842</v>
      </c>
      <c r="K1038" s="26" t="s">
        <v>2567</v>
      </c>
      <c r="L1038" s="27">
        <v>-11430</v>
      </c>
      <c r="M1038" s="27">
        <v>-14173.2</v>
      </c>
      <c r="N1038" s="86" t="s">
        <v>2568</v>
      </c>
      <c r="O1038" s="42" t="s">
        <v>36</v>
      </c>
      <c r="P1038" s="36"/>
      <c r="Q1038" s="31"/>
      <c r="R1038" s="32"/>
      <c r="S1038" s="78"/>
      <c r="T1038" s="34"/>
      <c r="U1038" s="35"/>
      <c r="V1038" s="36"/>
      <c r="W1038" s="37"/>
      <c r="X1038" s="38"/>
      <c r="Y1038" s="38"/>
      <c r="Z1038" s="38"/>
      <c r="AA1038" s="39"/>
      <c r="AB1038" s="39"/>
      <c r="AC1038" s="39"/>
      <c r="AD1038" s="40"/>
      <c r="AE1038" s="40"/>
      <c r="AF1038" s="41"/>
      <c r="AG1038" s="41"/>
      <c r="AH1038" s="42"/>
      <c r="AI1038" s="35"/>
      <c r="AJ1038" s="43"/>
      <c r="AK1038" s="31"/>
      <c r="AL1038" s="44"/>
      <c r="AM1038" s="39"/>
      <c r="AN1038" s="28"/>
      <c r="AO1038" s="39"/>
    </row>
    <row r="1039" spans="1:41">
      <c r="A1039" s="45" t="s">
        <v>42</v>
      </c>
      <c r="B1039" s="46"/>
      <c r="C1039" s="46" t="s">
        <v>42</v>
      </c>
      <c r="D1039" s="46" t="s">
        <v>42</v>
      </c>
      <c r="E1039" s="47" t="s">
        <v>42</v>
      </c>
      <c r="F1039" s="47" t="s">
        <v>42</v>
      </c>
      <c r="G1039" s="47"/>
      <c r="H1039" s="48"/>
      <c r="I1039" s="24">
        <v>1033</v>
      </c>
      <c r="J1039" s="25" t="s">
        <v>2843</v>
      </c>
      <c r="K1039" s="26" t="s">
        <v>2567</v>
      </c>
      <c r="L1039" s="27">
        <v>-13258.8</v>
      </c>
      <c r="M1039" s="27">
        <v>-14173.2</v>
      </c>
      <c r="N1039" s="86" t="s">
        <v>2568</v>
      </c>
      <c r="O1039" s="42" t="s">
        <v>36</v>
      </c>
      <c r="P1039" s="36"/>
      <c r="Q1039" s="31"/>
      <c r="R1039" s="32"/>
      <c r="S1039" s="78"/>
      <c r="T1039" s="34"/>
      <c r="U1039" s="35"/>
      <c r="V1039" s="36"/>
      <c r="W1039" s="37"/>
      <c r="X1039" s="38"/>
      <c r="Y1039" s="38"/>
      <c r="Z1039" s="38"/>
      <c r="AA1039" s="39"/>
      <c r="AB1039" s="39"/>
      <c r="AC1039" s="39"/>
      <c r="AD1039" s="40"/>
      <c r="AE1039" s="40"/>
      <c r="AF1039" s="41"/>
      <c r="AG1039" s="41"/>
      <c r="AH1039" s="42"/>
      <c r="AI1039" s="35"/>
      <c r="AJ1039" s="43"/>
      <c r="AK1039" s="31"/>
      <c r="AL1039" s="44"/>
      <c r="AM1039" s="39"/>
      <c r="AN1039" s="28"/>
      <c r="AO1039" s="39"/>
    </row>
    <row r="1040" spans="1:41">
      <c r="A1040" s="45" t="s">
        <v>42</v>
      </c>
      <c r="B1040" s="46"/>
      <c r="C1040" s="46" t="s">
        <v>42</v>
      </c>
      <c r="D1040" s="46" t="s">
        <v>42</v>
      </c>
      <c r="E1040" s="47" t="s">
        <v>42</v>
      </c>
      <c r="F1040" s="47" t="s">
        <v>42</v>
      </c>
      <c r="G1040" s="47"/>
      <c r="H1040" s="48"/>
      <c r="I1040" s="24">
        <v>1034</v>
      </c>
      <c r="J1040" s="25" t="s">
        <v>2844</v>
      </c>
      <c r="K1040" s="26" t="s">
        <v>2567</v>
      </c>
      <c r="L1040" s="27">
        <v>-15087.6</v>
      </c>
      <c r="M1040" s="27">
        <v>-14173.2</v>
      </c>
      <c r="N1040" s="86" t="s">
        <v>2568</v>
      </c>
      <c r="O1040" s="42" t="s">
        <v>36</v>
      </c>
      <c r="P1040" s="36"/>
      <c r="Q1040" s="31"/>
      <c r="R1040" s="32"/>
      <c r="S1040" s="78"/>
      <c r="T1040" s="34"/>
      <c r="U1040" s="35"/>
      <c r="V1040" s="36"/>
      <c r="W1040" s="37"/>
      <c r="X1040" s="38"/>
      <c r="Y1040" s="38"/>
      <c r="Z1040" s="38"/>
      <c r="AA1040" s="39"/>
      <c r="AB1040" s="39"/>
      <c r="AC1040" s="39"/>
      <c r="AD1040" s="40"/>
      <c r="AE1040" s="40"/>
      <c r="AF1040" s="41"/>
      <c r="AG1040" s="41"/>
      <c r="AH1040" s="42"/>
      <c r="AI1040" s="35"/>
      <c r="AJ1040" s="43"/>
      <c r="AK1040" s="31"/>
      <c r="AL1040" s="44"/>
      <c r="AM1040" s="39"/>
      <c r="AN1040" s="28"/>
      <c r="AO1040" s="39"/>
    </row>
    <row r="1041" spans="1:41">
      <c r="A1041" s="45" t="s">
        <v>42</v>
      </c>
      <c r="B1041" s="46"/>
      <c r="C1041" s="46" t="s">
        <v>42</v>
      </c>
      <c r="D1041" s="46" t="s">
        <v>42</v>
      </c>
      <c r="E1041" s="47" t="s">
        <v>42</v>
      </c>
      <c r="F1041" s="47" t="s">
        <v>42</v>
      </c>
      <c r="G1041" s="47"/>
      <c r="H1041" s="48"/>
      <c r="I1041" s="24">
        <v>1035</v>
      </c>
      <c r="J1041" s="25" t="s">
        <v>2845</v>
      </c>
      <c r="K1041" s="26" t="s">
        <v>2567</v>
      </c>
      <c r="L1041" s="27">
        <v>13258.8</v>
      </c>
      <c r="M1041" s="27">
        <v>-14173.2</v>
      </c>
      <c r="N1041" s="86" t="s">
        <v>2568</v>
      </c>
      <c r="O1041" s="42" t="s">
        <v>36</v>
      </c>
      <c r="P1041" s="36"/>
      <c r="Q1041" s="31"/>
      <c r="R1041" s="32"/>
      <c r="S1041" s="78"/>
      <c r="T1041" s="34"/>
      <c r="U1041" s="35"/>
      <c r="V1041" s="36"/>
      <c r="W1041" s="37"/>
      <c r="X1041" s="38"/>
      <c r="Y1041" s="38"/>
      <c r="Z1041" s="38"/>
      <c r="AA1041" s="39"/>
      <c r="AB1041" s="39"/>
      <c r="AC1041" s="39"/>
      <c r="AD1041" s="40"/>
      <c r="AE1041" s="40"/>
      <c r="AF1041" s="41"/>
      <c r="AG1041" s="41"/>
      <c r="AH1041" s="42"/>
      <c r="AI1041" s="35"/>
      <c r="AJ1041" s="43"/>
      <c r="AK1041" s="31"/>
      <c r="AL1041" s="44"/>
      <c r="AM1041" s="39"/>
      <c r="AN1041" s="28"/>
      <c r="AO1041" s="39"/>
    </row>
    <row r="1042" spans="1:41">
      <c r="A1042" s="45" t="s">
        <v>42</v>
      </c>
      <c r="B1042" s="46"/>
      <c r="C1042" s="46" t="s">
        <v>42</v>
      </c>
      <c r="D1042" s="46" t="s">
        <v>42</v>
      </c>
      <c r="E1042" s="47" t="s">
        <v>42</v>
      </c>
      <c r="F1042" s="47" t="s">
        <v>42</v>
      </c>
      <c r="G1042" s="47"/>
      <c r="H1042" s="48"/>
      <c r="I1042" s="24">
        <v>1036</v>
      </c>
      <c r="J1042" s="25" t="s">
        <v>2846</v>
      </c>
      <c r="K1042" s="26" t="s">
        <v>2567</v>
      </c>
      <c r="L1042" s="27">
        <v>10515.6</v>
      </c>
      <c r="M1042" s="27">
        <v>-14173.2</v>
      </c>
      <c r="N1042" s="86" t="s">
        <v>2568</v>
      </c>
      <c r="O1042" s="42" t="s">
        <v>36</v>
      </c>
      <c r="P1042" s="36"/>
      <c r="Q1042" s="31"/>
      <c r="R1042" s="32"/>
      <c r="S1042" s="78"/>
      <c r="T1042" s="34"/>
      <c r="U1042" s="35"/>
      <c r="V1042" s="36"/>
      <c r="W1042" s="37"/>
      <c r="X1042" s="38"/>
      <c r="Y1042" s="38"/>
      <c r="Z1042" s="38"/>
      <c r="AA1042" s="39"/>
      <c r="AB1042" s="39"/>
      <c r="AC1042" s="39"/>
      <c r="AD1042" s="40"/>
      <c r="AE1042" s="40"/>
      <c r="AF1042" s="41"/>
      <c r="AG1042" s="41"/>
      <c r="AH1042" s="42"/>
      <c r="AI1042" s="35"/>
      <c r="AJ1042" s="43"/>
      <c r="AK1042" s="31"/>
      <c r="AL1042" s="44"/>
      <c r="AM1042" s="39"/>
      <c r="AN1042" s="28"/>
      <c r="AO1042" s="39"/>
    </row>
    <row r="1043" spans="1:41">
      <c r="A1043" s="45" t="s">
        <v>42</v>
      </c>
      <c r="B1043" s="46"/>
      <c r="C1043" s="46" t="s">
        <v>42</v>
      </c>
      <c r="D1043" s="46" t="s">
        <v>42</v>
      </c>
      <c r="E1043" s="47" t="s">
        <v>42</v>
      </c>
      <c r="F1043" s="47" t="s">
        <v>42</v>
      </c>
      <c r="G1043" s="47"/>
      <c r="H1043" s="48"/>
      <c r="I1043" s="24">
        <v>1037</v>
      </c>
      <c r="J1043" s="25" t="s">
        <v>2847</v>
      </c>
      <c r="K1043" s="26" t="s">
        <v>2567</v>
      </c>
      <c r="L1043" s="27">
        <v>17830.8</v>
      </c>
      <c r="M1043" s="27">
        <v>-13258.8</v>
      </c>
      <c r="N1043" s="86" t="s">
        <v>2568</v>
      </c>
      <c r="O1043" s="42" t="s">
        <v>36</v>
      </c>
      <c r="P1043" s="36"/>
      <c r="Q1043" s="31"/>
      <c r="R1043" s="32"/>
      <c r="S1043" s="78"/>
      <c r="T1043" s="34"/>
      <c r="U1043" s="35"/>
      <c r="V1043" s="36"/>
      <c r="W1043" s="37"/>
      <c r="X1043" s="38"/>
      <c r="Y1043" s="38"/>
      <c r="Z1043" s="38"/>
      <c r="AA1043" s="39"/>
      <c r="AB1043" s="39"/>
      <c r="AC1043" s="39"/>
      <c r="AD1043" s="40"/>
      <c r="AE1043" s="40"/>
      <c r="AF1043" s="41"/>
      <c r="AG1043" s="41"/>
      <c r="AH1043" s="42"/>
      <c r="AI1043" s="35"/>
      <c r="AJ1043" s="43"/>
      <c r="AK1043" s="31"/>
      <c r="AL1043" s="44"/>
      <c r="AM1043" s="39"/>
      <c r="AN1043" s="28"/>
      <c r="AO1043" s="39"/>
    </row>
    <row r="1044" spans="1:41">
      <c r="A1044" s="45" t="s">
        <v>42</v>
      </c>
      <c r="B1044" s="46"/>
      <c r="C1044" s="46" t="s">
        <v>42</v>
      </c>
      <c r="D1044" s="46" t="s">
        <v>42</v>
      </c>
      <c r="E1044" s="47" t="s">
        <v>42</v>
      </c>
      <c r="F1044" s="47" t="s">
        <v>42</v>
      </c>
      <c r="G1044" s="47"/>
      <c r="H1044" s="48"/>
      <c r="I1044" s="24">
        <v>1038</v>
      </c>
      <c r="J1044" s="25" t="s">
        <v>2848</v>
      </c>
      <c r="K1044" s="26" t="s">
        <v>2567</v>
      </c>
      <c r="L1044" s="27">
        <v>9601.2000000000007</v>
      </c>
      <c r="M1044" s="27">
        <v>-13258.8</v>
      </c>
      <c r="N1044" s="86" t="s">
        <v>2568</v>
      </c>
      <c r="O1044" s="42" t="s">
        <v>36</v>
      </c>
      <c r="P1044" s="36"/>
      <c r="Q1044" s="31"/>
      <c r="R1044" s="32"/>
      <c r="S1044" s="78"/>
      <c r="T1044" s="34"/>
      <c r="U1044" s="35"/>
      <c r="V1044" s="36"/>
      <c r="W1044" s="37"/>
      <c r="X1044" s="38"/>
      <c r="Y1044" s="38"/>
      <c r="Z1044" s="38"/>
      <c r="AA1044" s="39"/>
      <c r="AB1044" s="39"/>
      <c r="AC1044" s="39"/>
      <c r="AD1044" s="40"/>
      <c r="AE1044" s="40"/>
      <c r="AF1044" s="41"/>
      <c r="AG1044" s="41"/>
      <c r="AH1044" s="42"/>
      <c r="AI1044" s="35"/>
      <c r="AJ1044" s="43"/>
      <c r="AK1044" s="31"/>
      <c r="AL1044" s="44"/>
      <c r="AM1044" s="39"/>
      <c r="AN1044" s="28"/>
      <c r="AO1044" s="39"/>
    </row>
    <row r="1045" spans="1:41">
      <c r="A1045" s="45" t="s">
        <v>42</v>
      </c>
      <c r="B1045" s="46"/>
      <c r="C1045" s="46" t="s">
        <v>42</v>
      </c>
      <c r="D1045" s="46" t="s">
        <v>42</v>
      </c>
      <c r="E1045" s="47" t="s">
        <v>42</v>
      </c>
      <c r="F1045" s="47" t="s">
        <v>42</v>
      </c>
      <c r="G1045" s="47"/>
      <c r="H1045" s="48"/>
      <c r="I1045" s="24">
        <v>1039</v>
      </c>
      <c r="J1045" s="25" t="s">
        <v>2849</v>
      </c>
      <c r="K1045" s="26" t="s">
        <v>2567</v>
      </c>
      <c r="L1045" s="27">
        <v>-1371.6</v>
      </c>
      <c r="M1045" s="27">
        <v>-13258.8</v>
      </c>
      <c r="N1045" s="86" t="s">
        <v>2568</v>
      </c>
      <c r="O1045" s="42" t="s">
        <v>36</v>
      </c>
      <c r="P1045" s="36"/>
      <c r="Q1045" s="31"/>
      <c r="R1045" s="32"/>
      <c r="S1045" s="78"/>
      <c r="T1045" s="34"/>
      <c r="U1045" s="35"/>
      <c r="V1045" s="36"/>
      <c r="W1045" s="37"/>
      <c r="X1045" s="38"/>
      <c r="Y1045" s="38"/>
      <c r="Z1045" s="38"/>
      <c r="AA1045" s="39"/>
      <c r="AB1045" s="39"/>
      <c r="AC1045" s="39"/>
      <c r="AD1045" s="40"/>
      <c r="AE1045" s="40"/>
      <c r="AF1045" s="41"/>
      <c r="AG1045" s="41"/>
      <c r="AH1045" s="42"/>
      <c r="AI1045" s="35"/>
      <c r="AJ1045" s="43"/>
      <c r="AK1045" s="31"/>
      <c r="AL1045" s="44"/>
      <c r="AM1045" s="39"/>
      <c r="AN1045" s="28"/>
      <c r="AO1045" s="39"/>
    </row>
    <row r="1046" spans="1:41">
      <c r="A1046" s="45" t="s">
        <v>42</v>
      </c>
      <c r="B1046" s="46"/>
      <c r="C1046" s="46" t="s">
        <v>42</v>
      </c>
      <c r="D1046" s="46" t="s">
        <v>42</v>
      </c>
      <c r="E1046" s="47" t="s">
        <v>42</v>
      </c>
      <c r="F1046" s="47" t="s">
        <v>42</v>
      </c>
      <c r="G1046" s="47"/>
      <c r="H1046" s="48"/>
      <c r="I1046" s="24">
        <v>1040</v>
      </c>
      <c r="J1046" s="25" t="s">
        <v>2850</v>
      </c>
      <c r="K1046" s="26" t="s">
        <v>2567</v>
      </c>
      <c r="L1046" s="27">
        <v>-5029.2</v>
      </c>
      <c r="M1046" s="27">
        <v>-13258.8</v>
      </c>
      <c r="N1046" s="86" t="s">
        <v>2568</v>
      </c>
      <c r="O1046" s="42" t="s">
        <v>36</v>
      </c>
      <c r="P1046" s="36"/>
      <c r="Q1046" s="31"/>
      <c r="R1046" s="32"/>
      <c r="S1046" s="78"/>
      <c r="T1046" s="34"/>
      <c r="U1046" s="35"/>
      <c r="V1046" s="36"/>
      <c r="W1046" s="37"/>
      <c r="X1046" s="38"/>
      <c r="Y1046" s="38"/>
      <c r="Z1046" s="38"/>
      <c r="AA1046" s="39"/>
      <c r="AB1046" s="39"/>
      <c r="AC1046" s="39"/>
      <c r="AD1046" s="40"/>
      <c r="AE1046" s="40"/>
      <c r="AF1046" s="41"/>
      <c r="AG1046" s="41"/>
      <c r="AH1046" s="42"/>
      <c r="AI1046" s="35"/>
      <c r="AJ1046" s="43"/>
      <c r="AK1046" s="31"/>
      <c r="AL1046" s="44"/>
      <c r="AM1046" s="39"/>
      <c r="AN1046" s="28"/>
      <c r="AO1046" s="39"/>
    </row>
    <row r="1047" spans="1:41">
      <c r="A1047" s="45" t="s">
        <v>42</v>
      </c>
      <c r="B1047" s="46"/>
      <c r="C1047" s="46" t="s">
        <v>42</v>
      </c>
      <c r="D1047" s="46" t="s">
        <v>42</v>
      </c>
      <c r="E1047" s="47" t="s">
        <v>42</v>
      </c>
      <c r="F1047" s="47" t="s">
        <v>42</v>
      </c>
      <c r="G1047" s="47"/>
      <c r="H1047" s="48"/>
      <c r="I1047" s="24">
        <v>1041</v>
      </c>
      <c r="J1047" s="25" t="s">
        <v>2851</v>
      </c>
      <c r="K1047" s="26" t="s">
        <v>2567</v>
      </c>
      <c r="L1047" s="27">
        <v>-6858</v>
      </c>
      <c r="M1047" s="27">
        <v>-13258.8</v>
      </c>
      <c r="N1047" s="86" t="s">
        <v>2568</v>
      </c>
      <c r="O1047" s="42" t="s">
        <v>36</v>
      </c>
      <c r="P1047" s="36"/>
      <c r="Q1047" s="31"/>
      <c r="R1047" s="32"/>
      <c r="S1047" s="78"/>
      <c r="T1047" s="34"/>
      <c r="U1047" s="35"/>
      <c r="V1047" s="36"/>
      <c r="W1047" s="37"/>
      <c r="X1047" s="38"/>
      <c r="Y1047" s="38"/>
      <c r="Z1047" s="38"/>
      <c r="AA1047" s="39"/>
      <c r="AB1047" s="39"/>
      <c r="AC1047" s="39"/>
      <c r="AD1047" s="40"/>
      <c r="AE1047" s="40"/>
      <c r="AF1047" s="41"/>
      <c r="AG1047" s="41"/>
      <c r="AH1047" s="42"/>
      <c r="AI1047" s="35"/>
      <c r="AJ1047" s="43"/>
      <c r="AK1047" s="31"/>
      <c r="AL1047" s="44"/>
      <c r="AM1047" s="39"/>
      <c r="AN1047" s="28"/>
      <c r="AO1047" s="39"/>
    </row>
    <row r="1048" spans="1:41">
      <c r="A1048" s="45" t="s">
        <v>42</v>
      </c>
      <c r="B1048" s="46"/>
      <c r="C1048" s="46" t="s">
        <v>42</v>
      </c>
      <c r="D1048" s="46" t="s">
        <v>42</v>
      </c>
      <c r="E1048" s="47" t="s">
        <v>42</v>
      </c>
      <c r="F1048" s="47" t="s">
        <v>42</v>
      </c>
      <c r="G1048" s="47"/>
      <c r="H1048" s="48"/>
      <c r="I1048" s="24">
        <v>1042</v>
      </c>
      <c r="J1048" s="25" t="s">
        <v>2852</v>
      </c>
      <c r="K1048" s="26" t="s">
        <v>2567</v>
      </c>
      <c r="L1048" s="27">
        <v>-8686.7999999999993</v>
      </c>
      <c r="M1048" s="27">
        <v>-13258.8</v>
      </c>
      <c r="N1048" s="86" t="s">
        <v>2568</v>
      </c>
      <c r="O1048" s="42" t="s">
        <v>36</v>
      </c>
      <c r="P1048" s="36"/>
      <c r="Q1048" s="31"/>
      <c r="R1048" s="32"/>
      <c r="S1048" s="78"/>
      <c r="T1048" s="34"/>
      <c r="U1048" s="35"/>
      <c r="V1048" s="36"/>
      <c r="W1048" s="37"/>
      <c r="X1048" s="38"/>
      <c r="Y1048" s="38"/>
      <c r="Z1048" s="38"/>
      <c r="AA1048" s="39"/>
      <c r="AB1048" s="39"/>
      <c r="AC1048" s="39"/>
      <c r="AD1048" s="40"/>
      <c r="AE1048" s="40"/>
      <c r="AF1048" s="41"/>
      <c r="AG1048" s="41"/>
      <c r="AH1048" s="42"/>
      <c r="AI1048" s="35"/>
      <c r="AJ1048" s="43"/>
      <c r="AK1048" s="31"/>
      <c r="AL1048" s="44"/>
      <c r="AM1048" s="39"/>
      <c r="AN1048" s="28"/>
      <c r="AO1048" s="39"/>
    </row>
    <row r="1049" spans="1:41">
      <c r="A1049" s="45" t="s">
        <v>42</v>
      </c>
      <c r="B1049" s="46"/>
      <c r="C1049" s="46" t="s">
        <v>42</v>
      </c>
      <c r="D1049" s="46" t="s">
        <v>42</v>
      </c>
      <c r="E1049" s="47" t="s">
        <v>42</v>
      </c>
      <c r="F1049" s="47" t="s">
        <v>42</v>
      </c>
      <c r="G1049" s="47"/>
      <c r="H1049" s="48"/>
      <c r="I1049" s="24">
        <v>1043</v>
      </c>
      <c r="J1049" s="25" t="s">
        <v>2853</v>
      </c>
      <c r="K1049" s="26" t="s">
        <v>2567</v>
      </c>
      <c r="L1049" s="27">
        <v>-14173.2</v>
      </c>
      <c r="M1049" s="27">
        <v>-13258.8</v>
      </c>
      <c r="N1049" s="86" t="s">
        <v>2568</v>
      </c>
      <c r="O1049" s="42" t="s">
        <v>36</v>
      </c>
      <c r="P1049" s="36"/>
      <c r="Q1049" s="31"/>
      <c r="R1049" s="32"/>
      <c r="S1049" s="78"/>
      <c r="T1049" s="34"/>
      <c r="U1049" s="35"/>
      <c r="V1049" s="36"/>
      <c r="W1049" s="37"/>
      <c r="X1049" s="38"/>
      <c r="Y1049" s="38"/>
      <c r="Z1049" s="38"/>
      <c r="AA1049" s="39"/>
      <c r="AB1049" s="39"/>
      <c r="AC1049" s="39"/>
      <c r="AD1049" s="40"/>
      <c r="AE1049" s="40"/>
      <c r="AF1049" s="41"/>
      <c r="AG1049" s="41"/>
      <c r="AH1049" s="42"/>
      <c r="AI1049" s="35"/>
      <c r="AJ1049" s="43"/>
      <c r="AK1049" s="31"/>
      <c r="AL1049" s="44"/>
      <c r="AM1049" s="39"/>
      <c r="AN1049" s="28"/>
      <c r="AO1049" s="39"/>
    </row>
    <row r="1050" spans="1:41">
      <c r="A1050" s="45" t="s">
        <v>42</v>
      </c>
      <c r="B1050" s="46"/>
      <c r="C1050" s="46" t="s">
        <v>42</v>
      </c>
      <c r="D1050" s="46" t="s">
        <v>42</v>
      </c>
      <c r="E1050" s="47" t="s">
        <v>42</v>
      </c>
      <c r="F1050" s="47" t="s">
        <v>42</v>
      </c>
      <c r="G1050" s="47"/>
      <c r="H1050" s="48"/>
      <c r="I1050" s="24">
        <v>1044</v>
      </c>
      <c r="J1050" s="25" t="s">
        <v>2854</v>
      </c>
      <c r="K1050" s="26" t="s">
        <v>2567</v>
      </c>
      <c r="L1050" s="27">
        <v>15087.6</v>
      </c>
      <c r="M1050" s="27">
        <v>-13258.8</v>
      </c>
      <c r="N1050" s="86" t="s">
        <v>2568</v>
      </c>
      <c r="O1050" s="42" t="s">
        <v>36</v>
      </c>
      <c r="P1050" s="36"/>
      <c r="Q1050" s="31"/>
      <c r="R1050" s="32"/>
      <c r="S1050" s="78"/>
      <c r="T1050" s="34"/>
      <c r="U1050" s="35"/>
      <c r="V1050" s="36"/>
      <c r="W1050" s="37"/>
      <c r="X1050" s="38"/>
      <c r="Y1050" s="38"/>
      <c r="Z1050" s="38"/>
      <c r="AA1050" s="39"/>
      <c r="AB1050" s="39"/>
      <c r="AC1050" s="39"/>
      <c r="AD1050" s="40"/>
      <c r="AE1050" s="40"/>
      <c r="AF1050" s="41"/>
      <c r="AG1050" s="41"/>
      <c r="AH1050" s="42"/>
      <c r="AI1050" s="35"/>
      <c r="AJ1050" s="43"/>
      <c r="AK1050" s="31"/>
      <c r="AL1050" s="44"/>
      <c r="AM1050" s="39"/>
      <c r="AN1050" s="28"/>
      <c r="AO1050" s="39"/>
    </row>
    <row r="1051" spans="1:41">
      <c r="A1051" s="45" t="s">
        <v>42</v>
      </c>
      <c r="B1051" s="46"/>
      <c r="C1051" s="46" t="s">
        <v>42</v>
      </c>
      <c r="D1051" s="46" t="s">
        <v>42</v>
      </c>
      <c r="E1051" s="47" t="s">
        <v>42</v>
      </c>
      <c r="F1051" s="47" t="s">
        <v>42</v>
      </c>
      <c r="G1051" s="47"/>
      <c r="H1051" s="48"/>
      <c r="I1051" s="24">
        <v>1045</v>
      </c>
      <c r="J1051" s="25" t="s">
        <v>2855</v>
      </c>
      <c r="K1051" s="26" t="s">
        <v>2567</v>
      </c>
      <c r="L1051" s="27">
        <v>-17830.8</v>
      </c>
      <c r="M1051" s="27">
        <v>-13258.8</v>
      </c>
      <c r="N1051" s="86" t="s">
        <v>2568</v>
      </c>
      <c r="O1051" s="42" t="s">
        <v>36</v>
      </c>
      <c r="P1051" s="36"/>
      <c r="Q1051" s="31"/>
      <c r="R1051" s="32"/>
      <c r="S1051" s="78"/>
      <c r="T1051" s="34"/>
      <c r="U1051" s="35"/>
      <c r="V1051" s="36"/>
      <c r="W1051" s="37"/>
      <c r="X1051" s="38"/>
      <c r="Y1051" s="38"/>
      <c r="Z1051" s="38"/>
      <c r="AA1051" s="39"/>
      <c r="AB1051" s="39"/>
      <c r="AC1051" s="39"/>
      <c r="AD1051" s="40"/>
      <c r="AE1051" s="40"/>
      <c r="AF1051" s="41"/>
      <c r="AG1051" s="41"/>
      <c r="AH1051" s="42"/>
      <c r="AI1051" s="35"/>
      <c r="AJ1051" s="43"/>
      <c r="AK1051" s="31"/>
      <c r="AL1051" s="44"/>
      <c r="AM1051" s="39"/>
      <c r="AN1051" s="28"/>
      <c r="AO1051" s="39"/>
    </row>
    <row r="1052" spans="1:41">
      <c r="A1052" s="45" t="s">
        <v>42</v>
      </c>
      <c r="B1052" s="46"/>
      <c r="C1052" s="46" t="s">
        <v>42</v>
      </c>
      <c r="D1052" s="46" t="s">
        <v>42</v>
      </c>
      <c r="E1052" s="47" t="s">
        <v>42</v>
      </c>
      <c r="F1052" s="47" t="s">
        <v>42</v>
      </c>
      <c r="G1052" s="47"/>
      <c r="H1052" s="48"/>
      <c r="I1052" s="24">
        <v>1046</v>
      </c>
      <c r="J1052" s="25" t="s">
        <v>2856</v>
      </c>
      <c r="K1052" s="26" t="s">
        <v>2567</v>
      </c>
      <c r="L1052" s="27">
        <v>12344.4</v>
      </c>
      <c r="M1052" s="27">
        <v>-13258.8</v>
      </c>
      <c r="N1052" s="86" t="s">
        <v>2568</v>
      </c>
      <c r="O1052" s="42" t="s">
        <v>36</v>
      </c>
      <c r="P1052" s="36"/>
      <c r="Q1052" s="31"/>
      <c r="R1052" s="32"/>
      <c r="S1052" s="78"/>
      <c r="T1052" s="34"/>
      <c r="U1052" s="35"/>
      <c r="V1052" s="36"/>
      <c r="W1052" s="37"/>
      <c r="X1052" s="38"/>
      <c r="Y1052" s="38"/>
      <c r="Z1052" s="38"/>
      <c r="AA1052" s="39"/>
      <c r="AB1052" s="39"/>
      <c r="AC1052" s="39"/>
      <c r="AD1052" s="40"/>
      <c r="AE1052" s="40"/>
      <c r="AF1052" s="41"/>
      <c r="AG1052" s="41"/>
      <c r="AH1052" s="42"/>
      <c r="AI1052" s="35"/>
      <c r="AJ1052" s="43"/>
      <c r="AK1052" s="31"/>
      <c r="AL1052" s="44"/>
      <c r="AM1052" s="39"/>
      <c r="AN1052" s="28"/>
      <c r="AO1052" s="39"/>
    </row>
    <row r="1053" spans="1:41">
      <c r="A1053" s="45" t="s">
        <v>42</v>
      </c>
      <c r="B1053" s="46"/>
      <c r="C1053" s="46" t="s">
        <v>42</v>
      </c>
      <c r="D1053" s="46" t="s">
        <v>42</v>
      </c>
      <c r="E1053" s="47" t="s">
        <v>42</v>
      </c>
      <c r="F1053" s="47" t="s">
        <v>42</v>
      </c>
      <c r="G1053" s="47"/>
      <c r="H1053" s="48"/>
      <c r="I1053" s="24">
        <v>1047</v>
      </c>
      <c r="J1053" s="25" t="s">
        <v>2857</v>
      </c>
      <c r="K1053" s="26" t="s">
        <v>2567</v>
      </c>
      <c r="L1053" s="27">
        <v>8686.7999999999993</v>
      </c>
      <c r="M1053" s="27">
        <v>-12344.4</v>
      </c>
      <c r="N1053" s="86" t="s">
        <v>2568</v>
      </c>
      <c r="O1053" s="42" t="s">
        <v>36</v>
      </c>
      <c r="P1053" s="36"/>
      <c r="Q1053" s="31"/>
      <c r="R1053" s="32"/>
      <c r="S1053" s="78"/>
      <c r="T1053" s="34"/>
      <c r="U1053" s="35"/>
      <c r="V1053" s="36"/>
      <c r="W1053" s="37"/>
      <c r="X1053" s="38"/>
      <c r="Y1053" s="38"/>
      <c r="Z1053" s="38"/>
      <c r="AA1053" s="39"/>
      <c r="AB1053" s="39"/>
      <c r="AC1053" s="39"/>
      <c r="AD1053" s="40"/>
      <c r="AE1053" s="40"/>
      <c r="AF1053" s="41"/>
      <c r="AG1053" s="41"/>
      <c r="AH1053" s="42"/>
      <c r="AI1053" s="35"/>
      <c r="AJ1053" s="43"/>
      <c r="AK1053" s="31"/>
      <c r="AL1053" s="44"/>
      <c r="AM1053" s="39"/>
      <c r="AN1053" s="28"/>
      <c r="AO1053" s="39"/>
    </row>
    <row r="1054" spans="1:41">
      <c r="A1054" s="45" t="s">
        <v>42</v>
      </c>
      <c r="B1054" s="46"/>
      <c r="C1054" s="46" t="s">
        <v>42</v>
      </c>
      <c r="D1054" s="46" t="s">
        <v>42</v>
      </c>
      <c r="E1054" s="47" t="s">
        <v>42</v>
      </c>
      <c r="F1054" s="47" t="s">
        <v>42</v>
      </c>
      <c r="G1054" s="47"/>
      <c r="H1054" s="48"/>
      <c r="I1054" s="24">
        <v>1048</v>
      </c>
      <c r="J1054" s="25" t="s">
        <v>2858</v>
      </c>
      <c r="K1054" s="26" t="s">
        <v>2567</v>
      </c>
      <c r="L1054" s="27">
        <v>6858</v>
      </c>
      <c r="M1054" s="27">
        <v>-12344.4</v>
      </c>
      <c r="N1054" s="86" t="s">
        <v>2568</v>
      </c>
      <c r="O1054" s="42" t="s">
        <v>36</v>
      </c>
      <c r="P1054" s="36"/>
      <c r="Q1054" s="31"/>
      <c r="R1054" s="32"/>
      <c r="S1054" s="78"/>
      <c r="T1054" s="34"/>
      <c r="U1054" s="35"/>
      <c r="V1054" s="36"/>
      <c r="W1054" s="37"/>
      <c r="X1054" s="38"/>
      <c r="Y1054" s="38"/>
      <c r="Z1054" s="38"/>
      <c r="AA1054" s="39"/>
      <c r="AB1054" s="39"/>
      <c r="AC1054" s="39"/>
      <c r="AD1054" s="40"/>
      <c r="AE1054" s="40"/>
      <c r="AF1054" s="41"/>
      <c r="AG1054" s="41"/>
      <c r="AH1054" s="42"/>
      <c r="AI1054" s="35"/>
      <c r="AJ1054" s="43"/>
      <c r="AK1054" s="31"/>
      <c r="AL1054" s="44"/>
      <c r="AM1054" s="39"/>
      <c r="AN1054" s="28"/>
      <c r="AO1054" s="39"/>
    </row>
    <row r="1055" spans="1:41">
      <c r="A1055" s="45" t="s">
        <v>42</v>
      </c>
      <c r="B1055" s="46"/>
      <c r="C1055" s="46" t="s">
        <v>42</v>
      </c>
      <c r="D1055" s="46" t="s">
        <v>42</v>
      </c>
      <c r="E1055" s="47" t="s">
        <v>42</v>
      </c>
      <c r="F1055" s="47" t="s">
        <v>42</v>
      </c>
      <c r="G1055" s="47"/>
      <c r="H1055" s="48"/>
      <c r="I1055" s="24">
        <v>1049</v>
      </c>
      <c r="J1055" s="25" t="s">
        <v>2859</v>
      </c>
      <c r="K1055" s="26" t="s">
        <v>2567</v>
      </c>
      <c r="L1055" s="27">
        <v>5029.2</v>
      </c>
      <c r="M1055" s="27">
        <v>-12344.4</v>
      </c>
      <c r="N1055" s="86" t="s">
        <v>2568</v>
      </c>
      <c r="O1055" s="42" t="s">
        <v>36</v>
      </c>
      <c r="P1055" s="36"/>
      <c r="Q1055" s="31"/>
      <c r="R1055" s="32"/>
      <c r="S1055" s="78"/>
      <c r="T1055" s="34"/>
      <c r="U1055" s="35"/>
      <c r="V1055" s="36"/>
      <c r="W1055" s="37"/>
      <c r="X1055" s="38"/>
      <c r="Y1055" s="38"/>
      <c r="Z1055" s="38"/>
      <c r="AA1055" s="39"/>
      <c r="AB1055" s="39"/>
      <c r="AC1055" s="39"/>
      <c r="AD1055" s="40"/>
      <c r="AE1055" s="40"/>
      <c r="AF1055" s="41"/>
      <c r="AG1055" s="41"/>
      <c r="AH1055" s="42"/>
      <c r="AI1055" s="35"/>
      <c r="AJ1055" s="43"/>
      <c r="AK1055" s="31"/>
      <c r="AL1055" s="44"/>
      <c r="AM1055" s="39"/>
      <c r="AN1055" s="28"/>
      <c r="AO1055" s="39"/>
    </row>
    <row r="1056" spans="1:41">
      <c r="A1056" s="45" t="s">
        <v>42</v>
      </c>
      <c r="B1056" s="46"/>
      <c r="C1056" s="46" t="s">
        <v>42</v>
      </c>
      <c r="D1056" s="46" t="s">
        <v>42</v>
      </c>
      <c r="E1056" s="47" t="s">
        <v>42</v>
      </c>
      <c r="F1056" s="47" t="s">
        <v>42</v>
      </c>
      <c r="G1056" s="47"/>
      <c r="H1056" s="48"/>
      <c r="I1056" s="24">
        <v>1050</v>
      </c>
      <c r="J1056" s="25" t="s">
        <v>2860</v>
      </c>
      <c r="K1056" s="26" t="s">
        <v>2567</v>
      </c>
      <c r="L1056" s="27">
        <v>3200.4</v>
      </c>
      <c r="M1056" s="27">
        <v>-12344.4</v>
      </c>
      <c r="N1056" s="86" t="s">
        <v>2568</v>
      </c>
      <c r="O1056" s="42" t="s">
        <v>36</v>
      </c>
      <c r="P1056" s="36"/>
      <c r="Q1056" s="31"/>
      <c r="R1056" s="32"/>
      <c r="S1056" s="78"/>
      <c r="T1056" s="34"/>
      <c r="U1056" s="35"/>
      <c r="V1056" s="36"/>
      <c r="W1056" s="37"/>
      <c r="X1056" s="38"/>
      <c r="Y1056" s="38"/>
      <c r="Z1056" s="38"/>
      <c r="AA1056" s="39"/>
      <c r="AB1056" s="39"/>
      <c r="AC1056" s="39"/>
      <c r="AD1056" s="40"/>
      <c r="AE1056" s="40"/>
      <c r="AF1056" s="41"/>
      <c r="AG1056" s="41"/>
      <c r="AH1056" s="42"/>
      <c r="AI1056" s="35"/>
      <c r="AJ1056" s="43"/>
      <c r="AK1056" s="31"/>
      <c r="AL1056" s="44"/>
      <c r="AM1056" s="39"/>
      <c r="AN1056" s="28"/>
      <c r="AO1056" s="39"/>
    </row>
    <row r="1057" spans="1:41">
      <c r="A1057" s="45" t="s">
        <v>42</v>
      </c>
      <c r="B1057" s="46"/>
      <c r="C1057" s="46" t="s">
        <v>42</v>
      </c>
      <c r="D1057" s="46" t="s">
        <v>42</v>
      </c>
      <c r="E1057" s="47" t="s">
        <v>42</v>
      </c>
      <c r="F1057" s="47" t="s">
        <v>42</v>
      </c>
      <c r="G1057" s="47"/>
      <c r="H1057" s="48"/>
      <c r="I1057" s="24">
        <v>1051</v>
      </c>
      <c r="J1057" s="25" t="s">
        <v>2861</v>
      </c>
      <c r="K1057" s="26" t="s">
        <v>2567</v>
      </c>
      <c r="L1057" s="27">
        <v>1371.6</v>
      </c>
      <c r="M1057" s="27">
        <v>-12344.4</v>
      </c>
      <c r="N1057" s="86" t="s">
        <v>2568</v>
      </c>
      <c r="O1057" s="42" t="s">
        <v>36</v>
      </c>
      <c r="P1057" s="36"/>
      <c r="Q1057" s="31"/>
      <c r="R1057" s="32"/>
      <c r="S1057" s="78"/>
      <c r="T1057" s="34"/>
      <c r="U1057" s="35"/>
      <c r="V1057" s="36"/>
      <c r="W1057" s="37"/>
      <c r="X1057" s="38"/>
      <c r="Y1057" s="38"/>
      <c r="Z1057" s="38"/>
      <c r="AA1057" s="39"/>
      <c r="AB1057" s="39"/>
      <c r="AC1057" s="39"/>
      <c r="AD1057" s="40"/>
      <c r="AE1057" s="40"/>
      <c r="AF1057" s="41"/>
      <c r="AG1057" s="41"/>
      <c r="AH1057" s="42"/>
      <c r="AI1057" s="35"/>
      <c r="AJ1057" s="43"/>
      <c r="AK1057" s="31"/>
      <c r="AL1057" s="44"/>
      <c r="AM1057" s="39"/>
      <c r="AN1057" s="28"/>
      <c r="AO1057" s="39"/>
    </row>
    <row r="1058" spans="1:41">
      <c r="A1058" s="45" t="s">
        <v>42</v>
      </c>
      <c r="B1058" s="46"/>
      <c r="C1058" s="46" t="s">
        <v>42</v>
      </c>
      <c r="D1058" s="46" t="s">
        <v>42</v>
      </c>
      <c r="E1058" s="47" t="s">
        <v>42</v>
      </c>
      <c r="F1058" s="47" t="s">
        <v>42</v>
      </c>
      <c r="G1058" s="47"/>
      <c r="H1058" s="48"/>
      <c r="I1058" s="24">
        <v>1052</v>
      </c>
      <c r="J1058" s="25" t="s">
        <v>2862</v>
      </c>
      <c r="K1058" s="26" t="s">
        <v>2567</v>
      </c>
      <c r="L1058" s="27">
        <v>-1371.6</v>
      </c>
      <c r="M1058" s="27">
        <v>-12344.4</v>
      </c>
      <c r="N1058" s="86" t="s">
        <v>2568</v>
      </c>
      <c r="O1058" s="42" t="s">
        <v>36</v>
      </c>
      <c r="P1058" s="36"/>
      <c r="Q1058" s="31"/>
      <c r="R1058" s="32"/>
      <c r="S1058" s="78"/>
      <c r="T1058" s="34"/>
      <c r="U1058" s="35"/>
      <c r="V1058" s="36"/>
      <c r="W1058" s="37"/>
      <c r="X1058" s="38"/>
      <c r="Y1058" s="38"/>
      <c r="Z1058" s="38"/>
      <c r="AA1058" s="39"/>
      <c r="AB1058" s="39"/>
      <c r="AC1058" s="39"/>
      <c r="AD1058" s="40"/>
      <c r="AE1058" s="40"/>
      <c r="AF1058" s="41"/>
      <c r="AG1058" s="41"/>
      <c r="AH1058" s="42"/>
      <c r="AI1058" s="35"/>
      <c r="AJ1058" s="43"/>
      <c r="AK1058" s="31"/>
      <c r="AL1058" s="44"/>
      <c r="AM1058" s="39"/>
      <c r="AN1058" s="28"/>
      <c r="AO1058" s="39"/>
    </row>
    <row r="1059" spans="1:41">
      <c r="A1059" s="45" t="s">
        <v>42</v>
      </c>
      <c r="B1059" s="46"/>
      <c r="C1059" s="46" t="s">
        <v>42</v>
      </c>
      <c r="D1059" s="46" t="s">
        <v>42</v>
      </c>
      <c r="E1059" s="47" t="s">
        <v>42</v>
      </c>
      <c r="F1059" s="47" t="s">
        <v>42</v>
      </c>
      <c r="G1059" s="47"/>
      <c r="H1059" s="48"/>
      <c r="I1059" s="24">
        <v>1053</v>
      </c>
      <c r="J1059" s="25" t="s">
        <v>2863</v>
      </c>
      <c r="K1059" s="26" t="s">
        <v>2567</v>
      </c>
      <c r="L1059" s="27">
        <v>16002</v>
      </c>
      <c r="M1059" s="27">
        <v>-12344.4</v>
      </c>
      <c r="N1059" s="86" t="s">
        <v>2568</v>
      </c>
      <c r="O1059" s="42" t="s">
        <v>36</v>
      </c>
      <c r="P1059" s="36"/>
      <c r="Q1059" s="31"/>
      <c r="R1059" s="32"/>
      <c r="S1059" s="78"/>
      <c r="T1059" s="34"/>
      <c r="U1059" s="35"/>
      <c r="V1059" s="36"/>
      <c r="W1059" s="37"/>
      <c r="X1059" s="38"/>
      <c r="Y1059" s="38"/>
      <c r="Z1059" s="38"/>
      <c r="AA1059" s="39"/>
      <c r="AB1059" s="39"/>
      <c r="AC1059" s="39"/>
      <c r="AD1059" s="40"/>
      <c r="AE1059" s="40"/>
      <c r="AF1059" s="41"/>
      <c r="AG1059" s="41"/>
      <c r="AH1059" s="42"/>
      <c r="AI1059" s="35"/>
      <c r="AJ1059" s="43"/>
      <c r="AK1059" s="31"/>
      <c r="AL1059" s="44"/>
      <c r="AM1059" s="39"/>
      <c r="AN1059" s="28"/>
      <c r="AO1059" s="39"/>
    </row>
    <row r="1060" spans="1:41">
      <c r="A1060" s="45" t="s">
        <v>42</v>
      </c>
      <c r="B1060" s="46"/>
      <c r="C1060" s="46" t="s">
        <v>42</v>
      </c>
      <c r="D1060" s="46" t="s">
        <v>42</v>
      </c>
      <c r="E1060" s="47" t="s">
        <v>42</v>
      </c>
      <c r="F1060" s="47" t="s">
        <v>42</v>
      </c>
      <c r="G1060" s="47"/>
      <c r="H1060" s="48"/>
      <c r="I1060" s="24">
        <v>1054</v>
      </c>
      <c r="J1060" s="25" t="s">
        <v>2864</v>
      </c>
      <c r="K1060" s="26" t="s">
        <v>2567</v>
      </c>
      <c r="L1060" s="27">
        <v>-9601.2000000000007</v>
      </c>
      <c r="M1060" s="27">
        <v>-12344.4</v>
      </c>
      <c r="N1060" s="86" t="s">
        <v>2568</v>
      </c>
      <c r="O1060" s="42" t="s">
        <v>36</v>
      </c>
      <c r="P1060" s="36"/>
      <c r="Q1060" s="31"/>
      <c r="R1060" s="32"/>
      <c r="S1060" s="78"/>
      <c r="T1060" s="34"/>
      <c r="U1060" s="35"/>
      <c r="V1060" s="36"/>
      <c r="W1060" s="37"/>
      <c r="X1060" s="38"/>
      <c r="Y1060" s="38"/>
      <c r="Z1060" s="38"/>
      <c r="AA1060" s="39"/>
      <c r="AB1060" s="39"/>
      <c r="AC1060" s="39"/>
      <c r="AD1060" s="40"/>
      <c r="AE1060" s="40"/>
      <c r="AF1060" s="41"/>
      <c r="AG1060" s="41"/>
      <c r="AH1060" s="42"/>
      <c r="AI1060" s="35"/>
      <c r="AJ1060" s="43"/>
      <c r="AK1060" s="31"/>
      <c r="AL1060" s="44"/>
      <c r="AM1060" s="39"/>
      <c r="AN1060" s="28"/>
      <c r="AO1060" s="39"/>
    </row>
    <row r="1061" spans="1:41">
      <c r="A1061" s="45" t="s">
        <v>42</v>
      </c>
      <c r="B1061" s="46"/>
      <c r="C1061" s="46" t="s">
        <v>42</v>
      </c>
      <c r="D1061" s="46" t="s">
        <v>42</v>
      </c>
      <c r="E1061" s="47" t="s">
        <v>42</v>
      </c>
      <c r="F1061" s="47" t="s">
        <v>42</v>
      </c>
      <c r="G1061" s="47"/>
      <c r="H1061" s="48"/>
      <c r="I1061" s="24">
        <v>1055</v>
      </c>
      <c r="J1061" s="25" t="s">
        <v>2865</v>
      </c>
      <c r="K1061" s="26" t="s">
        <v>2567</v>
      </c>
      <c r="L1061" s="27">
        <v>-11430</v>
      </c>
      <c r="M1061" s="27">
        <v>-12344.4</v>
      </c>
      <c r="N1061" s="86" t="s">
        <v>2568</v>
      </c>
      <c r="O1061" s="42" t="s">
        <v>36</v>
      </c>
      <c r="P1061" s="36"/>
      <c r="Q1061" s="31"/>
      <c r="R1061" s="32"/>
      <c r="S1061" s="78"/>
      <c r="T1061" s="34"/>
      <c r="U1061" s="35"/>
      <c r="V1061" s="36"/>
      <c r="W1061" s="37"/>
      <c r="X1061" s="38"/>
      <c r="Y1061" s="38"/>
      <c r="Z1061" s="38"/>
      <c r="AA1061" s="39"/>
      <c r="AB1061" s="39"/>
      <c r="AC1061" s="39"/>
      <c r="AD1061" s="40"/>
      <c r="AE1061" s="40"/>
      <c r="AF1061" s="41"/>
      <c r="AG1061" s="41"/>
      <c r="AH1061" s="42"/>
      <c r="AI1061" s="35"/>
      <c r="AJ1061" s="43"/>
      <c r="AK1061" s="31"/>
      <c r="AL1061" s="44"/>
      <c r="AM1061" s="39"/>
      <c r="AN1061" s="28"/>
      <c r="AO1061" s="39"/>
    </row>
    <row r="1062" spans="1:41">
      <c r="A1062" s="45" t="s">
        <v>42</v>
      </c>
      <c r="B1062" s="46"/>
      <c r="C1062" s="46" t="s">
        <v>42</v>
      </c>
      <c r="D1062" s="46" t="s">
        <v>42</v>
      </c>
      <c r="E1062" s="47" t="s">
        <v>42</v>
      </c>
      <c r="F1062" s="47" t="s">
        <v>42</v>
      </c>
      <c r="G1062" s="47"/>
      <c r="H1062" s="48"/>
      <c r="I1062" s="24">
        <v>1056</v>
      </c>
      <c r="J1062" s="25" t="s">
        <v>2866</v>
      </c>
      <c r="K1062" s="26" t="s">
        <v>2567</v>
      </c>
      <c r="L1062" s="27">
        <v>13258.8</v>
      </c>
      <c r="M1062" s="27">
        <v>-12344.4</v>
      </c>
      <c r="N1062" s="86" t="s">
        <v>2568</v>
      </c>
      <c r="O1062" s="42" t="s">
        <v>36</v>
      </c>
      <c r="P1062" s="36"/>
      <c r="Q1062" s="31"/>
      <c r="R1062" s="32"/>
      <c r="S1062" s="78"/>
      <c r="T1062" s="34"/>
      <c r="U1062" s="35"/>
      <c r="V1062" s="36"/>
      <c r="W1062" s="37"/>
      <c r="X1062" s="38"/>
      <c r="Y1062" s="38"/>
      <c r="Z1062" s="38"/>
      <c r="AA1062" s="39"/>
      <c r="AB1062" s="39"/>
      <c r="AC1062" s="39"/>
      <c r="AD1062" s="40"/>
      <c r="AE1062" s="40"/>
      <c r="AF1062" s="41"/>
      <c r="AG1062" s="41"/>
      <c r="AH1062" s="42"/>
      <c r="AI1062" s="35"/>
      <c r="AJ1062" s="43"/>
      <c r="AK1062" s="31"/>
      <c r="AL1062" s="44"/>
      <c r="AM1062" s="39"/>
      <c r="AN1062" s="28"/>
      <c r="AO1062" s="39"/>
    </row>
    <row r="1063" spans="1:41">
      <c r="A1063" s="45" t="s">
        <v>42</v>
      </c>
      <c r="B1063" s="46"/>
      <c r="C1063" s="46" t="s">
        <v>42</v>
      </c>
      <c r="D1063" s="46" t="s">
        <v>42</v>
      </c>
      <c r="E1063" s="47" t="s">
        <v>42</v>
      </c>
      <c r="F1063" s="47" t="s">
        <v>42</v>
      </c>
      <c r="G1063" s="47"/>
      <c r="H1063" s="48"/>
      <c r="I1063" s="24">
        <v>1057</v>
      </c>
      <c r="J1063" s="25" t="s">
        <v>2867</v>
      </c>
      <c r="K1063" s="26" t="s">
        <v>2567</v>
      </c>
      <c r="L1063" s="27">
        <v>17830.8</v>
      </c>
      <c r="M1063" s="27">
        <v>-11430</v>
      </c>
      <c r="N1063" s="86" t="s">
        <v>2568</v>
      </c>
      <c r="O1063" s="42" t="s">
        <v>36</v>
      </c>
      <c r="P1063" s="36"/>
      <c r="Q1063" s="31"/>
      <c r="R1063" s="32"/>
      <c r="S1063" s="78"/>
      <c r="T1063" s="34"/>
      <c r="U1063" s="35"/>
      <c r="V1063" s="36"/>
      <c r="W1063" s="37"/>
      <c r="X1063" s="38"/>
      <c r="Y1063" s="38"/>
      <c r="Z1063" s="38"/>
      <c r="AA1063" s="39"/>
      <c r="AB1063" s="39"/>
      <c r="AC1063" s="39"/>
      <c r="AD1063" s="40"/>
      <c r="AE1063" s="40"/>
      <c r="AF1063" s="41"/>
      <c r="AG1063" s="41"/>
      <c r="AH1063" s="42"/>
      <c r="AI1063" s="35"/>
      <c r="AJ1063" s="43"/>
      <c r="AK1063" s="31"/>
      <c r="AL1063" s="44"/>
      <c r="AM1063" s="39"/>
      <c r="AN1063" s="28"/>
      <c r="AO1063" s="39"/>
    </row>
    <row r="1064" spans="1:41">
      <c r="A1064" s="45" t="s">
        <v>42</v>
      </c>
      <c r="B1064" s="46"/>
      <c r="C1064" s="46" t="s">
        <v>42</v>
      </c>
      <c r="D1064" s="46" t="s">
        <v>42</v>
      </c>
      <c r="E1064" s="47" t="s">
        <v>42</v>
      </c>
      <c r="F1064" s="47" t="s">
        <v>42</v>
      </c>
      <c r="G1064" s="47"/>
      <c r="H1064" s="48"/>
      <c r="I1064" s="24">
        <v>1058</v>
      </c>
      <c r="J1064" s="25" t="s">
        <v>2868</v>
      </c>
      <c r="K1064" s="26" t="s">
        <v>2567</v>
      </c>
      <c r="L1064" s="27">
        <v>8686.7999999999993</v>
      </c>
      <c r="M1064" s="27">
        <v>-11430</v>
      </c>
      <c r="N1064" s="86" t="s">
        <v>2568</v>
      </c>
      <c r="O1064" s="42" t="s">
        <v>36</v>
      </c>
      <c r="P1064" s="36"/>
      <c r="Q1064" s="31"/>
      <c r="R1064" s="32"/>
      <c r="S1064" s="78"/>
      <c r="T1064" s="34"/>
      <c r="U1064" s="35"/>
      <c r="V1064" s="36"/>
      <c r="W1064" s="37"/>
      <c r="X1064" s="38"/>
      <c r="Y1064" s="38"/>
      <c r="Z1064" s="38"/>
      <c r="AA1064" s="39"/>
      <c r="AB1064" s="39"/>
      <c r="AC1064" s="39"/>
      <c r="AD1064" s="40"/>
      <c r="AE1064" s="40"/>
      <c r="AF1064" s="41"/>
      <c r="AG1064" s="41"/>
      <c r="AH1064" s="42"/>
      <c r="AI1064" s="35"/>
      <c r="AJ1064" s="43"/>
      <c r="AK1064" s="31"/>
      <c r="AL1064" s="44"/>
      <c r="AM1064" s="39"/>
      <c r="AN1064" s="28"/>
      <c r="AO1064" s="39"/>
    </row>
    <row r="1065" spans="1:41">
      <c r="A1065" s="45" t="s">
        <v>42</v>
      </c>
      <c r="B1065" s="46"/>
      <c r="C1065" s="46" t="s">
        <v>42</v>
      </c>
      <c r="D1065" s="46" t="s">
        <v>42</v>
      </c>
      <c r="E1065" s="47" t="s">
        <v>42</v>
      </c>
      <c r="F1065" s="47" t="s">
        <v>42</v>
      </c>
      <c r="G1065" s="47"/>
      <c r="H1065" s="48"/>
      <c r="I1065" s="24">
        <v>1059</v>
      </c>
      <c r="J1065" s="25" t="s">
        <v>2869</v>
      </c>
      <c r="K1065" s="26" t="s">
        <v>2567</v>
      </c>
      <c r="L1065" s="27">
        <v>7772.4</v>
      </c>
      <c r="M1065" s="27">
        <v>-11430</v>
      </c>
      <c r="N1065" s="86" t="s">
        <v>2568</v>
      </c>
      <c r="O1065" s="42" t="s">
        <v>36</v>
      </c>
      <c r="P1065" s="36"/>
      <c r="Q1065" s="31"/>
      <c r="R1065" s="32"/>
      <c r="S1065" s="78"/>
      <c r="T1065" s="34"/>
      <c r="U1065" s="35"/>
      <c r="V1065" s="36"/>
      <c r="W1065" s="37"/>
      <c r="X1065" s="38"/>
      <c r="Y1065" s="38"/>
      <c r="Z1065" s="38"/>
      <c r="AA1065" s="39"/>
      <c r="AB1065" s="39"/>
      <c r="AC1065" s="39"/>
      <c r="AD1065" s="40"/>
      <c r="AE1065" s="40"/>
      <c r="AF1065" s="41"/>
      <c r="AG1065" s="41"/>
      <c r="AH1065" s="42"/>
      <c r="AI1065" s="35"/>
      <c r="AJ1065" s="43"/>
      <c r="AK1065" s="31"/>
      <c r="AL1065" s="44"/>
      <c r="AM1065" s="39"/>
      <c r="AN1065" s="28"/>
      <c r="AO1065" s="39"/>
    </row>
    <row r="1066" spans="1:41">
      <c r="A1066" s="45" t="s">
        <v>42</v>
      </c>
      <c r="B1066" s="46"/>
      <c r="C1066" s="46" t="s">
        <v>42</v>
      </c>
      <c r="D1066" s="46" t="s">
        <v>42</v>
      </c>
      <c r="E1066" s="47" t="s">
        <v>42</v>
      </c>
      <c r="F1066" s="47" t="s">
        <v>42</v>
      </c>
      <c r="G1066" s="47"/>
      <c r="H1066" s="48"/>
      <c r="I1066" s="24">
        <v>1060</v>
      </c>
      <c r="J1066" s="25" t="s">
        <v>2870</v>
      </c>
      <c r="K1066" s="26" t="s">
        <v>2567</v>
      </c>
      <c r="L1066" s="27">
        <v>-457.2</v>
      </c>
      <c r="M1066" s="27">
        <v>-11430</v>
      </c>
      <c r="N1066" s="86" t="s">
        <v>2568</v>
      </c>
      <c r="O1066" s="42" t="s">
        <v>36</v>
      </c>
      <c r="P1066" s="36"/>
      <c r="Q1066" s="31"/>
      <c r="R1066" s="32"/>
      <c r="S1066" s="78"/>
      <c r="T1066" s="34"/>
      <c r="U1066" s="35"/>
      <c r="V1066" s="36"/>
      <c r="W1066" s="37"/>
      <c r="X1066" s="38"/>
      <c r="Y1066" s="38"/>
      <c r="Z1066" s="38"/>
      <c r="AA1066" s="39"/>
      <c r="AB1066" s="39"/>
      <c r="AC1066" s="39"/>
      <c r="AD1066" s="40"/>
      <c r="AE1066" s="40"/>
      <c r="AF1066" s="41"/>
      <c r="AG1066" s="41"/>
      <c r="AH1066" s="42"/>
      <c r="AI1066" s="35"/>
      <c r="AJ1066" s="43"/>
      <c r="AK1066" s="31"/>
      <c r="AL1066" s="44"/>
      <c r="AM1066" s="39"/>
      <c r="AN1066" s="28"/>
      <c r="AO1066" s="39"/>
    </row>
    <row r="1067" spans="1:41">
      <c r="A1067" s="45" t="s">
        <v>42</v>
      </c>
      <c r="B1067" s="46"/>
      <c r="C1067" s="46" t="s">
        <v>42</v>
      </c>
      <c r="D1067" s="46" t="s">
        <v>42</v>
      </c>
      <c r="E1067" s="47" t="s">
        <v>42</v>
      </c>
      <c r="F1067" s="47" t="s">
        <v>42</v>
      </c>
      <c r="G1067" s="47"/>
      <c r="H1067" s="48"/>
      <c r="I1067" s="24">
        <v>1061</v>
      </c>
      <c r="J1067" s="25" t="s">
        <v>2871</v>
      </c>
      <c r="K1067" s="26" t="s">
        <v>2567</v>
      </c>
      <c r="L1067" s="27">
        <v>-3200.4</v>
      </c>
      <c r="M1067" s="27">
        <v>-11430</v>
      </c>
      <c r="N1067" s="86" t="s">
        <v>2568</v>
      </c>
      <c r="O1067" s="42" t="s">
        <v>36</v>
      </c>
      <c r="P1067" s="36"/>
      <c r="Q1067" s="31"/>
      <c r="R1067" s="32"/>
      <c r="S1067" s="78"/>
      <c r="T1067" s="34"/>
      <c r="U1067" s="35"/>
      <c r="V1067" s="36"/>
      <c r="W1067" s="37"/>
      <c r="X1067" s="38"/>
      <c r="Y1067" s="38"/>
      <c r="Z1067" s="38"/>
      <c r="AA1067" s="39"/>
      <c r="AB1067" s="39"/>
      <c r="AC1067" s="39"/>
      <c r="AD1067" s="40"/>
      <c r="AE1067" s="40"/>
      <c r="AF1067" s="41"/>
      <c r="AG1067" s="41"/>
      <c r="AH1067" s="42"/>
      <c r="AI1067" s="35"/>
      <c r="AJ1067" s="43"/>
      <c r="AK1067" s="31"/>
      <c r="AL1067" s="44"/>
      <c r="AM1067" s="39"/>
      <c r="AN1067" s="28"/>
      <c r="AO1067" s="39"/>
    </row>
    <row r="1068" spans="1:41">
      <c r="A1068" s="45" t="s">
        <v>42</v>
      </c>
      <c r="B1068" s="46"/>
      <c r="C1068" s="46" t="s">
        <v>42</v>
      </c>
      <c r="D1068" s="46" t="s">
        <v>42</v>
      </c>
      <c r="E1068" s="47" t="s">
        <v>42</v>
      </c>
      <c r="F1068" s="47" t="s">
        <v>42</v>
      </c>
      <c r="G1068" s="47"/>
      <c r="H1068" s="48"/>
      <c r="I1068" s="24">
        <v>1062</v>
      </c>
      <c r="J1068" s="25" t="s">
        <v>2872</v>
      </c>
      <c r="K1068" s="26" t="s">
        <v>2567</v>
      </c>
      <c r="L1068" s="27">
        <v>-5029.2</v>
      </c>
      <c r="M1068" s="27">
        <v>-11430</v>
      </c>
      <c r="N1068" s="86" t="s">
        <v>2568</v>
      </c>
      <c r="O1068" s="42" t="s">
        <v>36</v>
      </c>
      <c r="P1068" s="36"/>
      <c r="Q1068" s="31"/>
      <c r="R1068" s="32"/>
      <c r="S1068" s="78"/>
      <c r="T1068" s="34"/>
      <c r="U1068" s="35"/>
      <c r="V1068" s="36"/>
      <c r="W1068" s="37"/>
      <c r="X1068" s="38"/>
      <c r="Y1068" s="38"/>
      <c r="Z1068" s="38"/>
      <c r="AA1068" s="39"/>
      <c r="AB1068" s="39"/>
      <c r="AC1068" s="39"/>
      <c r="AD1068" s="40"/>
      <c r="AE1068" s="40"/>
      <c r="AF1068" s="41"/>
      <c r="AG1068" s="41"/>
      <c r="AH1068" s="42"/>
      <c r="AI1068" s="35"/>
      <c r="AJ1068" s="43"/>
      <c r="AK1068" s="31"/>
      <c r="AL1068" s="44"/>
      <c r="AM1068" s="39"/>
      <c r="AN1068" s="28"/>
      <c r="AO1068" s="39"/>
    </row>
    <row r="1069" spans="1:41">
      <c r="A1069" s="45" t="s">
        <v>42</v>
      </c>
      <c r="B1069" s="46"/>
      <c r="C1069" s="46" t="s">
        <v>42</v>
      </c>
      <c r="D1069" s="46" t="s">
        <v>42</v>
      </c>
      <c r="E1069" s="47" t="s">
        <v>42</v>
      </c>
      <c r="F1069" s="47" t="s">
        <v>42</v>
      </c>
      <c r="G1069" s="47"/>
      <c r="H1069" s="48"/>
      <c r="I1069" s="24">
        <v>1063</v>
      </c>
      <c r="J1069" s="25" t="s">
        <v>2873</v>
      </c>
      <c r="K1069" s="26" t="s">
        <v>2567</v>
      </c>
      <c r="L1069" s="27">
        <v>-6858</v>
      </c>
      <c r="M1069" s="27">
        <v>-11430</v>
      </c>
      <c r="N1069" s="86" t="s">
        <v>2568</v>
      </c>
      <c r="O1069" s="42" t="s">
        <v>36</v>
      </c>
      <c r="P1069" s="36"/>
      <c r="Q1069" s="31"/>
      <c r="R1069" s="32"/>
      <c r="S1069" s="78"/>
      <c r="T1069" s="34"/>
      <c r="U1069" s="35"/>
      <c r="V1069" s="36"/>
      <c r="W1069" s="37"/>
      <c r="X1069" s="38"/>
      <c r="Y1069" s="38"/>
      <c r="Z1069" s="38"/>
      <c r="AA1069" s="39"/>
      <c r="AB1069" s="39"/>
      <c r="AC1069" s="39"/>
      <c r="AD1069" s="40"/>
      <c r="AE1069" s="40"/>
      <c r="AF1069" s="41"/>
      <c r="AG1069" s="41"/>
      <c r="AH1069" s="42"/>
      <c r="AI1069" s="35"/>
      <c r="AJ1069" s="43"/>
      <c r="AK1069" s="31"/>
      <c r="AL1069" s="44"/>
      <c r="AM1069" s="39"/>
      <c r="AN1069" s="28"/>
      <c r="AO1069" s="39"/>
    </row>
    <row r="1070" spans="1:41">
      <c r="A1070" s="45" t="s">
        <v>42</v>
      </c>
      <c r="B1070" s="46"/>
      <c r="C1070" s="46" t="s">
        <v>42</v>
      </c>
      <c r="D1070" s="46" t="s">
        <v>42</v>
      </c>
      <c r="E1070" s="47" t="s">
        <v>42</v>
      </c>
      <c r="F1070" s="47" t="s">
        <v>42</v>
      </c>
      <c r="G1070" s="47"/>
      <c r="H1070" s="48"/>
      <c r="I1070" s="24">
        <v>1064</v>
      </c>
      <c r="J1070" s="25" t="s">
        <v>2874</v>
      </c>
      <c r="K1070" s="26" t="s">
        <v>2567</v>
      </c>
      <c r="L1070" s="27">
        <v>-8686.7999999999993</v>
      </c>
      <c r="M1070" s="27">
        <v>-11430</v>
      </c>
      <c r="N1070" s="86" t="s">
        <v>2568</v>
      </c>
      <c r="O1070" s="42" t="s">
        <v>36</v>
      </c>
      <c r="P1070" s="36"/>
      <c r="Q1070" s="31"/>
      <c r="R1070" s="32"/>
      <c r="S1070" s="78"/>
      <c r="T1070" s="34"/>
      <c r="U1070" s="35"/>
      <c r="V1070" s="36"/>
      <c r="W1070" s="37"/>
      <c r="X1070" s="38"/>
      <c r="Y1070" s="38"/>
      <c r="Z1070" s="38"/>
      <c r="AA1070" s="39"/>
      <c r="AB1070" s="39"/>
      <c r="AC1070" s="39"/>
      <c r="AD1070" s="40"/>
      <c r="AE1070" s="40"/>
      <c r="AF1070" s="41"/>
      <c r="AG1070" s="41"/>
      <c r="AH1070" s="42"/>
      <c r="AI1070" s="35"/>
      <c r="AJ1070" s="43"/>
      <c r="AK1070" s="31"/>
      <c r="AL1070" s="44"/>
      <c r="AM1070" s="39"/>
      <c r="AN1070" s="28"/>
      <c r="AO1070" s="39"/>
    </row>
    <row r="1071" spans="1:41">
      <c r="A1071" s="45" t="s">
        <v>42</v>
      </c>
      <c r="B1071" s="46"/>
      <c r="C1071" s="46" t="s">
        <v>42</v>
      </c>
      <c r="D1071" s="46" t="s">
        <v>42</v>
      </c>
      <c r="E1071" s="47" t="s">
        <v>42</v>
      </c>
      <c r="F1071" s="47" t="s">
        <v>42</v>
      </c>
      <c r="G1071" s="47"/>
      <c r="H1071" s="48"/>
      <c r="I1071" s="24">
        <v>1065</v>
      </c>
      <c r="J1071" s="25" t="s">
        <v>2875</v>
      </c>
      <c r="K1071" s="26" t="s">
        <v>2567</v>
      </c>
      <c r="L1071" s="27">
        <v>-13258.8</v>
      </c>
      <c r="M1071" s="27">
        <v>-11430</v>
      </c>
      <c r="N1071" s="86" t="s">
        <v>2568</v>
      </c>
      <c r="O1071" s="42" t="s">
        <v>36</v>
      </c>
      <c r="P1071" s="36"/>
      <c r="Q1071" s="31"/>
      <c r="R1071" s="32"/>
      <c r="S1071" s="78"/>
      <c r="T1071" s="34"/>
      <c r="U1071" s="35"/>
      <c r="V1071" s="36"/>
      <c r="W1071" s="37"/>
      <c r="X1071" s="38"/>
      <c r="Y1071" s="38"/>
      <c r="Z1071" s="38"/>
      <c r="AA1071" s="39"/>
      <c r="AB1071" s="39"/>
      <c r="AC1071" s="39"/>
      <c r="AD1071" s="40"/>
      <c r="AE1071" s="40"/>
      <c r="AF1071" s="41"/>
      <c r="AG1071" s="41"/>
      <c r="AH1071" s="42"/>
      <c r="AI1071" s="35"/>
      <c r="AJ1071" s="43"/>
      <c r="AK1071" s="31"/>
      <c r="AL1071" s="44"/>
      <c r="AM1071" s="39"/>
      <c r="AN1071" s="28"/>
      <c r="AO1071" s="39"/>
    </row>
    <row r="1072" spans="1:41">
      <c r="A1072" s="45" t="s">
        <v>42</v>
      </c>
      <c r="B1072" s="46"/>
      <c r="C1072" s="46" t="s">
        <v>42</v>
      </c>
      <c r="D1072" s="46" t="s">
        <v>42</v>
      </c>
      <c r="E1072" s="47" t="s">
        <v>42</v>
      </c>
      <c r="F1072" s="47" t="s">
        <v>42</v>
      </c>
      <c r="G1072" s="47"/>
      <c r="H1072" s="48"/>
      <c r="I1072" s="24">
        <v>1066</v>
      </c>
      <c r="J1072" s="25" t="s">
        <v>2876</v>
      </c>
      <c r="K1072" s="26" t="s">
        <v>2567</v>
      </c>
      <c r="L1072" s="27">
        <v>-15087.6</v>
      </c>
      <c r="M1072" s="27">
        <v>-11430</v>
      </c>
      <c r="N1072" s="86" t="s">
        <v>2568</v>
      </c>
      <c r="O1072" s="42" t="s">
        <v>36</v>
      </c>
      <c r="P1072" s="36"/>
      <c r="Q1072" s="31"/>
      <c r="R1072" s="32"/>
      <c r="S1072" s="78"/>
      <c r="T1072" s="34"/>
      <c r="U1072" s="35"/>
      <c r="V1072" s="36"/>
      <c r="W1072" s="37"/>
      <c r="X1072" s="38"/>
      <c r="Y1072" s="38"/>
      <c r="Z1072" s="38"/>
      <c r="AA1072" s="39"/>
      <c r="AB1072" s="39"/>
      <c r="AC1072" s="39"/>
      <c r="AD1072" s="40"/>
      <c r="AE1072" s="40"/>
      <c r="AF1072" s="41"/>
      <c r="AG1072" s="41"/>
      <c r="AH1072" s="42"/>
      <c r="AI1072" s="35"/>
      <c r="AJ1072" s="43"/>
      <c r="AK1072" s="31"/>
      <c r="AL1072" s="44"/>
      <c r="AM1072" s="39"/>
      <c r="AN1072" s="28"/>
      <c r="AO1072" s="39"/>
    </row>
    <row r="1073" spans="1:41">
      <c r="A1073" s="45" t="s">
        <v>42</v>
      </c>
      <c r="B1073" s="46"/>
      <c r="C1073" s="46" t="s">
        <v>42</v>
      </c>
      <c r="D1073" s="46" t="s">
        <v>42</v>
      </c>
      <c r="E1073" s="47" t="s">
        <v>42</v>
      </c>
      <c r="F1073" s="47" t="s">
        <v>42</v>
      </c>
      <c r="G1073" s="47"/>
      <c r="H1073" s="48"/>
      <c r="I1073" s="24">
        <v>1067</v>
      </c>
      <c r="J1073" s="25" t="s">
        <v>2877</v>
      </c>
      <c r="K1073" s="26" t="s">
        <v>2567</v>
      </c>
      <c r="L1073" s="27">
        <v>-16916.400000000001</v>
      </c>
      <c r="M1073" s="27">
        <v>-11430</v>
      </c>
      <c r="N1073" s="86" t="s">
        <v>2568</v>
      </c>
      <c r="O1073" s="42" t="s">
        <v>36</v>
      </c>
      <c r="P1073" s="36"/>
      <c r="Q1073" s="31"/>
      <c r="R1073" s="32"/>
      <c r="S1073" s="78"/>
      <c r="T1073" s="34"/>
      <c r="U1073" s="35"/>
      <c r="V1073" s="36"/>
      <c r="W1073" s="37"/>
      <c r="X1073" s="38"/>
      <c r="Y1073" s="38"/>
      <c r="Z1073" s="38"/>
      <c r="AA1073" s="39"/>
      <c r="AB1073" s="39"/>
      <c r="AC1073" s="39"/>
      <c r="AD1073" s="40"/>
      <c r="AE1073" s="40"/>
      <c r="AF1073" s="41"/>
      <c r="AG1073" s="41"/>
      <c r="AH1073" s="42"/>
      <c r="AI1073" s="35"/>
      <c r="AJ1073" s="43"/>
      <c r="AK1073" s="31"/>
      <c r="AL1073" s="44"/>
      <c r="AM1073" s="39"/>
      <c r="AN1073" s="28"/>
      <c r="AO1073" s="39"/>
    </row>
    <row r="1074" spans="1:41">
      <c r="A1074" s="45" t="s">
        <v>42</v>
      </c>
      <c r="B1074" s="46"/>
      <c r="C1074" s="46" t="s">
        <v>42</v>
      </c>
      <c r="D1074" s="46" t="s">
        <v>42</v>
      </c>
      <c r="E1074" s="47" t="s">
        <v>42</v>
      </c>
      <c r="F1074" s="47" t="s">
        <v>42</v>
      </c>
      <c r="G1074" s="47"/>
      <c r="H1074" s="48"/>
      <c r="I1074" s="24">
        <v>1068</v>
      </c>
      <c r="J1074" s="25" t="s">
        <v>2878</v>
      </c>
      <c r="K1074" s="26" t="s">
        <v>2567</v>
      </c>
      <c r="L1074" s="27">
        <v>15087.6</v>
      </c>
      <c r="M1074" s="27">
        <v>-11430</v>
      </c>
      <c r="N1074" s="86" t="s">
        <v>2568</v>
      </c>
      <c r="O1074" s="42" t="s">
        <v>36</v>
      </c>
      <c r="P1074" s="36"/>
      <c r="Q1074" s="31"/>
      <c r="R1074" s="32"/>
      <c r="S1074" s="78"/>
      <c r="T1074" s="34"/>
      <c r="U1074" s="35"/>
      <c r="V1074" s="36"/>
      <c r="W1074" s="37"/>
      <c r="X1074" s="38"/>
      <c r="Y1074" s="38"/>
      <c r="Z1074" s="38"/>
      <c r="AA1074" s="39"/>
      <c r="AB1074" s="39"/>
      <c r="AC1074" s="39"/>
      <c r="AD1074" s="40"/>
      <c r="AE1074" s="40"/>
      <c r="AF1074" s="41"/>
      <c r="AG1074" s="41"/>
      <c r="AH1074" s="42"/>
      <c r="AI1074" s="35"/>
      <c r="AJ1074" s="43"/>
      <c r="AK1074" s="31"/>
      <c r="AL1074" s="44"/>
      <c r="AM1074" s="39"/>
      <c r="AN1074" s="28"/>
      <c r="AO1074" s="39"/>
    </row>
    <row r="1075" spans="1:41">
      <c r="A1075" s="45" t="s">
        <v>42</v>
      </c>
      <c r="B1075" s="46"/>
      <c r="C1075" s="46" t="s">
        <v>42</v>
      </c>
      <c r="D1075" s="46" t="s">
        <v>42</v>
      </c>
      <c r="E1075" s="47" t="s">
        <v>42</v>
      </c>
      <c r="F1075" s="47" t="s">
        <v>42</v>
      </c>
      <c r="G1075" s="47"/>
      <c r="H1075" s="48"/>
      <c r="I1075" s="24">
        <v>1069</v>
      </c>
      <c r="J1075" s="25" t="s">
        <v>2879</v>
      </c>
      <c r="K1075" s="26" t="s">
        <v>2567</v>
      </c>
      <c r="L1075" s="27">
        <v>12344.4</v>
      </c>
      <c r="M1075" s="27">
        <v>-11430</v>
      </c>
      <c r="N1075" s="86" t="s">
        <v>2568</v>
      </c>
      <c r="O1075" s="42" t="s">
        <v>36</v>
      </c>
      <c r="P1075" s="36"/>
      <c r="Q1075" s="31"/>
      <c r="R1075" s="32"/>
      <c r="S1075" s="78"/>
      <c r="T1075" s="34"/>
      <c r="U1075" s="35"/>
      <c r="V1075" s="36"/>
      <c r="W1075" s="37"/>
      <c r="X1075" s="38"/>
      <c r="Y1075" s="38"/>
      <c r="Z1075" s="38"/>
      <c r="AA1075" s="39"/>
      <c r="AB1075" s="39"/>
      <c r="AC1075" s="39"/>
      <c r="AD1075" s="40"/>
      <c r="AE1075" s="40"/>
      <c r="AF1075" s="41"/>
      <c r="AG1075" s="41"/>
      <c r="AH1075" s="42"/>
      <c r="AI1075" s="35"/>
      <c r="AJ1075" s="43"/>
      <c r="AK1075" s="31"/>
      <c r="AL1075" s="44"/>
      <c r="AM1075" s="39"/>
      <c r="AN1075" s="28"/>
      <c r="AO1075" s="39"/>
    </row>
    <row r="1076" spans="1:41">
      <c r="A1076" s="45" t="s">
        <v>42</v>
      </c>
      <c r="B1076" s="46"/>
      <c r="C1076" s="46" t="s">
        <v>42</v>
      </c>
      <c r="D1076" s="46" t="s">
        <v>42</v>
      </c>
      <c r="E1076" s="47" t="s">
        <v>42</v>
      </c>
      <c r="F1076" s="47" t="s">
        <v>42</v>
      </c>
      <c r="G1076" s="47"/>
      <c r="H1076" s="48"/>
      <c r="I1076" s="24">
        <v>1070</v>
      </c>
      <c r="J1076" s="25" t="s">
        <v>2880</v>
      </c>
      <c r="K1076" s="26" t="s">
        <v>2567</v>
      </c>
      <c r="L1076" s="27">
        <v>10515.6</v>
      </c>
      <c r="M1076" s="27">
        <v>-11430</v>
      </c>
      <c r="N1076" s="86" t="s">
        <v>2568</v>
      </c>
      <c r="O1076" s="42" t="s">
        <v>36</v>
      </c>
      <c r="P1076" s="36"/>
      <c r="Q1076" s="31"/>
      <c r="R1076" s="32"/>
      <c r="S1076" s="78"/>
      <c r="T1076" s="34"/>
      <c r="U1076" s="35"/>
      <c r="V1076" s="36"/>
      <c r="W1076" s="37"/>
      <c r="X1076" s="38"/>
      <c r="Y1076" s="38"/>
      <c r="Z1076" s="38"/>
      <c r="AA1076" s="39"/>
      <c r="AB1076" s="39"/>
      <c r="AC1076" s="39"/>
      <c r="AD1076" s="40"/>
      <c r="AE1076" s="40"/>
      <c r="AF1076" s="41"/>
      <c r="AG1076" s="41"/>
      <c r="AH1076" s="42"/>
      <c r="AI1076" s="35"/>
      <c r="AJ1076" s="43"/>
      <c r="AK1076" s="31"/>
      <c r="AL1076" s="44"/>
      <c r="AM1076" s="39"/>
      <c r="AN1076" s="28"/>
      <c r="AO1076" s="39"/>
    </row>
    <row r="1077" spans="1:41">
      <c r="A1077" s="45" t="s">
        <v>42</v>
      </c>
      <c r="B1077" s="46"/>
      <c r="C1077" s="46" t="s">
        <v>42</v>
      </c>
      <c r="D1077" s="46" t="s">
        <v>42</v>
      </c>
      <c r="E1077" s="47" t="s">
        <v>42</v>
      </c>
      <c r="F1077" s="47" t="s">
        <v>42</v>
      </c>
      <c r="G1077" s="47"/>
      <c r="H1077" s="48"/>
      <c r="I1077" s="24">
        <v>1071</v>
      </c>
      <c r="J1077" s="25" t="s">
        <v>2881</v>
      </c>
      <c r="K1077" s="26" t="s">
        <v>2567</v>
      </c>
      <c r="L1077" s="27">
        <v>9601.2000000000007</v>
      </c>
      <c r="M1077" s="27">
        <v>-10515.6</v>
      </c>
      <c r="N1077" s="86" t="s">
        <v>2568</v>
      </c>
      <c r="O1077" s="42" t="s">
        <v>36</v>
      </c>
      <c r="P1077" s="36"/>
      <c r="Q1077" s="31"/>
      <c r="R1077" s="32"/>
      <c r="S1077" s="78"/>
      <c r="T1077" s="34"/>
      <c r="U1077" s="35"/>
      <c r="V1077" s="36"/>
      <c r="W1077" s="37"/>
      <c r="X1077" s="38"/>
      <c r="Y1077" s="38"/>
      <c r="Z1077" s="38"/>
      <c r="AA1077" s="39"/>
      <c r="AB1077" s="39"/>
      <c r="AC1077" s="39"/>
      <c r="AD1077" s="40"/>
      <c r="AE1077" s="40"/>
      <c r="AF1077" s="41"/>
      <c r="AG1077" s="41"/>
      <c r="AH1077" s="42"/>
      <c r="AI1077" s="35"/>
      <c r="AJ1077" s="43"/>
      <c r="AK1077" s="31"/>
      <c r="AL1077" s="44"/>
      <c r="AM1077" s="39"/>
      <c r="AN1077" s="28"/>
      <c r="AO1077" s="39"/>
    </row>
    <row r="1078" spans="1:41">
      <c r="A1078" s="45" t="s">
        <v>42</v>
      </c>
      <c r="B1078" s="46"/>
      <c r="C1078" s="46" t="s">
        <v>42</v>
      </c>
      <c r="D1078" s="46" t="s">
        <v>42</v>
      </c>
      <c r="E1078" s="47" t="s">
        <v>42</v>
      </c>
      <c r="F1078" s="47" t="s">
        <v>42</v>
      </c>
      <c r="G1078" s="47"/>
      <c r="H1078" s="48"/>
      <c r="I1078" s="24">
        <v>1072</v>
      </c>
      <c r="J1078" s="25" t="s">
        <v>2882</v>
      </c>
      <c r="K1078" s="26" t="s">
        <v>2567</v>
      </c>
      <c r="L1078" s="27">
        <v>7772.4</v>
      </c>
      <c r="M1078" s="27">
        <v>-10515.6</v>
      </c>
      <c r="N1078" s="86" t="s">
        <v>2568</v>
      </c>
      <c r="O1078" s="42" t="s">
        <v>36</v>
      </c>
      <c r="P1078" s="36"/>
      <c r="Q1078" s="31"/>
      <c r="R1078" s="32"/>
      <c r="S1078" s="78"/>
      <c r="T1078" s="34"/>
      <c r="U1078" s="35"/>
      <c r="V1078" s="36"/>
      <c r="W1078" s="37"/>
      <c r="X1078" s="38"/>
      <c r="Y1078" s="38"/>
      <c r="Z1078" s="38"/>
      <c r="AA1078" s="39"/>
      <c r="AB1078" s="39"/>
      <c r="AC1078" s="39"/>
      <c r="AD1078" s="40"/>
      <c r="AE1078" s="40"/>
      <c r="AF1078" s="41"/>
      <c r="AG1078" s="41"/>
      <c r="AH1078" s="42"/>
      <c r="AI1078" s="35"/>
      <c r="AJ1078" s="43"/>
      <c r="AK1078" s="31"/>
      <c r="AL1078" s="44"/>
      <c r="AM1078" s="39"/>
      <c r="AN1078" s="28"/>
      <c r="AO1078" s="39"/>
    </row>
    <row r="1079" spans="1:41">
      <c r="A1079" s="45" t="s">
        <v>42</v>
      </c>
      <c r="B1079" s="46"/>
      <c r="C1079" s="46" t="s">
        <v>42</v>
      </c>
      <c r="D1079" s="46" t="s">
        <v>42</v>
      </c>
      <c r="E1079" s="47" t="s">
        <v>42</v>
      </c>
      <c r="F1079" s="47" t="s">
        <v>42</v>
      </c>
      <c r="G1079" s="47"/>
      <c r="H1079" s="48"/>
      <c r="I1079" s="24">
        <v>1073</v>
      </c>
      <c r="J1079" s="25" t="s">
        <v>2883</v>
      </c>
      <c r="K1079" s="26" t="s">
        <v>2567</v>
      </c>
      <c r="L1079" s="27">
        <v>4114.8</v>
      </c>
      <c r="M1079" s="27">
        <v>-10515.6</v>
      </c>
      <c r="N1079" s="86" t="s">
        <v>2568</v>
      </c>
      <c r="O1079" s="42" t="s">
        <v>36</v>
      </c>
      <c r="P1079" s="36"/>
      <c r="Q1079" s="31"/>
      <c r="R1079" s="32"/>
      <c r="S1079" s="78"/>
      <c r="T1079" s="34"/>
      <c r="U1079" s="35"/>
      <c r="V1079" s="36"/>
      <c r="W1079" s="37"/>
      <c r="X1079" s="38"/>
      <c r="Y1079" s="38"/>
      <c r="Z1079" s="38"/>
      <c r="AA1079" s="39"/>
      <c r="AB1079" s="39"/>
      <c r="AC1079" s="39"/>
      <c r="AD1079" s="40"/>
      <c r="AE1079" s="40"/>
      <c r="AF1079" s="41"/>
      <c r="AG1079" s="41"/>
      <c r="AH1079" s="42"/>
      <c r="AI1079" s="35"/>
      <c r="AJ1079" s="43"/>
      <c r="AK1079" s="31"/>
      <c r="AL1079" s="44"/>
      <c r="AM1079" s="39"/>
      <c r="AN1079" s="28"/>
      <c r="AO1079" s="39"/>
    </row>
    <row r="1080" spans="1:41">
      <c r="A1080" s="45" t="s">
        <v>42</v>
      </c>
      <c r="B1080" s="46"/>
      <c r="C1080" s="46" t="s">
        <v>42</v>
      </c>
      <c r="D1080" s="46" t="s">
        <v>42</v>
      </c>
      <c r="E1080" s="47" t="s">
        <v>42</v>
      </c>
      <c r="F1080" s="47" t="s">
        <v>42</v>
      </c>
      <c r="G1080" s="47"/>
      <c r="H1080" s="48"/>
      <c r="I1080" s="24">
        <v>1074</v>
      </c>
      <c r="J1080" s="25" t="s">
        <v>2884</v>
      </c>
      <c r="K1080" s="26" t="s">
        <v>2567</v>
      </c>
      <c r="L1080" s="27">
        <v>2286</v>
      </c>
      <c r="M1080" s="27">
        <v>-10515.6</v>
      </c>
      <c r="N1080" s="86" t="s">
        <v>2568</v>
      </c>
      <c r="O1080" s="42" t="s">
        <v>36</v>
      </c>
      <c r="P1080" s="36"/>
      <c r="Q1080" s="31"/>
      <c r="R1080" s="32"/>
      <c r="S1080" s="78"/>
      <c r="T1080" s="34"/>
      <c r="U1080" s="35"/>
      <c r="V1080" s="36"/>
      <c r="W1080" s="37"/>
      <c r="X1080" s="38"/>
      <c r="Y1080" s="38"/>
      <c r="Z1080" s="38"/>
      <c r="AA1080" s="39"/>
      <c r="AB1080" s="39"/>
      <c r="AC1080" s="39"/>
      <c r="AD1080" s="40"/>
      <c r="AE1080" s="40"/>
      <c r="AF1080" s="41"/>
      <c r="AG1080" s="41"/>
      <c r="AH1080" s="42"/>
      <c r="AI1080" s="35"/>
      <c r="AJ1080" s="43"/>
      <c r="AK1080" s="31"/>
      <c r="AL1080" s="44"/>
      <c r="AM1080" s="39"/>
      <c r="AN1080" s="28"/>
      <c r="AO1080" s="39"/>
    </row>
    <row r="1081" spans="1:41">
      <c r="A1081" s="45" t="s">
        <v>42</v>
      </c>
      <c r="B1081" s="46"/>
      <c r="C1081" s="46" t="s">
        <v>42</v>
      </c>
      <c r="D1081" s="46" t="s">
        <v>42</v>
      </c>
      <c r="E1081" s="47" t="s">
        <v>42</v>
      </c>
      <c r="F1081" s="47" t="s">
        <v>42</v>
      </c>
      <c r="G1081" s="47"/>
      <c r="H1081" s="48"/>
      <c r="I1081" s="24">
        <v>1075</v>
      </c>
      <c r="J1081" s="25" t="s">
        <v>2885</v>
      </c>
      <c r="K1081" s="26" t="s">
        <v>2567</v>
      </c>
      <c r="L1081" s="27">
        <v>457.2</v>
      </c>
      <c r="M1081" s="27">
        <v>-10515.6</v>
      </c>
      <c r="N1081" s="86" t="s">
        <v>2568</v>
      </c>
      <c r="O1081" s="42" t="s">
        <v>36</v>
      </c>
      <c r="P1081" s="36"/>
      <c r="Q1081" s="31"/>
      <c r="R1081" s="32"/>
      <c r="S1081" s="78"/>
      <c r="T1081" s="34"/>
      <c r="U1081" s="35"/>
      <c r="V1081" s="36"/>
      <c r="W1081" s="37"/>
      <c r="X1081" s="38"/>
      <c r="Y1081" s="38"/>
      <c r="Z1081" s="38"/>
      <c r="AA1081" s="39"/>
      <c r="AB1081" s="39"/>
      <c r="AC1081" s="39"/>
      <c r="AD1081" s="40"/>
      <c r="AE1081" s="40"/>
      <c r="AF1081" s="41"/>
      <c r="AG1081" s="41"/>
      <c r="AH1081" s="42"/>
      <c r="AI1081" s="35"/>
      <c r="AJ1081" s="43"/>
      <c r="AK1081" s="31"/>
      <c r="AL1081" s="44"/>
      <c r="AM1081" s="39"/>
      <c r="AN1081" s="28"/>
      <c r="AO1081" s="39"/>
    </row>
    <row r="1082" spans="1:41">
      <c r="A1082" s="45" t="s">
        <v>42</v>
      </c>
      <c r="B1082" s="46"/>
      <c r="C1082" s="46" t="s">
        <v>42</v>
      </c>
      <c r="D1082" s="46" t="s">
        <v>42</v>
      </c>
      <c r="E1082" s="47" t="s">
        <v>42</v>
      </c>
      <c r="F1082" s="47" t="s">
        <v>42</v>
      </c>
      <c r="G1082" s="47"/>
      <c r="H1082" s="48"/>
      <c r="I1082" s="24">
        <v>1076</v>
      </c>
      <c r="J1082" s="25" t="s">
        <v>2886</v>
      </c>
      <c r="K1082" s="26" t="s">
        <v>2567</v>
      </c>
      <c r="L1082" s="27">
        <v>16002</v>
      </c>
      <c r="M1082" s="27">
        <v>-10515.6</v>
      </c>
      <c r="N1082" s="86" t="s">
        <v>2568</v>
      </c>
      <c r="O1082" s="42" t="s">
        <v>36</v>
      </c>
      <c r="P1082" s="36"/>
      <c r="Q1082" s="31"/>
      <c r="R1082" s="32"/>
      <c r="S1082" s="78"/>
      <c r="T1082" s="34"/>
      <c r="U1082" s="35"/>
      <c r="V1082" s="36"/>
      <c r="W1082" s="37"/>
      <c r="X1082" s="38"/>
      <c r="Y1082" s="38"/>
      <c r="Z1082" s="38"/>
      <c r="AA1082" s="39"/>
      <c r="AB1082" s="39"/>
      <c r="AC1082" s="39"/>
      <c r="AD1082" s="40"/>
      <c r="AE1082" s="40"/>
      <c r="AF1082" s="41"/>
      <c r="AG1082" s="41"/>
      <c r="AH1082" s="42"/>
      <c r="AI1082" s="35"/>
      <c r="AJ1082" s="43"/>
      <c r="AK1082" s="31"/>
      <c r="AL1082" s="44"/>
      <c r="AM1082" s="39"/>
      <c r="AN1082" s="28"/>
      <c r="AO1082" s="39"/>
    </row>
    <row r="1083" spans="1:41">
      <c r="A1083" s="45" t="s">
        <v>42</v>
      </c>
      <c r="B1083" s="46"/>
      <c r="C1083" s="46" t="s">
        <v>42</v>
      </c>
      <c r="D1083" s="46" t="s">
        <v>42</v>
      </c>
      <c r="E1083" s="47" t="s">
        <v>42</v>
      </c>
      <c r="F1083" s="47" t="s">
        <v>42</v>
      </c>
      <c r="G1083" s="47"/>
      <c r="H1083" s="48"/>
      <c r="I1083" s="24">
        <v>1077</v>
      </c>
      <c r="J1083" s="25" t="s">
        <v>2887</v>
      </c>
      <c r="K1083" s="26" t="s">
        <v>2567</v>
      </c>
      <c r="L1083" s="27">
        <v>-10515.6</v>
      </c>
      <c r="M1083" s="27">
        <v>-10515.6</v>
      </c>
      <c r="N1083" s="86" t="s">
        <v>2568</v>
      </c>
      <c r="O1083" s="42" t="s">
        <v>36</v>
      </c>
      <c r="P1083" s="36"/>
      <c r="Q1083" s="31"/>
      <c r="R1083" s="32"/>
      <c r="S1083" s="78"/>
      <c r="T1083" s="34"/>
      <c r="U1083" s="35"/>
      <c r="V1083" s="36"/>
      <c r="W1083" s="37"/>
      <c r="X1083" s="38"/>
      <c r="Y1083" s="38"/>
      <c r="Z1083" s="38"/>
      <c r="AA1083" s="39"/>
      <c r="AB1083" s="39"/>
      <c r="AC1083" s="39"/>
      <c r="AD1083" s="40"/>
      <c r="AE1083" s="40"/>
      <c r="AF1083" s="41"/>
      <c r="AG1083" s="41"/>
      <c r="AH1083" s="42"/>
      <c r="AI1083" s="35"/>
      <c r="AJ1083" s="43"/>
      <c r="AK1083" s="31"/>
      <c r="AL1083" s="44"/>
      <c r="AM1083" s="39"/>
      <c r="AN1083" s="28"/>
      <c r="AO1083" s="39"/>
    </row>
    <row r="1084" spans="1:41">
      <c r="A1084" s="45" t="s">
        <v>42</v>
      </c>
      <c r="B1084" s="46"/>
      <c r="C1084" s="46" t="s">
        <v>42</v>
      </c>
      <c r="D1084" s="46" t="s">
        <v>42</v>
      </c>
      <c r="E1084" s="47" t="s">
        <v>42</v>
      </c>
      <c r="F1084" s="47" t="s">
        <v>42</v>
      </c>
      <c r="G1084" s="47"/>
      <c r="H1084" s="48"/>
      <c r="I1084" s="24">
        <v>1078</v>
      </c>
      <c r="J1084" s="25" t="s">
        <v>2888</v>
      </c>
      <c r="K1084" s="26" t="s">
        <v>2567</v>
      </c>
      <c r="L1084" s="27">
        <v>-12344.4</v>
      </c>
      <c r="M1084" s="27">
        <v>-10515.6</v>
      </c>
      <c r="N1084" s="86" t="s">
        <v>2568</v>
      </c>
      <c r="O1084" s="42" t="s">
        <v>36</v>
      </c>
      <c r="P1084" s="36"/>
      <c r="Q1084" s="31"/>
      <c r="R1084" s="32"/>
      <c r="S1084" s="78"/>
      <c r="T1084" s="34"/>
      <c r="U1084" s="35"/>
      <c r="V1084" s="36"/>
      <c r="W1084" s="37"/>
      <c r="X1084" s="38"/>
      <c r="Y1084" s="38"/>
      <c r="Z1084" s="38"/>
      <c r="AA1084" s="39"/>
      <c r="AB1084" s="39"/>
      <c r="AC1084" s="39"/>
      <c r="AD1084" s="40"/>
      <c r="AE1084" s="40"/>
      <c r="AF1084" s="41"/>
      <c r="AG1084" s="41"/>
      <c r="AH1084" s="42"/>
      <c r="AI1084" s="35"/>
      <c r="AJ1084" s="43"/>
      <c r="AK1084" s="31"/>
      <c r="AL1084" s="44"/>
      <c r="AM1084" s="39"/>
      <c r="AN1084" s="28"/>
      <c r="AO1084" s="39"/>
    </row>
    <row r="1085" spans="1:41">
      <c r="A1085" s="45" t="s">
        <v>42</v>
      </c>
      <c r="B1085" s="46"/>
      <c r="C1085" s="46" t="s">
        <v>42</v>
      </c>
      <c r="D1085" s="46" t="s">
        <v>42</v>
      </c>
      <c r="E1085" s="47" t="s">
        <v>42</v>
      </c>
      <c r="F1085" s="47" t="s">
        <v>42</v>
      </c>
      <c r="G1085" s="47"/>
      <c r="H1085" s="48"/>
      <c r="I1085" s="24">
        <v>1079</v>
      </c>
      <c r="J1085" s="25" t="s">
        <v>2889</v>
      </c>
      <c r="K1085" s="26" t="s">
        <v>2567</v>
      </c>
      <c r="L1085" s="27">
        <v>13258.8</v>
      </c>
      <c r="M1085" s="27">
        <v>-10515.6</v>
      </c>
      <c r="N1085" s="86" t="s">
        <v>2568</v>
      </c>
      <c r="O1085" s="42" t="s">
        <v>36</v>
      </c>
      <c r="P1085" s="36"/>
      <c r="Q1085" s="31"/>
      <c r="R1085" s="32"/>
      <c r="S1085" s="78"/>
      <c r="T1085" s="34"/>
      <c r="U1085" s="35"/>
      <c r="V1085" s="36"/>
      <c r="W1085" s="37"/>
      <c r="X1085" s="38"/>
      <c r="Y1085" s="38"/>
      <c r="Z1085" s="38"/>
      <c r="AA1085" s="39"/>
      <c r="AB1085" s="39"/>
      <c r="AC1085" s="39"/>
      <c r="AD1085" s="40"/>
      <c r="AE1085" s="40"/>
      <c r="AF1085" s="41"/>
      <c r="AG1085" s="41"/>
      <c r="AH1085" s="42"/>
      <c r="AI1085" s="35"/>
      <c r="AJ1085" s="43"/>
      <c r="AK1085" s="31"/>
      <c r="AL1085" s="44"/>
      <c r="AM1085" s="39"/>
      <c r="AN1085" s="28"/>
      <c r="AO1085" s="39"/>
    </row>
    <row r="1086" spans="1:41">
      <c r="A1086" s="45" t="s">
        <v>42</v>
      </c>
      <c r="B1086" s="46"/>
      <c r="C1086" s="46" t="s">
        <v>42</v>
      </c>
      <c r="D1086" s="46" t="s">
        <v>42</v>
      </c>
      <c r="E1086" s="47" t="s">
        <v>42</v>
      </c>
      <c r="F1086" s="47" t="s">
        <v>42</v>
      </c>
      <c r="G1086" s="47"/>
      <c r="H1086" s="48"/>
      <c r="I1086" s="24">
        <v>1080</v>
      </c>
      <c r="J1086" s="25" t="s">
        <v>2890</v>
      </c>
      <c r="K1086" s="26" t="s">
        <v>2567</v>
      </c>
      <c r="L1086" s="27">
        <v>17830.8</v>
      </c>
      <c r="M1086" s="27">
        <v>-9601.2000000000007</v>
      </c>
      <c r="N1086" s="86" t="s">
        <v>2568</v>
      </c>
      <c r="O1086" s="42" t="s">
        <v>36</v>
      </c>
      <c r="P1086" s="36"/>
      <c r="Q1086" s="31"/>
      <c r="R1086" s="32"/>
      <c r="S1086" s="78"/>
      <c r="T1086" s="34"/>
      <c r="U1086" s="35"/>
      <c r="V1086" s="36"/>
      <c r="W1086" s="37"/>
      <c r="X1086" s="38"/>
      <c r="Y1086" s="38"/>
      <c r="Z1086" s="38"/>
      <c r="AA1086" s="39"/>
      <c r="AB1086" s="39"/>
      <c r="AC1086" s="39"/>
      <c r="AD1086" s="40"/>
      <c r="AE1086" s="40"/>
      <c r="AF1086" s="41"/>
      <c r="AG1086" s="41"/>
      <c r="AH1086" s="42"/>
      <c r="AI1086" s="35"/>
      <c r="AJ1086" s="43"/>
      <c r="AK1086" s="31"/>
      <c r="AL1086" s="44"/>
      <c r="AM1086" s="39"/>
      <c r="AN1086" s="28"/>
      <c r="AO1086" s="39"/>
    </row>
    <row r="1087" spans="1:41">
      <c r="A1087" s="45" t="s">
        <v>42</v>
      </c>
      <c r="B1087" s="46"/>
      <c r="C1087" s="46" t="s">
        <v>42</v>
      </c>
      <c r="D1087" s="46" t="s">
        <v>42</v>
      </c>
      <c r="E1087" s="47" t="s">
        <v>42</v>
      </c>
      <c r="F1087" s="47" t="s">
        <v>42</v>
      </c>
      <c r="G1087" s="47"/>
      <c r="H1087" s="48"/>
      <c r="I1087" s="24">
        <v>1081</v>
      </c>
      <c r="J1087" s="25" t="s">
        <v>2891</v>
      </c>
      <c r="K1087" s="26" t="s">
        <v>2567</v>
      </c>
      <c r="L1087" s="27">
        <v>5943.6</v>
      </c>
      <c r="M1087" s="27">
        <v>-9601.2000000000007</v>
      </c>
      <c r="N1087" s="86" t="s">
        <v>2568</v>
      </c>
      <c r="O1087" s="42" t="s">
        <v>36</v>
      </c>
      <c r="P1087" s="36"/>
      <c r="Q1087" s="31"/>
      <c r="R1087" s="32"/>
      <c r="S1087" s="78"/>
      <c r="T1087" s="34"/>
      <c r="U1087" s="35"/>
      <c r="V1087" s="36"/>
      <c r="W1087" s="37"/>
      <c r="X1087" s="38"/>
      <c r="Y1087" s="38"/>
      <c r="Z1087" s="38"/>
      <c r="AA1087" s="39"/>
      <c r="AB1087" s="39"/>
      <c r="AC1087" s="39"/>
      <c r="AD1087" s="40"/>
      <c r="AE1087" s="40"/>
      <c r="AF1087" s="41"/>
      <c r="AG1087" s="41"/>
      <c r="AH1087" s="42"/>
      <c r="AI1087" s="35"/>
      <c r="AJ1087" s="43"/>
      <c r="AK1087" s="31"/>
      <c r="AL1087" s="44"/>
      <c r="AM1087" s="39"/>
      <c r="AN1087" s="28"/>
      <c r="AO1087" s="39"/>
    </row>
    <row r="1088" spans="1:41">
      <c r="A1088" s="45" t="s">
        <v>42</v>
      </c>
      <c r="B1088" s="46"/>
      <c r="C1088" s="46" t="s">
        <v>42</v>
      </c>
      <c r="D1088" s="46" t="s">
        <v>42</v>
      </c>
      <c r="E1088" s="47" t="s">
        <v>42</v>
      </c>
      <c r="F1088" s="47" t="s">
        <v>42</v>
      </c>
      <c r="G1088" s="47"/>
      <c r="H1088" s="48"/>
      <c r="I1088" s="24">
        <v>1082</v>
      </c>
      <c r="J1088" s="25" t="s">
        <v>2892</v>
      </c>
      <c r="K1088" s="26" t="s">
        <v>2567</v>
      </c>
      <c r="L1088" s="27">
        <v>5029.2</v>
      </c>
      <c r="M1088" s="27">
        <v>-9601.2000000000007</v>
      </c>
      <c r="N1088" s="86" t="s">
        <v>2568</v>
      </c>
      <c r="O1088" s="42" t="s">
        <v>36</v>
      </c>
      <c r="P1088" s="36"/>
      <c r="Q1088" s="31"/>
      <c r="R1088" s="32"/>
      <c r="S1088" s="78"/>
      <c r="T1088" s="34"/>
      <c r="U1088" s="35"/>
      <c r="V1088" s="36"/>
      <c r="W1088" s="37"/>
      <c r="X1088" s="38"/>
      <c r="Y1088" s="38"/>
      <c r="Z1088" s="38"/>
      <c r="AA1088" s="39"/>
      <c r="AB1088" s="39"/>
      <c r="AC1088" s="39"/>
      <c r="AD1088" s="40"/>
      <c r="AE1088" s="40"/>
      <c r="AF1088" s="41"/>
      <c r="AG1088" s="41"/>
      <c r="AH1088" s="42"/>
      <c r="AI1088" s="35"/>
      <c r="AJ1088" s="43"/>
      <c r="AK1088" s="31"/>
      <c r="AL1088" s="44"/>
      <c r="AM1088" s="39"/>
      <c r="AN1088" s="28"/>
      <c r="AO1088" s="39"/>
    </row>
    <row r="1089" spans="1:41">
      <c r="A1089" s="45" t="s">
        <v>42</v>
      </c>
      <c r="B1089" s="46"/>
      <c r="C1089" s="46" t="s">
        <v>42</v>
      </c>
      <c r="D1089" s="46" t="s">
        <v>42</v>
      </c>
      <c r="E1089" s="47" t="s">
        <v>42</v>
      </c>
      <c r="F1089" s="47" t="s">
        <v>42</v>
      </c>
      <c r="G1089" s="47"/>
      <c r="H1089" s="48"/>
      <c r="I1089" s="24">
        <v>1083</v>
      </c>
      <c r="J1089" s="25" t="s">
        <v>2893</v>
      </c>
      <c r="K1089" s="26" t="s">
        <v>2567</v>
      </c>
      <c r="L1089" s="27">
        <v>3200.4</v>
      </c>
      <c r="M1089" s="27">
        <v>-9601.2000000000007</v>
      </c>
      <c r="N1089" s="86" t="s">
        <v>2568</v>
      </c>
      <c r="O1089" s="42" t="s">
        <v>36</v>
      </c>
      <c r="P1089" s="36"/>
      <c r="Q1089" s="31"/>
      <c r="R1089" s="32"/>
      <c r="S1089" s="78"/>
      <c r="T1089" s="34"/>
      <c r="U1089" s="35"/>
      <c r="V1089" s="36"/>
      <c r="W1089" s="37"/>
      <c r="X1089" s="38"/>
      <c r="Y1089" s="38"/>
      <c r="Z1089" s="38"/>
      <c r="AA1089" s="39"/>
      <c r="AB1089" s="39"/>
      <c r="AC1089" s="39"/>
      <c r="AD1089" s="40"/>
      <c r="AE1089" s="40"/>
      <c r="AF1089" s="41"/>
      <c r="AG1089" s="41"/>
      <c r="AH1089" s="42"/>
      <c r="AI1089" s="35"/>
      <c r="AJ1089" s="43"/>
      <c r="AK1089" s="31"/>
      <c r="AL1089" s="44"/>
      <c r="AM1089" s="39"/>
      <c r="AN1089" s="28"/>
      <c r="AO1089" s="39"/>
    </row>
    <row r="1090" spans="1:41">
      <c r="A1090" s="45" t="s">
        <v>42</v>
      </c>
      <c r="B1090" s="46"/>
      <c r="C1090" s="46" t="s">
        <v>42</v>
      </c>
      <c r="D1090" s="46" t="s">
        <v>42</v>
      </c>
      <c r="E1090" s="47" t="s">
        <v>42</v>
      </c>
      <c r="F1090" s="47" t="s">
        <v>42</v>
      </c>
      <c r="G1090" s="47"/>
      <c r="H1090" s="48"/>
      <c r="I1090" s="24">
        <v>1084</v>
      </c>
      <c r="J1090" s="25" t="s">
        <v>2894</v>
      </c>
      <c r="K1090" s="26" t="s">
        <v>2567</v>
      </c>
      <c r="L1090" s="27">
        <v>1371.6</v>
      </c>
      <c r="M1090" s="27">
        <v>-9601.2000000000007</v>
      </c>
      <c r="N1090" s="86" t="s">
        <v>2568</v>
      </c>
      <c r="O1090" s="42" t="s">
        <v>36</v>
      </c>
      <c r="P1090" s="36"/>
      <c r="Q1090" s="31"/>
      <c r="R1090" s="32"/>
      <c r="S1090" s="78"/>
      <c r="T1090" s="34"/>
      <c r="U1090" s="35"/>
      <c r="V1090" s="36"/>
      <c r="W1090" s="37"/>
      <c r="X1090" s="38"/>
      <c r="Y1090" s="38"/>
      <c r="Z1090" s="38"/>
      <c r="AA1090" s="39"/>
      <c r="AB1090" s="39"/>
      <c r="AC1090" s="39"/>
      <c r="AD1090" s="40"/>
      <c r="AE1090" s="40"/>
      <c r="AF1090" s="41"/>
      <c r="AG1090" s="41"/>
      <c r="AH1090" s="42"/>
      <c r="AI1090" s="35"/>
      <c r="AJ1090" s="43"/>
      <c r="AK1090" s="31"/>
      <c r="AL1090" s="44"/>
      <c r="AM1090" s="39"/>
      <c r="AN1090" s="28"/>
      <c r="AO1090" s="39"/>
    </row>
    <row r="1091" spans="1:41">
      <c r="A1091" s="45" t="s">
        <v>42</v>
      </c>
      <c r="B1091" s="46"/>
      <c r="C1091" s="46" t="s">
        <v>42</v>
      </c>
      <c r="D1091" s="46" t="s">
        <v>42</v>
      </c>
      <c r="E1091" s="47" t="s">
        <v>42</v>
      </c>
      <c r="F1091" s="47" t="s">
        <v>42</v>
      </c>
      <c r="G1091" s="47"/>
      <c r="H1091" s="48"/>
      <c r="I1091" s="24">
        <v>1085</v>
      </c>
      <c r="J1091" s="25" t="s">
        <v>2895</v>
      </c>
      <c r="K1091" s="26" t="s">
        <v>2567</v>
      </c>
      <c r="L1091" s="27">
        <v>-1371.6</v>
      </c>
      <c r="M1091" s="27">
        <v>-9601.2000000000007</v>
      </c>
      <c r="N1091" s="86" t="s">
        <v>2568</v>
      </c>
      <c r="O1091" s="42" t="s">
        <v>36</v>
      </c>
      <c r="P1091" s="36"/>
      <c r="Q1091" s="31"/>
      <c r="R1091" s="32"/>
      <c r="S1091" s="78"/>
      <c r="T1091" s="34"/>
      <c r="U1091" s="35"/>
      <c r="V1091" s="36"/>
      <c r="W1091" s="37"/>
      <c r="X1091" s="38"/>
      <c r="Y1091" s="38"/>
      <c r="Z1091" s="38"/>
      <c r="AA1091" s="39"/>
      <c r="AB1091" s="39"/>
      <c r="AC1091" s="39"/>
      <c r="AD1091" s="40"/>
      <c r="AE1091" s="40"/>
      <c r="AF1091" s="41"/>
      <c r="AG1091" s="41"/>
      <c r="AH1091" s="42"/>
      <c r="AI1091" s="35"/>
      <c r="AJ1091" s="43"/>
      <c r="AK1091" s="31"/>
      <c r="AL1091" s="44"/>
      <c r="AM1091" s="39"/>
      <c r="AN1091" s="28"/>
      <c r="AO1091" s="39"/>
    </row>
    <row r="1092" spans="1:41">
      <c r="A1092" s="45" t="s">
        <v>42</v>
      </c>
      <c r="B1092" s="46"/>
      <c r="C1092" s="46" t="s">
        <v>42</v>
      </c>
      <c r="D1092" s="46" t="s">
        <v>42</v>
      </c>
      <c r="E1092" s="47" t="s">
        <v>42</v>
      </c>
      <c r="F1092" s="47" t="s">
        <v>42</v>
      </c>
      <c r="G1092" s="47"/>
      <c r="H1092" s="48"/>
      <c r="I1092" s="24">
        <v>1086</v>
      </c>
      <c r="J1092" s="25" t="s">
        <v>2896</v>
      </c>
      <c r="K1092" s="26" t="s">
        <v>2567</v>
      </c>
      <c r="L1092" s="27">
        <v>-3200.4</v>
      </c>
      <c r="M1092" s="27">
        <v>-9601.2000000000007</v>
      </c>
      <c r="N1092" s="86" t="s">
        <v>2568</v>
      </c>
      <c r="O1092" s="42" t="s">
        <v>36</v>
      </c>
      <c r="P1092" s="36"/>
      <c r="Q1092" s="31"/>
      <c r="R1092" s="32"/>
      <c r="S1092" s="78"/>
      <c r="T1092" s="34"/>
      <c r="U1092" s="35"/>
      <c r="V1092" s="36"/>
      <c r="W1092" s="37"/>
      <c r="X1092" s="38"/>
      <c r="Y1092" s="38"/>
      <c r="Z1092" s="38"/>
      <c r="AA1092" s="39"/>
      <c r="AB1092" s="39"/>
      <c r="AC1092" s="39"/>
      <c r="AD1092" s="40"/>
      <c r="AE1092" s="40"/>
      <c r="AF1092" s="41"/>
      <c r="AG1092" s="41"/>
      <c r="AH1092" s="42"/>
      <c r="AI1092" s="35"/>
      <c r="AJ1092" s="43"/>
      <c r="AK1092" s="31"/>
      <c r="AL1092" s="44"/>
      <c r="AM1092" s="39"/>
      <c r="AN1092" s="28"/>
      <c r="AO1092" s="39"/>
    </row>
    <row r="1093" spans="1:41">
      <c r="A1093" s="45" t="s">
        <v>42</v>
      </c>
      <c r="B1093" s="46"/>
      <c r="C1093" s="46" t="s">
        <v>42</v>
      </c>
      <c r="D1093" s="46" t="s">
        <v>42</v>
      </c>
      <c r="E1093" s="47" t="s">
        <v>42</v>
      </c>
      <c r="F1093" s="47" t="s">
        <v>42</v>
      </c>
      <c r="G1093" s="47"/>
      <c r="H1093" s="48"/>
      <c r="I1093" s="24">
        <v>1087</v>
      </c>
      <c r="J1093" s="25" t="s">
        <v>2897</v>
      </c>
      <c r="K1093" s="26" t="s">
        <v>2567</v>
      </c>
      <c r="L1093" s="27">
        <v>-5029.2</v>
      </c>
      <c r="M1093" s="27">
        <v>-9601.2000000000007</v>
      </c>
      <c r="N1093" s="86" t="s">
        <v>2568</v>
      </c>
      <c r="O1093" s="42" t="s">
        <v>36</v>
      </c>
      <c r="P1093" s="36"/>
      <c r="Q1093" s="31"/>
      <c r="R1093" s="32"/>
      <c r="S1093" s="78"/>
      <c r="T1093" s="34"/>
      <c r="U1093" s="35"/>
      <c r="V1093" s="36"/>
      <c r="W1093" s="37"/>
      <c r="X1093" s="38"/>
      <c r="Y1093" s="38"/>
      <c r="Z1093" s="38"/>
      <c r="AA1093" s="39"/>
      <c r="AB1093" s="39"/>
      <c r="AC1093" s="39"/>
      <c r="AD1093" s="40"/>
      <c r="AE1093" s="40"/>
      <c r="AF1093" s="41"/>
      <c r="AG1093" s="41"/>
      <c r="AH1093" s="42"/>
      <c r="AI1093" s="35"/>
      <c r="AJ1093" s="43"/>
      <c r="AK1093" s="31"/>
      <c r="AL1093" s="44"/>
      <c r="AM1093" s="39"/>
      <c r="AN1093" s="28"/>
      <c r="AO1093" s="39"/>
    </row>
    <row r="1094" spans="1:41">
      <c r="A1094" s="45" t="s">
        <v>42</v>
      </c>
      <c r="B1094" s="46"/>
      <c r="C1094" s="46" t="s">
        <v>42</v>
      </c>
      <c r="D1094" s="46" t="s">
        <v>42</v>
      </c>
      <c r="E1094" s="47" t="s">
        <v>42</v>
      </c>
      <c r="F1094" s="47" t="s">
        <v>42</v>
      </c>
      <c r="G1094" s="47"/>
      <c r="H1094" s="48"/>
      <c r="I1094" s="24">
        <v>1088</v>
      </c>
      <c r="J1094" s="25" t="s">
        <v>2898</v>
      </c>
      <c r="K1094" s="26" t="s">
        <v>2567</v>
      </c>
      <c r="L1094" s="27">
        <v>-6858</v>
      </c>
      <c r="M1094" s="27">
        <v>-9601.2000000000007</v>
      </c>
      <c r="N1094" s="86" t="s">
        <v>2568</v>
      </c>
      <c r="O1094" s="42" t="s">
        <v>36</v>
      </c>
      <c r="P1094" s="36"/>
      <c r="Q1094" s="31"/>
      <c r="R1094" s="32"/>
      <c r="S1094" s="78"/>
      <c r="T1094" s="34"/>
      <c r="U1094" s="35"/>
      <c r="V1094" s="36"/>
      <c r="W1094" s="37"/>
      <c r="X1094" s="38"/>
      <c r="Y1094" s="38"/>
      <c r="Z1094" s="38"/>
      <c r="AA1094" s="39"/>
      <c r="AB1094" s="39"/>
      <c r="AC1094" s="39"/>
      <c r="AD1094" s="40"/>
      <c r="AE1094" s="40"/>
      <c r="AF1094" s="41"/>
      <c r="AG1094" s="41"/>
      <c r="AH1094" s="42"/>
      <c r="AI1094" s="35"/>
      <c r="AJ1094" s="43"/>
      <c r="AK1094" s="31"/>
      <c r="AL1094" s="44"/>
      <c r="AM1094" s="39"/>
      <c r="AN1094" s="28"/>
      <c r="AO1094" s="39"/>
    </row>
    <row r="1095" spans="1:41">
      <c r="A1095" s="45" t="s">
        <v>42</v>
      </c>
      <c r="B1095" s="46"/>
      <c r="C1095" s="46" t="s">
        <v>42</v>
      </c>
      <c r="D1095" s="46" t="s">
        <v>42</v>
      </c>
      <c r="E1095" s="47" t="s">
        <v>42</v>
      </c>
      <c r="F1095" s="47" t="s">
        <v>42</v>
      </c>
      <c r="G1095" s="47"/>
      <c r="H1095" s="48"/>
      <c r="I1095" s="24">
        <v>1089</v>
      </c>
      <c r="J1095" s="25" t="s">
        <v>2899</v>
      </c>
      <c r="K1095" s="26" t="s">
        <v>2567</v>
      </c>
      <c r="L1095" s="27">
        <v>-8686.7999999999993</v>
      </c>
      <c r="M1095" s="27">
        <v>-9601.2000000000007</v>
      </c>
      <c r="N1095" s="86" t="s">
        <v>2568</v>
      </c>
      <c r="O1095" s="42" t="s">
        <v>36</v>
      </c>
      <c r="P1095" s="36"/>
      <c r="Q1095" s="31"/>
      <c r="R1095" s="32"/>
      <c r="S1095" s="78"/>
      <c r="T1095" s="34"/>
      <c r="U1095" s="35"/>
      <c r="V1095" s="36"/>
      <c r="W1095" s="37"/>
      <c r="X1095" s="38"/>
      <c r="Y1095" s="38"/>
      <c r="Z1095" s="38"/>
      <c r="AA1095" s="39"/>
      <c r="AB1095" s="39"/>
      <c r="AC1095" s="39"/>
      <c r="AD1095" s="40"/>
      <c r="AE1095" s="40"/>
      <c r="AF1095" s="41"/>
      <c r="AG1095" s="41"/>
      <c r="AH1095" s="42"/>
      <c r="AI1095" s="35"/>
      <c r="AJ1095" s="43"/>
      <c r="AK1095" s="31"/>
      <c r="AL1095" s="44"/>
      <c r="AM1095" s="39"/>
      <c r="AN1095" s="28"/>
      <c r="AO1095" s="39"/>
    </row>
    <row r="1096" spans="1:41">
      <c r="A1096" s="45" t="s">
        <v>42</v>
      </c>
      <c r="B1096" s="46"/>
      <c r="C1096" s="46" t="s">
        <v>42</v>
      </c>
      <c r="D1096" s="46" t="s">
        <v>42</v>
      </c>
      <c r="E1096" s="47" t="s">
        <v>42</v>
      </c>
      <c r="F1096" s="47" t="s">
        <v>42</v>
      </c>
      <c r="G1096" s="47"/>
      <c r="H1096" s="48"/>
      <c r="I1096" s="24">
        <v>1090</v>
      </c>
      <c r="J1096" s="25" t="s">
        <v>2900</v>
      </c>
      <c r="K1096" s="26" t="s">
        <v>2567</v>
      </c>
      <c r="L1096" s="27">
        <v>-11430</v>
      </c>
      <c r="M1096" s="27">
        <v>-9601.2000000000007</v>
      </c>
      <c r="N1096" s="86" t="s">
        <v>2568</v>
      </c>
      <c r="O1096" s="42" t="s">
        <v>36</v>
      </c>
      <c r="P1096" s="36"/>
      <c r="Q1096" s="31"/>
      <c r="R1096" s="32"/>
      <c r="S1096" s="78"/>
      <c r="T1096" s="34"/>
      <c r="U1096" s="35"/>
      <c r="V1096" s="36"/>
      <c r="W1096" s="37"/>
      <c r="X1096" s="38"/>
      <c r="Y1096" s="38"/>
      <c r="Z1096" s="38"/>
      <c r="AA1096" s="39"/>
      <c r="AB1096" s="39"/>
      <c r="AC1096" s="39"/>
      <c r="AD1096" s="40"/>
      <c r="AE1096" s="40"/>
      <c r="AF1096" s="41"/>
      <c r="AG1096" s="41"/>
      <c r="AH1096" s="42"/>
      <c r="AI1096" s="35"/>
      <c r="AJ1096" s="43"/>
      <c r="AK1096" s="31"/>
      <c r="AL1096" s="44"/>
      <c r="AM1096" s="39"/>
      <c r="AN1096" s="28"/>
      <c r="AO1096" s="39"/>
    </row>
    <row r="1097" spans="1:41">
      <c r="A1097" s="45" t="s">
        <v>42</v>
      </c>
      <c r="B1097" s="46"/>
      <c r="C1097" s="46" t="s">
        <v>42</v>
      </c>
      <c r="D1097" s="46" t="s">
        <v>42</v>
      </c>
      <c r="E1097" s="47" t="s">
        <v>42</v>
      </c>
      <c r="F1097" s="47" t="s">
        <v>42</v>
      </c>
      <c r="G1097" s="47"/>
      <c r="H1097" s="48"/>
      <c r="I1097" s="24">
        <v>1091</v>
      </c>
      <c r="J1097" s="25" t="s">
        <v>2901</v>
      </c>
      <c r="K1097" s="26" t="s">
        <v>2567</v>
      </c>
      <c r="L1097" s="27">
        <v>-13258.8</v>
      </c>
      <c r="M1097" s="27">
        <v>-9601.2000000000007</v>
      </c>
      <c r="N1097" s="86" t="s">
        <v>2568</v>
      </c>
      <c r="O1097" s="42" t="s">
        <v>36</v>
      </c>
      <c r="P1097" s="36"/>
      <c r="Q1097" s="31"/>
      <c r="R1097" s="32"/>
      <c r="S1097" s="78"/>
      <c r="T1097" s="34"/>
      <c r="U1097" s="35"/>
      <c r="V1097" s="36"/>
      <c r="W1097" s="37"/>
      <c r="X1097" s="38"/>
      <c r="Y1097" s="38"/>
      <c r="Z1097" s="38"/>
      <c r="AA1097" s="39"/>
      <c r="AB1097" s="39"/>
      <c r="AC1097" s="39"/>
      <c r="AD1097" s="40"/>
      <c r="AE1097" s="40"/>
      <c r="AF1097" s="41"/>
      <c r="AG1097" s="41"/>
      <c r="AH1097" s="42"/>
      <c r="AI1097" s="35"/>
      <c r="AJ1097" s="43"/>
      <c r="AK1097" s="31"/>
      <c r="AL1097" s="44"/>
      <c r="AM1097" s="39"/>
      <c r="AN1097" s="28"/>
      <c r="AO1097" s="39"/>
    </row>
    <row r="1098" spans="1:41">
      <c r="A1098" s="45" t="s">
        <v>42</v>
      </c>
      <c r="B1098" s="46"/>
      <c r="C1098" s="46" t="s">
        <v>42</v>
      </c>
      <c r="D1098" s="46" t="s">
        <v>42</v>
      </c>
      <c r="E1098" s="47" t="s">
        <v>42</v>
      </c>
      <c r="F1098" s="47" t="s">
        <v>42</v>
      </c>
      <c r="G1098" s="47"/>
      <c r="H1098" s="48"/>
      <c r="I1098" s="24">
        <v>1092</v>
      </c>
      <c r="J1098" s="25" t="s">
        <v>2902</v>
      </c>
      <c r="K1098" s="26" t="s">
        <v>2567</v>
      </c>
      <c r="L1098" s="27">
        <v>-15087.6</v>
      </c>
      <c r="M1098" s="27">
        <v>-9601.2000000000007</v>
      </c>
      <c r="N1098" s="86" t="s">
        <v>2568</v>
      </c>
      <c r="O1098" s="42" t="s">
        <v>36</v>
      </c>
      <c r="P1098" s="36"/>
      <c r="Q1098" s="31"/>
      <c r="R1098" s="32"/>
      <c r="S1098" s="78"/>
      <c r="T1098" s="34"/>
      <c r="U1098" s="35"/>
      <c r="V1098" s="36"/>
      <c r="W1098" s="37"/>
      <c r="X1098" s="38"/>
      <c r="Y1098" s="38"/>
      <c r="Z1098" s="38"/>
      <c r="AA1098" s="39"/>
      <c r="AB1098" s="39"/>
      <c r="AC1098" s="39"/>
      <c r="AD1098" s="40"/>
      <c r="AE1098" s="40"/>
      <c r="AF1098" s="41"/>
      <c r="AG1098" s="41"/>
      <c r="AH1098" s="42"/>
      <c r="AI1098" s="35"/>
      <c r="AJ1098" s="43"/>
      <c r="AK1098" s="31"/>
      <c r="AL1098" s="44"/>
      <c r="AM1098" s="39"/>
      <c r="AN1098" s="28"/>
      <c r="AO1098" s="39"/>
    </row>
    <row r="1099" spans="1:41">
      <c r="A1099" s="45" t="s">
        <v>42</v>
      </c>
      <c r="B1099" s="46"/>
      <c r="C1099" s="46" t="s">
        <v>42</v>
      </c>
      <c r="D1099" s="46" t="s">
        <v>42</v>
      </c>
      <c r="E1099" s="47" t="s">
        <v>42</v>
      </c>
      <c r="F1099" s="47" t="s">
        <v>42</v>
      </c>
      <c r="G1099" s="47"/>
      <c r="H1099" s="48"/>
      <c r="I1099" s="24">
        <v>1093</v>
      </c>
      <c r="J1099" s="25" t="s">
        <v>2903</v>
      </c>
      <c r="K1099" s="26" t="s">
        <v>2567</v>
      </c>
      <c r="L1099" s="27">
        <v>-16916.400000000001</v>
      </c>
      <c r="M1099" s="27">
        <v>-9601.2000000000007</v>
      </c>
      <c r="N1099" s="86" t="s">
        <v>2568</v>
      </c>
      <c r="O1099" s="42" t="s">
        <v>36</v>
      </c>
      <c r="P1099" s="36"/>
      <c r="Q1099" s="31"/>
      <c r="R1099" s="32"/>
      <c r="S1099" s="78"/>
      <c r="T1099" s="34"/>
      <c r="U1099" s="35"/>
      <c r="V1099" s="36"/>
      <c r="W1099" s="37"/>
      <c r="X1099" s="38"/>
      <c r="Y1099" s="38"/>
      <c r="Z1099" s="38"/>
      <c r="AA1099" s="39"/>
      <c r="AB1099" s="39"/>
      <c r="AC1099" s="39"/>
      <c r="AD1099" s="40"/>
      <c r="AE1099" s="40"/>
      <c r="AF1099" s="41"/>
      <c r="AG1099" s="41"/>
      <c r="AH1099" s="42"/>
      <c r="AI1099" s="35"/>
      <c r="AJ1099" s="43"/>
      <c r="AK1099" s="31"/>
      <c r="AL1099" s="44"/>
      <c r="AM1099" s="39"/>
      <c r="AN1099" s="28"/>
      <c r="AO1099" s="39"/>
    </row>
    <row r="1100" spans="1:41">
      <c r="A1100" s="45" t="s">
        <v>42</v>
      </c>
      <c r="B1100" s="46"/>
      <c r="C1100" s="46" t="s">
        <v>42</v>
      </c>
      <c r="D1100" s="46" t="s">
        <v>42</v>
      </c>
      <c r="E1100" s="47" t="s">
        <v>42</v>
      </c>
      <c r="F1100" s="47" t="s">
        <v>42</v>
      </c>
      <c r="G1100" s="47"/>
      <c r="H1100" s="48"/>
      <c r="I1100" s="24">
        <v>1094</v>
      </c>
      <c r="J1100" s="25" t="s">
        <v>2904</v>
      </c>
      <c r="K1100" s="26" t="s">
        <v>2567</v>
      </c>
      <c r="L1100" s="27">
        <v>15087.6</v>
      </c>
      <c r="M1100" s="27">
        <v>-9601.2000000000007</v>
      </c>
      <c r="N1100" s="86" t="s">
        <v>2568</v>
      </c>
      <c r="O1100" s="42" t="s">
        <v>36</v>
      </c>
      <c r="P1100" s="36"/>
      <c r="Q1100" s="31"/>
      <c r="R1100" s="32"/>
      <c r="S1100" s="78"/>
      <c r="T1100" s="34"/>
      <c r="U1100" s="35"/>
      <c r="V1100" s="36"/>
      <c r="W1100" s="37"/>
      <c r="X1100" s="38"/>
      <c r="Y1100" s="38"/>
      <c r="Z1100" s="38"/>
      <c r="AA1100" s="39"/>
      <c r="AB1100" s="39"/>
      <c r="AC1100" s="39"/>
      <c r="AD1100" s="40"/>
      <c r="AE1100" s="40"/>
      <c r="AF1100" s="41"/>
      <c r="AG1100" s="41"/>
      <c r="AH1100" s="42"/>
      <c r="AI1100" s="35"/>
      <c r="AJ1100" s="43"/>
      <c r="AK1100" s="31"/>
      <c r="AL1100" s="44"/>
      <c r="AM1100" s="39"/>
      <c r="AN1100" s="28"/>
      <c r="AO1100" s="39"/>
    </row>
    <row r="1101" spans="1:41">
      <c r="A1101" s="45" t="s">
        <v>42</v>
      </c>
      <c r="B1101" s="46"/>
      <c r="C1101" s="46" t="s">
        <v>42</v>
      </c>
      <c r="D1101" s="46" t="s">
        <v>42</v>
      </c>
      <c r="E1101" s="47" t="s">
        <v>42</v>
      </c>
      <c r="F1101" s="47" t="s">
        <v>42</v>
      </c>
      <c r="G1101" s="47"/>
      <c r="H1101" s="48"/>
      <c r="I1101" s="24">
        <v>1095</v>
      </c>
      <c r="J1101" s="25" t="s">
        <v>2905</v>
      </c>
      <c r="K1101" s="26" t="s">
        <v>2567</v>
      </c>
      <c r="L1101" s="27">
        <v>12344.4</v>
      </c>
      <c r="M1101" s="27">
        <v>-9601.2000000000007</v>
      </c>
      <c r="N1101" s="86" t="s">
        <v>2568</v>
      </c>
      <c r="O1101" s="42" t="s">
        <v>36</v>
      </c>
      <c r="P1101" s="36"/>
      <c r="Q1101" s="31"/>
      <c r="R1101" s="32"/>
      <c r="S1101" s="78"/>
      <c r="T1101" s="34"/>
      <c r="U1101" s="35"/>
      <c r="V1101" s="36"/>
      <c r="W1101" s="37"/>
      <c r="X1101" s="38"/>
      <c r="Y1101" s="38"/>
      <c r="Z1101" s="38"/>
      <c r="AA1101" s="39"/>
      <c r="AB1101" s="39"/>
      <c r="AC1101" s="39"/>
      <c r="AD1101" s="40"/>
      <c r="AE1101" s="40"/>
      <c r="AF1101" s="41"/>
      <c r="AG1101" s="41"/>
      <c r="AH1101" s="42"/>
      <c r="AI1101" s="35"/>
      <c r="AJ1101" s="43"/>
      <c r="AK1101" s="31"/>
      <c r="AL1101" s="44"/>
      <c r="AM1101" s="39"/>
      <c r="AN1101" s="28"/>
      <c r="AO1101" s="39"/>
    </row>
    <row r="1102" spans="1:41">
      <c r="A1102" s="45" t="s">
        <v>42</v>
      </c>
      <c r="B1102" s="46"/>
      <c r="C1102" s="46" t="s">
        <v>42</v>
      </c>
      <c r="D1102" s="46" t="s">
        <v>42</v>
      </c>
      <c r="E1102" s="47" t="s">
        <v>42</v>
      </c>
      <c r="F1102" s="47" t="s">
        <v>42</v>
      </c>
      <c r="G1102" s="47"/>
      <c r="H1102" s="48"/>
      <c r="I1102" s="24">
        <v>1096</v>
      </c>
      <c r="J1102" s="25" t="s">
        <v>1821</v>
      </c>
      <c r="K1102" s="26" t="s">
        <v>2567</v>
      </c>
      <c r="L1102" s="27">
        <v>8686.7999999999993</v>
      </c>
      <c r="M1102" s="27">
        <v>-8686.7999999999993</v>
      </c>
      <c r="N1102" s="86" t="s">
        <v>2568</v>
      </c>
      <c r="O1102" s="42" t="s">
        <v>36</v>
      </c>
      <c r="P1102" s="36"/>
      <c r="Q1102" s="31"/>
      <c r="R1102" s="32"/>
      <c r="S1102" s="78"/>
      <c r="T1102" s="34"/>
      <c r="U1102" s="35"/>
      <c r="V1102" s="36"/>
      <c r="W1102" s="37"/>
      <c r="X1102" s="38"/>
      <c r="Y1102" s="38"/>
      <c r="Z1102" s="38"/>
      <c r="AA1102" s="39"/>
      <c r="AB1102" s="39"/>
      <c r="AC1102" s="39"/>
      <c r="AD1102" s="40"/>
      <c r="AE1102" s="40"/>
      <c r="AF1102" s="41"/>
      <c r="AG1102" s="41"/>
      <c r="AH1102" s="42"/>
      <c r="AI1102" s="35"/>
      <c r="AJ1102" s="43"/>
      <c r="AK1102" s="31"/>
      <c r="AL1102" s="44"/>
      <c r="AM1102" s="39"/>
      <c r="AN1102" s="28"/>
      <c r="AO1102" s="39"/>
    </row>
    <row r="1103" spans="1:41">
      <c r="A1103" s="45" t="s">
        <v>42</v>
      </c>
      <c r="B1103" s="46"/>
      <c r="C1103" s="46" t="s">
        <v>42</v>
      </c>
      <c r="D1103" s="46" t="s">
        <v>42</v>
      </c>
      <c r="E1103" s="47" t="s">
        <v>42</v>
      </c>
      <c r="F1103" s="47" t="s">
        <v>42</v>
      </c>
      <c r="G1103" s="47"/>
      <c r="H1103" s="48"/>
      <c r="I1103" s="24">
        <v>1097</v>
      </c>
      <c r="J1103" s="25" t="s">
        <v>1836</v>
      </c>
      <c r="K1103" s="26" t="s">
        <v>2567</v>
      </c>
      <c r="L1103" s="27">
        <v>6858</v>
      </c>
      <c r="M1103" s="27">
        <v>-8686.7999999999993</v>
      </c>
      <c r="N1103" s="86" t="s">
        <v>2568</v>
      </c>
      <c r="O1103" s="42" t="s">
        <v>36</v>
      </c>
      <c r="P1103" s="36"/>
      <c r="Q1103" s="31"/>
      <c r="R1103" s="32"/>
      <c r="S1103" s="78"/>
      <c r="T1103" s="34"/>
      <c r="U1103" s="35"/>
      <c r="V1103" s="36"/>
      <c r="W1103" s="37"/>
      <c r="X1103" s="38"/>
      <c r="Y1103" s="38"/>
      <c r="Z1103" s="38"/>
      <c r="AA1103" s="39"/>
      <c r="AB1103" s="39"/>
      <c r="AC1103" s="39"/>
      <c r="AD1103" s="40"/>
      <c r="AE1103" s="40"/>
      <c r="AF1103" s="41"/>
      <c r="AG1103" s="41"/>
      <c r="AH1103" s="42"/>
      <c r="AI1103" s="35"/>
      <c r="AJ1103" s="43"/>
      <c r="AK1103" s="31"/>
      <c r="AL1103" s="44"/>
      <c r="AM1103" s="39"/>
      <c r="AN1103" s="28"/>
      <c r="AO1103" s="39"/>
    </row>
    <row r="1104" spans="1:41">
      <c r="A1104" s="45" t="s">
        <v>42</v>
      </c>
      <c r="B1104" s="46"/>
      <c r="C1104" s="46" t="s">
        <v>42</v>
      </c>
      <c r="D1104" s="46" t="s">
        <v>42</v>
      </c>
      <c r="E1104" s="47" t="s">
        <v>42</v>
      </c>
      <c r="F1104" s="47" t="s">
        <v>42</v>
      </c>
      <c r="G1104" s="47"/>
      <c r="H1104" s="48"/>
      <c r="I1104" s="24">
        <v>1098</v>
      </c>
      <c r="J1104" s="25" t="s">
        <v>2906</v>
      </c>
      <c r="K1104" s="26" t="s">
        <v>2567</v>
      </c>
      <c r="L1104" s="27">
        <v>16002</v>
      </c>
      <c r="M1104" s="27">
        <v>-8686.7999999999993</v>
      </c>
      <c r="N1104" s="86" t="s">
        <v>2568</v>
      </c>
      <c r="O1104" s="42" t="s">
        <v>36</v>
      </c>
      <c r="P1104" s="36"/>
      <c r="Q1104" s="31"/>
      <c r="R1104" s="32"/>
      <c r="S1104" s="78"/>
      <c r="T1104" s="34"/>
      <c r="U1104" s="35"/>
      <c r="V1104" s="36"/>
      <c r="W1104" s="37"/>
      <c r="X1104" s="38"/>
      <c r="Y1104" s="38"/>
      <c r="Z1104" s="38"/>
      <c r="AA1104" s="39"/>
      <c r="AB1104" s="39"/>
      <c r="AC1104" s="39"/>
      <c r="AD1104" s="40"/>
      <c r="AE1104" s="40"/>
      <c r="AF1104" s="41"/>
      <c r="AG1104" s="41"/>
      <c r="AH1104" s="42"/>
      <c r="AI1104" s="35"/>
      <c r="AJ1104" s="43"/>
      <c r="AK1104" s="31"/>
      <c r="AL1104" s="44"/>
      <c r="AM1104" s="39"/>
      <c r="AN1104" s="28"/>
      <c r="AO1104" s="39"/>
    </row>
    <row r="1105" spans="1:41">
      <c r="A1105" s="45" t="s">
        <v>42</v>
      </c>
      <c r="B1105" s="46"/>
      <c r="C1105" s="46" t="s">
        <v>42</v>
      </c>
      <c r="D1105" s="46" t="s">
        <v>42</v>
      </c>
      <c r="E1105" s="47" t="s">
        <v>42</v>
      </c>
      <c r="F1105" s="47" t="s">
        <v>42</v>
      </c>
      <c r="G1105" s="47"/>
      <c r="H1105" s="48"/>
      <c r="I1105" s="24">
        <v>1099</v>
      </c>
      <c r="J1105" s="25" t="s">
        <v>1982</v>
      </c>
      <c r="K1105" s="26" t="s">
        <v>2567</v>
      </c>
      <c r="L1105" s="27">
        <v>-10515.6</v>
      </c>
      <c r="M1105" s="27">
        <v>-8686.7999999999993</v>
      </c>
      <c r="N1105" s="86" t="s">
        <v>2568</v>
      </c>
      <c r="O1105" s="42" t="s">
        <v>36</v>
      </c>
      <c r="P1105" s="36"/>
      <c r="Q1105" s="31"/>
      <c r="R1105" s="32"/>
      <c r="S1105" s="78"/>
      <c r="T1105" s="34"/>
      <c r="U1105" s="35"/>
      <c r="V1105" s="36"/>
      <c r="W1105" s="37"/>
      <c r="X1105" s="38"/>
      <c r="Y1105" s="38"/>
      <c r="Z1105" s="38"/>
      <c r="AA1105" s="39"/>
      <c r="AB1105" s="39"/>
      <c r="AC1105" s="39"/>
      <c r="AD1105" s="40"/>
      <c r="AE1105" s="40"/>
      <c r="AF1105" s="41"/>
      <c r="AG1105" s="41"/>
      <c r="AH1105" s="42"/>
      <c r="AI1105" s="35"/>
      <c r="AJ1105" s="43"/>
      <c r="AK1105" s="31"/>
      <c r="AL1105" s="44"/>
      <c r="AM1105" s="39"/>
      <c r="AN1105" s="28"/>
      <c r="AO1105" s="39"/>
    </row>
    <row r="1106" spans="1:41">
      <c r="A1106" s="45" t="s">
        <v>42</v>
      </c>
      <c r="B1106" s="46"/>
      <c r="C1106" s="46" t="s">
        <v>42</v>
      </c>
      <c r="D1106" s="46" t="s">
        <v>42</v>
      </c>
      <c r="E1106" s="47" t="s">
        <v>42</v>
      </c>
      <c r="F1106" s="47" t="s">
        <v>42</v>
      </c>
      <c r="G1106" s="47"/>
      <c r="H1106" s="48"/>
      <c r="I1106" s="24">
        <v>1100</v>
      </c>
      <c r="J1106" s="25" t="s">
        <v>2907</v>
      </c>
      <c r="K1106" s="26" t="s">
        <v>2567</v>
      </c>
      <c r="L1106" s="27">
        <v>13258.8</v>
      </c>
      <c r="M1106" s="27">
        <v>-8686.7999999999993</v>
      </c>
      <c r="N1106" s="86" t="s">
        <v>2568</v>
      </c>
      <c r="O1106" s="42" t="s">
        <v>36</v>
      </c>
      <c r="P1106" s="36"/>
      <c r="Q1106" s="31"/>
      <c r="R1106" s="32"/>
      <c r="S1106" s="78"/>
      <c r="T1106" s="34"/>
      <c r="U1106" s="35"/>
      <c r="V1106" s="36"/>
      <c r="W1106" s="37"/>
      <c r="X1106" s="38"/>
      <c r="Y1106" s="38"/>
      <c r="Z1106" s="38"/>
      <c r="AA1106" s="39"/>
      <c r="AB1106" s="39"/>
      <c r="AC1106" s="39"/>
      <c r="AD1106" s="40"/>
      <c r="AE1106" s="40"/>
      <c r="AF1106" s="41"/>
      <c r="AG1106" s="41"/>
      <c r="AH1106" s="42"/>
      <c r="AI1106" s="35"/>
      <c r="AJ1106" s="43"/>
      <c r="AK1106" s="31"/>
      <c r="AL1106" s="44"/>
      <c r="AM1106" s="39"/>
      <c r="AN1106" s="28"/>
      <c r="AO1106" s="39"/>
    </row>
    <row r="1107" spans="1:41">
      <c r="A1107" s="45" t="s">
        <v>42</v>
      </c>
      <c r="B1107" s="46"/>
      <c r="C1107" s="46" t="s">
        <v>42</v>
      </c>
      <c r="D1107" s="46" t="s">
        <v>42</v>
      </c>
      <c r="E1107" s="47" t="s">
        <v>42</v>
      </c>
      <c r="F1107" s="47" t="s">
        <v>42</v>
      </c>
      <c r="G1107" s="47"/>
      <c r="H1107" s="48"/>
      <c r="I1107" s="24">
        <v>1101</v>
      </c>
      <c r="J1107" s="25" t="s">
        <v>2908</v>
      </c>
      <c r="K1107" s="26" t="s">
        <v>2567</v>
      </c>
      <c r="L1107" s="27">
        <v>10515.6</v>
      </c>
      <c r="M1107" s="27">
        <v>-8686.7999999999993</v>
      </c>
      <c r="N1107" s="86" t="s">
        <v>2568</v>
      </c>
      <c r="O1107" s="42" t="s">
        <v>36</v>
      </c>
      <c r="P1107" s="36"/>
      <c r="Q1107" s="31"/>
      <c r="R1107" s="32"/>
      <c r="S1107" s="78"/>
      <c r="T1107" s="34"/>
      <c r="U1107" s="35"/>
      <c r="V1107" s="36"/>
      <c r="W1107" s="37"/>
      <c r="X1107" s="38"/>
      <c r="Y1107" s="38"/>
      <c r="Z1107" s="38"/>
      <c r="AA1107" s="39"/>
      <c r="AB1107" s="39"/>
      <c r="AC1107" s="39"/>
      <c r="AD1107" s="40"/>
      <c r="AE1107" s="40"/>
      <c r="AF1107" s="41"/>
      <c r="AG1107" s="41"/>
      <c r="AH1107" s="42"/>
      <c r="AI1107" s="35"/>
      <c r="AJ1107" s="43"/>
      <c r="AK1107" s="31"/>
      <c r="AL1107" s="44"/>
      <c r="AM1107" s="39"/>
      <c r="AN1107" s="28"/>
      <c r="AO1107" s="39"/>
    </row>
    <row r="1108" spans="1:41">
      <c r="A1108" s="45" t="s">
        <v>42</v>
      </c>
      <c r="B1108" s="46"/>
      <c r="C1108" s="46" t="s">
        <v>42</v>
      </c>
      <c r="D1108" s="46" t="s">
        <v>42</v>
      </c>
      <c r="E1108" s="47" t="s">
        <v>42</v>
      </c>
      <c r="F1108" s="47" t="s">
        <v>42</v>
      </c>
      <c r="G1108" s="47"/>
      <c r="H1108" s="48"/>
      <c r="I1108" s="24">
        <v>1102</v>
      </c>
      <c r="J1108" s="25" t="s">
        <v>2909</v>
      </c>
      <c r="K1108" s="26" t="s">
        <v>2567</v>
      </c>
      <c r="L1108" s="27">
        <v>17830.8</v>
      </c>
      <c r="M1108" s="27">
        <v>-7772.4</v>
      </c>
      <c r="N1108" s="86" t="s">
        <v>2568</v>
      </c>
      <c r="O1108" s="42" t="s">
        <v>36</v>
      </c>
      <c r="P1108" s="36"/>
      <c r="Q1108" s="31"/>
      <c r="R1108" s="32"/>
      <c r="S1108" s="78"/>
      <c r="T1108" s="34"/>
      <c r="U1108" s="35"/>
      <c r="V1108" s="36"/>
      <c r="W1108" s="37"/>
      <c r="X1108" s="38"/>
      <c r="Y1108" s="38"/>
      <c r="Z1108" s="38"/>
      <c r="AA1108" s="39"/>
      <c r="AB1108" s="39"/>
      <c r="AC1108" s="39"/>
      <c r="AD1108" s="40"/>
      <c r="AE1108" s="40"/>
      <c r="AF1108" s="41"/>
      <c r="AG1108" s="41"/>
      <c r="AH1108" s="42"/>
      <c r="AI1108" s="35"/>
      <c r="AJ1108" s="43"/>
      <c r="AK1108" s="31"/>
      <c r="AL1108" s="44"/>
      <c r="AM1108" s="39"/>
      <c r="AN1108" s="28"/>
      <c r="AO1108" s="39"/>
    </row>
    <row r="1109" spans="1:41">
      <c r="A1109" s="45" t="s">
        <v>42</v>
      </c>
      <c r="B1109" s="46"/>
      <c r="C1109" s="46" t="s">
        <v>42</v>
      </c>
      <c r="D1109" s="46" t="s">
        <v>42</v>
      </c>
      <c r="E1109" s="47" t="s">
        <v>42</v>
      </c>
      <c r="F1109" s="47" t="s">
        <v>42</v>
      </c>
      <c r="G1109" s="47"/>
      <c r="H1109" s="48"/>
      <c r="I1109" s="24">
        <v>1103</v>
      </c>
      <c r="J1109" s="25" t="s">
        <v>1802</v>
      </c>
      <c r="K1109" s="26" t="s">
        <v>2567</v>
      </c>
      <c r="L1109" s="27">
        <v>9601.2000000000007</v>
      </c>
      <c r="M1109" s="27">
        <v>-7772.4</v>
      </c>
      <c r="N1109" s="86" t="s">
        <v>2568</v>
      </c>
      <c r="O1109" s="42" t="s">
        <v>36</v>
      </c>
      <c r="P1109" s="36"/>
      <c r="Q1109" s="31"/>
      <c r="R1109" s="32"/>
      <c r="S1109" s="78"/>
      <c r="T1109" s="34"/>
      <c r="U1109" s="35"/>
      <c r="V1109" s="36"/>
      <c r="W1109" s="37"/>
      <c r="X1109" s="38"/>
      <c r="Y1109" s="38"/>
      <c r="Z1109" s="38"/>
      <c r="AA1109" s="39"/>
      <c r="AB1109" s="39"/>
      <c r="AC1109" s="39"/>
      <c r="AD1109" s="40"/>
      <c r="AE1109" s="40"/>
      <c r="AF1109" s="41"/>
      <c r="AG1109" s="41"/>
      <c r="AH1109" s="42"/>
      <c r="AI1109" s="35"/>
      <c r="AJ1109" s="43"/>
      <c r="AK1109" s="31"/>
      <c r="AL1109" s="44"/>
      <c r="AM1109" s="39"/>
      <c r="AN1109" s="28"/>
      <c r="AO1109" s="39"/>
    </row>
    <row r="1110" spans="1:41">
      <c r="A1110" s="45" t="s">
        <v>42</v>
      </c>
      <c r="B1110" s="46"/>
      <c r="C1110" s="46" t="s">
        <v>42</v>
      </c>
      <c r="D1110" s="46" t="s">
        <v>42</v>
      </c>
      <c r="E1110" s="47" t="s">
        <v>42</v>
      </c>
      <c r="F1110" s="47" t="s">
        <v>42</v>
      </c>
      <c r="G1110" s="47"/>
      <c r="H1110" s="48"/>
      <c r="I1110" s="24">
        <v>1104</v>
      </c>
      <c r="J1110" s="25" t="s">
        <v>2910</v>
      </c>
      <c r="K1110" s="26" t="s">
        <v>2567</v>
      </c>
      <c r="L1110" s="27">
        <v>7772.4</v>
      </c>
      <c r="M1110" s="27">
        <v>-7772.4</v>
      </c>
      <c r="N1110" s="86" t="s">
        <v>2568</v>
      </c>
      <c r="O1110" s="42" t="s">
        <v>36</v>
      </c>
      <c r="P1110" s="36"/>
      <c r="Q1110" s="31"/>
      <c r="R1110" s="32"/>
      <c r="S1110" s="78"/>
      <c r="T1110" s="34"/>
      <c r="U1110" s="35"/>
      <c r="V1110" s="36"/>
      <c r="W1110" s="37"/>
      <c r="X1110" s="38"/>
      <c r="Y1110" s="38"/>
      <c r="Z1110" s="38"/>
      <c r="AA1110" s="39"/>
      <c r="AB1110" s="39"/>
      <c r="AC1110" s="39"/>
      <c r="AD1110" s="40"/>
      <c r="AE1110" s="40"/>
      <c r="AF1110" s="41"/>
      <c r="AG1110" s="41"/>
      <c r="AH1110" s="42"/>
      <c r="AI1110" s="35"/>
      <c r="AJ1110" s="43"/>
      <c r="AK1110" s="31"/>
      <c r="AL1110" s="44"/>
      <c r="AM1110" s="39"/>
      <c r="AN1110" s="28"/>
      <c r="AO1110" s="39"/>
    </row>
    <row r="1111" spans="1:41">
      <c r="A1111" s="45" t="s">
        <v>42</v>
      </c>
      <c r="B1111" s="46"/>
      <c r="C1111" s="46" t="s">
        <v>42</v>
      </c>
      <c r="D1111" s="46" t="s">
        <v>42</v>
      </c>
      <c r="E1111" s="47" t="s">
        <v>42</v>
      </c>
      <c r="F1111" s="47" t="s">
        <v>42</v>
      </c>
      <c r="G1111" s="47"/>
      <c r="H1111" s="48"/>
      <c r="I1111" s="24">
        <v>1105</v>
      </c>
      <c r="J1111" s="25" t="s">
        <v>2911</v>
      </c>
      <c r="K1111" s="26" t="s">
        <v>2567</v>
      </c>
      <c r="L1111" s="27">
        <v>5029.2</v>
      </c>
      <c r="M1111" s="27">
        <v>-7772.4</v>
      </c>
      <c r="N1111" s="86" t="s">
        <v>2568</v>
      </c>
      <c r="O1111" s="42" t="s">
        <v>36</v>
      </c>
      <c r="P1111" s="36"/>
      <c r="Q1111" s="31"/>
      <c r="R1111" s="32"/>
      <c r="S1111" s="78"/>
      <c r="T1111" s="34"/>
      <c r="U1111" s="35"/>
      <c r="V1111" s="36"/>
      <c r="W1111" s="37"/>
      <c r="X1111" s="38"/>
      <c r="Y1111" s="38"/>
      <c r="Z1111" s="38"/>
      <c r="AA1111" s="39"/>
      <c r="AB1111" s="39"/>
      <c r="AC1111" s="39"/>
      <c r="AD1111" s="40"/>
      <c r="AE1111" s="40"/>
      <c r="AF1111" s="41"/>
      <c r="AG1111" s="41"/>
      <c r="AH1111" s="42"/>
      <c r="AI1111" s="35"/>
      <c r="AJ1111" s="43"/>
      <c r="AK1111" s="31"/>
      <c r="AL1111" s="44"/>
      <c r="AM1111" s="39"/>
      <c r="AN1111" s="28"/>
      <c r="AO1111" s="39"/>
    </row>
    <row r="1112" spans="1:41">
      <c r="A1112" s="45" t="s">
        <v>42</v>
      </c>
      <c r="B1112" s="46"/>
      <c r="C1112" s="46" t="s">
        <v>42</v>
      </c>
      <c r="D1112" s="46" t="s">
        <v>42</v>
      </c>
      <c r="E1112" s="47" t="s">
        <v>42</v>
      </c>
      <c r="F1112" s="47" t="s">
        <v>42</v>
      </c>
      <c r="G1112" s="47"/>
      <c r="H1112" s="48"/>
      <c r="I1112" s="24">
        <v>1106</v>
      </c>
      <c r="J1112" s="25" t="s">
        <v>575</v>
      </c>
      <c r="K1112" s="26" t="s">
        <v>2567</v>
      </c>
      <c r="L1112" s="27">
        <v>3200.4</v>
      </c>
      <c r="M1112" s="27">
        <v>-7772.4</v>
      </c>
      <c r="N1112" s="86" t="s">
        <v>2568</v>
      </c>
      <c r="O1112" s="42" t="s">
        <v>36</v>
      </c>
      <c r="P1112" s="36"/>
      <c r="Q1112" s="31"/>
      <c r="R1112" s="32"/>
      <c r="S1112" s="78"/>
      <c r="T1112" s="34"/>
      <c r="U1112" s="35"/>
      <c r="V1112" s="36"/>
      <c r="W1112" s="37"/>
      <c r="X1112" s="38"/>
      <c r="Y1112" s="38"/>
      <c r="Z1112" s="38"/>
      <c r="AA1112" s="39"/>
      <c r="AB1112" s="39"/>
      <c r="AC1112" s="39"/>
      <c r="AD1112" s="40"/>
      <c r="AE1112" s="40"/>
      <c r="AF1112" s="41"/>
      <c r="AG1112" s="41"/>
      <c r="AH1112" s="42"/>
      <c r="AI1112" s="35"/>
      <c r="AJ1112" s="43"/>
      <c r="AK1112" s="31"/>
      <c r="AL1112" s="44"/>
      <c r="AM1112" s="39"/>
      <c r="AN1112" s="28"/>
      <c r="AO1112" s="39"/>
    </row>
    <row r="1113" spans="1:41">
      <c r="A1113" s="45" t="s">
        <v>42</v>
      </c>
      <c r="B1113" s="46"/>
      <c r="C1113" s="46" t="s">
        <v>42</v>
      </c>
      <c r="D1113" s="46" t="s">
        <v>42</v>
      </c>
      <c r="E1113" s="47" t="s">
        <v>42</v>
      </c>
      <c r="F1113" s="47" t="s">
        <v>42</v>
      </c>
      <c r="G1113" s="47"/>
      <c r="H1113" s="48"/>
      <c r="I1113" s="24">
        <v>1107</v>
      </c>
      <c r="J1113" s="25" t="s">
        <v>2912</v>
      </c>
      <c r="K1113" s="26" t="s">
        <v>2567</v>
      </c>
      <c r="L1113" s="27">
        <v>1371.6</v>
      </c>
      <c r="M1113" s="27">
        <v>-7772.4</v>
      </c>
      <c r="N1113" s="86" t="s">
        <v>2568</v>
      </c>
      <c r="O1113" s="42" t="s">
        <v>36</v>
      </c>
      <c r="P1113" s="36"/>
      <c r="Q1113" s="31"/>
      <c r="R1113" s="32"/>
      <c r="S1113" s="78"/>
      <c r="T1113" s="34"/>
      <c r="U1113" s="35"/>
      <c r="V1113" s="36"/>
      <c r="W1113" s="37"/>
      <c r="X1113" s="38"/>
      <c r="Y1113" s="38"/>
      <c r="Z1113" s="38"/>
      <c r="AA1113" s="39"/>
      <c r="AB1113" s="39"/>
      <c r="AC1113" s="39"/>
      <c r="AD1113" s="40"/>
      <c r="AE1113" s="40"/>
      <c r="AF1113" s="41"/>
      <c r="AG1113" s="41"/>
      <c r="AH1113" s="42"/>
      <c r="AI1113" s="35"/>
      <c r="AJ1113" s="43"/>
      <c r="AK1113" s="31"/>
      <c r="AL1113" s="44"/>
      <c r="AM1113" s="39"/>
      <c r="AN1113" s="28"/>
      <c r="AO1113" s="39"/>
    </row>
    <row r="1114" spans="1:41">
      <c r="A1114" s="45" t="s">
        <v>42</v>
      </c>
      <c r="B1114" s="46"/>
      <c r="C1114" s="46" t="s">
        <v>42</v>
      </c>
      <c r="D1114" s="46" t="s">
        <v>42</v>
      </c>
      <c r="E1114" s="47" t="s">
        <v>42</v>
      </c>
      <c r="F1114" s="47" t="s">
        <v>42</v>
      </c>
      <c r="G1114" s="47"/>
      <c r="H1114" s="48"/>
      <c r="I1114" s="24">
        <v>1108</v>
      </c>
      <c r="J1114" s="25" t="s">
        <v>799</v>
      </c>
      <c r="K1114" s="26" t="s">
        <v>2567</v>
      </c>
      <c r="L1114" s="27">
        <v>-457.2</v>
      </c>
      <c r="M1114" s="27">
        <v>-7772.4</v>
      </c>
      <c r="N1114" s="86" t="s">
        <v>2568</v>
      </c>
      <c r="O1114" s="42" t="s">
        <v>36</v>
      </c>
      <c r="P1114" s="36"/>
      <c r="Q1114" s="31"/>
      <c r="R1114" s="32"/>
      <c r="S1114" s="78"/>
      <c r="T1114" s="34"/>
      <c r="U1114" s="35"/>
      <c r="V1114" s="36"/>
      <c r="W1114" s="37"/>
      <c r="X1114" s="38"/>
      <c r="Y1114" s="38"/>
      <c r="Z1114" s="38"/>
      <c r="AA1114" s="39"/>
      <c r="AB1114" s="39"/>
      <c r="AC1114" s="39"/>
      <c r="AD1114" s="40"/>
      <c r="AE1114" s="40"/>
      <c r="AF1114" s="41"/>
      <c r="AG1114" s="41"/>
      <c r="AH1114" s="42"/>
      <c r="AI1114" s="35"/>
      <c r="AJ1114" s="43"/>
      <c r="AK1114" s="31"/>
      <c r="AL1114" s="44"/>
      <c r="AM1114" s="39"/>
      <c r="AN1114" s="28"/>
      <c r="AO1114" s="39"/>
    </row>
    <row r="1115" spans="1:41">
      <c r="A1115" s="45" t="s">
        <v>42</v>
      </c>
      <c r="B1115" s="46"/>
      <c r="C1115" s="46" t="s">
        <v>42</v>
      </c>
      <c r="D1115" s="46" t="s">
        <v>42</v>
      </c>
      <c r="E1115" s="47" t="s">
        <v>42</v>
      </c>
      <c r="F1115" s="47" t="s">
        <v>42</v>
      </c>
      <c r="G1115" s="47"/>
      <c r="H1115" s="48"/>
      <c r="I1115" s="24">
        <v>1109</v>
      </c>
      <c r="J1115" s="25" t="s">
        <v>865</v>
      </c>
      <c r="K1115" s="26" t="s">
        <v>2567</v>
      </c>
      <c r="L1115" s="27">
        <v>-2286</v>
      </c>
      <c r="M1115" s="27">
        <v>-7772.4</v>
      </c>
      <c r="N1115" s="86" t="s">
        <v>2568</v>
      </c>
      <c r="O1115" s="42" t="s">
        <v>36</v>
      </c>
      <c r="P1115" s="36"/>
      <c r="Q1115" s="31"/>
      <c r="R1115" s="32"/>
      <c r="S1115" s="78"/>
      <c r="T1115" s="34"/>
      <c r="U1115" s="35"/>
      <c r="V1115" s="36"/>
      <c r="W1115" s="37"/>
      <c r="X1115" s="38"/>
      <c r="Y1115" s="38"/>
      <c r="Z1115" s="38"/>
      <c r="AA1115" s="39"/>
      <c r="AB1115" s="39"/>
      <c r="AC1115" s="39"/>
      <c r="AD1115" s="40"/>
      <c r="AE1115" s="40"/>
      <c r="AF1115" s="41"/>
      <c r="AG1115" s="41"/>
      <c r="AH1115" s="42"/>
      <c r="AI1115" s="35"/>
      <c r="AJ1115" s="43"/>
      <c r="AK1115" s="31"/>
      <c r="AL1115" s="44"/>
      <c r="AM1115" s="39"/>
      <c r="AN1115" s="28"/>
      <c r="AO1115" s="39"/>
    </row>
    <row r="1116" spans="1:41">
      <c r="A1116" s="45" t="s">
        <v>42</v>
      </c>
      <c r="B1116" s="46"/>
      <c r="C1116" s="46" t="s">
        <v>42</v>
      </c>
      <c r="D1116" s="46" t="s">
        <v>42</v>
      </c>
      <c r="E1116" s="47" t="s">
        <v>42</v>
      </c>
      <c r="F1116" s="47" t="s">
        <v>42</v>
      </c>
      <c r="G1116" s="47"/>
      <c r="H1116" s="48"/>
      <c r="I1116" s="24">
        <v>1110</v>
      </c>
      <c r="J1116" s="25" t="s">
        <v>931</v>
      </c>
      <c r="K1116" s="26" t="s">
        <v>2567</v>
      </c>
      <c r="L1116" s="27">
        <v>-4114.8</v>
      </c>
      <c r="M1116" s="27">
        <v>-7772.4</v>
      </c>
      <c r="N1116" s="86" t="s">
        <v>2568</v>
      </c>
      <c r="O1116" s="42" t="s">
        <v>36</v>
      </c>
      <c r="P1116" s="36"/>
      <c r="Q1116" s="31"/>
      <c r="R1116" s="32"/>
      <c r="S1116" s="78"/>
      <c r="T1116" s="34"/>
      <c r="U1116" s="35"/>
      <c r="V1116" s="36"/>
      <c r="W1116" s="37"/>
      <c r="X1116" s="38"/>
      <c r="Y1116" s="38"/>
      <c r="Z1116" s="38"/>
      <c r="AA1116" s="39"/>
      <c r="AB1116" s="39"/>
      <c r="AC1116" s="39"/>
      <c r="AD1116" s="40"/>
      <c r="AE1116" s="40"/>
      <c r="AF1116" s="41"/>
      <c r="AG1116" s="41"/>
      <c r="AH1116" s="42"/>
      <c r="AI1116" s="35"/>
      <c r="AJ1116" s="43"/>
      <c r="AK1116" s="31"/>
      <c r="AL1116" s="44"/>
      <c r="AM1116" s="39"/>
      <c r="AN1116" s="28"/>
      <c r="AO1116" s="39"/>
    </row>
    <row r="1117" spans="1:41">
      <c r="A1117" s="45" t="s">
        <v>42</v>
      </c>
      <c r="B1117" s="46"/>
      <c r="C1117" s="46" t="s">
        <v>42</v>
      </c>
      <c r="D1117" s="46" t="s">
        <v>42</v>
      </c>
      <c r="E1117" s="47" t="s">
        <v>42</v>
      </c>
      <c r="F1117" s="47" t="s">
        <v>42</v>
      </c>
      <c r="G1117" s="47"/>
      <c r="H1117" s="48"/>
      <c r="I1117" s="24">
        <v>1111</v>
      </c>
      <c r="J1117" s="25" t="s">
        <v>997</v>
      </c>
      <c r="K1117" s="26" t="s">
        <v>2567</v>
      </c>
      <c r="L1117" s="27">
        <v>-5943.6</v>
      </c>
      <c r="M1117" s="27">
        <v>-7772.4</v>
      </c>
      <c r="N1117" s="86" t="s">
        <v>2568</v>
      </c>
      <c r="O1117" s="42" t="s">
        <v>36</v>
      </c>
      <c r="P1117" s="36"/>
      <c r="Q1117" s="31"/>
      <c r="R1117" s="32"/>
      <c r="S1117" s="78"/>
      <c r="T1117" s="34"/>
      <c r="U1117" s="35"/>
      <c r="V1117" s="36"/>
      <c r="W1117" s="37"/>
      <c r="X1117" s="38"/>
      <c r="Y1117" s="38"/>
      <c r="Z1117" s="38"/>
      <c r="AA1117" s="39"/>
      <c r="AB1117" s="39"/>
      <c r="AC1117" s="39"/>
      <c r="AD1117" s="40"/>
      <c r="AE1117" s="40"/>
      <c r="AF1117" s="41"/>
      <c r="AG1117" s="41"/>
      <c r="AH1117" s="42"/>
      <c r="AI1117" s="35"/>
      <c r="AJ1117" s="43"/>
      <c r="AK1117" s="31"/>
      <c r="AL1117" s="44"/>
      <c r="AM1117" s="39"/>
      <c r="AN1117" s="28"/>
      <c r="AO1117" s="39"/>
    </row>
    <row r="1118" spans="1:41">
      <c r="A1118" s="45" t="s">
        <v>42</v>
      </c>
      <c r="B1118" s="46"/>
      <c r="C1118" s="46" t="s">
        <v>42</v>
      </c>
      <c r="D1118" s="46" t="s">
        <v>42</v>
      </c>
      <c r="E1118" s="47" t="s">
        <v>42</v>
      </c>
      <c r="F1118" s="47" t="s">
        <v>42</v>
      </c>
      <c r="G1118" s="47"/>
      <c r="H1118" s="48"/>
      <c r="I1118" s="24">
        <v>1112</v>
      </c>
      <c r="J1118" s="25" t="s">
        <v>1063</v>
      </c>
      <c r="K1118" s="26" t="s">
        <v>2567</v>
      </c>
      <c r="L1118" s="27">
        <v>-7772.4</v>
      </c>
      <c r="M1118" s="27">
        <v>-7772.4</v>
      </c>
      <c r="N1118" s="86" t="s">
        <v>2568</v>
      </c>
      <c r="O1118" s="42" t="s">
        <v>36</v>
      </c>
      <c r="P1118" s="36"/>
      <c r="Q1118" s="31"/>
      <c r="R1118" s="32"/>
      <c r="S1118" s="78"/>
      <c r="T1118" s="34"/>
      <c r="U1118" s="35"/>
      <c r="V1118" s="36"/>
      <c r="W1118" s="37"/>
      <c r="X1118" s="38"/>
      <c r="Y1118" s="38"/>
      <c r="Z1118" s="38"/>
      <c r="AA1118" s="39"/>
      <c r="AB1118" s="39"/>
      <c r="AC1118" s="39"/>
      <c r="AD1118" s="40"/>
      <c r="AE1118" s="40"/>
      <c r="AF1118" s="41"/>
      <c r="AG1118" s="41"/>
      <c r="AH1118" s="42"/>
      <c r="AI1118" s="35"/>
      <c r="AJ1118" s="43"/>
      <c r="AK1118" s="31"/>
      <c r="AL1118" s="44"/>
      <c r="AM1118" s="39"/>
      <c r="AN1118" s="28"/>
      <c r="AO1118" s="39"/>
    </row>
    <row r="1119" spans="1:41">
      <c r="A1119" s="45" t="s">
        <v>42</v>
      </c>
      <c r="B1119" s="46"/>
      <c r="C1119" s="46" t="s">
        <v>42</v>
      </c>
      <c r="D1119" s="46" t="s">
        <v>42</v>
      </c>
      <c r="E1119" s="47" t="s">
        <v>42</v>
      </c>
      <c r="F1119" s="47" t="s">
        <v>42</v>
      </c>
      <c r="G1119" s="47"/>
      <c r="H1119" s="48"/>
      <c r="I1119" s="24">
        <v>1113</v>
      </c>
      <c r="J1119" s="25" t="s">
        <v>1261</v>
      </c>
      <c r="K1119" s="26" t="s">
        <v>2567</v>
      </c>
      <c r="L1119" s="27">
        <v>-13258.8</v>
      </c>
      <c r="M1119" s="27">
        <v>-7772.4</v>
      </c>
      <c r="N1119" s="86" t="s">
        <v>2568</v>
      </c>
      <c r="O1119" s="42" t="s">
        <v>36</v>
      </c>
      <c r="P1119" s="36"/>
      <c r="Q1119" s="31"/>
      <c r="R1119" s="32"/>
      <c r="S1119" s="78"/>
      <c r="T1119" s="34"/>
      <c r="U1119" s="35"/>
      <c r="V1119" s="36"/>
      <c r="W1119" s="37"/>
      <c r="X1119" s="38"/>
      <c r="Y1119" s="38"/>
      <c r="Z1119" s="38"/>
      <c r="AA1119" s="39"/>
      <c r="AB1119" s="39"/>
      <c r="AC1119" s="39"/>
      <c r="AD1119" s="40"/>
      <c r="AE1119" s="40"/>
      <c r="AF1119" s="41"/>
      <c r="AG1119" s="41"/>
      <c r="AH1119" s="42"/>
      <c r="AI1119" s="35"/>
      <c r="AJ1119" s="43"/>
      <c r="AK1119" s="31"/>
      <c r="AL1119" s="44"/>
      <c r="AM1119" s="39"/>
      <c r="AN1119" s="28"/>
      <c r="AO1119" s="39"/>
    </row>
    <row r="1120" spans="1:41">
      <c r="A1120" s="45" t="s">
        <v>42</v>
      </c>
      <c r="B1120" s="46"/>
      <c r="C1120" s="46" t="s">
        <v>42</v>
      </c>
      <c r="D1120" s="46" t="s">
        <v>42</v>
      </c>
      <c r="E1120" s="47" t="s">
        <v>42</v>
      </c>
      <c r="F1120" s="47" t="s">
        <v>42</v>
      </c>
      <c r="G1120" s="47"/>
      <c r="H1120" s="48"/>
      <c r="I1120" s="24">
        <v>1114</v>
      </c>
      <c r="J1120" s="25" t="s">
        <v>1577</v>
      </c>
      <c r="K1120" s="26" t="s">
        <v>2567</v>
      </c>
      <c r="L1120" s="27">
        <v>-15087.6</v>
      </c>
      <c r="M1120" s="27">
        <v>-7772.4</v>
      </c>
      <c r="N1120" s="86" t="s">
        <v>2568</v>
      </c>
      <c r="O1120" s="42" t="s">
        <v>36</v>
      </c>
      <c r="P1120" s="36"/>
      <c r="Q1120" s="31"/>
      <c r="R1120" s="32"/>
      <c r="S1120" s="78"/>
      <c r="T1120" s="34"/>
      <c r="U1120" s="35"/>
      <c r="V1120" s="36"/>
      <c r="W1120" s="37"/>
      <c r="X1120" s="38"/>
      <c r="Y1120" s="38"/>
      <c r="Z1120" s="38"/>
      <c r="AA1120" s="39"/>
      <c r="AB1120" s="39"/>
      <c r="AC1120" s="39"/>
      <c r="AD1120" s="40"/>
      <c r="AE1120" s="40"/>
      <c r="AF1120" s="41"/>
      <c r="AG1120" s="41"/>
      <c r="AH1120" s="42"/>
      <c r="AI1120" s="35"/>
      <c r="AJ1120" s="43"/>
      <c r="AK1120" s="31"/>
      <c r="AL1120" s="44"/>
      <c r="AM1120" s="39"/>
      <c r="AN1120" s="28"/>
      <c r="AO1120" s="39"/>
    </row>
    <row r="1121" spans="1:41">
      <c r="A1121" s="45" t="s">
        <v>42</v>
      </c>
      <c r="B1121" s="46"/>
      <c r="C1121" s="46" t="s">
        <v>42</v>
      </c>
      <c r="D1121" s="46" t="s">
        <v>42</v>
      </c>
      <c r="E1121" s="47" t="s">
        <v>42</v>
      </c>
      <c r="F1121" s="47" t="s">
        <v>42</v>
      </c>
      <c r="G1121" s="47"/>
      <c r="H1121" s="48"/>
      <c r="I1121" s="24">
        <v>1115</v>
      </c>
      <c r="J1121" s="25" t="s">
        <v>321</v>
      </c>
      <c r="K1121" s="26" t="s">
        <v>2567</v>
      </c>
      <c r="L1121" s="27">
        <v>-16916.400000000001</v>
      </c>
      <c r="M1121" s="27">
        <v>-7772.4</v>
      </c>
      <c r="N1121" s="86" t="s">
        <v>2568</v>
      </c>
      <c r="O1121" s="42" t="s">
        <v>36</v>
      </c>
      <c r="P1121" s="36"/>
      <c r="Q1121" s="31"/>
      <c r="R1121" s="32"/>
      <c r="S1121" s="78"/>
      <c r="T1121" s="34"/>
      <c r="U1121" s="35"/>
      <c r="V1121" s="36"/>
      <c r="W1121" s="37"/>
      <c r="X1121" s="38"/>
      <c r="Y1121" s="38"/>
      <c r="Z1121" s="38"/>
      <c r="AA1121" s="39"/>
      <c r="AB1121" s="39"/>
      <c r="AC1121" s="39"/>
      <c r="AD1121" s="40"/>
      <c r="AE1121" s="40"/>
      <c r="AF1121" s="41"/>
      <c r="AG1121" s="41"/>
      <c r="AH1121" s="42"/>
      <c r="AI1121" s="35"/>
      <c r="AJ1121" s="43"/>
      <c r="AK1121" s="31"/>
      <c r="AL1121" s="44"/>
      <c r="AM1121" s="39"/>
      <c r="AN1121" s="28"/>
      <c r="AO1121" s="39"/>
    </row>
    <row r="1122" spans="1:41">
      <c r="A1122" s="45" t="s">
        <v>42</v>
      </c>
      <c r="B1122" s="46"/>
      <c r="C1122" s="46" t="s">
        <v>42</v>
      </c>
      <c r="D1122" s="46" t="s">
        <v>42</v>
      </c>
      <c r="E1122" s="47" t="s">
        <v>42</v>
      </c>
      <c r="F1122" s="47" t="s">
        <v>42</v>
      </c>
      <c r="G1122" s="47"/>
      <c r="H1122" s="48"/>
      <c r="I1122" s="24">
        <v>1116</v>
      </c>
      <c r="J1122" s="25" t="s">
        <v>2913</v>
      </c>
      <c r="K1122" s="26" t="s">
        <v>2567</v>
      </c>
      <c r="L1122" s="27">
        <v>15087.6</v>
      </c>
      <c r="M1122" s="27">
        <v>-7772.4</v>
      </c>
      <c r="N1122" s="86" t="s">
        <v>2568</v>
      </c>
      <c r="O1122" s="42" t="s">
        <v>36</v>
      </c>
      <c r="P1122" s="36"/>
      <c r="Q1122" s="31"/>
      <c r="R1122" s="32"/>
      <c r="S1122" s="78"/>
      <c r="T1122" s="34"/>
      <c r="U1122" s="35"/>
      <c r="V1122" s="36"/>
      <c r="W1122" s="37"/>
      <c r="X1122" s="38"/>
      <c r="Y1122" s="38"/>
      <c r="Z1122" s="38"/>
      <c r="AA1122" s="39"/>
      <c r="AB1122" s="39"/>
      <c r="AC1122" s="39"/>
      <c r="AD1122" s="40"/>
      <c r="AE1122" s="40"/>
      <c r="AF1122" s="41"/>
      <c r="AG1122" s="41"/>
      <c r="AH1122" s="42"/>
      <c r="AI1122" s="35"/>
      <c r="AJ1122" s="43"/>
      <c r="AK1122" s="31"/>
      <c r="AL1122" s="44"/>
      <c r="AM1122" s="39"/>
      <c r="AN1122" s="28"/>
      <c r="AO1122" s="39"/>
    </row>
    <row r="1123" spans="1:41">
      <c r="A1123" s="45" t="s">
        <v>42</v>
      </c>
      <c r="B1123" s="46"/>
      <c r="C1123" s="46" t="s">
        <v>42</v>
      </c>
      <c r="D1123" s="46" t="s">
        <v>42</v>
      </c>
      <c r="E1123" s="47" t="s">
        <v>42</v>
      </c>
      <c r="F1123" s="47" t="s">
        <v>42</v>
      </c>
      <c r="G1123" s="47"/>
      <c r="H1123" s="48"/>
      <c r="I1123" s="24">
        <v>1117</v>
      </c>
      <c r="J1123" s="25" t="s">
        <v>2914</v>
      </c>
      <c r="K1123" s="26" t="s">
        <v>2567</v>
      </c>
      <c r="L1123" s="27">
        <v>12344.4</v>
      </c>
      <c r="M1123" s="27">
        <v>-7772.4</v>
      </c>
      <c r="N1123" s="86" t="s">
        <v>2568</v>
      </c>
      <c r="O1123" s="42" t="s">
        <v>36</v>
      </c>
      <c r="P1123" s="36"/>
      <c r="Q1123" s="31"/>
      <c r="R1123" s="32"/>
      <c r="S1123" s="78"/>
      <c r="T1123" s="34"/>
      <c r="U1123" s="35"/>
      <c r="V1123" s="36"/>
      <c r="W1123" s="37"/>
      <c r="X1123" s="38"/>
      <c r="Y1123" s="38"/>
      <c r="Z1123" s="38"/>
      <c r="AA1123" s="39"/>
      <c r="AB1123" s="39"/>
      <c r="AC1123" s="39"/>
      <c r="AD1123" s="40"/>
      <c r="AE1123" s="40"/>
      <c r="AF1123" s="41"/>
      <c r="AG1123" s="41"/>
      <c r="AH1123" s="42"/>
      <c r="AI1123" s="35"/>
      <c r="AJ1123" s="43"/>
      <c r="AK1123" s="31"/>
      <c r="AL1123" s="44"/>
      <c r="AM1123" s="39"/>
      <c r="AN1123" s="28"/>
      <c r="AO1123" s="39"/>
    </row>
    <row r="1124" spans="1:41">
      <c r="A1124" s="45" t="s">
        <v>42</v>
      </c>
      <c r="B1124" s="46"/>
      <c r="C1124" s="46" t="s">
        <v>42</v>
      </c>
      <c r="D1124" s="46" t="s">
        <v>42</v>
      </c>
      <c r="E1124" s="47" t="s">
        <v>42</v>
      </c>
      <c r="F1124" s="47" t="s">
        <v>42</v>
      </c>
      <c r="G1124" s="47"/>
      <c r="H1124" s="48"/>
      <c r="I1124" s="24">
        <v>1118</v>
      </c>
      <c r="J1124" s="25" t="s">
        <v>2915</v>
      </c>
      <c r="K1124" s="26" t="s">
        <v>2567</v>
      </c>
      <c r="L1124" s="27">
        <v>16002</v>
      </c>
      <c r="M1124" s="27">
        <v>-6858</v>
      </c>
      <c r="N1124" s="86" t="s">
        <v>2568</v>
      </c>
      <c r="O1124" s="42" t="s">
        <v>36</v>
      </c>
      <c r="P1124" s="36"/>
      <c r="Q1124" s="31"/>
      <c r="R1124" s="32"/>
      <c r="S1124" s="78"/>
      <c r="T1124" s="34"/>
      <c r="U1124" s="35"/>
      <c r="V1124" s="36"/>
      <c r="W1124" s="37"/>
      <c r="X1124" s="38"/>
      <c r="Y1124" s="38"/>
      <c r="Z1124" s="38"/>
      <c r="AA1124" s="39"/>
      <c r="AB1124" s="39"/>
      <c r="AC1124" s="39"/>
      <c r="AD1124" s="40"/>
      <c r="AE1124" s="40"/>
      <c r="AF1124" s="41"/>
      <c r="AG1124" s="41"/>
      <c r="AH1124" s="42"/>
      <c r="AI1124" s="35"/>
      <c r="AJ1124" s="43"/>
      <c r="AK1124" s="31"/>
      <c r="AL1124" s="44"/>
      <c r="AM1124" s="39"/>
      <c r="AN1124" s="28"/>
      <c r="AO1124" s="39"/>
    </row>
    <row r="1125" spans="1:41">
      <c r="A1125" s="45" t="s">
        <v>42</v>
      </c>
      <c r="B1125" s="46"/>
      <c r="C1125" s="46" t="s">
        <v>42</v>
      </c>
      <c r="D1125" s="46" t="s">
        <v>42</v>
      </c>
      <c r="E1125" s="47" t="s">
        <v>42</v>
      </c>
      <c r="F1125" s="47" t="s">
        <v>42</v>
      </c>
      <c r="G1125" s="47"/>
      <c r="H1125" s="48"/>
      <c r="I1125" s="24">
        <v>1119</v>
      </c>
      <c r="J1125" s="25" t="s">
        <v>2916</v>
      </c>
      <c r="K1125" s="26" t="s">
        <v>2567</v>
      </c>
      <c r="L1125" s="27">
        <v>-11430</v>
      </c>
      <c r="M1125" s="27">
        <v>-6858</v>
      </c>
      <c r="N1125" s="86" t="s">
        <v>2568</v>
      </c>
      <c r="O1125" s="42" t="s">
        <v>36</v>
      </c>
      <c r="P1125" s="36"/>
      <c r="Q1125" s="31"/>
      <c r="R1125" s="32"/>
      <c r="S1125" s="78"/>
      <c r="T1125" s="34"/>
      <c r="U1125" s="35"/>
      <c r="V1125" s="36"/>
      <c r="W1125" s="37"/>
      <c r="X1125" s="38"/>
      <c r="Y1125" s="38"/>
      <c r="Z1125" s="38"/>
      <c r="AA1125" s="39"/>
      <c r="AB1125" s="39"/>
      <c r="AC1125" s="39"/>
      <c r="AD1125" s="40"/>
      <c r="AE1125" s="40"/>
      <c r="AF1125" s="41"/>
      <c r="AG1125" s="41"/>
      <c r="AH1125" s="42"/>
      <c r="AI1125" s="35"/>
      <c r="AJ1125" s="43"/>
      <c r="AK1125" s="31"/>
      <c r="AL1125" s="44"/>
      <c r="AM1125" s="39"/>
      <c r="AN1125" s="28"/>
      <c r="AO1125" s="39"/>
    </row>
    <row r="1126" spans="1:41">
      <c r="A1126" s="45" t="s">
        <v>42</v>
      </c>
      <c r="B1126" s="46"/>
      <c r="C1126" s="46" t="s">
        <v>42</v>
      </c>
      <c r="D1126" s="46" t="s">
        <v>42</v>
      </c>
      <c r="E1126" s="47" t="s">
        <v>42</v>
      </c>
      <c r="F1126" s="47" t="s">
        <v>42</v>
      </c>
      <c r="G1126" s="47"/>
      <c r="H1126" s="48"/>
      <c r="I1126" s="24">
        <v>1120</v>
      </c>
      <c r="J1126" s="25" t="s">
        <v>2917</v>
      </c>
      <c r="K1126" s="26" t="s">
        <v>2567</v>
      </c>
      <c r="L1126" s="27">
        <v>13258.8</v>
      </c>
      <c r="M1126" s="27">
        <v>-6858</v>
      </c>
      <c r="N1126" s="86" t="s">
        <v>2568</v>
      </c>
      <c r="O1126" s="42" t="s">
        <v>36</v>
      </c>
      <c r="P1126" s="36"/>
      <c r="Q1126" s="31"/>
      <c r="R1126" s="32"/>
      <c r="S1126" s="78"/>
      <c r="T1126" s="34"/>
      <c r="U1126" s="35"/>
      <c r="V1126" s="36"/>
      <c r="W1126" s="37"/>
      <c r="X1126" s="38"/>
      <c r="Y1126" s="38"/>
      <c r="Z1126" s="38"/>
      <c r="AA1126" s="39"/>
      <c r="AB1126" s="39"/>
      <c r="AC1126" s="39"/>
      <c r="AD1126" s="40"/>
      <c r="AE1126" s="40"/>
      <c r="AF1126" s="41"/>
      <c r="AG1126" s="41"/>
      <c r="AH1126" s="42"/>
      <c r="AI1126" s="35"/>
      <c r="AJ1126" s="43"/>
      <c r="AK1126" s="31"/>
      <c r="AL1126" s="44"/>
      <c r="AM1126" s="39"/>
      <c r="AN1126" s="28"/>
      <c r="AO1126" s="39"/>
    </row>
    <row r="1127" spans="1:41">
      <c r="A1127" s="45" t="s">
        <v>42</v>
      </c>
      <c r="B1127" s="46"/>
      <c r="C1127" s="46" t="s">
        <v>42</v>
      </c>
      <c r="D1127" s="46" t="s">
        <v>42</v>
      </c>
      <c r="E1127" s="47" t="s">
        <v>42</v>
      </c>
      <c r="F1127" s="47" t="s">
        <v>42</v>
      </c>
      <c r="G1127" s="47"/>
      <c r="H1127" s="48"/>
      <c r="I1127" s="24">
        <v>1121</v>
      </c>
      <c r="J1127" s="25" t="s">
        <v>2918</v>
      </c>
      <c r="K1127" s="26" t="s">
        <v>2567</v>
      </c>
      <c r="L1127" s="27">
        <v>11430</v>
      </c>
      <c r="M1127" s="27">
        <v>-6858</v>
      </c>
      <c r="N1127" s="86" t="s">
        <v>2568</v>
      </c>
      <c r="O1127" s="42" t="s">
        <v>36</v>
      </c>
      <c r="P1127" s="36"/>
      <c r="Q1127" s="31"/>
      <c r="R1127" s="32"/>
      <c r="S1127" s="78"/>
      <c r="T1127" s="34"/>
      <c r="U1127" s="35"/>
      <c r="V1127" s="36"/>
      <c r="W1127" s="37"/>
      <c r="X1127" s="38"/>
      <c r="Y1127" s="38"/>
      <c r="Z1127" s="38"/>
      <c r="AA1127" s="39"/>
      <c r="AB1127" s="39"/>
      <c r="AC1127" s="39"/>
      <c r="AD1127" s="40"/>
      <c r="AE1127" s="40"/>
      <c r="AF1127" s="41"/>
      <c r="AG1127" s="41"/>
      <c r="AH1127" s="42"/>
      <c r="AI1127" s="35"/>
      <c r="AJ1127" s="43"/>
      <c r="AK1127" s="31"/>
      <c r="AL1127" s="44"/>
      <c r="AM1127" s="39"/>
      <c r="AN1127" s="28"/>
      <c r="AO1127" s="39"/>
    </row>
    <row r="1128" spans="1:41">
      <c r="A1128" s="45" t="s">
        <v>42</v>
      </c>
      <c r="B1128" s="46"/>
      <c r="C1128" s="46" t="s">
        <v>42</v>
      </c>
      <c r="D1128" s="46" t="s">
        <v>42</v>
      </c>
      <c r="E1128" s="47" t="s">
        <v>42</v>
      </c>
      <c r="F1128" s="47" t="s">
        <v>42</v>
      </c>
      <c r="G1128" s="47"/>
      <c r="H1128" s="48"/>
      <c r="I1128" s="24">
        <v>1122</v>
      </c>
      <c r="J1128" s="25" t="s">
        <v>2919</v>
      </c>
      <c r="K1128" s="26" t="s">
        <v>2567</v>
      </c>
      <c r="L1128" s="27">
        <v>17830.8</v>
      </c>
      <c r="M1128" s="27">
        <v>-5943.6</v>
      </c>
      <c r="N1128" s="86" t="s">
        <v>2568</v>
      </c>
      <c r="O1128" s="42" t="s">
        <v>36</v>
      </c>
      <c r="P1128" s="36"/>
      <c r="Q1128" s="31"/>
      <c r="R1128" s="32"/>
      <c r="S1128" s="78"/>
      <c r="T1128" s="34"/>
      <c r="U1128" s="35"/>
      <c r="V1128" s="36"/>
      <c r="W1128" s="37"/>
      <c r="X1128" s="38"/>
      <c r="Y1128" s="38"/>
      <c r="Z1128" s="38"/>
      <c r="AA1128" s="39"/>
      <c r="AB1128" s="39"/>
      <c r="AC1128" s="39"/>
      <c r="AD1128" s="40"/>
      <c r="AE1128" s="40"/>
      <c r="AF1128" s="41"/>
      <c r="AG1128" s="41"/>
      <c r="AH1128" s="42"/>
      <c r="AI1128" s="35"/>
      <c r="AJ1128" s="43"/>
      <c r="AK1128" s="31"/>
      <c r="AL1128" s="44"/>
      <c r="AM1128" s="39"/>
      <c r="AN1128" s="28"/>
      <c r="AO1128" s="39"/>
    </row>
    <row r="1129" spans="1:41">
      <c r="A1129" s="45" t="s">
        <v>42</v>
      </c>
      <c r="B1129" s="46"/>
      <c r="C1129" s="46" t="s">
        <v>42</v>
      </c>
      <c r="D1129" s="46" t="s">
        <v>42</v>
      </c>
      <c r="E1129" s="47" t="s">
        <v>42</v>
      </c>
      <c r="F1129" s="47" t="s">
        <v>42</v>
      </c>
      <c r="G1129" s="47"/>
      <c r="H1129" s="48"/>
      <c r="I1129" s="24">
        <v>1123</v>
      </c>
      <c r="J1129" s="25" t="s">
        <v>2920</v>
      </c>
      <c r="K1129" s="26" t="s">
        <v>2567</v>
      </c>
      <c r="L1129" s="27">
        <v>-13258.8</v>
      </c>
      <c r="M1129" s="27">
        <v>-5943.6</v>
      </c>
      <c r="N1129" s="86" t="s">
        <v>2568</v>
      </c>
      <c r="O1129" s="42" t="s">
        <v>36</v>
      </c>
      <c r="P1129" s="36"/>
      <c r="Q1129" s="31"/>
      <c r="R1129" s="32"/>
      <c r="S1129" s="78"/>
      <c r="T1129" s="34"/>
      <c r="U1129" s="35"/>
      <c r="V1129" s="36"/>
      <c r="W1129" s="37"/>
      <c r="X1129" s="38"/>
      <c r="Y1129" s="38"/>
      <c r="Z1129" s="38"/>
      <c r="AA1129" s="39"/>
      <c r="AB1129" s="39"/>
      <c r="AC1129" s="39"/>
      <c r="AD1129" s="40"/>
      <c r="AE1129" s="40"/>
      <c r="AF1129" s="41"/>
      <c r="AG1129" s="41"/>
      <c r="AH1129" s="42"/>
      <c r="AI1129" s="35"/>
      <c r="AJ1129" s="43"/>
      <c r="AK1129" s="31"/>
      <c r="AL1129" s="44"/>
      <c r="AM1129" s="39"/>
      <c r="AN1129" s="28"/>
      <c r="AO1129" s="39"/>
    </row>
    <row r="1130" spans="1:41">
      <c r="A1130" s="45" t="s">
        <v>42</v>
      </c>
      <c r="B1130" s="46"/>
      <c r="C1130" s="46" t="s">
        <v>42</v>
      </c>
      <c r="D1130" s="46" t="s">
        <v>42</v>
      </c>
      <c r="E1130" s="47" t="s">
        <v>42</v>
      </c>
      <c r="F1130" s="47" t="s">
        <v>42</v>
      </c>
      <c r="G1130" s="47"/>
      <c r="H1130" s="48"/>
      <c r="I1130" s="24">
        <v>1124</v>
      </c>
      <c r="J1130" s="25" t="s">
        <v>2921</v>
      </c>
      <c r="K1130" s="26" t="s">
        <v>2567</v>
      </c>
      <c r="L1130" s="27">
        <v>-15087.6</v>
      </c>
      <c r="M1130" s="27">
        <v>-5943.6</v>
      </c>
      <c r="N1130" s="86" t="s">
        <v>2568</v>
      </c>
      <c r="O1130" s="42" t="s">
        <v>36</v>
      </c>
      <c r="P1130" s="36"/>
      <c r="Q1130" s="31"/>
      <c r="R1130" s="32"/>
      <c r="S1130" s="78"/>
      <c r="T1130" s="34"/>
      <c r="U1130" s="35"/>
      <c r="V1130" s="36"/>
      <c r="W1130" s="37"/>
      <c r="X1130" s="38"/>
      <c r="Y1130" s="38"/>
      <c r="Z1130" s="38"/>
      <c r="AA1130" s="39"/>
      <c r="AB1130" s="39"/>
      <c r="AC1130" s="39"/>
      <c r="AD1130" s="40"/>
      <c r="AE1130" s="40"/>
      <c r="AF1130" s="41"/>
      <c r="AG1130" s="41"/>
      <c r="AH1130" s="42"/>
      <c r="AI1130" s="35"/>
      <c r="AJ1130" s="43"/>
      <c r="AK1130" s="31"/>
      <c r="AL1130" s="44"/>
      <c r="AM1130" s="39"/>
      <c r="AN1130" s="28"/>
      <c r="AO1130" s="39"/>
    </row>
    <row r="1131" spans="1:41">
      <c r="A1131" s="45" t="s">
        <v>42</v>
      </c>
      <c r="B1131" s="46"/>
      <c r="C1131" s="46" t="s">
        <v>42</v>
      </c>
      <c r="D1131" s="46" t="s">
        <v>42</v>
      </c>
      <c r="E1131" s="47" t="s">
        <v>42</v>
      </c>
      <c r="F1131" s="47" t="s">
        <v>42</v>
      </c>
      <c r="G1131" s="47"/>
      <c r="H1131" s="48"/>
      <c r="I1131" s="24">
        <v>1125</v>
      </c>
      <c r="J1131" s="25" t="s">
        <v>2922</v>
      </c>
      <c r="K1131" s="26" t="s">
        <v>2567</v>
      </c>
      <c r="L1131" s="27">
        <v>-16916.400000000001</v>
      </c>
      <c r="M1131" s="27">
        <v>-5943.6</v>
      </c>
      <c r="N1131" s="86" t="s">
        <v>2568</v>
      </c>
      <c r="O1131" s="42" t="s">
        <v>36</v>
      </c>
      <c r="P1131" s="36"/>
      <c r="Q1131" s="31"/>
      <c r="R1131" s="32"/>
      <c r="S1131" s="78"/>
      <c r="T1131" s="34"/>
      <c r="U1131" s="35"/>
      <c r="V1131" s="36"/>
      <c r="W1131" s="37"/>
      <c r="X1131" s="38"/>
      <c r="Y1131" s="38"/>
      <c r="Z1131" s="38"/>
      <c r="AA1131" s="39"/>
      <c r="AB1131" s="39"/>
      <c r="AC1131" s="39"/>
      <c r="AD1131" s="40"/>
      <c r="AE1131" s="40"/>
      <c r="AF1131" s="41"/>
      <c r="AG1131" s="41"/>
      <c r="AH1131" s="42"/>
      <c r="AI1131" s="35"/>
      <c r="AJ1131" s="43"/>
      <c r="AK1131" s="31"/>
      <c r="AL1131" s="44"/>
      <c r="AM1131" s="39"/>
      <c r="AN1131" s="28"/>
      <c r="AO1131" s="39"/>
    </row>
    <row r="1132" spans="1:41">
      <c r="A1132" s="45" t="s">
        <v>42</v>
      </c>
      <c r="B1132" s="46"/>
      <c r="C1132" s="46" t="s">
        <v>42</v>
      </c>
      <c r="D1132" s="46" t="s">
        <v>42</v>
      </c>
      <c r="E1132" s="47" t="s">
        <v>42</v>
      </c>
      <c r="F1132" s="47" t="s">
        <v>42</v>
      </c>
      <c r="G1132" s="47"/>
      <c r="H1132" s="48"/>
      <c r="I1132" s="24">
        <v>1126</v>
      </c>
      <c r="J1132" s="25" t="s">
        <v>2923</v>
      </c>
      <c r="K1132" s="26" t="s">
        <v>2567</v>
      </c>
      <c r="L1132" s="27">
        <v>15087.6</v>
      </c>
      <c r="M1132" s="27">
        <v>-5943.6</v>
      </c>
      <c r="N1132" s="86" t="s">
        <v>2568</v>
      </c>
      <c r="O1132" s="42" t="s">
        <v>36</v>
      </c>
      <c r="P1132" s="36"/>
      <c r="Q1132" s="31"/>
      <c r="R1132" s="32"/>
      <c r="S1132" s="78"/>
      <c r="T1132" s="34"/>
      <c r="U1132" s="35"/>
      <c r="V1132" s="36"/>
      <c r="W1132" s="37"/>
      <c r="X1132" s="38"/>
      <c r="Y1132" s="38"/>
      <c r="Z1132" s="38"/>
      <c r="AA1132" s="39"/>
      <c r="AB1132" s="39"/>
      <c r="AC1132" s="39"/>
      <c r="AD1132" s="40"/>
      <c r="AE1132" s="40"/>
      <c r="AF1132" s="41"/>
      <c r="AG1132" s="41"/>
      <c r="AH1132" s="42"/>
      <c r="AI1132" s="35"/>
      <c r="AJ1132" s="43"/>
      <c r="AK1132" s="31"/>
      <c r="AL1132" s="44"/>
      <c r="AM1132" s="39"/>
      <c r="AN1132" s="28"/>
      <c r="AO1132" s="39"/>
    </row>
    <row r="1133" spans="1:41">
      <c r="A1133" s="45" t="s">
        <v>42</v>
      </c>
      <c r="B1133" s="46"/>
      <c r="C1133" s="46" t="s">
        <v>42</v>
      </c>
      <c r="D1133" s="46" t="s">
        <v>42</v>
      </c>
      <c r="E1133" s="47" t="s">
        <v>42</v>
      </c>
      <c r="F1133" s="47" t="s">
        <v>42</v>
      </c>
      <c r="G1133" s="47"/>
      <c r="H1133" s="48"/>
      <c r="I1133" s="24">
        <v>1127</v>
      </c>
      <c r="J1133" s="25" t="s">
        <v>2924</v>
      </c>
      <c r="K1133" s="26" t="s">
        <v>2567</v>
      </c>
      <c r="L1133" s="27">
        <v>16002</v>
      </c>
      <c r="M1133" s="27">
        <v>-5029.2</v>
      </c>
      <c r="N1133" s="86" t="s">
        <v>2568</v>
      </c>
      <c r="O1133" s="42" t="s">
        <v>36</v>
      </c>
      <c r="P1133" s="36"/>
      <c r="Q1133" s="31"/>
      <c r="R1133" s="32"/>
      <c r="S1133" s="78"/>
      <c r="T1133" s="34"/>
      <c r="U1133" s="35"/>
      <c r="V1133" s="36"/>
      <c r="W1133" s="37"/>
      <c r="X1133" s="38"/>
      <c r="Y1133" s="38"/>
      <c r="Z1133" s="38"/>
      <c r="AA1133" s="39"/>
      <c r="AB1133" s="39"/>
      <c r="AC1133" s="39"/>
      <c r="AD1133" s="40"/>
      <c r="AE1133" s="40"/>
      <c r="AF1133" s="41"/>
      <c r="AG1133" s="41"/>
      <c r="AH1133" s="42"/>
      <c r="AI1133" s="35"/>
      <c r="AJ1133" s="43"/>
      <c r="AK1133" s="31"/>
      <c r="AL1133" s="44"/>
      <c r="AM1133" s="39"/>
      <c r="AN1133" s="28"/>
      <c r="AO1133" s="39"/>
    </row>
    <row r="1134" spans="1:41">
      <c r="A1134" s="45" t="s">
        <v>42</v>
      </c>
      <c r="B1134" s="46"/>
      <c r="C1134" s="46" t="s">
        <v>42</v>
      </c>
      <c r="D1134" s="46" t="s">
        <v>42</v>
      </c>
      <c r="E1134" s="47" t="s">
        <v>42</v>
      </c>
      <c r="F1134" s="47" t="s">
        <v>42</v>
      </c>
      <c r="G1134" s="47"/>
      <c r="H1134" s="48"/>
      <c r="I1134" s="24">
        <v>1128</v>
      </c>
      <c r="J1134" s="25" t="s">
        <v>2925</v>
      </c>
      <c r="K1134" s="26" t="s">
        <v>2567</v>
      </c>
      <c r="L1134" s="27">
        <v>-11430</v>
      </c>
      <c r="M1134" s="27">
        <v>-5029.2</v>
      </c>
      <c r="N1134" s="86" t="s">
        <v>2568</v>
      </c>
      <c r="O1134" s="42" t="s">
        <v>36</v>
      </c>
      <c r="P1134" s="36"/>
      <c r="Q1134" s="31"/>
      <c r="R1134" s="32"/>
      <c r="S1134" s="78"/>
      <c r="T1134" s="34"/>
      <c r="U1134" s="35"/>
      <c r="V1134" s="36"/>
      <c r="W1134" s="37"/>
      <c r="X1134" s="38"/>
      <c r="Y1134" s="38"/>
      <c r="Z1134" s="38"/>
      <c r="AA1134" s="39"/>
      <c r="AB1134" s="39"/>
      <c r="AC1134" s="39"/>
      <c r="AD1134" s="40"/>
      <c r="AE1134" s="40"/>
      <c r="AF1134" s="41"/>
      <c r="AG1134" s="41"/>
      <c r="AH1134" s="42"/>
      <c r="AI1134" s="35"/>
      <c r="AJ1134" s="43"/>
      <c r="AK1134" s="31"/>
      <c r="AL1134" s="44"/>
      <c r="AM1134" s="39"/>
      <c r="AN1134" s="28"/>
      <c r="AO1134" s="39"/>
    </row>
    <row r="1135" spans="1:41">
      <c r="A1135" s="45" t="s">
        <v>42</v>
      </c>
      <c r="B1135" s="46"/>
      <c r="C1135" s="46" t="s">
        <v>42</v>
      </c>
      <c r="D1135" s="46" t="s">
        <v>42</v>
      </c>
      <c r="E1135" s="47" t="s">
        <v>42</v>
      </c>
      <c r="F1135" s="47" t="s">
        <v>42</v>
      </c>
      <c r="G1135" s="47"/>
      <c r="H1135" s="48"/>
      <c r="I1135" s="24">
        <v>1129</v>
      </c>
      <c r="J1135" s="25" t="s">
        <v>2926</v>
      </c>
      <c r="K1135" s="26" t="s">
        <v>2567</v>
      </c>
      <c r="L1135" s="27">
        <v>13258.8</v>
      </c>
      <c r="M1135" s="27">
        <v>-5029.2</v>
      </c>
      <c r="N1135" s="86" t="s">
        <v>2568</v>
      </c>
      <c r="O1135" s="42" t="s">
        <v>36</v>
      </c>
      <c r="P1135" s="36"/>
      <c r="Q1135" s="31"/>
      <c r="R1135" s="32"/>
      <c r="S1135" s="78"/>
      <c r="T1135" s="34"/>
      <c r="U1135" s="35"/>
      <c r="V1135" s="36"/>
      <c r="W1135" s="37"/>
      <c r="X1135" s="38"/>
      <c r="Y1135" s="38"/>
      <c r="Z1135" s="38"/>
      <c r="AA1135" s="39"/>
      <c r="AB1135" s="39"/>
      <c r="AC1135" s="39"/>
      <c r="AD1135" s="40"/>
      <c r="AE1135" s="40"/>
      <c r="AF1135" s="41"/>
      <c r="AG1135" s="41"/>
      <c r="AH1135" s="42"/>
      <c r="AI1135" s="35"/>
      <c r="AJ1135" s="43"/>
      <c r="AK1135" s="31"/>
      <c r="AL1135" s="44"/>
      <c r="AM1135" s="39"/>
      <c r="AN1135" s="28"/>
      <c r="AO1135" s="39"/>
    </row>
    <row r="1136" spans="1:41">
      <c r="A1136" s="45" t="s">
        <v>42</v>
      </c>
      <c r="B1136" s="46"/>
      <c r="C1136" s="46" t="s">
        <v>42</v>
      </c>
      <c r="D1136" s="46" t="s">
        <v>42</v>
      </c>
      <c r="E1136" s="47" t="s">
        <v>42</v>
      </c>
      <c r="F1136" s="47" t="s">
        <v>42</v>
      </c>
      <c r="G1136" s="47"/>
      <c r="H1136" s="48"/>
      <c r="I1136" s="24">
        <v>1130</v>
      </c>
      <c r="J1136" s="25" t="s">
        <v>2927</v>
      </c>
      <c r="K1136" s="26" t="s">
        <v>2567</v>
      </c>
      <c r="L1136" s="27">
        <v>11430</v>
      </c>
      <c r="M1136" s="27">
        <v>-5029.2</v>
      </c>
      <c r="N1136" s="86" t="s">
        <v>2568</v>
      </c>
      <c r="O1136" s="42" t="s">
        <v>36</v>
      </c>
      <c r="P1136" s="36"/>
      <c r="Q1136" s="31"/>
      <c r="R1136" s="32"/>
      <c r="S1136" s="78"/>
      <c r="T1136" s="34"/>
      <c r="U1136" s="35"/>
      <c r="V1136" s="36"/>
      <c r="W1136" s="37"/>
      <c r="X1136" s="38"/>
      <c r="Y1136" s="38"/>
      <c r="Z1136" s="38"/>
      <c r="AA1136" s="39"/>
      <c r="AB1136" s="39"/>
      <c r="AC1136" s="39"/>
      <c r="AD1136" s="40"/>
      <c r="AE1136" s="40"/>
      <c r="AF1136" s="41"/>
      <c r="AG1136" s="41"/>
      <c r="AH1136" s="42"/>
      <c r="AI1136" s="35"/>
      <c r="AJ1136" s="43"/>
      <c r="AK1136" s="31"/>
      <c r="AL1136" s="44"/>
      <c r="AM1136" s="39"/>
      <c r="AN1136" s="28"/>
      <c r="AO1136" s="39"/>
    </row>
    <row r="1137" spans="1:41">
      <c r="A1137" s="45" t="s">
        <v>42</v>
      </c>
      <c r="B1137" s="46"/>
      <c r="C1137" s="46" t="s">
        <v>42</v>
      </c>
      <c r="D1137" s="46" t="s">
        <v>42</v>
      </c>
      <c r="E1137" s="47" t="s">
        <v>42</v>
      </c>
      <c r="F1137" s="47" t="s">
        <v>42</v>
      </c>
      <c r="G1137" s="47"/>
      <c r="H1137" s="48"/>
      <c r="I1137" s="24">
        <v>1131</v>
      </c>
      <c r="J1137" s="25" t="s">
        <v>2928</v>
      </c>
      <c r="K1137" s="26" t="s">
        <v>2567</v>
      </c>
      <c r="L1137" s="27">
        <v>17830.8</v>
      </c>
      <c r="M1137" s="27">
        <v>-4114.8</v>
      </c>
      <c r="N1137" s="86" t="s">
        <v>2568</v>
      </c>
      <c r="O1137" s="42" t="s">
        <v>36</v>
      </c>
      <c r="P1137" s="36"/>
      <c r="Q1137" s="31"/>
      <c r="R1137" s="32"/>
      <c r="S1137" s="78"/>
      <c r="T1137" s="34"/>
      <c r="U1137" s="35"/>
      <c r="V1137" s="36"/>
      <c r="W1137" s="37"/>
      <c r="X1137" s="38"/>
      <c r="Y1137" s="38"/>
      <c r="Z1137" s="38"/>
      <c r="AA1137" s="39"/>
      <c r="AB1137" s="39"/>
      <c r="AC1137" s="39"/>
      <c r="AD1137" s="40"/>
      <c r="AE1137" s="40"/>
      <c r="AF1137" s="41"/>
      <c r="AG1137" s="41"/>
      <c r="AH1137" s="42"/>
      <c r="AI1137" s="35"/>
      <c r="AJ1137" s="43"/>
      <c r="AK1137" s="31"/>
      <c r="AL1137" s="44"/>
      <c r="AM1137" s="39"/>
      <c r="AN1137" s="28"/>
      <c r="AO1137" s="39"/>
    </row>
    <row r="1138" spans="1:41">
      <c r="A1138" s="45" t="s">
        <v>42</v>
      </c>
      <c r="B1138" s="46"/>
      <c r="C1138" s="46" t="s">
        <v>42</v>
      </c>
      <c r="D1138" s="46" t="s">
        <v>42</v>
      </c>
      <c r="E1138" s="47" t="s">
        <v>42</v>
      </c>
      <c r="F1138" s="47" t="s">
        <v>42</v>
      </c>
      <c r="G1138" s="47"/>
      <c r="H1138" s="48"/>
      <c r="I1138" s="24">
        <v>1132</v>
      </c>
      <c r="J1138" s="25" t="s">
        <v>2929</v>
      </c>
      <c r="K1138" s="26" t="s">
        <v>2567</v>
      </c>
      <c r="L1138" s="27">
        <v>-13258.8</v>
      </c>
      <c r="M1138" s="27">
        <v>-4114.8</v>
      </c>
      <c r="N1138" s="86" t="s">
        <v>2568</v>
      </c>
      <c r="O1138" s="42" t="s">
        <v>36</v>
      </c>
      <c r="P1138" s="36"/>
      <c r="Q1138" s="31"/>
      <c r="R1138" s="32"/>
      <c r="S1138" s="78"/>
      <c r="T1138" s="34"/>
      <c r="U1138" s="35"/>
      <c r="V1138" s="36"/>
      <c r="W1138" s="37"/>
      <c r="X1138" s="38"/>
      <c r="Y1138" s="38"/>
      <c r="Z1138" s="38"/>
      <c r="AA1138" s="39"/>
      <c r="AB1138" s="39"/>
      <c r="AC1138" s="39"/>
      <c r="AD1138" s="40"/>
      <c r="AE1138" s="40"/>
      <c r="AF1138" s="41"/>
      <c r="AG1138" s="41"/>
      <c r="AH1138" s="42"/>
      <c r="AI1138" s="35"/>
      <c r="AJ1138" s="43"/>
      <c r="AK1138" s="31"/>
      <c r="AL1138" s="44"/>
      <c r="AM1138" s="39"/>
      <c r="AN1138" s="28"/>
      <c r="AO1138" s="39"/>
    </row>
    <row r="1139" spans="1:41">
      <c r="A1139" s="45" t="s">
        <v>42</v>
      </c>
      <c r="B1139" s="46"/>
      <c r="C1139" s="46" t="s">
        <v>42</v>
      </c>
      <c r="D1139" s="46" t="s">
        <v>42</v>
      </c>
      <c r="E1139" s="47" t="s">
        <v>42</v>
      </c>
      <c r="F1139" s="47" t="s">
        <v>42</v>
      </c>
      <c r="G1139" s="47"/>
      <c r="H1139" s="48"/>
      <c r="I1139" s="24">
        <v>1133</v>
      </c>
      <c r="J1139" s="25" t="s">
        <v>2930</v>
      </c>
      <c r="K1139" s="26" t="s">
        <v>2567</v>
      </c>
      <c r="L1139" s="27">
        <v>-15087.6</v>
      </c>
      <c r="M1139" s="27">
        <v>-4114.8</v>
      </c>
      <c r="N1139" s="86" t="s">
        <v>2568</v>
      </c>
      <c r="O1139" s="42" t="s">
        <v>36</v>
      </c>
      <c r="P1139" s="36"/>
      <c r="Q1139" s="31"/>
      <c r="R1139" s="32"/>
      <c r="S1139" s="78"/>
      <c r="T1139" s="34"/>
      <c r="U1139" s="35"/>
      <c r="V1139" s="36"/>
      <c r="W1139" s="37"/>
      <c r="X1139" s="38"/>
      <c r="Y1139" s="38"/>
      <c r="Z1139" s="38"/>
      <c r="AA1139" s="39"/>
      <c r="AB1139" s="39"/>
      <c r="AC1139" s="39"/>
      <c r="AD1139" s="40"/>
      <c r="AE1139" s="40"/>
      <c r="AF1139" s="41"/>
      <c r="AG1139" s="41"/>
      <c r="AH1139" s="42"/>
      <c r="AI1139" s="35"/>
      <c r="AJ1139" s="43"/>
      <c r="AK1139" s="31"/>
      <c r="AL1139" s="44"/>
      <c r="AM1139" s="39"/>
      <c r="AN1139" s="28"/>
      <c r="AO1139" s="39"/>
    </row>
    <row r="1140" spans="1:41">
      <c r="A1140" s="45" t="s">
        <v>42</v>
      </c>
      <c r="B1140" s="46"/>
      <c r="C1140" s="46" t="s">
        <v>42</v>
      </c>
      <c r="D1140" s="46" t="s">
        <v>42</v>
      </c>
      <c r="E1140" s="47" t="s">
        <v>42</v>
      </c>
      <c r="F1140" s="47" t="s">
        <v>42</v>
      </c>
      <c r="G1140" s="47"/>
      <c r="H1140" s="48"/>
      <c r="I1140" s="24">
        <v>1134</v>
      </c>
      <c r="J1140" s="25" t="s">
        <v>2931</v>
      </c>
      <c r="K1140" s="26" t="s">
        <v>2567</v>
      </c>
      <c r="L1140" s="27">
        <v>-16916.400000000001</v>
      </c>
      <c r="M1140" s="27">
        <v>-4114.8</v>
      </c>
      <c r="N1140" s="86" t="s">
        <v>2568</v>
      </c>
      <c r="O1140" s="42" t="s">
        <v>36</v>
      </c>
      <c r="P1140" s="36"/>
      <c r="Q1140" s="31"/>
      <c r="R1140" s="32"/>
      <c r="S1140" s="78"/>
      <c r="T1140" s="34"/>
      <c r="U1140" s="35"/>
      <c r="V1140" s="36"/>
      <c r="W1140" s="37"/>
      <c r="X1140" s="38"/>
      <c r="Y1140" s="38"/>
      <c r="Z1140" s="38"/>
      <c r="AA1140" s="39"/>
      <c r="AB1140" s="39"/>
      <c r="AC1140" s="39"/>
      <c r="AD1140" s="40"/>
      <c r="AE1140" s="40"/>
      <c r="AF1140" s="41"/>
      <c r="AG1140" s="41"/>
      <c r="AH1140" s="42"/>
      <c r="AI1140" s="35"/>
      <c r="AJ1140" s="43"/>
      <c r="AK1140" s="31"/>
      <c r="AL1140" s="44"/>
      <c r="AM1140" s="39"/>
      <c r="AN1140" s="28"/>
      <c r="AO1140" s="39"/>
    </row>
    <row r="1141" spans="1:41">
      <c r="A1141" s="45" t="s">
        <v>42</v>
      </c>
      <c r="B1141" s="46"/>
      <c r="C1141" s="46" t="s">
        <v>42</v>
      </c>
      <c r="D1141" s="46" t="s">
        <v>42</v>
      </c>
      <c r="E1141" s="47" t="s">
        <v>42</v>
      </c>
      <c r="F1141" s="47" t="s">
        <v>42</v>
      </c>
      <c r="G1141" s="47"/>
      <c r="H1141" s="48"/>
      <c r="I1141" s="24">
        <v>1135</v>
      </c>
      <c r="J1141" s="25" t="s">
        <v>2932</v>
      </c>
      <c r="K1141" s="26" t="s">
        <v>2567</v>
      </c>
      <c r="L1141" s="27">
        <v>15087.6</v>
      </c>
      <c r="M1141" s="27">
        <v>-4114.8</v>
      </c>
      <c r="N1141" s="86" t="s">
        <v>2568</v>
      </c>
      <c r="O1141" s="42" t="s">
        <v>36</v>
      </c>
      <c r="P1141" s="36"/>
      <c r="Q1141" s="31"/>
      <c r="R1141" s="32"/>
      <c r="S1141" s="78"/>
      <c r="T1141" s="34"/>
      <c r="U1141" s="35"/>
      <c r="V1141" s="36"/>
      <c r="W1141" s="37"/>
      <c r="X1141" s="38"/>
      <c r="Y1141" s="38"/>
      <c r="Z1141" s="38"/>
      <c r="AA1141" s="39"/>
      <c r="AB1141" s="39"/>
      <c r="AC1141" s="39"/>
      <c r="AD1141" s="40"/>
      <c r="AE1141" s="40"/>
      <c r="AF1141" s="41"/>
      <c r="AG1141" s="41"/>
      <c r="AH1141" s="42"/>
      <c r="AI1141" s="35"/>
      <c r="AJ1141" s="43"/>
      <c r="AK1141" s="31"/>
      <c r="AL1141" s="44"/>
      <c r="AM1141" s="39"/>
      <c r="AN1141" s="28"/>
      <c r="AO1141" s="39"/>
    </row>
    <row r="1142" spans="1:41">
      <c r="A1142" s="45" t="s">
        <v>42</v>
      </c>
      <c r="B1142" s="46"/>
      <c r="C1142" s="46" t="s">
        <v>42</v>
      </c>
      <c r="D1142" s="46" t="s">
        <v>42</v>
      </c>
      <c r="E1142" s="47" t="s">
        <v>42</v>
      </c>
      <c r="F1142" s="47" t="s">
        <v>42</v>
      </c>
      <c r="G1142" s="47"/>
      <c r="H1142" s="48"/>
      <c r="I1142" s="24">
        <v>1136</v>
      </c>
      <c r="J1142" s="25" t="s">
        <v>2933</v>
      </c>
      <c r="K1142" s="26" t="s">
        <v>2567</v>
      </c>
      <c r="L1142" s="27">
        <v>16002</v>
      </c>
      <c r="M1142" s="27">
        <v>-3200.4</v>
      </c>
      <c r="N1142" s="86" t="s">
        <v>2568</v>
      </c>
      <c r="O1142" s="42" t="s">
        <v>36</v>
      </c>
      <c r="P1142" s="36"/>
      <c r="Q1142" s="31"/>
      <c r="R1142" s="32"/>
      <c r="S1142" s="78"/>
      <c r="T1142" s="34"/>
      <c r="U1142" s="35"/>
      <c r="V1142" s="36"/>
      <c r="W1142" s="37"/>
      <c r="X1142" s="38"/>
      <c r="Y1142" s="38"/>
      <c r="Z1142" s="38"/>
      <c r="AA1142" s="39"/>
      <c r="AB1142" s="39"/>
      <c r="AC1142" s="39"/>
      <c r="AD1142" s="40"/>
      <c r="AE1142" s="40"/>
      <c r="AF1142" s="41"/>
      <c r="AG1142" s="41"/>
      <c r="AH1142" s="42"/>
      <c r="AI1142" s="35"/>
      <c r="AJ1142" s="43"/>
      <c r="AK1142" s="31"/>
      <c r="AL1142" s="44"/>
      <c r="AM1142" s="39"/>
      <c r="AN1142" s="28"/>
      <c r="AO1142" s="39"/>
    </row>
    <row r="1143" spans="1:41">
      <c r="A1143" s="45" t="s">
        <v>42</v>
      </c>
      <c r="B1143" s="46"/>
      <c r="C1143" s="46" t="s">
        <v>42</v>
      </c>
      <c r="D1143" s="46" t="s">
        <v>42</v>
      </c>
      <c r="E1143" s="47" t="s">
        <v>42</v>
      </c>
      <c r="F1143" s="47" t="s">
        <v>42</v>
      </c>
      <c r="G1143" s="47"/>
      <c r="H1143" s="48"/>
      <c r="I1143" s="24">
        <v>1137</v>
      </c>
      <c r="J1143" s="25" t="s">
        <v>2934</v>
      </c>
      <c r="K1143" s="26" t="s">
        <v>2567</v>
      </c>
      <c r="L1143" s="27">
        <v>-11430</v>
      </c>
      <c r="M1143" s="27">
        <v>-3200.4</v>
      </c>
      <c r="N1143" s="86" t="s">
        <v>2568</v>
      </c>
      <c r="O1143" s="42" t="s">
        <v>36</v>
      </c>
      <c r="P1143" s="36"/>
      <c r="Q1143" s="31"/>
      <c r="R1143" s="32"/>
      <c r="S1143" s="78"/>
      <c r="T1143" s="34"/>
      <c r="U1143" s="35"/>
      <c r="V1143" s="36"/>
      <c r="W1143" s="37"/>
      <c r="X1143" s="38"/>
      <c r="Y1143" s="38"/>
      <c r="Z1143" s="38"/>
      <c r="AA1143" s="39"/>
      <c r="AB1143" s="39"/>
      <c r="AC1143" s="39"/>
      <c r="AD1143" s="40"/>
      <c r="AE1143" s="40"/>
      <c r="AF1143" s="41"/>
      <c r="AG1143" s="41"/>
      <c r="AH1143" s="42"/>
      <c r="AI1143" s="35"/>
      <c r="AJ1143" s="43"/>
      <c r="AK1143" s="31"/>
      <c r="AL1143" s="44"/>
      <c r="AM1143" s="39"/>
      <c r="AN1143" s="28"/>
      <c r="AO1143" s="39"/>
    </row>
    <row r="1144" spans="1:41">
      <c r="A1144" s="45" t="s">
        <v>42</v>
      </c>
      <c r="B1144" s="46"/>
      <c r="C1144" s="46" t="s">
        <v>42</v>
      </c>
      <c r="D1144" s="46" t="s">
        <v>42</v>
      </c>
      <c r="E1144" s="47" t="s">
        <v>42</v>
      </c>
      <c r="F1144" s="47" t="s">
        <v>42</v>
      </c>
      <c r="G1144" s="47"/>
      <c r="H1144" s="48"/>
      <c r="I1144" s="24">
        <v>1138</v>
      </c>
      <c r="J1144" s="25" t="s">
        <v>2935</v>
      </c>
      <c r="K1144" s="26" t="s">
        <v>2567</v>
      </c>
      <c r="L1144" s="27">
        <v>13258.8</v>
      </c>
      <c r="M1144" s="27">
        <v>-3200.4</v>
      </c>
      <c r="N1144" s="86" t="s">
        <v>2568</v>
      </c>
      <c r="O1144" s="42" t="s">
        <v>36</v>
      </c>
      <c r="P1144" s="36"/>
      <c r="Q1144" s="31"/>
      <c r="R1144" s="32"/>
      <c r="S1144" s="78"/>
      <c r="T1144" s="34"/>
      <c r="U1144" s="35"/>
      <c r="V1144" s="36"/>
      <c r="W1144" s="37"/>
      <c r="X1144" s="38"/>
      <c r="Y1144" s="38"/>
      <c r="Z1144" s="38"/>
      <c r="AA1144" s="39"/>
      <c r="AB1144" s="39"/>
      <c r="AC1144" s="39"/>
      <c r="AD1144" s="40"/>
      <c r="AE1144" s="40"/>
      <c r="AF1144" s="41"/>
      <c r="AG1144" s="41"/>
      <c r="AH1144" s="42"/>
      <c r="AI1144" s="35"/>
      <c r="AJ1144" s="43"/>
      <c r="AK1144" s="31"/>
      <c r="AL1144" s="44"/>
      <c r="AM1144" s="39"/>
      <c r="AN1144" s="28"/>
      <c r="AO1144" s="39"/>
    </row>
    <row r="1145" spans="1:41">
      <c r="A1145" s="45" t="s">
        <v>42</v>
      </c>
      <c r="B1145" s="46"/>
      <c r="C1145" s="46" t="s">
        <v>42</v>
      </c>
      <c r="D1145" s="46" t="s">
        <v>42</v>
      </c>
      <c r="E1145" s="47" t="s">
        <v>42</v>
      </c>
      <c r="F1145" s="47" t="s">
        <v>42</v>
      </c>
      <c r="G1145" s="47"/>
      <c r="H1145" s="48"/>
      <c r="I1145" s="24">
        <v>1139</v>
      </c>
      <c r="J1145" s="25" t="s">
        <v>2936</v>
      </c>
      <c r="K1145" s="26" t="s">
        <v>2567</v>
      </c>
      <c r="L1145" s="27">
        <v>17830.8</v>
      </c>
      <c r="M1145" s="27">
        <v>-2286</v>
      </c>
      <c r="N1145" s="86" t="s">
        <v>2568</v>
      </c>
      <c r="O1145" s="42" t="s">
        <v>36</v>
      </c>
      <c r="P1145" s="36"/>
      <c r="Q1145" s="31"/>
      <c r="R1145" s="32"/>
      <c r="S1145" s="78"/>
      <c r="T1145" s="34"/>
      <c r="U1145" s="35"/>
      <c r="V1145" s="36"/>
      <c r="W1145" s="37"/>
      <c r="X1145" s="38"/>
      <c r="Y1145" s="38"/>
      <c r="Z1145" s="38"/>
      <c r="AA1145" s="39"/>
      <c r="AB1145" s="39"/>
      <c r="AC1145" s="39"/>
      <c r="AD1145" s="40"/>
      <c r="AE1145" s="40"/>
      <c r="AF1145" s="41"/>
      <c r="AG1145" s="41"/>
      <c r="AH1145" s="42"/>
      <c r="AI1145" s="35"/>
      <c r="AJ1145" s="43"/>
      <c r="AK1145" s="31"/>
      <c r="AL1145" s="44"/>
      <c r="AM1145" s="39"/>
      <c r="AN1145" s="28"/>
      <c r="AO1145" s="39"/>
    </row>
    <row r="1146" spans="1:41">
      <c r="A1146" s="45" t="s">
        <v>42</v>
      </c>
      <c r="B1146" s="46"/>
      <c r="C1146" s="46" t="s">
        <v>42</v>
      </c>
      <c r="D1146" s="46" t="s">
        <v>42</v>
      </c>
      <c r="E1146" s="47" t="s">
        <v>42</v>
      </c>
      <c r="F1146" s="47" t="s">
        <v>42</v>
      </c>
      <c r="G1146" s="47"/>
      <c r="H1146" s="48"/>
      <c r="I1146" s="24">
        <v>1140</v>
      </c>
      <c r="J1146" s="25" t="s">
        <v>2937</v>
      </c>
      <c r="K1146" s="26" t="s">
        <v>2567</v>
      </c>
      <c r="L1146" s="27">
        <v>-13258.8</v>
      </c>
      <c r="M1146" s="27">
        <v>-2286</v>
      </c>
      <c r="N1146" s="86" t="s">
        <v>2568</v>
      </c>
      <c r="O1146" s="42" t="s">
        <v>36</v>
      </c>
      <c r="P1146" s="36"/>
      <c r="Q1146" s="31"/>
      <c r="R1146" s="32"/>
      <c r="S1146" s="78"/>
      <c r="T1146" s="34"/>
      <c r="U1146" s="35"/>
      <c r="V1146" s="36"/>
      <c r="W1146" s="37"/>
      <c r="X1146" s="38"/>
      <c r="Y1146" s="38"/>
      <c r="Z1146" s="38"/>
      <c r="AA1146" s="39"/>
      <c r="AB1146" s="39"/>
      <c r="AC1146" s="39"/>
      <c r="AD1146" s="40"/>
      <c r="AE1146" s="40"/>
      <c r="AF1146" s="41"/>
      <c r="AG1146" s="41"/>
      <c r="AH1146" s="42"/>
      <c r="AI1146" s="35"/>
      <c r="AJ1146" s="43"/>
      <c r="AK1146" s="31"/>
      <c r="AL1146" s="44"/>
      <c r="AM1146" s="39"/>
      <c r="AN1146" s="28"/>
      <c r="AO1146" s="39"/>
    </row>
    <row r="1147" spans="1:41">
      <c r="A1147" s="45" t="s">
        <v>42</v>
      </c>
      <c r="B1147" s="46"/>
      <c r="C1147" s="46" t="s">
        <v>42</v>
      </c>
      <c r="D1147" s="46" t="s">
        <v>42</v>
      </c>
      <c r="E1147" s="47" t="s">
        <v>42</v>
      </c>
      <c r="F1147" s="47" t="s">
        <v>42</v>
      </c>
      <c r="G1147" s="47"/>
      <c r="H1147" s="48"/>
      <c r="I1147" s="24">
        <v>1141</v>
      </c>
      <c r="J1147" s="25" t="s">
        <v>2938</v>
      </c>
      <c r="K1147" s="26" t="s">
        <v>2567</v>
      </c>
      <c r="L1147" s="27">
        <v>-15087.6</v>
      </c>
      <c r="M1147" s="27">
        <v>-2286</v>
      </c>
      <c r="N1147" s="86" t="s">
        <v>2568</v>
      </c>
      <c r="O1147" s="42" t="s">
        <v>36</v>
      </c>
      <c r="P1147" s="36"/>
      <c r="Q1147" s="31"/>
      <c r="R1147" s="32"/>
      <c r="S1147" s="78"/>
      <c r="T1147" s="34"/>
      <c r="U1147" s="35"/>
      <c r="V1147" s="36"/>
      <c r="W1147" s="37"/>
      <c r="X1147" s="38"/>
      <c r="Y1147" s="38"/>
      <c r="Z1147" s="38"/>
      <c r="AA1147" s="39"/>
      <c r="AB1147" s="39"/>
      <c r="AC1147" s="39"/>
      <c r="AD1147" s="40"/>
      <c r="AE1147" s="40"/>
      <c r="AF1147" s="41"/>
      <c r="AG1147" s="41"/>
      <c r="AH1147" s="42"/>
      <c r="AI1147" s="35"/>
      <c r="AJ1147" s="43"/>
      <c r="AK1147" s="31"/>
      <c r="AL1147" s="44"/>
      <c r="AM1147" s="39"/>
      <c r="AN1147" s="28"/>
      <c r="AO1147" s="39"/>
    </row>
    <row r="1148" spans="1:41">
      <c r="A1148" s="45" t="s">
        <v>42</v>
      </c>
      <c r="B1148" s="46"/>
      <c r="C1148" s="46" t="s">
        <v>42</v>
      </c>
      <c r="D1148" s="46" t="s">
        <v>42</v>
      </c>
      <c r="E1148" s="47" t="s">
        <v>42</v>
      </c>
      <c r="F1148" s="47" t="s">
        <v>42</v>
      </c>
      <c r="G1148" s="47"/>
      <c r="H1148" s="48"/>
      <c r="I1148" s="24">
        <v>1142</v>
      </c>
      <c r="J1148" s="25" t="s">
        <v>2939</v>
      </c>
      <c r="K1148" s="26" t="s">
        <v>2567</v>
      </c>
      <c r="L1148" s="27">
        <v>-16916.400000000001</v>
      </c>
      <c r="M1148" s="27">
        <v>-2286</v>
      </c>
      <c r="N1148" s="86" t="s">
        <v>2568</v>
      </c>
      <c r="O1148" s="42" t="s">
        <v>36</v>
      </c>
      <c r="P1148" s="36"/>
      <c r="Q1148" s="31"/>
      <c r="R1148" s="32"/>
      <c r="S1148" s="78"/>
      <c r="T1148" s="34"/>
      <c r="U1148" s="35"/>
      <c r="V1148" s="36"/>
      <c r="W1148" s="37"/>
      <c r="X1148" s="38"/>
      <c r="Y1148" s="38"/>
      <c r="Z1148" s="38"/>
      <c r="AA1148" s="39"/>
      <c r="AB1148" s="39"/>
      <c r="AC1148" s="39"/>
      <c r="AD1148" s="40"/>
      <c r="AE1148" s="40"/>
      <c r="AF1148" s="41"/>
      <c r="AG1148" s="41"/>
      <c r="AH1148" s="42"/>
      <c r="AI1148" s="35"/>
      <c r="AJ1148" s="43"/>
      <c r="AK1148" s="31"/>
      <c r="AL1148" s="44"/>
      <c r="AM1148" s="39"/>
      <c r="AN1148" s="28"/>
      <c r="AO1148" s="39"/>
    </row>
    <row r="1149" spans="1:41">
      <c r="A1149" s="45" t="s">
        <v>42</v>
      </c>
      <c r="B1149" s="46"/>
      <c r="C1149" s="46" t="s">
        <v>42</v>
      </c>
      <c r="D1149" s="46" t="s">
        <v>42</v>
      </c>
      <c r="E1149" s="47" t="s">
        <v>42</v>
      </c>
      <c r="F1149" s="47" t="s">
        <v>42</v>
      </c>
      <c r="G1149" s="47"/>
      <c r="H1149" s="48"/>
      <c r="I1149" s="24">
        <v>1143</v>
      </c>
      <c r="J1149" s="25" t="s">
        <v>2940</v>
      </c>
      <c r="K1149" s="26" t="s">
        <v>2567</v>
      </c>
      <c r="L1149" s="27">
        <v>11430</v>
      </c>
      <c r="M1149" s="27">
        <v>-2286</v>
      </c>
      <c r="N1149" s="86" t="s">
        <v>2568</v>
      </c>
      <c r="O1149" s="42" t="s">
        <v>36</v>
      </c>
      <c r="P1149" s="36"/>
      <c r="Q1149" s="31"/>
      <c r="R1149" s="32"/>
      <c r="S1149" s="78"/>
      <c r="T1149" s="34"/>
      <c r="U1149" s="35"/>
      <c r="V1149" s="36"/>
      <c r="W1149" s="37"/>
      <c r="X1149" s="38"/>
      <c r="Y1149" s="38"/>
      <c r="Z1149" s="38"/>
      <c r="AA1149" s="39"/>
      <c r="AB1149" s="39"/>
      <c r="AC1149" s="39"/>
      <c r="AD1149" s="40"/>
      <c r="AE1149" s="40"/>
      <c r="AF1149" s="41"/>
      <c r="AG1149" s="41"/>
      <c r="AH1149" s="42"/>
      <c r="AI1149" s="35"/>
      <c r="AJ1149" s="43"/>
      <c r="AK1149" s="31"/>
      <c r="AL1149" s="44"/>
      <c r="AM1149" s="39"/>
      <c r="AN1149" s="28"/>
      <c r="AO1149" s="39"/>
    </row>
    <row r="1150" spans="1:41">
      <c r="A1150" s="45" t="s">
        <v>42</v>
      </c>
      <c r="B1150" s="46"/>
      <c r="C1150" s="46" t="s">
        <v>42</v>
      </c>
      <c r="D1150" s="46" t="s">
        <v>42</v>
      </c>
      <c r="E1150" s="47" t="s">
        <v>42</v>
      </c>
      <c r="F1150" s="47" t="s">
        <v>42</v>
      </c>
      <c r="G1150" s="47"/>
      <c r="H1150" s="48"/>
      <c r="I1150" s="24">
        <v>1144</v>
      </c>
      <c r="J1150" s="25" t="s">
        <v>2941</v>
      </c>
      <c r="K1150" s="26" t="s">
        <v>2567</v>
      </c>
      <c r="L1150" s="27">
        <v>16002</v>
      </c>
      <c r="M1150" s="27">
        <v>-1371.6</v>
      </c>
      <c r="N1150" s="86" t="s">
        <v>2568</v>
      </c>
      <c r="O1150" s="42" t="s">
        <v>36</v>
      </c>
      <c r="P1150" s="36"/>
      <c r="Q1150" s="31"/>
      <c r="R1150" s="32"/>
      <c r="S1150" s="78"/>
      <c r="T1150" s="34"/>
      <c r="U1150" s="35"/>
      <c r="V1150" s="36"/>
      <c r="W1150" s="37"/>
      <c r="X1150" s="38"/>
      <c r="Y1150" s="38"/>
      <c r="Z1150" s="38"/>
      <c r="AA1150" s="39"/>
      <c r="AB1150" s="39"/>
      <c r="AC1150" s="39"/>
      <c r="AD1150" s="40"/>
      <c r="AE1150" s="40"/>
      <c r="AF1150" s="41"/>
      <c r="AG1150" s="41"/>
      <c r="AH1150" s="42"/>
      <c r="AI1150" s="35"/>
      <c r="AJ1150" s="43"/>
      <c r="AK1150" s="31"/>
      <c r="AL1150" s="44"/>
      <c r="AM1150" s="39"/>
      <c r="AN1150" s="28"/>
      <c r="AO1150" s="39"/>
    </row>
    <row r="1151" spans="1:41">
      <c r="A1151" s="45" t="s">
        <v>42</v>
      </c>
      <c r="B1151" s="46"/>
      <c r="C1151" s="46" t="s">
        <v>42</v>
      </c>
      <c r="D1151" s="46" t="s">
        <v>42</v>
      </c>
      <c r="E1151" s="47" t="s">
        <v>42</v>
      </c>
      <c r="F1151" s="47" t="s">
        <v>42</v>
      </c>
      <c r="G1151" s="47"/>
      <c r="H1151" s="48"/>
      <c r="I1151" s="24">
        <v>1145</v>
      </c>
      <c r="J1151" s="25" t="s">
        <v>2942</v>
      </c>
      <c r="K1151" s="26" t="s">
        <v>2567</v>
      </c>
      <c r="L1151" s="27">
        <v>-11430</v>
      </c>
      <c r="M1151" s="27">
        <v>-1371.6</v>
      </c>
      <c r="N1151" s="86" t="s">
        <v>2568</v>
      </c>
      <c r="O1151" s="42" t="s">
        <v>36</v>
      </c>
      <c r="P1151" s="36"/>
      <c r="Q1151" s="31"/>
      <c r="R1151" s="32"/>
      <c r="S1151" s="78"/>
      <c r="T1151" s="34"/>
      <c r="U1151" s="35"/>
      <c r="V1151" s="36"/>
      <c r="W1151" s="37"/>
      <c r="X1151" s="38"/>
      <c r="Y1151" s="38"/>
      <c r="Z1151" s="38"/>
      <c r="AA1151" s="39"/>
      <c r="AB1151" s="39"/>
      <c r="AC1151" s="39"/>
      <c r="AD1151" s="40"/>
      <c r="AE1151" s="40"/>
      <c r="AF1151" s="41"/>
      <c r="AG1151" s="41"/>
      <c r="AH1151" s="42"/>
      <c r="AI1151" s="35"/>
      <c r="AJ1151" s="43"/>
      <c r="AK1151" s="31"/>
      <c r="AL1151" s="44"/>
      <c r="AM1151" s="39"/>
      <c r="AN1151" s="28"/>
      <c r="AO1151" s="39"/>
    </row>
    <row r="1152" spans="1:41">
      <c r="A1152" s="45" t="s">
        <v>42</v>
      </c>
      <c r="B1152" s="46"/>
      <c r="C1152" s="46" t="s">
        <v>42</v>
      </c>
      <c r="D1152" s="46" t="s">
        <v>42</v>
      </c>
      <c r="E1152" s="47" t="s">
        <v>42</v>
      </c>
      <c r="F1152" s="47" t="s">
        <v>42</v>
      </c>
      <c r="G1152" s="47"/>
      <c r="H1152" s="48"/>
      <c r="I1152" s="24">
        <v>1146</v>
      </c>
      <c r="J1152" s="25" t="s">
        <v>2943</v>
      </c>
      <c r="K1152" s="26" t="s">
        <v>2567</v>
      </c>
      <c r="L1152" s="27">
        <v>13258.8</v>
      </c>
      <c r="M1152" s="27">
        <v>-1371.6</v>
      </c>
      <c r="N1152" s="86" t="s">
        <v>2568</v>
      </c>
      <c r="O1152" s="42" t="s">
        <v>36</v>
      </c>
      <c r="P1152" s="36"/>
      <c r="Q1152" s="31"/>
      <c r="R1152" s="32"/>
      <c r="S1152" s="78"/>
      <c r="T1152" s="34"/>
      <c r="U1152" s="35"/>
      <c r="V1152" s="36"/>
      <c r="W1152" s="37"/>
      <c r="X1152" s="38"/>
      <c r="Y1152" s="38"/>
      <c r="Z1152" s="38"/>
      <c r="AA1152" s="39"/>
      <c r="AB1152" s="39"/>
      <c r="AC1152" s="39"/>
      <c r="AD1152" s="40"/>
      <c r="AE1152" s="40"/>
      <c r="AF1152" s="41"/>
      <c r="AG1152" s="41"/>
      <c r="AH1152" s="42"/>
      <c r="AI1152" s="35"/>
      <c r="AJ1152" s="43"/>
      <c r="AK1152" s="31"/>
      <c r="AL1152" s="44"/>
      <c r="AM1152" s="39"/>
      <c r="AN1152" s="28"/>
      <c r="AO1152" s="39"/>
    </row>
    <row r="1153" spans="1:41">
      <c r="A1153" s="45" t="s">
        <v>42</v>
      </c>
      <c r="B1153" s="46"/>
      <c r="C1153" s="46" t="s">
        <v>42</v>
      </c>
      <c r="D1153" s="46" t="s">
        <v>42</v>
      </c>
      <c r="E1153" s="47" t="s">
        <v>42</v>
      </c>
      <c r="F1153" s="47" t="s">
        <v>42</v>
      </c>
      <c r="G1153" s="47"/>
      <c r="H1153" s="48"/>
      <c r="I1153" s="24">
        <v>1147</v>
      </c>
      <c r="J1153" s="25" t="s">
        <v>2944</v>
      </c>
      <c r="K1153" s="26" t="s">
        <v>2567</v>
      </c>
      <c r="L1153" s="27">
        <v>-13258.8</v>
      </c>
      <c r="M1153" s="27">
        <v>-457.2</v>
      </c>
      <c r="N1153" s="86" t="s">
        <v>2568</v>
      </c>
      <c r="O1153" s="42" t="s">
        <v>36</v>
      </c>
      <c r="P1153" s="36"/>
      <c r="Q1153" s="31"/>
      <c r="R1153" s="32"/>
      <c r="S1153" s="78"/>
      <c r="T1153" s="34"/>
      <c r="U1153" s="35"/>
      <c r="V1153" s="36"/>
      <c r="W1153" s="37"/>
      <c r="X1153" s="38"/>
      <c r="Y1153" s="38"/>
      <c r="Z1153" s="38"/>
      <c r="AA1153" s="39"/>
      <c r="AB1153" s="39"/>
      <c r="AC1153" s="39"/>
      <c r="AD1153" s="40"/>
      <c r="AE1153" s="40"/>
      <c r="AF1153" s="41"/>
      <c r="AG1153" s="41"/>
      <c r="AH1153" s="42"/>
      <c r="AI1153" s="35"/>
      <c r="AJ1153" s="43"/>
      <c r="AK1153" s="31"/>
      <c r="AL1153" s="44"/>
      <c r="AM1153" s="39"/>
      <c r="AN1153" s="28"/>
      <c r="AO1153" s="39"/>
    </row>
    <row r="1154" spans="1:41">
      <c r="A1154" s="45" t="s">
        <v>42</v>
      </c>
      <c r="B1154" s="46"/>
      <c r="C1154" s="46" t="s">
        <v>42</v>
      </c>
      <c r="D1154" s="46" t="s">
        <v>42</v>
      </c>
      <c r="E1154" s="47" t="s">
        <v>42</v>
      </c>
      <c r="F1154" s="47" t="s">
        <v>42</v>
      </c>
      <c r="G1154" s="47"/>
      <c r="H1154" s="48"/>
      <c r="I1154" s="24">
        <v>1148</v>
      </c>
      <c r="J1154" s="25" t="s">
        <v>2945</v>
      </c>
      <c r="K1154" s="26" t="s">
        <v>2567</v>
      </c>
      <c r="L1154" s="27">
        <v>-15087.6</v>
      </c>
      <c r="M1154" s="27">
        <v>-457.2</v>
      </c>
      <c r="N1154" s="86" t="s">
        <v>2568</v>
      </c>
      <c r="O1154" s="42" t="s">
        <v>36</v>
      </c>
      <c r="P1154" s="36"/>
      <c r="Q1154" s="31"/>
      <c r="R1154" s="32"/>
      <c r="S1154" s="78"/>
      <c r="T1154" s="34"/>
      <c r="U1154" s="35"/>
      <c r="V1154" s="36"/>
      <c r="W1154" s="37"/>
      <c r="X1154" s="38"/>
      <c r="Y1154" s="38"/>
      <c r="Z1154" s="38"/>
      <c r="AA1154" s="39"/>
      <c r="AB1154" s="39"/>
      <c r="AC1154" s="39"/>
      <c r="AD1154" s="40"/>
      <c r="AE1154" s="40"/>
      <c r="AF1154" s="41"/>
      <c r="AG1154" s="41"/>
      <c r="AH1154" s="42"/>
      <c r="AI1154" s="35"/>
      <c r="AJ1154" s="43"/>
      <c r="AK1154" s="31"/>
      <c r="AL1154" s="44"/>
      <c r="AM1154" s="39"/>
      <c r="AN1154" s="28"/>
      <c r="AO1154" s="39"/>
    </row>
    <row r="1155" spans="1:41">
      <c r="A1155" s="45" t="s">
        <v>42</v>
      </c>
      <c r="B1155" s="46"/>
      <c r="C1155" s="46" t="s">
        <v>42</v>
      </c>
      <c r="D1155" s="46" t="s">
        <v>42</v>
      </c>
      <c r="E1155" s="47" t="s">
        <v>42</v>
      </c>
      <c r="F1155" s="47" t="s">
        <v>42</v>
      </c>
      <c r="G1155" s="47"/>
      <c r="H1155" s="48"/>
      <c r="I1155" s="24">
        <v>1149</v>
      </c>
      <c r="J1155" s="25" t="s">
        <v>2946</v>
      </c>
      <c r="K1155" s="26" t="s">
        <v>2567</v>
      </c>
      <c r="L1155" s="27">
        <v>14173.2</v>
      </c>
      <c r="M1155" s="27">
        <v>-457.2</v>
      </c>
      <c r="N1155" s="86" t="s">
        <v>2568</v>
      </c>
      <c r="O1155" s="42" t="s">
        <v>36</v>
      </c>
      <c r="P1155" s="36"/>
      <c r="Q1155" s="31"/>
      <c r="R1155" s="32"/>
      <c r="S1155" s="78"/>
      <c r="T1155" s="34"/>
      <c r="U1155" s="35"/>
      <c r="V1155" s="36"/>
      <c r="W1155" s="37"/>
      <c r="X1155" s="38"/>
      <c r="Y1155" s="38"/>
      <c r="Z1155" s="38"/>
      <c r="AA1155" s="39"/>
      <c r="AB1155" s="39"/>
      <c r="AC1155" s="39"/>
      <c r="AD1155" s="40"/>
      <c r="AE1155" s="40"/>
      <c r="AF1155" s="41"/>
      <c r="AG1155" s="41"/>
      <c r="AH1155" s="42"/>
      <c r="AI1155" s="35"/>
      <c r="AJ1155" s="43"/>
      <c r="AK1155" s="31"/>
      <c r="AL1155" s="44"/>
      <c r="AM1155" s="39"/>
      <c r="AN1155" s="28"/>
      <c r="AO1155" s="39"/>
    </row>
    <row r="1156" spans="1:41">
      <c r="A1156" s="45" t="s">
        <v>42</v>
      </c>
      <c r="B1156" s="46"/>
      <c r="C1156" s="46" t="s">
        <v>42</v>
      </c>
      <c r="D1156" s="46" t="s">
        <v>42</v>
      </c>
      <c r="E1156" s="47" t="s">
        <v>42</v>
      </c>
      <c r="F1156" s="47" t="s">
        <v>42</v>
      </c>
      <c r="G1156" s="47"/>
      <c r="H1156" s="48"/>
      <c r="I1156" s="24">
        <v>1150</v>
      </c>
      <c r="J1156" s="25" t="s">
        <v>2947</v>
      </c>
      <c r="K1156" s="26" t="s">
        <v>2948</v>
      </c>
      <c r="L1156" s="27">
        <v>15087.6</v>
      </c>
      <c r="M1156" s="27">
        <v>4114.8</v>
      </c>
      <c r="N1156" s="28" t="s">
        <v>35</v>
      </c>
      <c r="O1156" s="42" t="s">
        <v>36</v>
      </c>
      <c r="P1156" s="36" t="s">
        <v>2402</v>
      </c>
      <c r="Q1156" s="31"/>
      <c r="R1156" s="32"/>
      <c r="S1156" s="78"/>
      <c r="T1156" s="34"/>
      <c r="U1156" s="35"/>
      <c r="V1156" s="36"/>
      <c r="W1156" s="37"/>
      <c r="X1156" s="38"/>
      <c r="Y1156" s="38"/>
      <c r="Z1156" s="38"/>
      <c r="AA1156" s="81" t="s">
        <v>2399</v>
      </c>
      <c r="AB1156" s="82">
        <v>2.54</v>
      </c>
      <c r="AC1156" s="39"/>
      <c r="AD1156" s="40"/>
      <c r="AE1156" s="40"/>
      <c r="AF1156" s="41"/>
      <c r="AG1156" s="41"/>
      <c r="AH1156" s="42"/>
      <c r="AI1156" s="35"/>
      <c r="AJ1156" s="43"/>
      <c r="AK1156" s="31"/>
      <c r="AL1156" s="44"/>
      <c r="AM1156" s="39"/>
      <c r="AN1156" s="28"/>
      <c r="AO1156" s="39" t="s">
        <v>2403</v>
      </c>
    </row>
    <row r="1157" spans="1:41">
      <c r="A1157" s="45" t="s">
        <v>42</v>
      </c>
      <c r="B1157" s="46"/>
      <c r="C1157" s="46" t="s">
        <v>42</v>
      </c>
      <c r="D1157" s="46" t="s">
        <v>42</v>
      </c>
      <c r="E1157" s="47" t="s">
        <v>42</v>
      </c>
      <c r="F1157" s="47" t="s">
        <v>42</v>
      </c>
      <c r="G1157" s="47"/>
      <c r="H1157" s="48"/>
      <c r="I1157" s="24">
        <v>1151</v>
      </c>
      <c r="J1157" s="25" t="s">
        <v>2949</v>
      </c>
      <c r="K1157" s="26" t="s">
        <v>2950</v>
      </c>
      <c r="L1157" s="27">
        <v>-16002</v>
      </c>
      <c r="M1157" s="27">
        <v>-15087.6</v>
      </c>
      <c r="N1157" s="28" t="s">
        <v>35</v>
      </c>
      <c r="O1157" s="42" t="s">
        <v>36</v>
      </c>
      <c r="P1157" s="36" t="s">
        <v>2402</v>
      </c>
      <c r="Q1157" s="31"/>
      <c r="R1157" s="32"/>
      <c r="S1157" s="78"/>
      <c r="T1157" s="34"/>
      <c r="U1157" s="35"/>
      <c r="V1157" s="36"/>
      <c r="W1157" s="37"/>
      <c r="X1157" s="38"/>
      <c r="Y1157" s="38"/>
      <c r="Z1157" s="38"/>
      <c r="AA1157" s="82" t="s">
        <v>1764</v>
      </c>
      <c r="AB1157" s="83">
        <v>2.54</v>
      </c>
      <c r="AC1157" s="39"/>
      <c r="AD1157" s="40"/>
      <c r="AE1157" s="40"/>
      <c r="AF1157" s="41"/>
      <c r="AG1157" s="41"/>
      <c r="AH1157" s="42"/>
      <c r="AI1157" s="35"/>
      <c r="AJ1157" s="43"/>
      <c r="AK1157" s="31"/>
      <c r="AL1157" s="44"/>
      <c r="AM1157" s="39"/>
      <c r="AN1157" s="28"/>
      <c r="AO1157" s="39" t="s">
        <v>2403</v>
      </c>
    </row>
    <row r="1158" spans="1:41">
      <c r="A1158" s="45" t="s">
        <v>42</v>
      </c>
      <c r="B1158" s="46"/>
      <c r="C1158" s="46" t="s">
        <v>42</v>
      </c>
      <c r="D1158" s="46" t="s">
        <v>42</v>
      </c>
      <c r="E1158" s="47" t="s">
        <v>42</v>
      </c>
      <c r="F1158" s="47" t="s">
        <v>42</v>
      </c>
      <c r="G1158" s="47"/>
      <c r="H1158" s="48"/>
      <c r="I1158" s="24">
        <v>1152</v>
      </c>
      <c r="J1158" s="25" t="s">
        <v>2951</v>
      </c>
      <c r="K1158" s="26" t="s">
        <v>2952</v>
      </c>
      <c r="L1158" s="27">
        <v>-16002</v>
      </c>
      <c r="M1158" s="27">
        <v>-13258.8</v>
      </c>
      <c r="N1158" s="28" t="s">
        <v>35</v>
      </c>
      <c r="O1158" s="42" t="s">
        <v>36</v>
      </c>
      <c r="P1158" s="36" t="s">
        <v>2402</v>
      </c>
      <c r="Q1158" s="31"/>
      <c r="R1158" s="32"/>
      <c r="S1158" s="78"/>
      <c r="T1158" s="34"/>
      <c r="U1158" s="35"/>
      <c r="V1158" s="36"/>
      <c r="W1158" s="37"/>
      <c r="X1158" s="38"/>
      <c r="Y1158" s="38"/>
      <c r="Z1158" s="38"/>
      <c r="AA1158" s="83" t="s">
        <v>2398</v>
      </c>
      <c r="AB1158" s="83">
        <v>2.54</v>
      </c>
      <c r="AC1158" s="39"/>
      <c r="AD1158" s="40"/>
      <c r="AE1158" s="40"/>
      <c r="AF1158" s="41"/>
      <c r="AG1158" s="41"/>
      <c r="AH1158" s="42"/>
      <c r="AI1158" s="35"/>
      <c r="AJ1158" s="43"/>
      <c r="AK1158" s="31"/>
      <c r="AL1158" s="44"/>
      <c r="AM1158" s="39"/>
      <c r="AN1158" s="28"/>
      <c r="AO1158" s="39" t="s">
        <v>2403</v>
      </c>
    </row>
    <row r="1159" spans="1:41">
      <c r="A1159" s="45" t="s">
        <v>42</v>
      </c>
      <c r="B1159" s="46"/>
      <c r="C1159" s="46" t="s">
        <v>42</v>
      </c>
      <c r="D1159" s="46" t="s">
        <v>42</v>
      </c>
      <c r="E1159" s="47" t="s">
        <v>42</v>
      </c>
      <c r="F1159" s="47" t="s">
        <v>42</v>
      </c>
      <c r="G1159" s="47"/>
      <c r="H1159" s="48"/>
      <c r="I1159" s="24"/>
      <c r="J1159" s="24"/>
      <c r="K1159" s="342" t="s">
        <v>4355</v>
      </c>
      <c r="L1159" s="24"/>
      <c r="M1159" s="24"/>
      <c r="N1159" s="24"/>
      <c r="O1159" s="24"/>
      <c r="P1159" s="24"/>
      <c r="Q1159" s="24"/>
      <c r="R1159" s="343"/>
      <c r="S1159" s="343" t="s">
        <v>67</v>
      </c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</row>
    <row r="1160" spans="1:41">
      <c r="A1160" s="45" t="s">
        <v>42</v>
      </c>
      <c r="B1160" s="46"/>
      <c r="C1160" s="46" t="s">
        <v>42</v>
      </c>
      <c r="D1160" s="46" t="s">
        <v>42</v>
      </c>
      <c r="E1160" s="47" t="s">
        <v>42</v>
      </c>
      <c r="F1160" s="47" t="s">
        <v>42</v>
      </c>
      <c r="G1160" s="47"/>
      <c r="H1160" s="48"/>
      <c r="I1160" s="24"/>
      <c r="J1160" s="24"/>
      <c r="K1160" s="342" t="s">
        <v>4356</v>
      </c>
      <c r="L1160" s="24"/>
      <c r="M1160" s="24"/>
      <c r="N1160" s="24"/>
      <c r="O1160" s="24"/>
      <c r="P1160" s="24"/>
      <c r="Q1160" s="24"/>
      <c r="R1160" s="343">
        <v>1</v>
      </c>
      <c r="S1160" s="343" t="s">
        <v>38</v>
      </c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</row>
    <row r="1161" spans="1:41">
      <c r="A1161" s="2" t="s">
        <v>42</v>
      </c>
      <c r="C1161" t="s">
        <v>42</v>
      </c>
      <c r="D1161" t="s">
        <v>42</v>
      </c>
      <c r="E1161"/>
      <c r="F1161"/>
      <c r="G1161"/>
    </row>
    <row r="1162" spans="1:41">
      <c r="A1162" s="2" t="s">
        <v>42</v>
      </c>
      <c r="C1162" t="s">
        <v>42</v>
      </c>
      <c r="D1162" t="s">
        <v>42</v>
      </c>
      <c r="E1162"/>
      <c r="F1162"/>
      <c r="G1162"/>
    </row>
    <row r="1163" spans="1:41">
      <c r="A1163" s="2" t="s">
        <v>42</v>
      </c>
      <c r="C1163" t="s">
        <v>42</v>
      </c>
      <c r="D1163" t="s">
        <v>42</v>
      </c>
      <c r="E1163"/>
      <c r="F1163"/>
      <c r="G1163"/>
    </row>
    <row r="1164" spans="1:41">
      <c r="A1164" s="2" t="s">
        <v>42</v>
      </c>
      <c r="C1164" t="s">
        <v>42</v>
      </c>
      <c r="D1164" t="s">
        <v>42</v>
      </c>
      <c r="E1164"/>
      <c r="F1164"/>
      <c r="G1164"/>
    </row>
    <row r="1165" spans="1:41">
      <c r="A1165" s="2" t="s">
        <v>42</v>
      </c>
      <c r="C1165" t="s">
        <v>42</v>
      </c>
      <c r="D1165" t="s">
        <v>42</v>
      </c>
      <c r="E1165"/>
      <c r="F1165"/>
      <c r="G1165"/>
    </row>
    <row r="1166" spans="1:41">
      <c r="A1166" s="2" t="s">
        <v>42</v>
      </c>
      <c r="C1166" t="s">
        <v>42</v>
      </c>
      <c r="D1166" t="s">
        <v>42</v>
      </c>
      <c r="E1166"/>
      <c r="F1166"/>
      <c r="G1166"/>
    </row>
    <row r="1167" spans="1:41">
      <c r="A1167" s="2" t="s">
        <v>42</v>
      </c>
      <c r="C1167" t="s">
        <v>42</v>
      </c>
      <c r="D1167" t="s">
        <v>42</v>
      </c>
      <c r="E1167"/>
      <c r="F1167"/>
      <c r="G1167"/>
    </row>
    <row r="1168" spans="1:41">
      <c r="A1168" s="2" t="s">
        <v>42</v>
      </c>
      <c r="C1168" t="s">
        <v>42</v>
      </c>
      <c r="D1168" t="s">
        <v>42</v>
      </c>
      <c r="E1168"/>
      <c r="F1168"/>
      <c r="G1168"/>
    </row>
    <row r="1169" spans="1:7">
      <c r="A1169" s="2" t="s">
        <v>42</v>
      </c>
      <c r="C1169" t="s">
        <v>42</v>
      </c>
      <c r="D1169" t="s">
        <v>42</v>
      </c>
      <c r="E1169"/>
      <c r="F1169"/>
      <c r="G1169"/>
    </row>
    <row r="1170" spans="1:7">
      <c r="A1170" s="2" t="s">
        <v>42</v>
      </c>
      <c r="C1170" t="s">
        <v>42</v>
      </c>
      <c r="D1170" t="s">
        <v>42</v>
      </c>
      <c r="E1170"/>
      <c r="F1170"/>
      <c r="G1170"/>
    </row>
    <row r="1171" spans="1:7">
      <c r="A1171" s="2" t="s">
        <v>42</v>
      </c>
      <c r="C1171" t="s">
        <v>42</v>
      </c>
      <c r="D1171" t="s">
        <v>42</v>
      </c>
      <c r="E1171"/>
      <c r="F1171"/>
      <c r="G1171"/>
    </row>
    <row r="1172" spans="1:7">
      <c r="A1172" s="2" t="s">
        <v>42</v>
      </c>
      <c r="C1172" t="s">
        <v>42</v>
      </c>
      <c r="D1172" t="s">
        <v>42</v>
      </c>
      <c r="E1172"/>
      <c r="F1172"/>
      <c r="G1172"/>
    </row>
    <row r="1173" spans="1:7">
      <c r="A1173" s="2" t="s">
        <v>42</v>
      </c>
      <c r="C1173" t="s">
        <v>42</v>
      </c>
      <c r="D1173" t="s">
        <v>42</v>
      </c>
      <c r="E1173"/>
      <c r="F1173"/>
      <c r="G1173"/>
    </row>
    <row r="1174" spans="1:7">
      <c r="A1174" s="2" t="s">
        <v>42</v>
      </c>
      <c r="C1174" t="s">
        <v>42</v>
      </c>
      <c r="D1174" t="s">
        <v>42</v>
      </c>
      <c r="E1174"/>
      <c r="F1174"/>
      <c r="G1174"/>
    </row>
    <row r="1175" spans="1:7">
      <c r="A1175" s="2" t="s">
        <v>42</v>
      </c>
      <c r="C1175" t="s">
        <v>42</v>
      </c>
      <c r="D1175" t="s">
        <v>42</v>
      </c>
      <c r="E1175"/>
      <c r="F1175"/>
      <c r="G1175"/>
    </row>
    <row r="1176" spans="1:7">
      <c r="A1176" s="2" t="s">
        <v>42</v>
      </c>
      <c r="C1176" t="s">
        <v>42</v>
      </c>
      <c r="D1176" t="s">
        <v>42</v>
      </c>
      <c r="E1176"/>
      <c r="F1176"/>
      <c r="G1176"/>
    </row>
    <row r="1177" spans="1:7">
      <c r="A1177" s="2" t="s">
        <v>42</v>
      </c>
      <c r="C1177" t="s">
        <v>42</v>
      </c>
      <c r="D1177" t="s">
        <v>42</v>
      </c>
      <c r="E1177"/>
      <c r="F1177"/>
      <c r="G1177"/>
    </row>
    <row r="1178" spans="1:7">
      <c r="A1178" s="2" t="s">
        <v>42</v>
      </c>
      <c r="C1178" t="s">
        <v>42</v>
      </c>
      <c r="D1178" t="s">
        <v>42</v>
      </c>
      <c r="E1178"/>
      <c r="F1178"/>
      <c r="G1178"/>
    </row>
  </sheetData>
  <autoFilter ref="A1:K1178" xr:uid="{A9A6A106-FD87-4782-99C7-86C83880F95D}"/>
  <phoneticPr fontId="1"/>
  <conditionalFormatting sqref="P8:P1158">
    <cfRule type="expression" dxfId="275" priority="5" stopIfTrue="1">
      <formula>AND($P8="",$N8= "IO")</formula>
    </cfRule>
  </conditionalFormatting>
  <conditionalFormatting sqref="Q8:Q1158">
    <cfRule type="expression" dxfId="274" priority="6" stopIfTrue="1">
      <formula>NOT(OR($P8="DM250",$P8= "DM800"))</formula>
    </cfRule>
  </conditionalFormatting>
  <conditionalFormatting sqref="Y8:Y1158">
    <cfRule type="expression" dxfId="273" priority="1" stopIfTrue="1">
      <formula>AND(X8&lt;&gt;"",Y8="")</formula>
    </cfRule>
  </conditionalFormatting>
  <conditionalFormatting sqref="Z8:Z1158">
    <cfRule type="expression" dxfId="272" priority="2" stopIfTrue="1">
      <formula>AND(X8&lt;&gt;"",Z8="")</formula>
    </cfRule>
  </conditionalFormatting>
  <conditionalFormatting sqref="AB8:AB483 AB485:AB881 AB886:AB1158">
    <cfRule type="expression" dxfId="271" priority="7" stopIfTrue="1">
      <formula>AND(AA8&lt;&gt;"",AB8="")</formula>
    </cfRule>
  </conditionalFormatting>
  <conditionalFormatting sqref="AB484">
    <cfRule type="expression" dxfId="270" priority="3" stopIfTrue="1">
      <formula>AND(AA485&lt;&gt;"",AB484="")</formula>
    </cfRule>
  </conditionalFormatting>
  <conditionalFormatting sqref="AB882:AB883 AB885">
    <cfRule type="expression" dxfId="269" priority="16" stopIfTrue="1">
      <formula>AND(AA883&lt;&gt;"",AB882="")</formula>
    </cfRule>
  </conditionalFormatting>
  <conditionalFormatting sqref="AB884">
    <cfRule type="expression" dxfId="268" priority="4" stopIfTrue="1">
      <formula>AND(AA884&lt;&gt;"",AB884="")</formula>
    </cfRule>
  </conditionalFormatting>
  <conditionalFormatting sqref="AD8:AD1158">
    <cfRule type="expression" dxfId="267" priority="9" stopIfTrue="1">
      <formula>AND(AD8&lt;&gt;"",AF8&lt;&gt;"")</formula>
    </cfRule>
    <cfRule type="expression" dxfId="266" priority="10" stopIfTrue="1">
      <formula>AF8&lt;&gt;""</formula>
    </cfRule>
  </conditionalFormatting>
  <conditionalFormatting sqref="AE8:AE1158">
    <cfRule type="expression" dxfId="265" priority="11" stopIfTrue="1">
      <formula>AND(AD8&lt;&gt;"",AE8="")</formula>
    </cfRule>
    <cfRule type="expression" dxfId="264" priority="12" stopIfTrue="1">
      <formula>AF8&lt;&gt;""</formula>
    </cfRule>
  </conditionalFormatting>
  <conditionalFormatting sqref="AF8:AF1158">
    <cfRule type="expression" dxfId="263" priority="13" stopIfTrue="1">
      <formula>AND(AD8&lt;&gt;"",AF8&lt;&gt;"")</formula>
    </cfRule>
    <cfRule type="expression" dxfId="262" priority="14" stopIfTrue="1">
      <formula>AD8&lt;&gt;""</formula>
    </cfRule>
  </conditionalFormatting>
  <conditionalFormatting sqref="AG8:AG1158">
    <cfRule type="expression" dxfId="261" priority="15" stopIfTrue="1">
      <formula>OR(AND(AD8&lt;&gt;"",AG8=""),AND(AF8&lt;&gt;"",AG8=""))</formula>
    </cfRule>
  </conditionalFormatting>
  <dataValidations count="12">
    <dataValidation type="decimal" operator="greaterThan" allowBlank="1" showInputMessage="1" showErrorMessage="1" sqref="W7:W1160" xr:uid="{99288652-B8A1-4CE9-8411-DE32689ED194}">
      <formula1>0</formula1>
    </dataValidation>
    <dataValidation type="list" allowBlank="1" showInputMessage="1" showErrorMessage="1" sqref="AN8:AN1158" xr:uid="{3B26F1EA-5F84-42D3-B271-EBB5935A90D2}">
      <formula1>"NC"</formula1>
    </dataValidation>
    <dataValidation type="list" allowBlank="1" showInputMessage="1" showErrorMessage="1" sqref="AK8:AK1158" xr:uid="{88E1DE6B-FF0D-4B8C-B801-F75877726017}">
      <formula1>"Yes"</formula1>
    </dataValidation>
    <dataValidation type="list" allowBlank="1" showInputMessage="1" showErrorMessage="1" sqref="AJ8:AJ1158" xr:uid="{3C446AF5-5BFD-4F8E-B3A3-06D912DB2E87}">
      <formula1>"PU, PD, PUD"</formula1>
    </dataValidation>
    <dataValidation type="list" allowBlank="1" showInputMessage="1" showErrorMessage="1" sqref="AI8:AI1158" xr:uid="{DB7538BA-504D-4499-B57E-CB5D72E7E6E0}">
      <formula1>"H08, H10, H12.8, H25"</formula1>
    </dataValidation>
    <dataValidation type="list" allowBlank="1" showInputMessage="1" showErrorMessage="1" sqref="AG8:AG1158" xr:uid="{1D008E45-F2DF-42D4-99D8-FE74A2097A0E}">
      <formula1>"case1,case2,case3"</formula1>
    </dataValidation>
    <dataValidation type="list" allowBlank="1" showInputMessage="1" showErrorMessage="1" sqref="V8:V1158" xr:uid="{51686B65-BEB7-4101-A9BD-54F84E73C9D0}">
      <formula1>"2x,4x,5x,6x"</formula1>
    </dataValidation>
    <dataValidation type="whole" operator="greaterThan" allowBlank="1" showInputMessage="1" showErrorMessage="1" sqref="AE8:AE1158 U8:U1158 AB8:AB1158 Y8:Z1158" xr:uid="{83B82EC5-869A-4003-A341-284C162CBAE3}">
      <formula1>0</formula1>
    </dataValidation>
    <dataValidation type="list" allowBlank="1" showInputMessage="1" showErrorMessage="1" sqref="R8:R1158" xr:uid="{79A85CDB-B8D9-41BE-B866-F5DC730CB207}">
      <formula1>"0,1,2"</formula1>
    </dataValidation>
    <dataValidation type="list" allowBlank="1" showInputMessage="1" showErrorMessage="1" sqref="Q8:Q1158" xr:uid="{AC940C12-73BC-467E-B6BA-84556A240528}">
      <formula1>"SC2,SC4,SC8,SC16,SC2_SC4"</formula1>
    </dataValidation>
    <dataValidation type="list" allowBlank="1" showInputMessage="1" showErrorMessage="1" sqref="P8:P1158" xr:uid="{278EA5BB-4920-4118-A4FA-31702BF2A7F6}">
      <formula1>"DM250,DM800,Float/Loopback,PLL/sense/PU/PD"</formula1>
    </dataValidation>
    <dataValidation type="list" allowBlank="1" showInputMessage="1" showErrorMessage="1" sqref="O8:O1158" xr:uid="{1872DDCA-A4D9-4020-88A8-D0FFE2584703}">
      <formula1>"Top,Bottom"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19B1-1321-4E7F-B43D-3595A78CF130}">
  <sheetPr>
    <pageSetUpPr fitToPage="1"/>
  </sheetPr>
  <dimension ref="A1:U241"/>
  <sheetViews>
    <sheetView zoomScale="70" zoomScaleNormal="70" workbookViewId="0">
      <selection activeCell="G2" sqref="G2"/>
    </sheetView>
  </sheetViews>
  <sheetFormatPr defaultRowHeight="15"/>
  <cols>
    <col min="1" max="1" width="2" customWidth="1"/>
    <col min="3" max="3" width="4.7109375" bestFit="1" customWidth="1"/>
    <col min="4" max="4" width="26.42578125" bestFit="1" customWidth="1"/>
    <col min="5" max="5" width="15.28515625" customWidth="1"/>
    <col min="6" max="6" width="12.42578125" customWidth="1"/>
    <col min="7" max="7" width="15.42578125" bestFit="1" customWidth="1"/>
    <col min="8" max="8" width="15.5703125" bestFit="1" customWidth="1"/>
    <col min="9" max="9" width="17.28515625" bestFit="1" customWidth="1"/>
    <col min="10" max="10" width="26.5703125" customWidth="1"/>
    <col min="11" max="11" width="1.85546875" customWidth="1"/>
    <col min="12" max="12" width="11.42578125" style="87" customWidth="1"/>
    <col min="13" max="13" width="10.28515625" bestFit="1" customWidth="1"/>
    <col min="14" max="14" width="11.42578125" style="87" customWidth="1"/>
    <col min="15" max="15" width="10.28515625" bestFit="1" customWidth="1"/>
    <col min="16" max="16" width="18" bestFit="1" customWidth="1"/>
    <col min="17" max="17" width="10.28515625" bestFit="1" customWidth="1"/>
    <col min="18" max="18" width="11.42578125" bestFit="1" customWidth="1"/>
    <col min="19" max="19" width="9.42578125" style="87" bestFit="1" customWidth="1"/>
    <col min="20" max="20" width="7.85546875" style="87" customWidth="1"/>
    <col min="21" max="21" width="10.28515625" bestFit="1" customWidth="1"/>
  </cols>
  <sheetData>
    <row r="1" spans="1:21" ht="18.75">
      <c r="A1" s="1" t="s">
        <v>4207</v>
      </c>
      <c r="J1" s="5">
        <v>43048</v>
      </c>
      <c r="K1" s="3"/>
      <c r="M1" s="3"/>
      <c r="O1" s="3"/>
      <c r="P1" s="3"/>
      <c r="Q1" s="3"/>
      <c r="R1" s="3"/>
      <c r="U1" s="3"/>
    </row>
    <row r="2" spans="1:21" ht="18.75">
      <c r="A2" s="1" t="s">
        <v>4121</v>
      </c>
      <c r="J2" s="3"/>
      <c r="K2" s="3"/>
    </row>
    <row r="3" spans="1:21" ht="15.75" thickBot="1">
      <c r="P3" s="3"/>
      <c r="Q3" s="3"/>
    </row>
    <row r="4" spans="1:21" ht="15.75" thickBot="1">
      <c r="J4" s="88" t="s">
        <v>4122</v>
      </c>
      <c r="L4" s="89" t="s">
        <v>4123</v>
      </c>
      <c r="M4" s="90">
        <v>6000</v>
      </c>
      <c r="N4" s="91" t="s">
        <v>4123</v>
      </c>
      <c r="O4" s="92">
        <v>12000</v>
      </c>
      <c r="P4" s="93" t="s">
        <v>4123</v>
      </c>
      <c r="Q4" s="90">
        <v>4</v>
      </c>
      <c r="R4" s="93" t="s">
        <v>4123</v>
      </c>
      <c r="S4" s="94"/>
      <c r="T4" s="94"/>
      <c r="U4" s="90">
        <v>20</v>
      </c>
    </row>
    <row r="5" spans="1:21" ht="45.75" thickBot="1">
      <c r="B5" s="95" t="s">
        <v>4124</v>
      </c>
      <c r="C5" s="96" t="s">
        <v>4125</v>
      </c>
      <c r="D5" s="97" t="s">
        <v>4126</v>
      </c>
      <c r="E5" s="98" t="s">
        <v>4127</v>
      </c>
      <c r="F5" s="99" t="s">
        <v>4128</v>
      </c>
      <c r="G5" s="100" t="s">
        <v>4129</v>
      </c>
      <c r="H5" s="101" t="s">
        <v>4130</v>
      </c>
      <c r="I5" s="102" t="s">
        <v>4131</v>
      </c>
      <c r="J5" s="103" t="s">
        <v>4132</v>
      </c>
      <c r="L5" s="104" t="s">
        <v>4133</v>
      </c>
      <c r="M5" s="105" t="s">
        <v>4134</v>
      </c>
      <c r="N5" s="104" t="s">
        <v>4135</v>
      </c>
      <c r="O5" s="106" t="s">
        <v>4134</v>
      </c>
      <c r="P5" s="107" t="s">
        <v>4136</v>
      </c>
      <c r="Q5" s="106" t="s">
        <v>4134</v>
      </c>
      <c r="R5" s="107" t="s">
        <v>4137</v>
      </c>
      <c r="S5" s="108"/>
      <c r="T5" s="108"/>
      <c r="U5" s="106" t="s">
        <v>4134</v>
      </c>
    </row>
    <row r="6" spans="1:21">
      <c r="B6" s="109" t="s">
        <v>0</v>
      </c>
      <c r="C6" s="110" t="s">
        <v>2043</v>
      </c>
      <c r="D6" s="110" t="s">
        <v>2044</v>
      </c>
      <c r="E6" s="111">
        <v>4712.8070866141734</v>
      </c>
      <c r="F6" s="112">
        <v>303.84645669291336</v>
      </c>
      <c r="G6" s="111">
        <f>SUM(E6:F7)</f>
        <v>10958.574803149608</v>
      </c>
      <c r="H6" s="111">
        <v>10442.417322834644</v>
      </c>
      <c r="I6" s="113">
        <f>SUM(E6,H6)</f>
        <v>15155.224409448818</v>
      </c>
      <c r="J6" s="114" t="s">
        <v>2049</v>
      </c>
      <c r="L6" s="115">
        <f>SUM(E6:F6)</f>
        <v>5016.6535433070867</v>
      </c>
      <c r="M6" s="116" t="str">
        <f>IF(L6&gt;M$4,"Wrong","OK")</f>
        <v>OK</v>
      </c>
      <c r="N6" s="115">
        <f>G6</f>
        <v>10958.574803149608</v>
      </c>
      <c r="O6" s="116" t="str">
        <f>IF(N6&gt;O$4,"Wrong","OK")</f>
        <v>OK</v>
      </c>
      <c r="P6" s="117" t="str">
        <f>TEXT(ABS(H6-H9),"0.000")</f>
        <v>0.000</v>
      </c>
      <c r="Q6" s="116" t="str">
        <f>IF(VALUE(P6)&gt;Q$4,"Wrong","OK")</f>
        <v>OK</v>
      </c>
      <c r="R6" s="118" t="s">
        <v>4076</v>
      </c>
      <c r="S6" s="119">
        <f>MIN(N6,N86)</f>
        <v>10958.574803149608</v>
      </c>
      <c r="T6" s="120">
        <f>S7-S6</f>
        <v>0.97244094487905386</v>
      </c>
      <c r="U6" s="116" t="str">
        <f>IF(VALUE(T6)&gt;U$4,"Wrong","OK")</f>
        <v>OK</v>
      </c>
    </row>
    <row r="7" spans="1:21">
      <c r="B7" s="121" t="s">
        <v>0</v>
      </c>
      <c r="C7" s="122" t="s">
        <v>1799</v>
      </c>
      <c r="D7" s="122" t="s">
        <v>1800</v>
      </c>
      <c r="E7" s="123">
        <v>5941.9212598425202</v>
      </c>
      <c r="F7" s="124" t="s">
        <v>4057</v>
      </c>
      <c r="G7" s="124" t="s">
        <v>4210</v>
      </c>
      <c r="H7" s="123">
        <v>10442.417322834644</v>
      </c>
      <c r="I7" s="125">
        <f>SUM(E7,H7)</f>
        <v>16384.338582677163</v>
      </c>
      <c r="J7" s="126" t="s">
        <v>1809</v>
      </c>
      <c r="L7" s="127">
        <f>SUM(E7:F7)</f>
        <v>5941.9212598425202</v>
      </c>
      <c r="M7" s="128" t="str">
        <f t="shared" ref="M7:M70" si="0">IF(L7&gt;M$4,"Wrong","OK")</f>
        <v>OK</v>
      </c>
      <c r="N7" s="127"/>
      <c r="O7" s="128"/>
      <c r="P7" s="129" t="str">
        <f>TEXT(ABS(H7-H8),"0.000")</f>
        <v>0.000</v>
      </c>
      <c r="Q7" s="128" t="str">
        <f>IF(VALUE(P7)&gt;Q$4,"Wrong","OK")</f>
        <v>OK</v>
      </c>
      <c r="R7" s="129" t="s">
        <v>4077</v>
      </c>
      <c r="S7" s="130">
        <f>MAX(N6,N86)</f>
        <v>10959.547244094487</v>
      </c>
      <c r="T7" s="131" t="s">
        <v>4138</v>
      </c>
      <c r="U7" s="132" t="s">
        <v>4138</v>
      </c>
    </row>
    <row r="8" spans="1:21">
      <c r="B8" s="121" t="s">
        <v>0</v>
      </c>
      <c r="C8" s="122" t="s">
        <v>1931</v>
      </c>
      <c r="D8" s="122" t="s">
        <v>1932</v>
      </c>
      <c r="E8" s="123">
        <v>5941.748031496063</v>
      </c>
      <c r="F8" s="124" t="s">
        <v>4057</v>
      </c>
      <c r="G8" s="123">
        <f>SUM(E8:F9)</f>
        <v>10958.295275590554</v>
      </c>
      <c r="H8" s="123">
        <v>10442.417322834644</v>
      </c>
      <c r="I8" s="125">
        <f>SUM(E8,H8)</f>
        <v>16384.165354330707</v>
      </c>
      <c r="J8" s="126" t="s">
        <v>1809</v>
      </c>
      <c r="L8" s="127">
        <f>SUM(E8:F8)</f>
        <v>5941.748031496063</v>
      </c>
      <c r="M8" s="128" t="str">
        <f t="shared" si="0"/>
        <v>OK</v>
      </c>
      <c r="N8" s="127">
        <f>G8</f>
        <v>10958.295275590554</v>
      </c>
      <c r="O8" s="128" t="str">
        <f>IF(N8&gt;O$4,"Wrong","OK")</f>
        <v>OK</v>
      </c>
      <c r="P8" s="133" t="s">
        <v>4138</v>
      </c>
      <c r="Q8" s="128" t="s">
        <v>4138</v>
      </c>
      <c r="R8" s="129" t="s">
        <v>4056</v>
      </c>
      <c r="S8" s="130">
        <f>MIN(N8,N88)</f>
        <v>10958.295275590554</v>
      </c>
      <c r="T8" s="134">
        <f>S9-S8</f>
        <v>1.4724409448790539</v>
      </c>
      <c r="U8" s="128" t="str">
        <f>IF(VALUE(T8)&gt;U$4,"Wrong","OK")</f>
        <v>OK</v>
      </c>
    </row>
    <row r="9" spans="1:21" ht="15.75" thickBot="1">
      <c r="B9" s="135" t="s">
        <v>0</v>
      </c>
      <c r="C9" s="136" t="s">
        <v>2128</v>
      </c>
      <c r="D9" s="136" t="s">
        <v>2129</v>
      </c>
      <c r="E9" s="137">
        <v>4712.7007874015753</v>
      </c>
      <c r="F9" s="138">
        <v>303.84645669291336</v>
      </c>
      <c r="G9" s="139" t="s">
        <v>4210</v>
      </c>
      <c r="H9" s="137">
        <v>10442.417322834644</v>
      </c>
      <c r="I9" s="140">
        <f>SUM(E9,H9)</f>
        <v>15155.118110236221</v>
      </c>
      <c r="J9" s="141" t="s">
        <v>2049</v>
      </c>
      <c r="L9" s="142">
        <f>SUM(E9:F9)</f>
        <v>5016.5472440944886</v>
      </c>
      <c r="M9" s="143" t="str">
        <f t="shared" si="0"/>
        <v>OK</v>
      </c>
      <c r="N9" s="142"/>
      <c r="O9" s="143"/>
      <c r="P9" s="144" t="s">
        <v>4138</v>
      </c>
      <c r="Q9" s="143" t="s">
        <v>4138</v>
      </c>
      <c r="R9" s="145" t="s">
        <v>4058</v>
      </c>
      <c r="S9" s="146">
        <f>MAX(N8,N88)</f>
        <v>10959.767716535433</v>
      </c>
      <c r="T9" s="147" t="s">
        <v>4057</v>
      </c>
      <c r="U9" s="148" t="s">
        <v>4138</v>
      </c>
    </row>
    <row r="10" spans="1:21">
      <c r="B10" s="109" t="s">
        <v>0</v>
      </c>
      <c r="C10" s="110" t="s">
        <v>2050</v>
      </c>
      <c r="D10" s="110" t="s">
        <v>2051</v>
      </c>
      <c r="E10" s="111">
        <v>4713.9094488188975</v>
      </c>
      <c r="F10" s="112">
        <v>303.84645669291336</v>
      </c>
      <c r="G10" s="111">
        <f>SUM(E10:F11)</f>
        <v>10960.003937007874</v>
      </c>
      <c r="H10" s="111">
        <v>10441.641732283464</v>
      </c>
      <c r="I10" s="113">
        <f t="shared" ref="I10:I73" si="1">SUM(E10,H10)</f>
        <v>15155.551181102361</v>
      </c>
      <c r="J10" s="114" t="s">
        <v>2055</v>
      </c>
      <c r="L10" s="115">
        <f t="shared" ref="L10:L61" si="2">SUM(E10:F10)</f>
        <v>5017.7559055118109</v>
      </c>
      <c r="M10" s="116" t="str">
        <f>IF(L10&gt;M$4,"Wrong","OK")</f>
        <v>OK</v>
      </c>
      <c r="N10" s="115">
        <f>G10</f>
        <v>10960.003937007874</v>
      </c>
      <c r="O10" s="116" t="str">
        <f>IF(N10&gt;O$4,"Wrong","OK")</f>
        <v>OK</v>
      </c>
      <c r="P10" s="117" t="str">
        <f>TEXT(ABS(H10-H13),"0.000")</f>
        <v>0.004</v>
      </c>
      <c r="Q10" s="116" t="str">
        <f>IF(VALUE(P10)&gt;Q$4,"Wrong","OK")</f>
        <v>OK</v>
      </c>
      <c r="R10" s="118" t="s">
        <v>4056</v>
      </c>
      <c r="S10" s="119">
        <f>MIN(N10,N90)</f>
        <v>10959.110236220473</v>
      </c>
      <c r="T10" s="120">
        <f>S11-S10</f>
        <v>0.89370078740103054</v>
      </c>
      <c r="U10" s="116" t="str">
        <f>IF(VALUE(T10)&gt;U$4,"Wrong","OK")</f>
        <v>OK</v>
      </c>
    </row>
    <row r="11" spans="1:21">
      <c r="B11" s="121" t="s">
        <v>0</v>
      </c>
      <c r="C11" s="122" t="s">
        <v>1810</v>
      </c>
      <c r="D11" s="122" t="s">
        <v>1811</v>
      </c>
      <c r="E11" s="123">
        <v>5942.248031496063</v>
      </c>
      <c r="F11" s="124" t="s">
        <v>4057</v>
      </c>
      <c r="G11" s="124" t="s">
        <v>4210</v>
      </c>
      <c r="H11" s="123">
        <v>10441.641732283464</v>
      </c>
      <c r="I11" s="125">
        <f t="shared" si="1"/>
        <v>16383.889763779527</v>
      </c>
      <c r="J11" s="126" t="s">
        <v>1817</v>
      </c>
      <c r="L11" s="127">
        <f t="shared" si="2"/>
        <v>5942.248031496063</v>
      </c>
      <c r="M11" s="128" t="str">
        <f t="shared" si="0"/>
        <v>OK</v>
      </c>
      <c r="N11" s="127"/>
      <c r="O11" s="128"/>
      <c r="P11" s="129" t="str">
        <f>TEXT(ABS(H11-H12),"0.000")</f>
        <v>0.004</v>
      </c>
      <c r="Q11" s="128" t="str">
        <f>IF(VALUE(P11)&gt;Q$4,"Wrong","OK")</f>
        <v>OK</v>
      </c>
      <c r="R11" s="129" t="s">
        <v>4058</v>
      </c>
      <c r="S11" s="130">
        <f>MAX(N10,N90)</f>
        <v>10960.003937007874</v>
      </c>
      <c r="T11" s="131" t="s">
        <v>4138</v>
      </c>
      <c r="U11" s="132" t="s">
        <v>4138</v>
      </c>
    </row>
    <row r="12" spans="1:21">
      <c r="B12" s="121" t="s">
        <v>0</v>
      </c>
      <c r="C12" s="122" t="s">
        <v>1938</v>
      </c>
      <c r="D12" s="122" t="s">
        <v>1939</v>
      </c>
      <c r="E12" s="123">
        <v>5942.566929133859</v>
      </c>
      <c r="F12" s="124" t="s">
        <v>4057</v>
      </c>
      <c r="G12" s="123">
        <f>SUM(E12:F13)</f>
        <v>10960.610236220475</v>
      </c>
      <c r="H12" s="123">
        <v>10441.637795275592</v>
      </c>
      <c r="I12" s="125">
        <f t="shared" si="1"/>
        <v>16384.20472440945</v>
      </c>
      <c r="J12" s="126" t="s">
        <v>1817</v>
      </c>
      <c r="L12" s="127">
        <f t="shared" si="2"/>
        <v>5942.566929133859</v>
      </c>
      <c r="M12" s="128" t="str">
        <f t="shared" si="0"/>
        <v>OK</v>
      </c>
      <c r="N12" s="127">
        <f>G12</f>
        <v>10960.610236220475</v>
      </c>
      <c r="O12" s="128" t="str">
        <f>IF(N12&gt;O$4,"Wrong","OK")</f>
        <v>OK</v>
      </c>
      <c r="P12" s="133" t="s">
        <v>4138</v>
      </c>
      <c r="Q12" s="128" t="s">
        <v>4138</v>
      </c>
      <c r="R12" s="129" t="s">
        <v>4056</v>
      </c>
      <c r="S12" s="130">
        <f>MIN(N12,N92)</f>
        <v>10959.346456692914</v>
      </c>
      <c r="T12" s="134">
        <f>S13-S12</f>
        <v>1.2637795275604731</v>
      </c>
      <c r="U12" s="128" t="str">
        <f>IF(VALUE(T12)&gt;U$4,"Wrong","OK")</f>
        <v>OK</v>
      </c>
    </row>
    <row r="13" spans="1:21" ht="15.75" thickBot="1">
      <c r="B13" s="135" t="s">
        <v>0</v>
      </c>
      <c r="C13" s="136" t="s">
        <v>2132</v>
      </c>
      <c r="D13" s="136" t="s">
        <v>2133</v>
      </c>
      <c r="E13" s="137">
        <v>4714.1968503937014</v>
      </c>
      <c r="F13" s="138">
        <v>303.84645669291336</v>
      </c>
      <c r="G13" s="139" t="s">
        <v>4210</v>
      </c>
      <c r="H13" s="137">
        <v>10441.637795275592</v>
      </c>
      <c r="I13" s="140">
        <f t="shared" si="1"/>
        <v>15155.834645669293</v>
      </c>
      <c r="J13" s="141" t="s">
        <v>2055</v>
      </c>
      <c r="L13" s="142">
        <f t="shared" si="2"/>
        <v>5018.0433070866147</v>
      </c>
      <c r="M13" s="143" t="str">
        <f t="shared" si="0"/>
        <v>OK</v>
      </c>
      <c r="N13" s="142"/>
      <c r="O13" s="143"/>
      <c r="P13" s="144" t="s">
        <v>4138</v>
      </c>
      <c r="Q13" s="143" t="s">
        <v>4138</v>
      </c>
      <c r="R13" s="145" t="s">
        <v>4058</v>
      </c>
      <c r="S13" s="146">
        <f>MAX(N12,N92)</f>
        <v>10960.610236220475</v>
      </c>
      <c r="T13" s="147" t="s">
        <v>4057</v>
      </c>
      <c r="U13" s="148" t="s">
        <v>4138</v>
      </c>
    </row>
    <row r="14" spans="1:21">
      <c r="B14" s="109" t="s">
        <v>0</v>
      </c>
      <c r="C14" s="110" t="s">
        <v>2088</v>
      </c>
      <c r="D14" s="110" t="s">
        <v>2089</v>
      </c>
      <c r="E14" s="111">
        <v>4712.5433070866147</v>
      </c>
      <c r="F14" s="112">
        <v>303.84645669291336</v>
      </c>
      <c r="G14" s="111">
        <f>SUM(E14:F15)</f>
        <v>10957.279527559054</v>
      </c>
      <c r="H14" s="111">
        <v>10442.334645669291</v>
      </c>
      <c r="I14" s="113">
        <f t="shared" si="1"/>
        <v>15154.877952755905</v>
      </c>
      <c r="J14" s="114" t="s">
        <v>2049</v>
      </c>
      <c r="L14" s="115">
        <f t="shared" si="2"/>
        <v>5016.389763779528</v>
      </c>
      <c r="M14" s="116" t="str">
        <f>IF(L14&gt;M$4,"Wrong","OK")</f>
        <v>OK</v>
      </c>
      <c r="N14" s="115">
        <f>G14</f>
        <v>10957.279527559054</v>
      </c>
      <c r="O14" s="116" t="str">
        <f>IF(N14&gt;O$4,"Wrong","OK")</f>
        <v>OK</v>
      </c>
      <c r="P14" s="117" t="str">
        <f>TEXT(ABS(H14-H17),"0.000")</f>
        <v>0.571</v>
      </c>
      <c r="Q14" s="116" t="str">
        <f>IF(VALUE(P14)&gt;Q$4,"Wrong","OK")</f>
        <v>OK</v>
      </c>
      <c r="R14" s="118" t="s">
        <v>4056</v>
      </c>
      <c r="S14" s="119">
        <f>MIN(N14,N94)</f>
        <v>10957.279527559054</v>
      </c>
      <c r="T14" s="120">
        <f>S15-S14</f>
        <v>6.6929133859957801E-2</v>
      </c>
      <c r="U14" s="116" t="str">
        <f>IF(VALUE(T14)&gt;U$4,"Wrong","OK")</f>
        <v>OK</v>
      </c>
    </row>
    <row r="15" spans="1:21">
      <c r="B15" s="121" t="s">
        <v>0</v>
      </c>
      <c r="C15" s="122" t="s">
        <v>1867</v>
      </c>
      <c r="D15" s="122" t="s">
        <v>1868</v>
      </c>
      <c r="E15" s="123">
        <v>5940.8897637795271</v>
      </c>
      <c r="F15" s="124" t="s">
        <v>4057</v>
      </c>
      <c r="G15" s="124" t="s">
        <v>4210</v>
      </c>
      <c r="H15" s="123">
        <v>10442.334645669291</v>
      </c>
      <c r="I15" s="125">
        <f t="shared" si="1"/>
        <v>16383.224409448818</v>
      </c>
      <c r="J15" s="126" t="s">
        <v>1809</v>
      </c>
      <c r="L15" s="127">
        <f t="shared" si="2"/>
        <v>5940.8897637795271</v>
      </c>
      <c r="M15" s="128" t="str">
        <f t="shared" si="0"/>
        <v>OK</v>
      </c>
      <c r="N15" s="127"/>
      <c r="O15" s="128"/>
      <c r="P15" s="129" t="str">
        <f>TEXT(ABS(H15-H16),"0.000")</f>
        <v>0.571</v>
      </c>
      <c r="Q15" s="128" t="str">
        <f>IF(VALUE(P15)&gt;Q$4,"Wrong","OK")</f>
        <v>OK</v>
      </c>
      <c r="R15" s="129" t="s">
        <v>4058</v>
      </c>
      <c r="S15" s="130">
        <f>MAX(N14,N94)</f>
        <v>10957.346456692914</v>
      </c>
      <c r="T15" s="131" t="s">
        <v>4211</v>
      </c>
      <c r="U15" s="132" t="s">
        <v>4211</v>
      </c>
    </row>
    <row r="16" spans="1:21">
      <c r="B16" s="121" t="s">
        <v>0</v>
      </c>
      <c r="C16" s="122" t="s">
        <v>1987</v>
      </c>
      <c r="D16" s="122" t="s">
        <v>1988</v>
      </c>
      <c r="E16" s="123">
        <v>5940.8700787401576</v>
      </c>
      <c r="F16" s="124" t="s">
        <v>4057</v>
      </c>
      <c r="G16" s="123">
        <f>SUM(E16:F17)</f>
        <v>10957.562992125986</v>
      </c>
      <c r="H16" s="123">
        <v>10441.763779527559</v>
      </c>
      <c r="I16" s="125">
        <f t="shared" si="1"/>
        <v>16382.633858267716</v>
      </c>
      <c r="J16" s="126" t="s">
        <v>1809</v>
      </c>
      <c r="L16" s="127">
        <f t="shared" si="2"/>
        <v>5940.8700787401576</v>
      </c>
      <c r="M16" s="128" t="str">
        <f t="shared" si="0"/>
        <v>OK</v>
      </c>
      <c r="N16" s="127">
        <f>G16</f>
        <v>10957.562992125986</v>
      </c>
      <c r="O16" s="128" t="str">
        <f>IF(N16&gt;O$4,"Wrong","OK")</f>
        <v>OK</v>
      </c>
      <c r="P16" s="133" t="s">
        <v>4138</v>
      </c>
      <c r="Q16" s="128" t="s">
        <v>4138</v>
      </c>
      <c r="R16" s="129" t="s">
        <v>4056</v>
      </c>
      <c r="S16" s="130">
        <f>MIN(N16,N96)</f>
        <v>10957.389763779529</v>
      </c>
      <c r="T16" s="134">
        <f>S17-S16</f>
        <v>0.17322834645710827</v>
      </c>
      <c r="U16" s="128" t="str">
        <f>IF(VALUE(T16)&gt;U$4,"Wrong","OK")</f>
        <v>OK</v>
      </c>
    </row>
    <row r="17" spans="2:21" ht="15.75" thickBot="1">
      <c r="B17" s="135" t="s">
        <v>0</v>
      </c>
      <c r="C17" s="136" t="s">
        <v>2160</v>
      </c>
      <c r="D17" s="136" t="s">
        <v>2161</v>
      </c>
      <c r="E17" s="137">
        <v>4712.8464566929133</v>
      </c>
      <c r="F17" s="138">
        <v>303.84645669291336</v>
      </c>
      <c r="G17" s="139" t="s">
        <v>4210</v>
      </c>
      <c r="H17" s="137">
        <v>10441.763779527559</v>
      </c>
      <c r="I17" s="140">
        <f t="shared" si="1"/>
        <v>15154.610236220473</v>
      </c>
      <c r="J17" s="141" t="s">
        <v>2049</v>
      </c>
      <c r="L17" s="142">
        <f t="shared" si="2"/>
        <v>5016.6929133858266</v>
      </c>
      <c r="M17" s="143" t="str">
        <f t="shared" si="0"/>
        <v>OK</v>
      </c>
      <c r="N17" s="142"/>
      <c r="O17" s="143"/>
      <c r="P17" s="144" t="s">
        <v>4138</v>
      </c>
      <c r="Q17" s="143" t="s">
        <v>4138</v>
      </c>
      <c r="R17" s="145" t="s">
        <v>4058</v>
      </c>
      <c r="S17" s="146">
        <f>MAX(N16,N96)</f>
        <v>10957.562992125986</v>
      </c>
      <c r="T17" s="147" t="s">
        <v>4057</v>
      </c>
      <c r="U17" s="148" t="s">
        <v>4138</v>
      </c>
    </row>
    <row r="18" spans="2:21">
      <c r="B18" s="109" t="s">
        <v>0</v>
      </c>
      <c r="C18" s="110" t="s">
        <v>2093</v>
      </c>
      <c r="D18" s="110" t="s">
        <v>2094</v>
      </c>
      <c r="E18" s="111">
        <v>4713.2952755905508</v>
      </c>
      <c r="F18" s="112">
        <v>303.84645669291336</v>
      </c>
      <c r="G18" s="111">
        <f>SUM(E18:F19)</f>
        <v>10956.629921259842</v>
      </c>
      <c r="H18" s="111">
        <v>10442.003937007874</v>
      </c>
      <c r="I18" s="113">
        <f t="shared" si="1"/>
        <v>15155.299212598424</v>
      </c>
      <c r="J18" s="114" t="s">
        <v>2055</v>
      </c>
      <c r="L18" s="115">
        <f t="shared" si="2"/>
        <v>5017.1417322834641</v>
      </c>
      <c r="M18" s="116" t="str">
        <f>IF(L18&gt;M$4,"Wrong","OK")</f>
        <v>OK</v>
      </c>
      <c r="N18" s="115">
        <f>G18</f>
        <v>10956.629921259842</v>
      </c>
      <c r="O18" s="116" t="str">
        <f>IF(N18&gt;O$4,"Wrong","OK")</f>
        <v>OK</v>
      </c>
      <c r="P18" s="117" t="str">
        <f>TEXT(ABS(H18-H21),"0.000")</f>
        <v>0.008</v>
      </c>
      <c r="Q18" s="116" t="str">
        <f>IF(VALUE(P18)&gt;Q$4,"Wrong","OK")</f>
        <v>OK</v>
      </c>
      <c r="R18" s="118" t="s">
        <v>4056</v>
      </c>
      <c r="S18" s="119">
        <f>MIN(N18,N98)</f>
        <v>10956.629921259842</v>
      </c>
      <c r="T18" s="120">
        <f>S19-S18</f>
        <v>0.44488188976538368</v>
      </c>
      <c r="U18" s="116" t="str">
        <f>IF(VALUE(T18)&gt;U$4,"Wrong","OK")</f>
        <v>OK</v>
      </c>
    </row>
    <row r="19" spans="2:21">
      <c r="B19" s="121" t="s">
        <v>0</v>
      </c>
      <c r="C19" s="122" t="s">
        <v>1875</v>
      </c>
      <c r="D19" s="122" t="s">
        <v>1876</v>
      </c>
      <c r="E19" s="123">
        <v>5939.4881889763783</v>
      </c>
      <c r="F19" s="124" t="s">
        <v>4057</v>
      </c>
      <c r="G19" s="124" t="s">
        <v>4210</v>
      </c>
      <c r="H19" s="123">
        <v>10442.003937007874</v>
      </c>
      <c r="I19" s="125">
        <f t="shared" si="1"/>
        <v>16381.492125984252</v>
      </c>
      <c r="J19" s="126" t="s">
        <v>1817</v>
      </c>
      <c r="L19" s="127">
        <f t="shared" si="2"/>
        <v>5939.4881889763783</v>
      </c>
      <c r="M19" s="128" t="str">
        <f t="shared" si="0"/>
        <v>OK</v>
      </c>
      <c r="N19" s="127"/>
      <c r="O19" s="128"/>
      <c r="P19" s="129" t="str">
        <f>TEXT(ABS(H19-H20),"0.000")</f>
        <v>0.008</v>
      </c>
      <c r="Q19" s="128" t="str">
        <f>IF(VALUE(P19)&gt;Q$4,"Wrong","OK")</f>
        <v>OK</v>
      </c>
      <c r="R19" s="129" t="s">
        <v>4058</v>
      </c>
      <c r="S19" s="130">
        <f>MAX(N18,N98)</f>
        <v>10957.074803149608</v>
      </c>
      <c r="T19" s="131" t="s">
        <v>4138</v>
      </c>
      <c r="U19" s="132" t="s">
        <v>4138</v>
      </c>
    </row>
    <row r="20" spans="2:21">
      <c r="B20" s="121" t="s">
        <v>0</v>
      </c>
      <c r="C20" s="122" t="s">
        <v>1994</v>
      </c>
      <c r="D20" s="122" t="s">
        <v>1995</v>
      </c>
      <c r="E20" s="123">
        <v>5939.7362204724413</v>
      </c>
      <c r="F20" s="124" t="s">
        <v>4057</v>
      </c>
      <c r="G20" s="123">
        <f>SUM(E20:F21)</f>
        <v>10956.527559055119</v>
      </c>
      <c r="H20" s="123">
        <v>10442.011811023624</v>
      </c>
      <c r="I20" s="125">
        <f t="shared" si="1"/>
        <v>16381.748031496065</v>
      </c>
      <c r="J20" s="126" t="s">
        <v>1817</v>
      </c>
      <c r="L20" s="127">
        <f t="shared" si="2"/>
        <v>5939.7362204724413</v>
      </c>
      <c r="M20" s="128" t="str">
        <f t="shared" si="0"/>
        <v>OK</v>
      </c>
      <c r="N20" s="127">
        <f>G20</f>
        <v>10956.527559055119</v>
      </c>
      <c r="O20" s="128" t="str">
        <f>IF(N20&gt;O$4,"Wrong","OK")</f>
        <v>OK</v>
      </c>
      <c r="P20" s="133" t="s">
        <v>4138</v>
      </c>
      <c r="Q20" s="128" t="s">
        <v>4138</v>
      </c>
      <c r="R20" s="129" t="s">
        <v>4056</v>
      </c>
      <c r="S20" s="130">
        <f>MIN(N20,N100)</f>
        <v>10956.527559055119</v>
      </c>
      <c r="T20" s="134">
        <f>S21-S20</f>
        <v>0.39763779527675069</v>
      </c>
      <c r="U20" s="128" t="str">
        <f>IF(VALUE(T20)&gt;U$4,"Wrong","OK")</f>
        <v>OK</v>
      </c>
    </row>
    <row r="21" spans="2:21" ht="15.75" thickBot="1">
      <c r="B21" s="135" t="s">
        <v>0</v>
      </c>
      <c r="C21" s="136" t="s">
        <v>2164</v>
      </c>
      <c r="D21" s="136" t="s">
        <v>2165</v>
      </c>
      <c r="E21" s="137">
        <v>4712.9448818897636</v>
      </c>
      <c r="F21" s="138">
        <v>303.84645669291336</v>
      </c>
      <c r="G21" s="139" t="s">
        <v>4210</v>
      </c>
      <c r="H21" s="137">
        <v>10442.011811023624</v>
      </c>
      <c r="I21" s="140">
        <f t="shared" si="1"/>
        <v>15154.956692913387</v>
      </c>
      <c r="J21" s="141" t="s">
        <v>2055</v>
      </c>
      <c r="L21" s="142">
        <f t="shared" si="2"/>
        <v>5016.7913385826769</v>
      </c>
      <c r="M21" s="143" t="str">
        <f t="shared" si="0"/>
        <v>OK</v>
      </c>
      <c r="N21" s="142"/>
      <c r="O21" s="143"/>
      <c r="P21" s="144" t="s">
        <v>4138</v>
      </c>
      <c r="Q21" s="143" t="s">
        <v>4138</v>
      </c>
      <c r="R21" s="145" t="s">
        <v>4058</v>
      </c>
      <c r="S21" s="146">
        <f>MAX(N20,N100)</f>
        <v>10956.925196850396</v>
      </c>
      <c r="T21" s="147" t="s">
        <v>4057</v>
      </c>
      <c r="U21" s="148" t="s">
        <v>4138</v>
      </c>
    </row>
    <row r="22" spans="2:21">
      <c r="B22" s="109" t="s">
        <v>0</v>
      </c>
      <c r="C22" s="110" t="s">
        <v>2098</v>
      </c>
      <c r="D22" s="110" t="s">
        <v>2099</v>
      </c>
      <c r="E22" s="111">
        <v>4712.4212598425192</v>
      </c>
      <c r="F22" s="112">
        <v>303.84645669291336</v>
      </c>
      <c r="G22" s="111">
        <f>SUM(E22:F23)</f>
        <v>10957.145669291338</v>
      </c>
      <c r="H22" s="111">
        <v>10441.779527559056</v>
      </c>
      <c r="I22" s="113">
        <f t="shared" si="1"/>
        <v>15154.200787401576</v>
      </c>
      <c r="J22" s="114" t="s">
        <v>2071</v>
      </c>
      <c r="L22" s="115">
        <f t="shared" si="2"/>
        <v>5016.2677165354326</v>
      </c>
      <c r="M22" s="116" t="str">
        <f>IF(L22&gt;M$4,"Wrong","OK")</f>
        <v>OK</v>
      </c>
      <c r="N22" s="115">
        <f>G22</f>
        <v>10957.145669291338</v>
      </c>
      <c r="O22" s="116" t="str">
        <f>IF(N22&gt;O$4,"Wrong","OK")</f>
        <v>OK</v>
      </c>
      <c r="P22" s="117" t="str">
        <f>TEXT(ABS(H22-H25),"0.000")</f>
        <v>0.106</v>
      </c>
      <c r="Q22" s="116" t="str">
        <f>IF(VALUE(P22)&gt;Q$4,"Wrong","OK")</f>
        <v>OK</v>
      </c>
      <c r="R22" s="118" t="s">
        <v>4056</v>
      </c>
      <c r="S22" s="119">
        <f>MIN(N22,N102)</f>
        <v>10957.145669291338</v>
      </c>
      <c r="T22" s="120">
        <f>S23-S22</f>
        <v>3.2204724409457413</v>
      </c>
      <c r="U22" s="116" t="str">
        <f>IF(VALUE(T22)&gt;U$4,"Wrong","OK")</f>
        <v>OK</v>
      </c>
    </row>
    <row r="23" spans="2:21">
      <c r="B23" s="121" t="s">
        <v>0</v>
      </c>
      <c r="C23" s="122" t="s">
        <v>1883</v>
      </c>
      <c r="D23" s="122" t="s">
        <v>1884</v>
      </c>
      <c r="E23" s="123">
        <v>5940.8779527559063</v>
      </c>
      <c r="F23" s="124" t="s">
        <v>4057</v>
      </c>
      <c r="G23" s="124" t="s">
        <v>4210</v>
      </c>
      <c r="H23" s="123">
        <v>10441.779527559056</v>
      </c>
      <c r="I23" s="125">
        <f t="shared" si="1"/>
        <v>16382.657480314963</v>
      </c>
      <c r="J23" s="126" t="s">
        <v>1841</v>
      </c>
      <c r="L23" s="127">
        <f t="shared" si="2"/>
        <v>5940.8779527559063</v>
      </c>
      <c r="M23" s="128" t="str">
        <f t="shared" si="0"/>
        <v>OK</v>
      </c>
      <c r="N23" s="127"/>
      <c r="O23" s="128"/>
      <c r="P23" s="129" t="str">
        <f>TEXT(ABS(H23-H24),"0.000")</f>
        <v>0.106</v>
      </c>
      <c r="Q23" s="128" t="str">
        <f>IF(VALUE(P23)&gt;Q$4,"Wrong","OK")</f>
        <v>OK</v>
      </c>
      <c r="R23" s="129" t="s">
        <v>4058</v>
      </c>
      <c r="S23" s="130">
        <f>MAX(N22,N102)</f>
        <v>10960.366141732284</v>
      </c>
      <c r="T23" s="131" t="s">
        <v>4138</v>
      </c>
      <c r="U23" s="132" t="s">
        <v>4138</v>
      </c>
    </row>
    <row r="24" spans="2:21">
      <c r="B24" s="121" t="s">
        <v>0</v>
      </c>
      <c r="C24" s="122" t="s">
        <v>2001</v>
      </c>
      <c r="D24" s="122" t="s">
        <v>2002</v>
      </c>
      <c r="E24" s="123">
        <v>5940.8307086614177</v>
      </c>
      <c r="F24" s="124" t="s">
        <v>4057</v>
      </c>
      <c r="G24" s="123">
        <f>SUM(E24:F25)</f>
        <v>10956.850393700788</v>
      </c>
      <c r="H24" s="123">
        <v>10441.885826771655</v>
      </c>
      <c r="I24" s="125">
        <f t="shared" si="1"/>
        <v>16382.716535433072</v>
      </c>
      <c r="J24" s="126" t="s">
        <v>1841</v>
      </c>
      <c r="L24" s="127">
        <f t="shared" si="2"/>
        <v>5940.8307086614177</v>
      </c>
      <c r="M24" s="128" t="str">
        <f t="shared" si="0"/>
        <v>OK</v>
      </c>
      <c r="N24" s="127">
        <f>G24</f>
        <v>10956.850393700788</v>
      </c>
      <c r="O24" s="128" t="str">
        <f>IF(N24&gt;O$4,"Wrong","OK")</f>
        <v>OK</v>
      </c>
      <c r="P24" s="133" t="s">
        <v>4138</v>
      </c>
      <c r="Q24" s="128" t="s">
        <v>4138</v>
      </c>
      <c r="R24" s="129" t="s">
        <v>4056</v>
      </c>
      <c r="S24" s="130">
        <f>MIN(N24,N104)</f>
        <v>10956.850393700788</v>
      </c>
      <c r="T24" s="134">
        <f>S25-S24</f>
        <v>3.35826771653592</v>
      </c>
      <c r="U24" s="128" t="str">
        <f>IF(VALUE(T24)&gt;U$4,"Wrong","OK")</f>
        <v>OK</v>
      </c>
    </row>
    <row r="25" spans="2:21" ht="15.75" thickBot="1">
      <c r="B25" s="135" t="s">
        <v>0</v>
      </c>
      <c r="C25" s="136" t="s">
        <v>2168</v>
      </c>
      <c r="D25" s="136" t="s">
        <v>2169</v>
      </c>
      <c r="E25" s="137">
        <v>4712.1732283464571</v>
      </c>
      <c r="F25" s="138">
        <v>303.84645669291336</v>
      </c>
      <c r="G25" s="139" t="s">
        <v>4210</v>
      </c>
      <c r="H25" s="137">
        <v>10441.885826771655</v>
      </c>
      <c r="I25" s="140">
        <f t="shared" si="1"/>
        <v>15154.059055118112</v>
      </c>
      <c r="J25" s="141" t="s">
        <v>2071</v>
      </c>
      <c r="L25" s="142">
        <f t="shared" si="2"/>
        <v>5016.0196850393704</v>
      </c>
      <c r="M25" s="143" t="str">
        <f t="shared" si="0"/>
        <v>OK</v>
      </c>
      <c r="N25" s="142"/>
      <c r="O25" s="143"/>
      <c r="P25" s="144" t="s">
        <v>4138</v>
      </c>
      <c r="Q25" s="143" t="s">
        <v>4138</v>
      </c>
      <c r="R25" s="145" t="s">
        <v>4058</v>
      </c>
      <c r="S25" s="146">
        <f>MAX(N24,N104)</f>
        <v>10960.208661417324</v>
      </c>
      <c r="T25" s="147" t="s">
        <v>4057</v>
      </c>
      <c r="U25" s="148" t="s">
        <v>4138</v>
      </c>
    </row>
    <row r="26" spans="2:21">
      <c r="B26" s="109" t="s">
        <v>0</v>
      </c>
      <c r="C26" s="110" t="s">
        <v>2103</v>
      </c>
      <c r="D26" s="110" t="s">
        <v>2104</v>
      </c>
      <c r="E26" s="111">
        <v>4714.3031496062995</v>
      </c>
      <c r="F26" s="112">
        <v>303.84645669291336</v>
      </c>
      <c r="G26" s="111">
        <f>SUM(E26:F27)</f>
        <v>10959.01968503937</v>
      </c>
      <c r="H26" s="111">
        <v>10442.141732283464</v>
      </c>
      <c r="I26" s="113">
        <f t="shared" si="1"/>
        <v>15156.444881889764</v>
      </c>
      <c r="J26" s="114" t="s">
        <v>2055</v>
      </c>
      <c r="L26" s="115">
        <f t="shared" si="2"/>
        <v>5018.1496062992128</v>
      </c>
      <c r="M26" s="116" t="str">
        <f>IF(L26&gt;M$4,"Wrong","OK")</f>
        <v>OK</v>
      </c>
      <c r="N26" s="115">
        <f>G26</f>
        <v>10959.01968503937</v>
      </c>
      <c r="O26" s="116" t="str">
        <f>IF(N26&gt;O$4,"Wrong","OK")</f>
        <v>OK</v>
      </c>
      <c r="P26" s="117" t="str">
        <f>TEXT(ABS(H26-H29),"0.000")</f>
        <v>0.008</v>
      </c>
      <c r="Q26" s="116" t="str">
        <f>IF(VALUE(P26)&gt;Q$4,"Wrong","OK")</f>
        <v>OK</v>
      </c>
      <c r="R26" s="118" t="s">
        <v>4056</v>
      </c>
      <c r="S26" s="119">
        <f>MIN(N26,N106)</f>
        <v>10958.84251968504</v>
      </c>
      <c r="T26" s="120">
        <f>S27-S26</f>
        <v>0.17716535432919045</v>
      </c>
      <c r="U26" s="116" t="str">
        <f>IF(VALUE(T26)&gt;U$4,"Wrong","OK")</f>
        <v>OK</v>
      </c>
    </row>
    <row r="27" spans="2:21">
      <c r="B27" s="121" t="s">
        <v>0</v>
      </c>
      <c r="C27" s="122" t="s">
        <v>1891</v>
      </c>
      <c r="D27" s="122" t="s">
        <v>1892</v>
      </c>
      <c r="E27" s="123">
        <v>5940.8700787401576</v>
      </c>
      <c r="F27" s="124" t="s">
        <v>4057</v>
      </c>
      <c r="G27" s="124" t="s">
        <v>4210</v>
      </c>
      <c r="H27" s="123">
        <v>10442.141732283464</v>
      </c>
      <c r="I27" s="125">
        <f t="shared" si="1"/>
        <v>16383.011811023622</v>
      </c>
      <c r="J27" s="126" t="s">
        <v>1817</v>
      </c>
      <c r="L27" s="127">
        <f t="shared" si="2"/>
        <v>5940.8700787401576</v>
      </c>
      <c r="M27" s="128" t="str">
        <f t="shared" si="0"/>
        <v>OK</v>
      </c>
      <c r="N27" s="127"/>
      <c r="O27" s="128"/>
      <c r="P27" s="129" t="str">
        <f>TEXT(ABS(H27-H28),"0.000")</f>
        <v>0.008</v>
      </c>
      <c r="Q27" s="128" t="str">
        <f>IF(VALUE(P27)&gt;Q$4,"Wrong","OK")</f>
        <v>OK</v>
      </c>
      <c r="R27" s="129" t="s">
        <v>4058</v>
      </c>
      <c r="S27" s="130">
        <f>MAX(N26,N106)</f>
        <v>10959.01968503937</v>
      </c>
      <c r="T27" s="131" t="s">
        <v>4211</v>
      </c>
      <c r="U27" s="132" t="s">
        <v>4211</v>
      </c>
    </row>
    <row r="28" spans="2:21">
      <c r="B28" s="121" t="s">
        <v>0</v>
      </c>
      <c r="C28" s="122" t="s">
        <v>2008</v>
      </c>
      <c r="D28" s="122" t="s">
        <v>2009</v>
      </c>
      <c r="E28" s="123">
        <v>5941.2322834645665</v>
      </c>
      <c r="F28" s="124" t="s">
        <v>4057</v>
      </c>
      <c r="G28" s="123">
        <f>SUM(E28:F29)</f>
        <v>10959.267716535433</v>
      </c>
      <c r="H28" s="123">
        <v>10442.133858267718</v>
      </c>
      <c r="I28" s="125">
        <f t="shared" si="1"/>
        <v>16383.366141732284</v>
      </c>
      <c r="J28" s="126" t="s">
        <v>1817</v>
      </c>
      <c r="L28" s="127">
        <f t="shared" si="2"/>
        <v>5941.2322834645665</v>
      </c>
      <c r="M28" s="128" t="str">
        <f t="shared" si="0"/>
        <v>OK</v>
      </c>
      <c r="N28" s="127">
        <f>G28</f>
        <v>10959.267716535433</v>
      </c>
      <c r="O28" s="128" t="str">
        <f>IF(N28&gt;O$4,"Wrong","OK")</f>
        <v>OK</v>
      </c>
      <c r="P28" s="133" t="s">
        <v>4138</v>
      </c>
      <c r="Q28" s="128" t="s">
        <v>4138</v>
      </c>
      <c r="R28" s="129" t="s">
        <v>4056</v>
      </c>
      <c r="S28" s="130">
        <f>MIN(N28,N108)</f>
        <v>10958.633858267718</v>
      </c>
      <c r="T28" s="134">
        <f>S29-S28</f>
        <v>0.63385826771445863</v>
      </c>
      <c r="U28" s="128" t="str">
        <f>IF(VALUE(T28)&gt;U$4,"Wrong","OK")</f>
        <v>OK</v>
      </c>
    </row>
    <row r="29" spans="2:21" ht="15.75" thickBot="1">
      <c r="B29" s="135" t="s">
        <v>0</v>
      </c>
      <c r="C29" s="136" t="s">
        <v>2172</v>
      </c>
      <c r="D29" s="136" t="s">
        <v>2173</v>
      </c>
      <c r="E29" s="137">
        <v>4714.1889763779527</v>
      </c>
      <c r="F29" s="138">
        <v>303.84645669291336</v>
      </c>
      <c r="G29" s="139" t="s">
        <v>4210</v>
      </c>
      <c r="H29" s="137">
        <v>10442.133858267718</v>
      </c>
      <c r="I29" s="140">
        <f t="shared" si="1"/>
        <v>15156.322834645671</v>
      </c>
      <c r="J29" s="141" t="s">
        <v>2055</v>
      </c>
      <c r="L29" s="142">
        <f t="shared" si="2"/>
        <v>5018.035433070866</v>
      </c>
      <c r="M29" s="143" t="str">
        <f t="shared" si="0"/>
        <v>OK</v>
      </c>
      <c r="N29" s="142"/>
      <c r="O29" s="143"/>
      <c r="P29" s="144" t="s">
        <v>4138</v>
      </c>
      <c r="Q29" s="143" t="s">
        <v>4138</v>
      </c>
      <c r="R29" s="145" t="s">
        <v>4058</v>
      </c>
      <c r="S29" s="146">
        <f>MAX(N28,N108)</f>
        <v>10959.267716535433</v>
      </c>
      <c r="T29" s="147" t="s">
        <v>4057</v>
      </c>
      <c r="U29" s="148" t="s">
        <v>4138</v>
      </c>
    </row>
    <row r="30" spans="2:21">
      <c r="B30" s="109" t="s">
        <v>0</v>
      </c>
      <c r="C30" s="110" t="s">
        <v>2108</v>
      </c>
      <c r="D30" s="110" t="s">
        <v>2109</v>
      </c>
      <c r="E30" s="111">
        <v>4712.3818897637802</v>
      </c>
      <c r="F30" s="112">
        <v>303.84645669291336</v>
      </c>
      <c r="G30" s="111">
        <f>SUM(E30:F31)</f>
        <v>10956.437007874018</v>
      </c>
      <c r="H30" s="111">
        <v>10441.818897637795</v>
      </c>
      <c r="I30" s="113">
        <f t="shared" si="1"/>
        <v>15154.200787401576</v>
      </c>
      <c r="J30" s="114" t="s">
        <v>2071</v>
      </c>
      <c r="L30" s="115">
        <f t="shared" si="2"/>
        <v>5016.2283464566935</v>
      </c>
      <c r="M30" s="116" t="str">
        <f>IF(L30&gt;M$4,"Wrong","OK")</f>
        <v>OK</v>
      </c>
      <c r="N30" s="115">
        <f>G30</f>
        <v>10956.437007874018</v>
      </c>
      <c r="O30" s="116" t="str">
        <f>IF(N30&gt;O$4,"Wrong","OK")</f>
        <v>OK</v>
      </c>
      <c r="P30" s="117" t="str">
        <f>TEXT(ABS(H30-H33),"0.000")</f>
        <v>0.701</v>
      </c>
      <c r="Q30" s="116" t="str">
        <f>IF(VALUE(P30)&gt;Q$4,"Wrong","OK")</f>
        <v>OK</v>
      </c>
      <c r="R30" s="118" t="s">
        <v>4056</v>
      </c>
      <c r="S30" s="119">
        <f>MIN(N30,N110)</f>
        <v>10956.437007874018</v>
      </c>
      <c r="T30" s="120">
        <f>S31-S30</f>
        <v>1.4251968503922399</v>
      </c>
      <c r="U30" s="116" t="str">
        <f>IF(VALUE(T30)&gt;U$4,"Wrong","OK")</f>
        <v>OK</v>
      </c>
    </row>
    <row r="31" spans="2:21">
      <c r="B31" s="121" t="s">
        <v>0</v>
      </c>
      <c r="C31" s="122" t="s">
        <v>1899</v>
      </c>
      <c r="D31" s="122" t="s">
        <v>1900</v>
      </c>
      <c r="E31" s="123">
        <v>5940.2086614173231</v>
      </c>
      <c r="F31" s="124" t="s">
        <v>4057</v>
      </c>
      <c r="G31" s="124" t="s">
        <v>4210</v>
      </c>
      <c r="H31" s="123">
        <v>10441.818897637795</v>
      </c>
      <c r="I31" s="125">
        <f t="shared" si="1"/>
        <v>16382.027559055117</v>
      </c>
      <c r="J31" s="126" t="s">
        <v>1841</v>
      </c>
      <c r="L31" s="127">
        <f t="shared" si="2"/>
        <v>5940.2086614173231</v>
      </c>
      <c r="M31" s="128" t="str">
        <f t="shared" si="0"/>
        <v>OK</v>
      </c>
      <c r="N31" s="127"/>
      <c r="O31" s="128"/>
      <c r="P31" s="129" t="str">
        <f>TEXT(ABS(H31-H32),"0.000")</f>
        <v>0.701</v>
      </c>
      <c r="Q31" s="128" t="str">
        <f>IF(VALUE(P31)&gt;Q$4,"Wrong","OK")</f>
        <v>OK</v>
      </c>
      <c r="R31" s="129" t="s">
        <v>4058</v>
      </c>
      <c r="S31" s="130">
        <f>MAX(N30,N110)</f>
        <v>10957.86220472441</v>
      </c>
      <c r="T31" s="131" t="s">
        <v>4138</v>
      </c>
      <c r="U31" s="132" t="s">
        <v>4138</v>
      </c>
    </row>
    <row r="32" spans="2:21">
      <c r="B32" s="121" t="s">
        <v>0</v>
      </c>
      <c r="C32" s="122" t="s">
        <v>2015</v>
      </c>
      <c r="D32" s="122" t="s">
        <v>2016</v>
      </c>
      <c r="E32" s="123">
        <v>5940.2007874015753</v>
      </c>
      <c r="F32" s="124" t="s">
        <v>4057</v>
      </c>
      <c r="G32" s="123">
        <f>SUM(E32:F33)</f>
        <v>10957.169291338585</v>
      </c>
      <c r="H32" s="123">
        <v>10442.519685039371</v>
      </c>
      <c r="I32" s="125">
        <f t="shared" si="1"/>
        <v>16382.720472440946</v>
      </c>
      <c r="J32" s="126" t="s">
        <v>1841</v>
      </c>
      <c r="L32" s="127">
        <f t="shared" si="2"/>
        <v>5940.2007874015753</v>
      </c>
      <c r="M32" s="128" t="str">
        <f t="shared" si="0"/>
        <v>OK</v>
      </c>
      <c r="N32" s="127">
        <f>G32</f>
        <v>10957.169291338585</v>
      </c>
      <c r="O32" s="128" t="str">
        <f>IF(N32&gt;O$4,"Wrong","OK")</f>
        <v>OK</v>
      </c>
      <c r="P32" s="133" t="s">
        <v>4138</v>
      </c>
      <c r="Q32" s="128" t="s">
        <v>4138</v>
      </c>
      <c r="R32" s="129" t="s">
        <v>4056</v>
      </c>
      <c r="S32" s="130">
        <f>MIN(N32,N112)</f>
        <v>10957.169291338585</v>
      </c>
      <c r="T32" s="134">
        <f>S33-S32</f>
        <v>0.53543307086511049</v>
      </c>
      <c r="U32" s="128" t="str">
        <f>IF(VALUE(T32)&gt;U$4,"Wrong","OK")</f>
        <v>OK</v>
      </c>
    </row>
    <row r="33" spans="2:21" ht="15.75" thickBot="1">
      <c r="B33" s="135" t="s">
        <v>0</v>
      </c>
      <c r="C33" s="136" t="s">
        <v>2176</v>
      </c>
      <c r="D33" s="136" t="s">
        <v>2177</v>
      </c>
      <c r="E33" s="137">
        <v>4713.1220472440946</v>
      </c>
      <c r="F33" s="138">
        <v>303.84645669291336</v>
      </c>
      <c r="G33" s="139" t="s">
        <v>4210</v>
      </c>
      <c r="H33" s="137">
        <v>10442.519685039371</v>
      </c>
      <c r="I33" s="140">
        <f t="shared" si="1"/>
        <v>15155.641732283466</v>
      </c>
      <c r="J33" s="141" t="s">
        <v>2071</v>
      </c>
      <c r="L33" s="142">
        <f t="shared" si="2"/>
        <v>5016.9685039370079</v>
      </c>
      <c r="M33" s="143" t="str">
        <f t="shared" si="0"/>
        <v>OK</v>
      </c>
      <c r="N33" s="142"/>
      <c r="O33" s="143"/>
      <c r="P33" s="144" t="s">
        <v>4138</v>
      </c>
      <c r="Q33" s="143" t="s">
        <v>4138</v>
      </c>
      <c r="R33" s="145" t="s">
        <v>4058</v>
      </c>
      <c r="S33" s="146">
        <f>MAX(N32,N112)</f>
        <v>10957.70472440945</v>
      </c>
      <c r="T33" s="147" t="s">
        <v>4057</v>
      </c>
      <c r="U33" s="148" t="s">
        <v>4138</v>
      </c>
    </row>
    <row r="34" spans="2:21">
      <c r="B34" s="109" t="s">
        <v>0</v>
      </c>
      <c r="C34" s="110" t="s">
        <v>2113</v>
      </c>
      <c r="D34" s="110" t="s">
        <v>2114</v>
      </c>
      <c r="E34" s="111">
        <v>4712.3661417322837</v>
      </c>
      <c r="F34" s="112">
        <v>303.84645669291336</v>
      </c>
      <c r="G34" s="111">
        <f>SUM(E34:F35)</f>
        <v>10956.70472440945</v>
      </c>
      <c r="H34" s="111">
        <v>10442.220472440944</v>
      </c>
      <c r="I34" s="113">
        <f t="shared" si="1"/>
        <v>15154.586614173228</v>
      </c>
      <c r="J34" s="114" t="s">
        <v>2055</v>
      </c>
      <c r="L34" s="115">
        <f t="shared" si="2"/>
        <v>5016.212598425197</v>
      </c>
      <c r="M34" s="116" t="str">
        <f>IF(L34&gt;M$4,"Wrong","OK")</f>
        <v>OK</v>
      </c>
      <c r="N34" s="115">
        <f>G34</f>
        <v>10956.70472440945</v>
      </c>
      <c r="O34" s="116" t="str">
        <f>IF(N34&gt;O$4,"Wrong","OK")</f>
        <v>OK</v>
      </c>
      <c r="P34" s="117" t="str">
        <f>TEXT(ABS(H34-H37),"0.000")</f>
        <v>0.004</v>
      </c>
      <c r="Q34" s="116" t="str">
        <f>IF(VALUE(P34)&gt;Q$4,"Wrong","OK")</f>
        <v>OK</v>
      </c>
      <c r="R34" s="118" t="s">
        <v>4056</v>
      </c>
      <c r="S34" s="119">
        <f>MIN(N34,N114)</f>
        <v>10956.70472440945</v>
      </c>
      <c r="T34" s="120">
        <f>S35-S34</f>
        <v>0.92913385826614103</v>
      </c>
      <c r="U34" s="116" t="str">
        <f>IF(VALUE(T34)&gt;U$4,"Wrong","OK")</f>
        <v>OK</v>
      </c>
    </row>
    <row r="35" spans="2:21">
      <c r="B35" s="121" t="s">
        <v>0</v>
      </c>
      <c r="C35" s="122" t="s">
        <v>1907</v>
      </c>
      <c r="D35" s="122" t="s">
        <v>1908</v>
      </c>
      <c r="E35" s="123">
        <v>5940.4921259842522</v>
      </c>
      <c r="F35" s="124" t="s">
        <v>4057</v>
      </c>
      <c r="G35" s="124" t="s">
        <v>4210</v>
      </c>
      <c r="H35" s="123">
        <v>10442.220472440944</v>
      </c>
      <c r="I35" s="125">
        <f t="shared" si="1"/>
        <v>16382.712598425196</v>
      </c>
      <c r="J35" s="126" t="s">
        <v>1817</v>
      </c>
      <c r="L35" s="127">
        <f t="shared" si="2"/>
        <v>5940.4921259842522</v>
      </c>
      <c r="M35" s="128" t="str">
        <f t="shared" si="0"/>
        <v>OK</v>
      </c>
      <c r="N35" s="127"/>
      <c r="O35" s="128"/>
      <c r="P35" s="129" t="str">
        <f>TEXT(ABS(H35-H36),"0.000")</f>
        <v>0.004</v>
      </c>
      <c r="Q35" s="128" t="str">
        <f>IF(VALUE(P35)&gt;Q$4,"Wrong","OK")</f>
        <v>OK</v>
      </c>
      <c r="R35" s="129" t="s">
        <v>4058</v>
      </c>
      <c r="S35" s="130">
        <f>MAX(N34,N114)</f>
        <v>10957.633858267716</v>
      </c>
      <c r="T35" s="131" t="s">
        <v>4138</v>
      </c>
      <c r="U35" s="132" t="s">
        <v>4138</v>
      </c>
    </row>
    <row r="36" spans="2:21">
      <c r="B36" s="121" t="s">
        <v>0</v>
      </c>
      <c r="C36" s="122" t="s">
        <v>2022</v>
      </c>
      <c r="D36" s="122" t="s">
        <v>2023</v>
      </c>
      <c r="E36" s="123">
        <v>5940.0393700787408</v>
      </c>
      <c r="F36" s="124" t="s">
        <v>4057</v>
      </c>
      <c r="G36" s="123">
        <f>SUM(E36:F37)</f>
        <v>10956.196850393702</v>
      </c>
      <c r="H36" s="123">
        <v>10442.22440944882</v>
      </c>
      <c r="I36" s="125">
        <f t="shared" si="1"/>
        <v>16382.26377952756</v>
      </c>
      <c r="J36" s="126" t="s">
        <v>1817</v>
      </c>
      <c r="L36" s="127">
        <f t="shared" si="2"/>
        <v>5940.0393700787408</v>
      </c>
      <c r="M36" s="128" t="str">
        <f t="shared" si="0"/>
        <v>OK</v>
      </c>
      <c r="N36" s="127">
        <f>G36</f>
        <v>10956.196850393702</v>
      </c>
      <c r="O36" s="128" t="str">
        <f>IF(N36&gt;O$4,"Wrong","OK")</f>
        <v>OK</v>
      </c>
      <c r="P36" s="133" t="s">
        <v>4138</v>
      </c>
      <c r="Q36" s="128" t="s">
        <v>4138</v>
      </c>
      <c r="R36" s="129" t="s">
        <v>4056</v>
      </c>
      <c r="S36" s="130">
        <f>MIN(N36,N116)</f>
        <v>10956.196850393702</v>
      </c>
      <c r="T36" s="134">
        <f>S37-S36</f>
        <v>1.7086614173240378</v>
      </c>
      <c r="U36" s="128" t="str">
        <f>IF(VALUE(T36)&gt;U$4,"Wrong","OK")</f>
        <v>OK</v>
      </c>
    </row>
    <row r="37" spans="2:21" ht="15.75" thickBot="1">
      <c r="B37" s="135" t="s">
        <v>0</v>
      </c>
      <c r="C37" s="136" t="s">
        <v>2180</v>
      </c>
      <c r="D37" s="136" t="s">
        <v>2181</v>
      </c>
      <c r="E37" s="137">
        <v>4712.3110236220473</v>
      </c>
      <c r="F37" s="138">
        <v>303.84645669291336</v>
      </c>
      <c r="G37" s="139" t="s">
        <v>4210</v>
      </c>
      <c r="H37" s="137">
        <v>10442.22440944882</v>
      </c>
      <c r="I37" s="140">
        <f t="shared" si="1"/>
        <v>15154.535433070867</v>
      </c>
      <c r="J37" s="141" t="s">
        <v>2055</v>
      </c>
      <c r="L37" s="142">
        <f t="shared" si="2"/>
        <v>5016.1574803149606</v>
      </c>
      <c r="M37" s="143" t="str">
        <f t="shared" si="0"/>
        <v>OK</v>
      </c>
      <c r="N37" s="142"/>
      <c r="O37" s="143"/>
      <c r="P37" s="144" t="s">
        <v>4138</v>
      </c>
      <c r="Q37" s="143" t="s">
        <v>4138</v>
      </c>
      <c r="R37" s="145" t="s">
        <v>4058</v>
      </c>
      <c r="S37" s="146">
        <f>MAX(N36,N116)</f>
        <v>10957.905511811026</v>
      </c>
      <c r="T37" s="147" t="s">
        <v>4057</v>
      </c>
      <c r="U37" s="148" t="s">
        <v>4138</v>
      </c>
    </row>
    <row r="38" spans="2:21">
      <c r="B38" s="109" t="s">
        <v>0</v>
      </c>
      <c r="C38" s="110" t="s">
        <v>2118</v>
      </c>
      <c r="D38" s="110" t="s">
        <v>2119</v>
      </c>
      <c r="E38" s="111">
        <v>4712.7244094488187</v>
      </c>
      <c r="F38" s="112">
        <v>303.84645669291336</v>
      </c>
      <c r="G38" s="111">
        <f>SUM(E38:F39)</f>
        <v>10957.696850393701</v>
      </c>
      <c r="H38" s="111">
        <v>10441.358267716536</v>
      </c>
      <c r="I38" s="113">
        <f t="shared" si="1"/>
        <v>15154.082677165356</v>
      </c>
      <c r="J38" s="114" t="s">
        <v>2071</v>
      </c>
      <c r="L38" s="115">
        <f t="shared" si="2"/>
        <v>5016.570866141732</v>
      </c>
      <c r="M38" s="116" t="str">
        <f>IF(L38&gt;M$4,"Wrong","OK")</f>
        <v>OK</v>
      </c>
      <c r="N38" s="115">
        <f>G38</f>
        <v>10957.696850393701</v>
      </c>
      <c r="O38" s="116" t="str">
        <f>IF(N38&gt;O$4,"Wrong","OK")</f>
        <v>OK</v>
      </c>
      <c r="P38" s="117" t="str">
        <f>TEXT(ABS(H38-H41),"0.000")</f>
        <v>0.594</v>
      </c>
      <c r="Q38" s="116" t="str">
        <f>IF(VALUE(P38)&gt;Q$4,"Wrong","OK")</f>
        <v>OK</v>
      </c>
      <c r="R38" s="118" t="s">
        <v>4056</v>
      </c>
      <c r="S38" s="119">
        <f>MIN(N38,N118)</f>
        <v>10957.696850393701</v>
      </c>
      <c r="T38" s="120">
        <f>S39-S38</f>
        <v>5.905511811033648E-2</v>
      </c>
      <c r="U38" s="116" t="str">
        <f>IF(VALUE(T38)&gt;U$4,"Wrong","OK")</f>
        <v>OK</v>
      </c>
    </row>
    <row r="39" spans="2:21">
      <c r="B39" s="121" t="s">
        <v>0</v>
      </c>
      <c r="C39" s="122" t="s">
        <v>1915</v>
      </c>
      <c r="D39" s="122" t="s">
        <v>1916</v>
      </c>
      <c r="E39" s="123">
        <v>5941.1259842519685</v>
      </c>
      <c r="F39" s="124" t="s">
        <v>4057</v>
      </c>
      <c r="G39" s="124" t="s">
        <v>4210</v>
      </c>
      <c r="H39" s="123">
        <v>10441.358267716536</v>
      </c>
      <c r="I39" s="125">
        <f t="shared" si="1"/>
        <v>16382.484251968504</v>
      </c>
      <c r="J39" s="126" t="s">
        <v>1841</v>
      </c>
      <c r="L39" s="127">
        <f t="shared" si="2"/>
        <v>5941.1259842519685</v>
      </c>
      <c r="M39" s="128" t="str">
        <f t="shared" si="0"/>
        <v>OK</v>
      </c>
      <c r="N39" s="127"/>
      <c r="O39" s="128"/>
      <c r="P39" s="129" t="str">
        <f>TEXT(ABS(H39-H40),"0.000")</f>
        <v>0.594</v>
      </c>
      <c r="Q39" s="128" t="str">
        <f>IF(VALUE(P39)&gt;Q$4,"Wrong","OK")</f>
        <v>OK</v>
      </c>
      <c r="R39" s="129" t="s">
        <v>4058</v>
      </c>
      <c r="S39" s="130">
        <f>MAX(N38,N118)</f>
        <v>10957.755905511811</v>
      </c>
      <c r="T39" s="131" t="s">
        <v>4211</v>
      </c>
      <c r="U39" s="132" t="s">
        <v>4211</v>
      </c>
    </row>
    <row r="40" spans="2:21">
      <c r="B40" s="121" t="s">
        <v>0</v>
      </c>
      <c r="C40" s="122" t="s">
        <v>2029</v>
      </c>
      <c r="D40" s="122" t="s">
        <v>2030</v>
      </c>
      <c r="E40" s="123">
        <v>5941.1259842519685</v>
      </c>
      <c r="F40" s="124" t="s">
        <v>4057</v>
      </c>
      <c r="G40" s="123">
        <f>SUM(E40:F41)</f>
        <v>10957.787401574804</v>
      </c>
      <c r="H40" s="123">
        <v>10441.952755905511</v>
      </c>
      <c r="I40" s="125">
        <f t="shared" si="1"/>
        <v>16383.07874015748</v>
      </c>
      <c r="J40" s="126" t="s">
        <v>1841</v>
      </c>
      <c r="L40" s="127">
        <f t="shared" si="2"/>
        <v>5941.1259842519685</v>
      </c>
      <c r="M40" s="128" t="str">
        <f t="shared" si="0"/>
        <v>OK</v>
      </c>
      <c r="N40" s="127">
        <f>G40</f>
        <v>10957.787401574804</v>
      </c>
      <c r="O40" s="128" t="str">
        <f>IF(N40&gt;O$4,"Wrong","OK")</f>
        <v>OK</v>
      </c>
      <c r="P40" s="133" t="s">
        <v>4138</v>
      </c>
      <c r="Q40" s="128" t="s">
        <v>4138</v>
      </c>
      <c r="R40" s="129" t="s">
        <v>4056</v>
      </c>
      <c r="S40" s="130">
        <f>MIN(N40,N120)</f>
        <v>10957.787401574804</v>
      </c>
      <c r="T40" s="134">
        <f>S41-S40</f>
        <v>1.5748031497423653E-2</v>
      </c>
      <c r="U40" s="128" t="str">
        <f>IF(VALUE(T40)&gt;U$4,"Wrong","OK")</f>
        <v>OK</v>
      </c>
    </row>
    <row r="41" spans="2:21" ht="15.75" thickBot="1">
      <c r="B41" s="135" t="s">
        <v>0</v>
      </c>
      <c r="C41" s="136" t="s">
        <v>2184</v>
      </c>
      <c r="D41" s="136" t="s">
        <v>2185</v>
      </c>
      <c r="E41" s="137">
        <v>4712.8149606299212</v>
      </c>
      <c r="F41" s="138">
        <v>303.84645669291336</v>
      </c>
      <c r="G41" s="139" t="s">
        <v>4210</v>
      </c>
      <c r="H41" s="137">
        <v>10441.952755905511</v>
      </c>
      <c r="I41" s="140">
        <f t="shared" si="1"/>
        <v>15154.767716535433</v>
      </c>
      <c r="J41" s="141" t="s">
        <v>2071</v>
      </c>
      <c r="L41" s="142">
        <f t="shared" si="2"/>
        <v>5016.6614173228345</v>
      </c>
      <c r="M41" s="143" t="str">
        <f t="shared" si="0"/>
        <v>OK</v>
      </c>
      <c r="N41" s="142"/>
      <c r="O41" s="143"/>
      <c r="P41" s="144" t="s">
        <v>4138</v>
      </c>
      <c r="Q41" s="143" t="s">
        <v>4138</v>
      </c>
      <c r="R41" s="145" t="s">
        <v>4058</v>
      </c>
      <c r="S41" s="146">
        <f>MAX(N40,N120)</f>
        <v>10957.803149606301</v>
      </c>
      <c r="T41" s="147" t="s">
        <v>4057</v>
      </c>
      <c r="U41" s="148" t="s">
        <v>4138</v>
      </c>
    </row>
    <row r="42" spans="2:21">
      <c r="B42" s="109" t="s">
        <v>0</v>
      </c>
      <c r="C42" s="110" t="s">
        <v>2123</v>
      </c>
      <c r="D42" s="110" t="s">
        <v>2124</v>
      </c>
      <c r="E42" s="111">
        <v>4711.5472440944886</v>
      </c>
      <c r="F42" s="112">
        <v>303.84645669291336</v>
      </c>
      <c r="G42" s="111">
        <f>SUM(E42:F43)</f>
        <v>10956.389763779527</v>
      </c>
      <c r="H42" s="111">
        <v>10441.889763779527</v>
      </c>
      <c r="I42" s="113">
        <f t="shared" si="1"/>
        <v>15153.437007874016</v>
      </c>
      <c r="J42" s="114" t="s">
        <v>1525</v>
      </c>
      <c r="L42" s="115">
        <f t="shared" si="2"/>
        <v>5015.3937007874019</v>
      </c>
      <c r="M42" s="116" t="str">
        <f>IF(L42&gt;M$4,"Wrong","OK")</f>
        <v>OK</v>
      </c>
      <c r="N42" s="115">
        <f>G42</f>
        <v>10956.389763779527</v>
      </c>
      <c r="O42" s="116" t="str">
        <f>IF(N42&gt;O$4,"Wrong","OK")</f>
        <v>OK</v>
      </c>
      <c r="P42" s="117" t="str">
        <f>TEXT(ABS(H42-H45),"0.000")</f>
        <v>0.500</v>
      </c>
      <c r="Q42" s="116" t="str">
        <f>IF(VALUE(P42)&gt;Q$4,"Wrong","OK")</f>
        <v>OK</v>
      </c>
      <c r="R42" s="118" t="s">
        <v>4056</v>
      </c>
      <c r="S42" s="119">
        <f>MIN(N42,N122)</f>
        <v>10956.389763779527</v>
      </c>
      <c r="T42" s="120">
        <f>S43-S42</f>
        <v>0.32283464566899056</v>
      </c>
      <c r="U42" s="116" t="str">
        <f>IF(VALUE(T42)&gt;U$4,"Wrong","OK")</f>
        <v>OK</v>
      </c>
    </row>
    <row r="43" spans="2:21">
      <c r="B43" s="121" t="s">
        <v>0</v>
      </c>
      <c r="C43" s="122" t="s">
        <v>1923</v>
      </c>
      <c r="D43" s="122" t="s">
        <v>1924</v>
      </c>
      <c r="E43" s="123">
        <v>5940.9960629921261</v>
      </c>
      <c r="F43" s="124" t="s">
        <v>4057</v>
      </c>
      <c r="G43" s="124" t="s">
        <v>4210</v>
      </c>
      <c r="H43" s="123">
        <v>10441.889763779527</v>
      </c>
      <c r="I43" s="125">
        <f t="shared" si="1"/>
        <v>16382.885826771653</v>
      </c>
      <c r="J43" s="126" t="s">
        <v>217</v>
      </c>
      <c r="L43" s="127">
        <f t="shared" si="2"/>
        <v>5940.9960629921261</v>
      </c>
      <c r="M43" s="128" t="str">
        <f t="shared" si="0"/>
        <v>OK</v>
      </c>
      <c r="N43" s="127"/>
      <c r="O43" s="128"/>
      <c r="P43" s="129" t="str">
        <f>TEXT(ABS(H43-H44),"0.000")</f>
        <v>0.500</v>
      </c>
      <c r="Q43" s="128" t="str">
        <f>IF(VALUE(P43)&gt;Q$4,"Wrong","OK")</f>
        <v>OK</v>
      </c>
      <c r="R43" s="129" t="s">
        <v>4058</v>
      </c>
      <c r="S43" s="130">
        <f>MAX(N42,N122)</f>
        <v>10956.712598425196</v>
      </c>
      <c r="T43" s="131" t="s">
        <v>4138</v>
      </c>
      <c r="U43" s="132" t="s">
        <v>4138</v>
      </c>
    </row>
    <row r="44" spans="2:21">
      <c r="B44" s="121" t="s">
        <v>0</v>
      </c>
      <c r="C44" s="122" t="s">
        <v>2036</v>
      </c>
      <c r="D44" s="122" t="s">
        <v>2037</v>
      </c>
      <c r="E44" s="123">
        <v>5940.858267716535</v>
      </c>
      <c r="F44" s="124" t="s">
        <v>4057</v>
      </c>
      <c r="G44" s="123">
        <f>SUM(E44:F45)</f>
        <v>10957.212598425198</v>
      </c>
      <c r="H44" s="123">
        <v>10442.389763779527</v>
      </c>
      <c r="I44" s="125">
        <f t="shared" si="1"/>
        <v>16383.248031496063</v>
      </c>
      <c r="J44" s="126" t="s">
        <v>217</v>
      </c>
      <c r="L44" s="127">
        <f t="shared" si="2"/>
        <v>5940.858267716535</v>
      </c>
      <c r="M44" s="128" t="str">
        <f t="shared" si="0"/>
        <v>OK</v>
      </c>
      <c r="N44" s="127">
        <f>G44</f>
        <v>10957.212598425198</v>
      </c>
      <c r="O44" s="128" t="str">
        <f>IF(N44&gt;O$4,"Wrong","OK")</f>
        <v>OK</v>
      </c>
      <c r="P44" s="133" t="s">
        <v>4138</v>
      </c>
      <c r="Q44" s="128" t="s">
        <v>4138</v>
      </c>
      <c r="R44" s="129" t="s">
        <v>4056</v>
      </c>
      <c r="S44" s="130">
        <f>MIN(N44,N124)</f>
        <v>10956.358267716536</v>
      </c>
      <c r="T44" s="134">
        <f>S45-S44</f>
        <v>0.85433070866201888</v>
      </c>
      <c r="U44" s="128" t="str">
        <f>IF(VALUE(T44)&gt;U$4,"Wrong","OK")</f>
        <v>OK</v>
      </c>
    </row>
    <row r="45" spans="2:21" ht="15.75" thickBot="1">
      <c r="B45" s="135" t="s">
        <v>0</v>
      </c>
      <c r="C45" s="136" t="s">
        <v>2188</v>
      </c>
      <c r="D45" s="136" t="s">
        <v>2189</v>
      </c>
      <c r="E45" s="137">
        <v>4712.5078740157478</v>
      </c>
      <c r="F45" s="138">
        <v>303.84645669291336</v>
      </c>
      <c r="G45" s="139" t="s">
        <v>4210</v>
      </c>
      <c r="H45" s="137">
        <v>10442.389763779527</v>
      </c>
      <c r="I45" s="140">
        <f t="shared" si="1"/>
        <v>15154.897637795275</v>
      </c>
      <c r="J45" s="141" t="s">
        <v>1525</v>
      </c>
      <c r="L45" s="142">
        <f t="shared" si="2"/>
        <v>5016.3543307086611</v>
      </c>
      <c r="M45" s="143" t="str">
        <f t="shared" si="0"/>
        <v>OK</v>
      </c>
      <c r="N45" s="142"/>
      <c r="O45" s="143"/>
      <c r="P45" s="144" t="s">
        <v>4138</v>
      </c>
      <c r="Q45" s="143" t="s">
        <v>4138</v>
      </c>
      <c r="R45" s="145" t="s">
        <v>4058</v>
      </c>
      <c r="S45" s="146">
        <f>MAX(N44,N124)</f>
        <v>10957.212598425198</v>
      </c>
      <c r="T45" s="147" t="s">
        <v>4057</v>
      </c>
      <c r="U45" s="148" t="s">
        <v>4138</v>
      </c>
    </row>
    <row r="46" spans="2:21">
      <c r="B46" s="109" t="s">
        <v>0</v>
      </c>
      <c r="C46" s="110" t="s">
        <v>2056</v>
      </c>
      <c r="D46" s="110" t="s">
        <v>2057</v>
      </c>
      <c r="E46" s="111">
        <v>4712.3188976377951</v>
      </c>
      <c r="F46" s="112">
        <v>303.84645669291336</v>
      </c>
      <c r="G46" s="111">
        <f>SUM(E46:F47)</f>
        <v>10955.948818897637</v>
      </c>
      <c r="H46" s="111">
        <v>10442.15748031496</v>
      </c>
      <c r="I46" s="113">
        <f t="shared" si="1"/>
        <v>15154.476377952755</v>
      </c>
      <c r="J46" s="114" t="s">
        <v>2049</v>
      </c>
      <c r="L46" s="115">
        <f t="shared" si="2"/>
        <v>5016.1653543307084</v>
      </c>
      <c r="M46" s="116" t="str">
        <f>IF(L46&gt;M$4,"Wrong","OK")</f>
        <v>OK</v>
      </c>
      <c r="N46" s="115">
        <f>G46</f>
        <v>10955.948818897637</v>
      </c>
      <c r="O46" s="116" t="str">
        <f>IF(N46&gt;O$4,"Wrong","OK")</f>
        <v>OK</v>
      </c>
      <c r="P46" s="117" t="str">
        <f>TEXT(ABS(H46-H49),"0.000")</f>
        <v>0.004</v>
      </c>
      <c r="Q46" s="116" t="str">
        <f>IF(VALUE(P46)&gt;Q$4,"Wrong","OK")</f>
        <v>OK</v>
      </c>
      <c r="R46" s="118" t="s">
        <v>4056</v>
      </c>
      <c r="S46" s="119">
        <f>MIN(N46,N126)</f>
        <v>10955.948818897637</v>
      </c>
      <c r="T46" s="120">
        <f>S47-S46</f>
        <v>1.2480314960630494</v>
      </c>
      <c r="U46" s="116" t="str">
        <f>IF(VALUE(T46)&gt;U$4,"Wrong","OK")</f>
        <v>OK</v>
      </c>
    </row>
    <row r="47" spans="2:21">
      <c r="B47" s="121" t="s">
        <v>0</v>
      </c>
      <c r="C47" s="122" t="s">
        <v>1818</v>
      </c>
      <c r="D47" s="122" t="s">
        <v>1819</v>
      </c>
      <c r="E47" s="123">
        <v>5939.7834645669291</v>
      </c>
      <c r="F47" s="124" t="s">
        <v>4057</v>
      </c>
      <c r="G47" s="124" t="s">
        <v>4210</v>
      </c>
      <c r="H47" s="123">
        <v>10442.15748031496</v>
      </c>
      <c r="I47" s="125">
        <f t="shared" si="1"/>
        <v>16381.940944881888</v>
      </c>
      <c r="J47" s="126" t="s">
        <v>1809</v>
      </c>
      <c r="L47" s="127">
        <f t="shared" si="2"/>
        <v>5939.7834645669291</v>
      </c>
      <c r="M47" s="128" t="str">
        <f t="shared" si="0"/>
        <v>OK</v>
      </c>
      <c r="N47" s="127"/>
      <c r="O47" s="128"/>
      <c r="P47" s="129" t="str">
        <f>TEXT(ABS(H47-H48),"0.000")</f>
        <v>0.004</v>
      </c>
      <c r="Q47" s="128" t="str">
        <f>IF(VALUE(P47)&gt;Q$4,"Wrong","OK")</f>
        <v>OK</v>
      </c>
      <c r="R47" s="129" t="s">
        <v>4058</v>
      </c>
      <c r="S47" s="130">
        <f>MAX(N46,N126)</f>
        <v>10957.196850393701</v>
      </c>
      <c r="T47" s="131" t="s">
        <v>4138</v>
      </c>
      <c r="U47" s="132" t="s">
        <v>4138</v>
      </c>
    </row>
    <row r="48" spans="2:21">
      <c r="B48" s="121" t="s">
        <v>0</v>
      </c>
      <c r="C48" s="122" t="s">
        <v>1945</v>
      </c>
      <c r="D48" s="122" t="s">
        <v>1946</v>
      </c>
      <c r="E48" s="123">
        <v>5939.6968503937014</v>
      </c>
      <c r="F48" s="124" t="s">
        <v>4057</v>
      </c>
      <c r="G48" s="123">
        <f>SUM(E48:F49)</f>
        <v>10956.185039370081</v>
      </c>
      <c r="H48" s="123">
        <v>10442.161417322835</v>
      </c>
      <c r="I48" s="125">
        <f t="shared" si="1"/>
        <v>16381.858267716536</v>
      </c>
      <c r="J48" s="126" t="s">
        <v>1809</v>
      </c>
      <c r="L48" s="127">
        <f t="shared" si="2"/>
        <v>5939.6968503937014</v>
      </c>
      <c r="M48" s="128" t="str">
        <f t="shared" si="0"/>
        <v>OK</v>
      </c>
      <c r="N48" s="127">
        <f>G48</f>
        <v>10956.185039370081</v>
      </c>
      <c r="O48" s="128" t="str">
        <f>IF(N48&gt;O$4,"Wrong","OK")</f>
        <v>OK</v>
      </c>
      <c r="P48" s="133" t="s">
        <v>4138</v>
      </c>
      <c r="Q48" s="128" t="s">
        <v>4138</v>
      </c>
      <c r="R48" s="129" t="s">
        <v>4056</v>
      </c>
      <c r="S48" s="130">
        <f>MIN(N48,N128)</f>
        <v>10956.185039370081</v>
      </c>
      <c r="T48" s="134">
        <f>S49-S48</f>
        <v>1.3779527559054259</v>
      </c>
      <c r="U48" s="128" t="str">
        <f>IF(VALUE(T48)&gt;U$4,"Wrong","OK")</f>
        <v>OK</v>
      </c>
    </row>
    <row r="49" spans="2:21" ht="15.75" thickBot="1">
      <c r="B49" s="135" t="s">
        <v>0</v>
      </c>
      <c r="C49" s="136" t="s">
        <v>2136</v>
      </c>
      <c r="D49" s="136" t="s">
        <v>2137</v>
      </c>
      <c r="E49" s="137">
        <v>4712.641732283465</v>
      </c>
      <c r="F49" s="138">
        <v>303.84645669291336</v>
      </c>
      <c r="G49" s="139" t="s">
        <v>4210</v>
      </c>
      <c r="H49" s="137">
        <v>10442.161417322835</v>
      </c>
      <c r="I49" s="140">
        <f t="shared" si="1"/>
        <v>15154.803149606301</v>
      </c>
      <c r="J49" s="141" t="s">
        <v>2049</v>
      </c>
      <c r="L49" s="142">
        <f t="shared" si="2"/>
        <v>5016.4881889763783</v>
      </c>
      <c r="M49" s="143" t="str">
        <f t="shared" si="0"/>
        <v>OK</v>
      </c>
      <c r="N49" s="142"/>
      <c r="O49" s="143"/>
      <c r="P49" s="144" t="s">
        <v>4138</v>
      </c>
      <c r="Q49" s="143" t="s">
        <v>4138</v>
      </c>
      <c r="R49" s="145" t="s">
        <v>4058</v>
      </c>
      <c r="S49" s="146">
        <f>MAX(N48,N128)</f>
        <v>10957.562992125986</v>
      </c>
      <c r="T49" s="147" t="s">
        <v>4057</v>
      </c>
      <c r="U49" s="148" t="s">
        <v>4138</v>
      </c>
    </row>
    <row r="50" spans="2:21">
      <c r="B50" s="109" t="s">
        <v>0</v>
      </c>
      <c r="C50" s="110" t="s">
        <v>2061</v>
      </c>
      <c r="D50" s="110" t="s">
        <v>2062</v>
      </c>
      <c r="E50" s="111">
        <v>4712.7047244094483</v>
      </c>
      <c r="F50" s="112">
        <v>303.84645669291336</v>
      </c>
      <c r="G50" s="111">
        <f>SUM(E50:F51)</f>
        <v>10958.673228346455</v>
      </c>
      <c r="H50" s="111">
        <v>10441.826771653543</v>
      </c>
      <c r="I50" s="113">
        <f t="shared" si="1"/>
        <v>15154.531496062991</v>
      </c>
      <c r="J50" s="114" t="s">
        <v>2055</v>
      </c>
      <c r="L50" s="115">
        <f t="shared" si="2"/>
        <v>5016.5511811023616</v>
      </c>
      <c r="M50" s="116" t="str">
        <f>IF(L50&gt;M$4,"Wrong","OK")</f>
        <v>OK</v>
      </c>
      <c r="N50" s="115">
        <f>G50</f>
        <v>10958.673228346455</v>
      </c>
      <c r="O50" s="116" t="str">
        <f>IF(N50&gt;O$4,"Wrong","OK")</f>
        <v>OK</v>
      </c>
      <c r="P50" s="117" t="str">
        <f>TEXT(ABS(H50-H53),"0.000")</f>
        <v>0.000</v>
      </c>
      <c r="Q50" s="116" t="str">
        <f>IF(VALUE(P50)&gt;Q$4,"Wrong","OK")</f>
        <v>OK</v>
      </c>
      <c r="R50" s="118" t="s">
        <v>4056</v>
      </c>
      <c r="S50" s="119">
        <f>MIN(N50,N130)</f>
        <v>10957.5</v>
      </c>
      <c r="T50" s="120">
        <f>S51-S50</f>
        <v>1.1732283464552893</v>
      </c>
      <c r="U50" s="116" t="str">
        <f>IF(VALUE(T50)&gt;U$4,"Wrong","OK")</f>
        <v>OK</v>
      </c>
    </row>
    <row r="51" spans="2:21">
      <c r="B51" s="121" t="s">
        <v>0</v>
      </c>
      <c r="C51" s="122" t="s">
        <v>1826</v>
      </c>
      <c r="D51" s="122" t="s">
        <v>1827</v>
      </c>
      <c r="E51" s="123">
        <v>5942.1220472440946</v>
      </c>
      <c r="F51" s="124" t="s">
        <v>4057</v>
      </c>
      <c r="G51" s="124" t="s">
        <v>4210</v>
      </c>
      <c r="H51" s="123">
        <v>10441.826771653543</v>
      </c>
      <c r="I51" s="125">
        <f t="shared" si="1"/>
        <v>16383.948818897637</v>
      </c>
      <c r="J51" s="126" t="s">
        <v>1817</v>
      </c>
      <c r="L51" s="127">
        <f t="shared" si="2"/>
        <v>5942.1220472440946</v>
      </c>
      <c r="M51" s="128" t="str">
        <f t="shared" si="0"/>
        <v>OK</v>
      </c>
      <c r="N51" s="127"/>
      <c r="O51" s="128"/>
      <c r="P51" s="129" t="str">
        <f>TEXT(ABS(H51-H52),"0.000")</f>
        <v>0.000</v>
      </c>
      <c r="Q51" s="128" t="str">
        <f>IF(VALUE(P51)&gt;Q$4,"Wrong","OK")</f>
        <v>OK</v>
      </c>
      <c r="R51" s="129" t="s">
        <v>4058</v>
      </c>
      <c r="S51" s="130">
        <f>MAX(N50,N130)</f>
        <v>10958.673228346455</v>
      </c>
      <c r="T51" s="131" t="s">
        <v>4211</v>
      </c>
      <c r="U51" s="132" t="s">
        <v>4211</v>
      </c>
    </row>
    <row r="52" spans="2:21">
      <c r="B52" s="121" t="s">
        <v>0</v>
      </c>
      <c r="C52" s="122" t="s">
        <v>1952</v>
      </c>
      <c r="D52" s="122" t="s">
        <v>1953</v>
      </c>
      <c r="E52" s="123">
        <v>5941.3858267716541</v>
      </c>
      <c r="F52" s="124" t="s">
        <v>4057</v>
      </c>
      <c r="G52" s="123">
        <f>SUM(E52:F53)</f>
        <v>10957.350393700788</v>
      </c>
      <c r="H52" s="123">
        <v>10441.826771653543</v>
      </c>
      <c r="I52" s="125">
        <f t="shared" si="1"/>
        <v>16383.212598425198</v>
      </c>
      <c r="J52" s="126" t="s">
        <v>1817</v>
      </c>
      <c r="L52" s="127">
        <f t="shared" si="2"/>
        <v>5941.3858267716541</v>
      </c>
      <c r="M52" s="128" t="str">
        <f t="shared" si="0"/>
        <v>OK</v>
      </c>
      <c r="N52" s="127">
        <f>G52</f>
        <v>10957.350393700788</v>
      </c>
      <c r="O52" s="128" t="str">
        <f>IF(N52&gt;O$4,"Wrong","OK")</f>
        <v>OK</v>
      </c>
      <c r="P52" s="133" t="s">
        <v>4138</v>
      </c>
      <c r="Q52" s="128" t="s">
        <v>4138</v>
      </c>
      <c r="R52" s="129" t="s">
        <v>4056</v>
      </c>
      <c r="S52" s="130">
        <f>MIN(N52,N132)</f>
        <v>10957.192913385828</v>
      </c>
      <c r="T52" s="134">
        <f>S53-S52</f>
        <v>0.15748031495968462</v>
      </c>
      <c r="U52" s="128" t="str">
        <f>IF(VALUE(T52)&gt;U$4,"Wrong","OK")</f>
        <v>OK</v>
      </c>
    </row>
    <row r="53" spans="2:21" ht="15.75" thickBot="1">
      <c r="B53" s="135" t="s">
        <v>0</v>
      </c>
      <c r="C53" s="136" t="s">
        <v>2140</v>
      </c>
      <c r="D53" s="136" t="s">
        <v>2141</v>
      </c>
      <c r="E53" s="137">
        <v>4712.1181102362207</v>
      </c>
      <c r="F53" s="138">
        <v>303.84645669291336</v>
      </c>
      <c r="G53" s="139" t="s">
        <v>4210</v>
      </c>
      <c r="H53" s="137">
        <v>10441.826771653543</v>
      </c>
      <c r="I53" s="140">
        <f t="shared" si="1"/>
        <v>15153.944881889764</v>
      </c>
      <c r="J53" s="141" t="s">
        <v>2055</v>
      </c>
      <c r="L53" s="142">
        <f t="shared" si="2"/>
        <v>5015.964566929134</v>
      </c>
      <c r="M53" s="143" t="str">
        <f t="shared" si="0"/>
        <v>OK</v>
      </c>
      <c r="N53" s="142"/>
      <c r="O53" s="143"/>
      <c r="P53" s="144" t="s">
        <v>4138</v>
      </c>
      <c r="Q53" s="143" t="s">
        <v>4138</v>
      </c>
      <c r="R53" s="145" t="s">
        <v>4058</v>
      </c>
      <c r="S53" s="146">
        <f>MAX(N52,N132)</f>
        <v>10957.350393700788</v>
      </c>
      <c r="T53" s="147" t="s">
        <v>4057</v>
      </c>
      <c r="U53" s="148" t="s">
        <v>4138</v>
      </c>
    </row>
    <row r="54" spans="2:21">
      <c r="B54" s="109" t="s">
        <v>0</v>
      </c>
      <c r="C54" s="110" t="s">
        <v>2066</v>
      </c>
      <c r="D54" s="110" t="s">
        <v>2067</v>
      </c>
      <c r="E54" s="111">
        <v>4711.6220472440946</v>
      </c>
      <c r="F54" s="112">
        <v>303.84645669291336</v>
      </c>
      <c r="G54" s="111">
        <f>SUM(E54:F55)</f>
        <v>10957.110236220473</v>
      </c>
      <c r="H54" s="111">
        <v>10442.85433070866</v>
      </c>
      <c r="I54" s="113">
        <f t="shared" si="1"/>
        <v>15154.476377952755</v>
      </c>
      <c r="J54" s="114" t="s">
        <v>2071</v>
      </c>
      <c r="L54" s="115">
        <f t="shared" si="2"/>
        <v>5015.4685039370079</v>
      </c>
      <c r="M54" s="116" t="str">
        <f>IF(L54&gt;M$4,"Wrong","OK")</f>
        <v>OK</v>
      </c>
      <c r="N54" s="115">
        <f>G54</f>
        <v>10957.110236220473</v>
      </c>
      <c r="O54" s="116" t="str">
        <f>IF(N54&gt;O$4,"Wrong","OK")</f>
        <v>OK</v>
      </c>
      <c r="P54" s="117" t="str">
        <f>TEXT(ABS(H54-H57),"0.000")</f>
        <v>0.150</v>
      </c>
      <c r="Q54" s="116" t="str">
        <f>IF(VALUE(P54)&gt;Q$4,"Wrong","OK")</f>
        <v>OK</v>
      </c>
      <c r="R54" s="118" t="s">
        <v>4056</v>
      </c>
      <c r="S54" s="119">
        <f>MIN(N54,N134)</f>
        <v>10957.110236220473</v>
      </c>
      <c r="T54" s="120">
        <f>S55-S54</f>
        <v>0.33464566929251305</v>
      </c>
      <c r="U54" s="116" t="str">
        <f>IF(VALUE(T54)&gt;U$4,"Wrong","OK")</f>
        <v>OK</v>
      </c>
    </row>
    <row r="55" spans="2:21">
      <c r="B55" s="121" t="s">
        <v>0</v>
      </c>
      <c r="C55" s="122" t="s">
        <v>1833</v>
      </c>
      <c r="D55" s="122" t="s">
        <v>1834</v>
      </c>
      <c r="E55" s="123">
        <v>5941.641732283465</v>
      </c>
      <c r="F55" s="124" t="s">
        <v>4057</v>
      </c>
      <c r="G55" s="124" t="s">
        <v>4210</v>
      </c>
      <c r="H55" s="123">
        <v>10442.85433070866</v>
      </c>
      <c r="I55" s="125">
        <f t="shared" si="1"/>
        <v>16384.496062992126</v>
      </c>
      <c r="J55" s="126" t="s">
        <v>1841</v>
      </c>
      <c r="L55" s="127">
        <f t="shared" si="2"/>
        <v>5941.641732283465</v>
      </c>
      <c r="M55" s="128" t="str">
        <f t="shared" si="0"/>
        <v>OK</v>
      </c>
      <c r="N55" s="127"/>
      <c r="O55" s="128"/>
      <c r="P55" s="129" t="str">
        <f>TEXT(ABS(H55-H56),"0.000")</f>
        <v>0.150</v>
      </c>
      <c r="Q55" s="128" t="str">
        <f>IF(VALUE(P55)&gt;Q$4,"Wrong","OK")</f>
        <v>OK</v>
      </c>
      <c r="R55" s="129" t="s">
        <v>4058</v>
      </c>
      <c r="S55" s="130">
        <f>MAX(N54,N134)</f>
        <v>10957.444881889765</v>
      </c>
      <c r="T55" s="131" t="s">
        <v>4138</v>
      </c>
      <c r="U55" s="132" t="s">
        <v>4138</v>
      </c>
    </row>
    <row r="56" spans="2:21">
      <c r="B56" s="121" t="s">
        <v>0</v>
      </c>
      <c r="C56" s="122" t="s">
        <v>1959</v>
      </c>
      <c r="D56" s="122" t="s">
        <v>1960</v>
      </c>
      <c r="E56" s="123">
        <v>5941.6220472440955</v>
      </c>
      <c r="F56" s="124" t="s">
        <v>4057</v>
      </c>
      <c r="G56" s="123">
        <f>SUM(E56:F57)</f>
        <v>10956.779527559058</v>
      </c>
      <c r="H56" s="123">
        <v>10442.70472440945</v>
      </c>
      <c r="I56" s="125">
        <f t="shared" si="1"/>
        <v>16384.326771653545</v>
      </c>
      <c r="J56" s="126" t="s">
        <v>1841</v>
      </c>
      <c r="L56" s="127">
        <f t="shared" si="2"/>
        <v>5941.6220472440955</v>
      </c>
      <c r="M56" s="128" t="str">
        <f t="shared" si="0"/>
        <v>OK</v>
      </c>
      <c r="N56" s="127">
        <f>G56</f>
        <v>10956.779527559058</v>
      </c>
      <c r="O56" s="128" t="str">
        <f>IF(N56&gt;O$4,"Wrong","OK")</f>
        <v>OK</v>
      </c>
      <c r="P56" s="133" t="s">
        <v>4138</v>
      </c>
      <c r="Q56" s="128" t="s">
        <v>4138</v>
      </c>
      <c r="R56" s="129" t="s">
        <v>4056</v>
      </c>
      <c r="S56" s="130">
        <f>MIN(N56,N136)</f>
        <v>10956.779527559058</v>
      </c>
      <c r="T56" s="134">
        <f>S57-S56</f>
        <v>0.98425196850257635</v>
      </c>
      <c r="U56" s="128" t="str">
        <f>IF(VALUE(T56)&gt;U$4,"Wrong","OK")</f>
        <v>OK</v>
      </c>
    </row>
    <row r="57" spans="2:21" ht="15.75" thickBot="1">
      <c r="B57" s="135" t="s">
        <v>0</v>
      </c>
      <c r="C57" s="136" t="s">
        <v>2144</v>
      </c>
      <c r="D57" s="136" t="s">
        <v>2145</v>
      </c>
      <c r="E57" s="137">
        <v>4711.3110236220473</v>
      </c>
      <c r="F57" s="138">
        <v>303.84645669291336</v>
      </c>
      <c r="G57" s="139" t="s">
        <v>4210</v>
      </c>
      <c r="H57" s="137">
        <v>10442.70472440945</v>
      </c>
      <c r="I57" s="140">
        <f t="shared" si="1"/>
        <v>15154.015748031497</v>
      </c>
      <c r="J57" s="141" t="s">
        <v>2071</v>
      </c>
      <c r="L57" s="142">
        <f t="shared" si="2"/>
        <v>5015.1574803149606</v>
      </c>
      <c r="M57" s="143" t="str">
        <f t="shared" si="0"/>
        <v>OK</v>
      </c>
      <c r="N57" s="142"/>
      <c r="O57" s="143"/>
      <c r="P57" s="144" t="s">
        <v>4138</v>
      </c>
      <c r="Q57" s="143" t="s">
        <v>4138</v>
      </c>
      <c r="R57" s="145" t="s">
        <v>4058</v>
      </c>
      <c r="S57" s="146">
        <f>MAX(N56,N136)</f>
        <v>10957.76377952756</v>
      </c>
      <c r="T57" s="147" t="s">
        <v>4057</v>
      </c>
      <c r="U57" s="148" t="s">
        <v>4138</v>
      </c>
    </row>
    <row r="58" spans="2:21">
      <c r="B58" s="109" t="s">
        <v>0</v>
      </c>
      <c r="C58" s="110" t="s">
        <v>2072</v>
      </c>
      <c r="D58" s="110" t="s">
        <v>2073</v>
      </c>
      <c r="E58" s="111">
        <v>4712.7362204724413</v>
      </c>
      <c r="F58" s="112">
        <v>303.84645669291336</v>
      </c>
      <c r="G58" s="111">
        <f>SUM(E58:F59)</f>
        <v>10956.720472440946</v>
      </c>
      <c r="H58" s="111">
        <v>10441.787401574804</v>
      </c>
      <c r="I58" s="113">
        <f t="shared" si="1"/>
        <v>15154.523622047245</v>
      </c>
      <c r="J58" s="114" t="s">
        <v>2077</v>
      </c>
      <c r="L58" s="115">
        <f t="shared" si="2"/>
        <v>5016.5826771653547</v>
      </c>
      <c r="M58" s="116" t="str">
        <f>IF(L58&gt;M$4,"Wrong","OK")</f>
        <v>OK</v>
      </c>
      <c r="N58" s="115">
        <f>G58</f>
        <v>10956.720472440946</v>
      </c>
      <c r="O58" s="116" t="str">
        <f>IF(N58&gt;O$4,"Wrong","OK")</f>
        <v>OK</v>
      </c>
      <c r="P58" s="117" t="str">
        <f>TEXT(ABS(H58-H61),"0.000")</f>
        <v>0.039</v>
      </c>
      <c r="Q58" s="116" t="str">
        <f>IF(VALUE(P58)&gt;Q$4,"Wrong","OK")</f>
        <v>OK</v>
      </c>
      <c r="R58" s="118" t="s">
        <v>4056</v>
      </c>
      <c r="S58" s="119">
        <f>MIN(N58,N138)</f>
        <v>10955.586614173229</v>
      </c>
      <c r="T58" s="120">
        <f>S59-S58</f>
        <v>1.1338582677162776</v>
      </c>
      <c r="U58" s="116" t="str">
        <f>IF(VALUE(T58)&gt;U$4,"Wrong","OK")</f>
        <v>OK</v>
      </c>
    </row>
    <row r="59" spans="2:21">
      <c r="B59" s="121" t="s">
        <v>0</v>
      </c>
      <c r="C59" s="122" t="s">
        <v>1842</v>
      </c>
      <c r="D59" s="122" t="s">
        <v>1843</v>
      </c>
      <c r="E59" s="123">
        <v>5940.1377952755911</v>
      </c>
      <c r="F59" s="124" t="s">
        <v>4057</v>
      </c>
      <c r="G59" s="124" t="s">
        <v>4210</v>
      </c>
      <c r="H59" s="123">
        <v>10441.787401574804</v>
      </c>
      <c r="I59" s="125">
        <f t="shared" si="1"/>
        <v>16381.925196850396</v>
      </c>
      <c r="J59" s="126" t="s">
        <v>1850</v>
      </c>
      <c r="L59" s="127">
        <f t="shared" si="2"/>
        <v>5940.1377952755911</v>
      </c>
      <c r="M59" s="128" t="str">
        <f t="shared" si="0"/>
        <v>OK</v>
      </c>
      <c r="N59" s="127"/>
      <c r="O59" s="128"/>
      <c r="P59" s="129" t="str">
        <f>TEXT(ABS(H59-H60),"0.000")</f>
        <v>0.039</v>
      </c>
      <c r="Q59" s="128" t="str">
        <f>IF(VALUE(P59)&gt;Q$4,"Wrong","OK")</f>
        <v>OK</v>
      </c>
      <c r="R59" s="129" t="s">
        <v>4058</v>
      </c>
      <c r="S59" s="130">
        <f>MAX(N58,N138)</f>
        <v>10956.720472440946</v>
      </c>
      <c r="T59" s="131" t="s">
        <v>4138</v>
      </c>
      <c r="U59" s="132" t="s">
        <v>4138</v>
      </c>
    </row>
    <row r="60" spans="2:21">
      <c r="B60" s="121" t="s">
        <v>0</v>
      </c>
      <c r="C60" s="122" t="s">
        <v>1966</v>
      </c>
      <c r="D60" s="122" t="s">
        <v>1967</v>
      </c>
      <c r="E60" s="123">
        <v>5941.0590551181103</v>
      </c>
      <c r="F60" s="124" t="s">
        <v>4057</v>
      </c>
      <c r="G60" s="123">
        <f>SUM(E60:F61)</f>
        <v>10957.118110236221</v>
      </c>
      <c r="H60" s="123">
        <v>10441.748031496063</v>
      </c>
      <c r="I60" s="125">
        <f t="shared" si="1"/>
        <v>16382.807086614173</v>
      </c>
      <c r="J60" s="126" t="s">
        <v>1850</v>
      </c>
      <c r="L60" s="127">
        <f t="shared" si="2"/>
        <v>5941.0590551181103</v>
      </c>
      <c r="M60" s="128" t="str">
        <f t="shared" si="0"/>
        <v>OK</v>
      </c>
      <c r="N60" s="127">
        <f>G60</f>
        <v>10957.118110236221</v>
      </c>
      <c r="O60" s="128" t="str">
        <f>IF(N60&gt;O$4,"Wrong","OK")</f>
        <v>OK</v>
      </c>
      <c r="P60" s="133" t="s">
        <v>4138</v>
      </c>
      <c r="Q60" s="128" t="s">
        <v>4138</v>
      </c>
      <c r="R60" s="129" t="s">
        <v>4056</v>
      </c>
      <c r="S60" s="130">
        <f>MIN(N60,N140)</f>
        <v>10954.992125984254</v>
      </c>
      <c r="T60" s="134">
        <f>S61-S60</f>
        <v>2.1259842519666563</v>
      </c>
      <c r="U60" s="128" t="str">
        <f>IF(VALUE(T60)&gt;U$4,"Wrong","OK")</f>
        <v>OK</v>
      </c>
    </row>
    <row r="61" spans="2:21" ht="15.75" thickBot="1">
      <c r="B61" s="135" t="s">
        <v>0</v>
      </c>
      <c r="C61" s="136" t="s">
        <v>2148</v>
      </c>
      <c r="D61" s="136" t="s">
        <v>2149</v>
      </c>
      <c r="E61" s="137">
        <v>4712.212598425197</v>
      </c>
      <c r="F61" s="138">
        <v>303.84645669291336</v>
      </c>
      <c r="G61" s="139" t="s">
        <v>4210</v>
      </c>
      <c r="H61" s="137">
        <v>10441.748031496063</v>
      </c>
      <c r="I61" s="140">
        <f t="shared" si="1"/>
        <v>15153.960629921261</v>
      </c>
      <c r="J61" s="141" t="s">
        <v>2077</v>
      </c>
      <c r="L61" s="142">
        <f t="shared" si="2"/>
        <v>5016.0590551181103</v>
      </c>
      <c r="M61" s="143" t="str">
        <f t="shared" si="0"/>
        <v>OK</v>
      </c>
      <c r="N61" s="142"/>
      <c r="O61" s="143"/>
      <c r="P61" s="144" t="s">
        <v>4138</v>
      </c>
      <c r="Q61" s="143" t="s">
        <v>4138</v>
      </c>
      <c r="R61" s="145" t="s">
        <v>4058</v>
      </c>
      <c r="S61" s="146">
        <f>MAX(N60,N140)</f>
        <v>10957.118110236221</v>
      </c>
      <c r="T61" s="147" t="s">
        <v>4057</v>
      </c>
      <c r="U61" s="148" t="s">
        <v>4138</v>
      </c>
    </row>
    <row r="62" spans="2:21">
      <c r="B62" s="109" t="s">
        <v>0</v>
      </c>
      <c r="C62" s="110" t="s">
        <v>2078</v>
      </c>
      <c r="D62" s="110" t="s">
        <v>2079</v>
      </c>
      <c r="E62" s="111">
        <v>4712.0472440944886</v>
      </c>
      <c r="F62" s="112">
        <v>303.84645669291336</v>
      </c>
      <c r="G62" s="111">
        <f>SUM(E62:F63)</f>
        <v>10956.125984251968</v>
      </c>
      <c r="H62" s="111">
        <v>10441.901574803151</v>
      </c>
      <c r="I62" s="113">
        <f t="shared" si="1"/>
        <v>15153.948818897639</v>
      </c>
      <c r="J62" s="114" t="s">
        <v>2071</v>
      </c>
      <c r="L62" s="115">
        <f>SUM(E62:F62)</f>
        <v>5015.8937007874019</v>
      </c>
      <c r="M62" s="116" t="str">
        <f t="shared" si="0"/>
        <v>OK</v>
      </c>
      <c r="N62" s="115">
        <f>G62</f>
        <v>10956.125984251968</v>
      </c>
      <c r="O62" s="116" t="str">
        <f>IF(N62&gt;O$4,"Wrong","OK")</f>
        <v>OK</v>
      </c>
      <c r="P62" s="117" t="str">
        <f>TEXT(ABS(H62-H65),"0.000")</f>
        <v>0.016</v>
      </c>
      <c r="Q62" s="116" t="str">
        <f>IF(VALUE(P62)&gt;Q$4,"Wrong","OK")</f>
        <v>OK</v>
      </c>
      <c r="R62" s="118" t="s">
        <v>4056</v>
      </c>
      <c r="S62" s="119">
        <f>MIN(N62,N142)</f>
        <v>10956.125984251968</v>
      </c>
      <c r="T62" s="120">
        <f>S63-S62</f>
        <v>2.476377952756593</v>
      </c>
      <c r="U62" s="116" t="str">
        <f>IF(VALUE(T62)&gt;U$4,"Wrong","OK")</f>
        <v>OK</v>
      </c>
    </row>
    <row r="63" spans="2:21">
      <c r="B63" s="121" t="s">
        <v>0</v>
      </c>
      <c r="C63" s="122" t="s">
        <v>1851</v>
      </c>
      <c r="D63" s="122" t="s">
        <v>1852</v>
      </c>
      <c r="E63" s="123">
        <v>5940.2322834645674</v>
      </c>
      <c r="F63" s="124" t="s">
        <v>4057</v>
      </c>
      <c r="G63" s="124" t="s">
        <v>4210</v>
      </c>
      <c r="H63" s="123">
        <v>10441.901574803151</v>
      </c>
      <c r="I63" s="125">
        <f t="shared" si="1"/>
        <v>16382.133858267718</v>
      </c>
      <c r="J63" s="126" t="s">
        <v>1841</v>
      </c>
      <c r="L63" s="127">
        <f t="shared" ref="L63:L85" si="3">SUM(E63:F63)</f>
        <v>5940.2322834645674</v>
      </c>
      <c r="M63" s="128" t="str">
        <f t="shared" si="0"/>
        <v>OK</v>
      </c>
      <c r="N63" s="127"/>
      <c r="O63" s="128"/>
      <c r="P63" s="129" t="str">
        <f>TEXT(ABS(H63-H64),"0.000")</f>
        <v>0.016</v>
      </c>
      <c r="Q63" s="128" t="str">
        <f>IF(VALUE(P63)&gt;Q$4,"Wrong","OK")</f>
        <v>OK</v>
      </c>
      <c r="R63" s="129" t="s">
        <v>4058</v>
      </c>
      <c r="S63" s="130">
        <f>MAX(N62,N142)</f>
        <v>10958.602362204725</v>
      </c>
      <c r="T63" s="131" t="s">
        <v>4211</v>
      </c>
      <c r="U63" s="132" t="s">
        <v>4211</v>
      </c>
    </row>
    <row r="64" spans="2:21">
      <c r="B64" s="121" t="s">
        <v>0</v>
      </c>
      <c r="C64" s="122" t="s">
        <v>1973</v>
      </c>
      <c r="D64" s="122" t="s">
        <v>1974</v>
      </c>
      <c r="E64" s="123">
        <v>5940.248031496063</v>
      </c>
      <c r="F64" s="124" t="s">
        <v>4057</v>
      </c>
      <c r="G64" s="123">
        <f>SUM(E64:F65)</f>
        <v>10956.519685039371</v>
      </c>
      <c r="H64" s="123">
        <v>10441.917322834646</v>
      </c>
      <c r="I64" s="125">
        <f t="shared" si="1"/>
        <v>16382.165354330709</v>
      </c>
      <c r="J64" s="126" t="s">
        <v>1841</v>
      </c>
      <c r="L64" s="127">
        <f t="shared" si="3"/>
        <v>5940.248031496063</v>
      </c>
      <c r="M64" s="128" t="str">
        <f t="shared" si="0"/>
        <v>OK</v>
      </c>
      <c r="N64" s="127">
        <f>G64</f>
        <v>10956.519685039371</v>
      </c>
      <c r="O64" s="128" t="str">
        <f>IF(N64&gt;O$4,"Wrong","OK")</f>
        <v>OK</v>
      </c>
      <c r="P64" s="133" t="s">
        <v>4138</v>
      </c>
      <c r="Q64" s="128" t="s">
        <v>4138</v>
      </c>
      <c r="R64" s="129" t="s">
        <v>4056</v>
      </c>
      <c r="S64" s="130">
        <f>MIN(N64,N144)</f>
        <v>10956.519685039371</v>
      </c>
      <c r="T64" s="134">
        <f>S65-S64</f>
        <v>2.0118110236217035</v>
      </c>
      <c r="U64" s="128" t="str">
        <f>IF(VALUE(T64)&gt;U$4,"Wrong","OK")</f>
        <v>OK</v>
      </c>
    </row>
    <row r="65" spans="2:21" ht="15.75" thickBot="1">
      <c r="B65" s="135" t="s">
        <v>0</v>
      </c>
      <c r="C65" s="136" t="s">
        <v>2152</v>
      </c>
      <c r="D65" s="136" t="s">
        <v>2153</v>
      </c>
      <c r="E65" s="137">
        <v>4712.4251968503941</v>
      </c>
      <c r="F65" s="138">
        <v>303.84645669291336</v>
      </c>
      <c r="G65" s="139" t="s">
        <v>4210</v>
      </c>
      <c r="H65" s="137">
        <v>10441.917322834646</v>
      </c>
      <c r="I65" s="140">
        <f t="shared" si="1"/>
        <v>15154.34251968504</v>
      </c>
      <c r="J65" s="141" t="s">
        <v>2071</v>
      </c>
      <c r="L65" s="142">
        <f t="shared" si="3"/>
        <v>5016.2716535433074</v>
      </c>
      <c r="M65" s="143" t="str">
        <f t="shared" si="0"/>
        <v>OK</v>
      </c>
      <c r="N65" s="142"/>
      <c r="O65" s="143"/>
      <c r="P65" s="144" t="s">
        <v>4138</v>
      </c>
      <c r="Q65" s="143" t="s">
        <v>4138</v>
      </c>
      <c r="R65" s="145" t="s">
        <v>4058</v>
      </c>
      <c r="S65" s="146">
        <f>MAX(N64,N144)</f>
        <v>10958.531496062993</v>
      </c>
      <c r="T65" s="147" t="s">
        <v>4057</v>
      </c>
      <c r="U65" s="148" t="s">
        <v>4138</v>
      </c>
    </row>
    <row r="66" spans="2:21">
      <c r="B66" s="109" t="s">
        <v>0</v>
      </c>
      <c r="C66" s="110" t="s">
        <v>2083</v>
      </c>
      <c r="D66" s="110" t="s">
        <v>2084</v>
      </c>
      <c r="E66" s="111">
        <v>4713.0039370078739</v>
      </c>
      <c r="F66" s="112">
        <v>303.84645669291336</v>
      </c>
      <c r="G66" s="111">
        <f>SUM(E66:F67)</f>
        <v>10958.539370078741</v>
      </c>
      <c r="H66" s="111">
        <v>10441.814960629923</v>
      </c>
      <c r="I66" s="113">
        <f t="shared" si="1"/>
        <v>15154.818897637797</v>
      </c>
      <c r="J66" s="114" t="s">
        <v>2077</v>
      </c>
      <c r="L66" s="115">
        <f t="shared" si="3"/>
        <v>5016.8503937007872</v>
      </c>
      <c r="M66" s="116" t="str">
        <f t="shared" si="0"/>
        <v>OK</v>
      </c>
      <c r="N66" s="115">
        <f>G66</f>
        <v>10958.539370078741</v>
      </c>
      <c r="O66" s="116" t="str">
        <f>IF(N66&gt;O$4,"Wrong","OK")</f>
        <v>OK</v>
      </c>
      <c r="P66" s="117" t="str">
        <f>TEXT(ABS(H66-H69),"0.000")</f>
        <v>0.059</v>
      </c>
      <c r="Q66" s="116" t="str">
        <f>IF(VALUE(P66)&gt;Q$4,"Wrong","OK")</f>
        <v>OK</v>
      </c>
      <c r="R66" s="118" t="s">
        <v>4056</v>
      </c>
      <c r="S66" s="119">
        <f>MIN(N66,N146)</f>
        <v>10954.736220472441</v>
      </c>
      <c r="T66" s="120">
        <f>S67-S66</f>
        <v>3.8031496062994847</v>
      </c>
      <c r="U66" s="116" t="str">
        <f>IF(VALUE(T66)&gt;U$4,"Wrong","OK")</f>
        <v>OK</v>
      </c>
    </row>
    <row r="67" spans="2:21">
      <c r="B67" s="121" t="s">
        <v>0</v>
      </c>
      <c r="C67" s="122" t="s">
        <v>1859</v>
      </c>
      <c r="D67" s="122" t="s">
        <v>1860</v>
      </c>
      <c r="E67" s="123">
        <v>5941.6889763779536</v>
      </c>
      <c r="F67" s="124" t="s">
        <v>4057</v>
      </c>
      <c r="G67" s="124" t="s">
        <v>4210</v>
      </c>
      <c r="H67" s="123">
        <v>10441.814960629923</v>
      </c>
      <c r="I67" s="125">
        <f t="shared" si="1"/>
        <v>16383.503937007878</v>
      </c>
      <c r="J67" s="126" t="s">
        <v>1850</v>
      </c>
      <c r="L67" s="127">
        <f t="shared" si="3"/>
        <v>5941.6889763779536</v>
      </c>
      <c r="M67" s="128" t="str">
        <f t="shared" si="0"/>
        <v>OK</v>
      </c>
      <c r="N67" s="127"/>
      <c r="O67" s="128"/>
      <c r="P67" s="129" t="str">
        <f>TEXT(ABS(H67-H68),"0.000")</f>
        <v>0.059</v>
      </c>
      <c r="Q67" s="128" t="str">
        <f>IF(VALUE(P67)&gt;Q$4,"Wrong","OK")</f>
        <v>OK</v>
      </c>
      <c r="R67" s="129" t="s">
        <v>4058</v>
      </c>
      <c r="S67" s="130">
        <f>MAX(N66,N146)</f>
        <v>10958.539370078741</v>
      </c>
      <c r="T67" s="131" t="s">
        <v>4138</v>
      </c>
      <c r="U67" s="132" t="s">
        <v>4138</v>
      </c>
    </row>
    <row r="68" spans="2:21">
      <c r="B68" s="121" t="s">
        <v>0</v>
      </c>
      <c r="C68" s="122" t="s">
        <v>1980</v>
      </c>
      <c r="D68" s="122" t="s">
        <v>1981</v>
      </c>
      <c r="E68" s="123">
        <v>5941.2874015748039</v>
      </c>
      <c r="F68" s="124" t="s">
        <v>4057</v>
      </c>
      <c r="G68" s="123">
        <f>SUM(E68:F69)</f>
        <v>10958.641732283468</v>
      </c>
      <c r="H68" s="123">
        <v>10441.755905511811</v>
      </c>
      <c r="I68" s="125">
        <f t="shared" si="1"/>
        <v>16383.043307086615</v>
      </c>
      <c r="J68" s="126" t="s">
        <v>1850</v>
      </c>
      <c r="L68" s="127">
        <f t="shared" si="3"/>
        <v>5941.2874015748039</v>
      </c>
      <c r="M68" s="128" t="str">
        <f t="shared" si="0"/>
        <v>OK</v>
      </c>
      <c r="N68" s="127">
        <f>G68</f>
        <v>10958.641732283468</v>
      </c>
      <c r="O68" s="128" t="str">
        <f>IF(N68&gt;O$4,"Wrong","OK")</f>
        <v>OK</v>
      </c>
      <c r="P68" s="133" t="s">
        <v>4138</v>
      </c>
      <c r="Q68" s="128" t="s">
        <v>4138</v>
      </c>
      <c r="R68" s="129" t="s">
        <v>4056</v>
      </c>
      <c r="S68" s="130">
        <f>MIN(N68,N148)</f>
        <v>10955.354330708662</v>
      </c>
      <c r="T68" s="134">
        <f>S69-S68</f>
        <v>3.2874015748056991</v>
      </c>
      <c r="U68" s="128" t="str">
        <f>IF(VALUE(T68)&gt;U$4,"Wrong","OK")</f>
        <v>OK</v>
      </c>
    </row>
    <row r="69" spans="2:21" ht="15.75" thickBot="1">
      <c r="B69" s="135" t="s">
        <v>0</v>
      </c>
      <c r="C69" s="136" t="s">
        <v>2156</v>
      </c>
      <c r="D69" s="136" t="s">
        <v>2157</v>
      </c>
      <c r="E69" s="137">
        <v>4713.5078740157487</v>
      </c>
      <c r="F69" s="138">
        <v>303.84645669291336</v>
      </c>
      <c r="G69" s="139" t="s">
        <v>4210</v>
      </c>
      <c r="H69" s="137">
        <v>10441.755905511811</v>
      </c>
      <c r="I69" s="140">
        <f t="shared" si="1"/>
        <v>15155.263779527559</v>
      </c>
      <c r="J69" s="141" t="s">
        <v>2077</v>
      </c>
      <c r="L69" s="142">
        <f t="shared" si="3"/>
        <v>5017.354330708662</v>
      </c>
      <c r="M69" s="143" t="str">
        <f t="shared" si="0"/>
        <v>OK</v>
      </c>
      <c r="N69" s="142"/>
      <c r="O69" s="143"/>
      <c r="P69" s="144" t="s">
        <v>4138</v>
      </c>
      <c r="Q69" s="143" t="s">
        <v>4138</v>
      </c>
      <c r="R69" s="145" t="s">
        <v>4058</v>
      </c>
      <c r="S69" s="146">
        <f>MAX(N68,N148)</f>
        <v>10958.641732283468</v>
      </c>
      <c r="T69" s="147" t="s">
        <v>4057</v>
      </c>
      <c r="U69" s="148" t="s">
        <v>4138</v>
      </c>
    </row>
    <row r="70" spans="2:21">
      <c r="B70" s="109" t="s">
        <v>0</v>
      </c>
      <c r="C70" s="110" t="s">
        <v>1520</v>
      </c>
      <c r="D70" s="110" t="s">
        <v>1521</v>
      </c>
      <c r="E70" s="111">
        <v>4254.6299212598424</v>
      </c>
      <c r="F70" s="112">
        <v>0</v>
      </c>
      <c r="G70" s="111">
        <f>SUM(E70:F71)</f>
        <v>8510.6614173228336</v>
      </c>
      <c r="H70" s="111">
        <v>13932.968503937009</v>
      </c>
      <c r="I70" s="113">
        <f t="shared" si="1"/>
        <v>18187.598425196851</v>
      </c>
      <c r="J70" s="114" t="s">
        <v>1525</v>
      </c>
      <c r="L70" s="115">
        <f t="shared" si="3"/>
        <v>4254.6299212598424</v>
      </c>
      <c r="M70" s="116" t="str">
        <f t="shared" si="0"/>
        <v>OK</v>
      </c>
      <c r="N70" s="115">
        <f>G70</f>
        <v>8510.6614173228336</v>
      </c>
      <c r="O70" s="116" t="str">
        <f>IF(N70&gt;O$4,"Wrong","OK")</f>
        <v>OK</v>
      </c>
      <c r="P70" s="117" t="str">
        <f>TEXT(ABS(H70-H73),"0.000")</f>
        <v>0.906</v>
      </c>
      <c r="Q70" s="116" t="str">
        <f>IF(VALUE(P70)&gt;Q$4,"Wrong","OK")</f>
        <v>OK</v>
      </c>
      <c r="R70" s="118" t="s">
        <v>4056</v>
      </c>
      <c r="S70" s="119">
        <f>MIN(N70,N150)</f>
        <v>8510.6614173228336</v>
      </c>
      <c r="T70" s="120">
        <f>S71-S70</f>
        <v>1.070866141733859</v>
      </c>
      <c r="U70" s="116" t="str">
        <f>IF(VALUE(T70)&gt;U$4,"Wrong","OK")</f>
        <v>OK</v>
      </c>
    </row>
    <row r="71" spans="2:21">
      <c r="B71" s="121" t="s">
        <v>0</v>
      </c>
      <c r="C71" s="122" t="s">
        <v>1469</v>
      </c>
      <c r="D71" s="122" t="s">
        <v>1470</v>
      </c>
      <c r="E71" s="123">
        <v>4256.0314960629921</v>
      </c>
      <c r="F71" s="124" t="s">
        <v>4057</v>
      </c>
      <c r="G71" s="124" t="s">
        <v>4210</v>
      </c>
      <c r="H71" s="123">
        <v>13932.968503937009</v>
      </c>
      <c r="I71" s="125">
        <f t="shared" si="1"/>
        <v>18189</v>
      </c>
      <c r="J71" s="126" t="s">
        <v>217</v>
      </c>
      <c r="L71" s="127">
        <f t="shared" si="3"/>
        <v>4256.0314960629921</v>
      </c>
      <c r="M71" s="128" t="str">
        <f t="shared" ref="M71:M134" si="4">IF(L71&gt;M$4,"Wrong","OK")</f>
        <v>OK</v>
      </c>
      <c r="N71" s="127"/>
      <c r="O71" s="128"/>
      <c r="P71" s="129" t="str">
        <f>TEXT(ABS(H71-H72),"0.000")</f>
        <v>0.906</v>
      </c>
      <c r="Q71" s="128" t="str">
        <f>IF(VALUE(P71)&gt;Q$4,"Wrong","OK")</f>
        <v>OK</v>
      </c>
      <c r="R71" s="129" t="s">
        <v>4058</v>
      </c>
      <c r="S71" s="130">
        <f>MAX(N70,N150)</f>
        <v>8511.7322834645674</v>
      </c>
      <c r="T71" s="131" t="s">
        <v>4138</v>
      </c>
      <c r="U71" s="132" t="s">
        <v>4138</v>
      </c>
    </row>
    <row r="72" spans="2:21">
      <c r="B72" s="121" t="s">
        <v>0</v>
      </c>
      <c r="C72" s="122" t="s">
        <v>1504</v>
      </c>
      <c r="D72" s="122" t="s">
        <v>1505</v>
      </c>
      <c r="E72" s="123">
        <v>4255.535433070866</v>
      </c>
      <c r="F72" s="124" t="s">
        <v>4057</v>
      </c>
      <c r="G72" s="123">
        <f>SUM(E72:F73)</f>
        <v>8510.251968503937</v>
      </c>
      <c r="H72" s="123">
        <v>13932.062992125984</v>
      </c>
      <c r="I72" s="125">
        <f t="shared" si="1"/>
        <v>18187.598425196851</v>
      </c>
      <c r="J72" s="126" t="s">
        <v>217</v>
      </c>
      <c r="L72" s="127">
        <f t="shared" si="3"/>
        <v>4255.535433070866</v>
      </c>
      <c r="M72" s="128" t="str">
        <f t="shared" si="4"/>
        <v>OK</v>
      </c>
      <c r="N72" s="127">
        <f>G72</f>
        <v>8510.251968503937</v>
      </c>
      <c r="O72" s="128" t="str">
        <f>IF(N72&gt;O$4,"Wrong","OK")</f>
        <v>OK</v>
      </c>
      <c r="P72" s="133" t="s">
        <v>4138</v>
      </c>
      <c r="Q72" s="128" t="s">
        <v>4138</v>
      </c>
      <c r="R72" s="129" t="s">
        <v>4056</v>
      </c>
      <c r="S72" s="130">
        <f>MIN(N72,N152)</f>
        <v>8510.251968503937</v>
      </c>
      <c r="T72" s="134">
        <f>S73-S72</f>
        <v>1.5866141732294636</v>
      </c>
      <c r="U72" s="128" t="str">
        <f>IF(VALUE(T72)&gt;U$4,"Wrong","OK")</f>
        <v>OK</v>
      </c>
    </row>
    <row r="73" spans="2:21" ht="15.75" thickBot="1">
      <c r="B73" s="135" t="s">
        <v>0</v>
      </c>
      <c r="C73" s="136" t="s">
        <v>1542</v>
      </c>
      <c r="D73" s="136" t="s">
        <v>1543</v>
      </c>
      <c r="E73" s="137">
        <v>4254.7165354330709</v>
      </c>
      <c r="F73" s="138">
        <v>0</v>
      </c>
      <c r="G73" s="139" t="s">
        <v>4210</v>
      </c>
      <c r="H73" s="137">
        <v>13932.062992125984</v>
      </c>
      <c r="I73" s="140">
        <f t="shared" si="1"/>
        <v>18186.779527559054</v>
      </c>
      <c r="J73" s="141" t="s">
        <v>1525</v>
      </c>
      <c r="L73" s="142">
        <f t="shared" si="3"/>
        <v>4254.7165354330709</v>
      </c>
      <c r="M73" s="143" t="str">
        <f t="shared" si="4"/>
        <v>OK</v>
      </c>
      <c r="N73" s="142"/>
      <c r="O73" s="143"/>
      <c r="P73" s="144" t="s">
        <v>4138</v>
      </c>
      <c r="Q73" s="143" t="s">
        <v>4138</v>
      </c>
      <c r="R73" s="145" t="s">
        <v>4058</v>
      </c>
      <c r="S73" s="146">
        <f>MAX(N72,N152)</f>
        <v>8511.8385826771664</v>
      </c>
      <c r="T73" s="147" t="s">
        <v>4057</v>
      </c>
      <c r="U73" s="148" t="s">
        <v>4138</v>
      </c>
    </row>
    <row r="74" spans="2:21">
      <c r="B74" s="109" t="s">
        <v>0</v>
      </c>
      <c r="C74" s="110" t="s">
        <v>1526</v>
      </c>
      <c r="D74" s="110" t="s">
        <v>1527</v>
      </c>
      <c r="E74" s="111">
        <v>4254.7165354330709</v>
      </c>
      <c r="F74" s="112">
        <v>0</v>
      </c>
      <c r="G74" s="111">
        <f>SUM(E74:F75)</f>
        <v>8510.4763779527566</v>
      </c>
      <c r="H74" s="111">
        <v>13932.460629921261</v>
      </c>
      <c r="I74" s="113">
        <f t="shared" ref="I74:I85" si="5">SUM(E74,H74)</f>
        <v>18187.177165354333</v>
      </c>
      <c r="J74" s="114" t="s">
        <v>1531</v>
      </c>
      <c r="L74" s="115">
        <f t="shared" si="3"/>
        <v>4254.7165354330709</v>
      </c>
      <c r="M74" s="116" t="str">
        <f t="shared" si="4"/>
        <v>OK</v>
      </c>
      <c r="N74" s="115">
        <f>G74</f>
        <v>8510.4763779527566</v>
      </c>
      <c r="O74" s="116" t="str">
        <f>IF(N74&gt;O$4,"Wrong","OK")</f>
        <v>OK</v>
      </c>
      <c r="P74" s="117" t="str">
        <f>TEXT(ABS(H74-H77),"0.000")</f>
        <v>0.177</v>
      </c>
      <c r="Q74" s="116" t="str">
        <f>IF(VALUE(P74)&gt;Q$4,"Wrong","OK")</f>
        <v>OK</v>
      </c>
      <c r="R74" s="118" t="s">
        <v>4056</v>
      </c>
      <c r="S74" s="119">
        <f>MIN(N74,N154)</f>
        <v>8510.4763779527566</v>
      </c>
      <c r="T74" s="120">
        <f>S75-S74</f>
        <v>0.25196850393695058</v>
      </c>
      <c r="U74" s="116" t="str">
        <f>IF(VALUE(T74)&gt;U$4,"Wrong","OK")</f>
        <v>OK</v>
      </c>
    </row>
    <row r="75" spans="2:21">
      <c r="B75" s="121" t="s">
        <v>0</v>
      </c>
      <c r="C75" s="122" t="s">
        <v>1480</v>
      </c>
      <c r="D75" s="122" t="s">
        <v>1481</v>
      </c>
      <c r="E75" s="123">
        <v>4255.7598425196848</v>
      </c>
      <c r="F75" s="124" t="s">
        <v>4057</v>
      </c>
      <c r="G75" s="124" t="s">
        <v>4210</v>
      </c>
      <c r="H75" s="123">
        <v>13932.460629921261</v>
      </c>
      <c r="I75" s="125">
        <f t="shared" si="5"/>
        <v>18188.220472440946</v>
      </c>
      <c r="J75" s="126" t="s">
        <v>152</v>
      </c>
      <c r="L75" s="127">
        <f t="shared" si="3"/>
        <v>4255.7598425196848</v>
      </c>
      <c r="M75" s="128" t="str">
        <f t="shared" si="4"/>
        <v>OK</v>
      </c>
      <c r="N75" s="127"/>
      <c r="O75" s="128"/>
      <c r="P75" s="129" t="str">
        <f>TEXT(ABS(H75-H76),"0.000")</f>
        <v>0.177</v>
      </c>
      <c r="Q75" s="128" t="str">
        <f>IF(VALUE(P75)&gt;Q$4,"Wrong","OK")</f>
        <v>OK</v>
      </c>
      <c r="R75" s="129" t="s">
        <v>4058</v>
      </c>
      <c r="S75" s="130">
        <f>MAX(N74,N154)</f>
        <v>8510.7283464566935</v>
      </c>
      <c r="T75" s="131" t="s">
        <v>4211</v>
      </c>
      <c r="U75" s="132" t="s">
        <v>4211</v>
      </c>
    </row>
    <row r="76" spans="2:21">
      <c r="B76" s="121" t="s">
        <v>0</v>
      </c>
      <c r="C76" s="122" t="s">
        <v>1508</v>
      </c>
      <c r="D76" s="122" t="s">
        <v>1509</v>
      </c>
      <c r="E76" s="123">
        <v>4255.8031496062995</v>
      </c>
      <c r="F76" s="124" t="s">
        <v>4057</v>
      </c>
      <c r="G76" s="123">
        <f>SUM(E76:F77)</f>
        <v>8510.6968503937023</v>
      </c>
      <c r="H76" s="123">
        <v>13932.28346456693</v>
      </c>
      <c r="I76" s="125">
        <f t="shared" si="5"/>
        <v>18188.086614173229</v>
      </c>
      <c r="J76" s="126" t="s">
        <v>152</v>
      </c>
      <c r="L76" s="127">
        <f t="shared" si="3"/>
        <v>4255.8031496062995</v>
      </c>
      <c r="M76" s="128" t="str">
        <f t="shared" si="4"/>
        <v>OK</v>
      </c>
      <c r="N76" s="127">
        <f>G76</f>
        <v>8510.6968503937023</v>
      </c>
      <c r="O76" s="128" t="str">
        <f>IF(N76&gt;O$4,"Wrong","OK")</f>
        <v>OK</v>
      </c>
      <c r="P76" s="133" t="s">
        <v>4138</v>
      </c>
      <c r="Q76" s="128" t="s">
        <v>4138</v>
      </c>
      <c r="R76" s="129" t="s">
        <v>4056</v>
      </c>
      <c r="S76" s="130">
        <f>MIN(N76,N156)</f>
        <v>8510.6968503937023</v>
      </c>
      <c r="T76" s="134">
        <f>S77-S76</f>
        <v>1.968503936950583E-2</v>
      </c>
      <c r="U76" s="128" t="str">
        <f>IF(VALUE(T76)&gt;U$4,"Wrong","OK")</f>
        <v>OK</v>
      </c>
    </row>
    <row r="77" spans="2:21" ht="15.75" thickBot="1">
      <c r="B77" s="135" t="s">
        <v>0</v>
      </c>
      <c r="C77" s="136" t="s">
        <v>1548</v>
      </c>
      <c r="D77" s="136" t="s">
        <v>1549</v>
      </c>
      <c r="E77" s="137">
        <v>4254.8937007874019</v>
      </c>
      <c r="F77" s="138">
        <v>0</v>
      </c>
      <c r="G77" s="139" t="s">
        <v>4210</v>
      </c>
      <c r="H77" s="137">
        <v>13932.28346456693</v>
      </c>
      <c r="I77" s="140">
        <f t="shared" si="5"/>
        <v>18187.177165354333</v>
      </c>
      <c r="J77" s="141" t="s">
        <v>1531</v>
      </c>
      <c r="L77" s="142">
        <f t="shared" si="3"/>
        <v>4254.8937007874019</v>
      </c>
      <c r="M77" s="143" t="str">
        <f t="shared" si="4"/>
        <v>OK</v>
      </c>
      <c r="N77" s="142"/>
      <c r="O77" s="143"/>
      <c r="P77" s="144" t="s">
        <v>4138</v>
      </c>
      <c r="Q77" s="143" t="s">
        <v>4138</v>
      </c>
      <c r="R77" s="145" t="s">
        <v>4058</v>
      </c>
      <c r="S77" s="146">
        <f>MAX(N76,N156)</f>
        <v>8510.7165354330718</v>
      </c>
      <c r="T77" s="147" t="s">
        <v>4057</v>
      </c>
      <c r="U77" s="148" t="s">
        <v>4138</v>
      </c>
    </row>
    <row r="78" spans="2:21">
      <c r="B78" s="109" t="s">
        <v>0</v>
      </c>
      <c r="C78" s="110" t="s">
        <v>1532</v>
      </c>
      <c r="D78" s="110" t="s">
        <v>1533</v>
      </c>
      <c r="E78" s="111">
        <v>4257.0511811023625</v>
      </c>
      <c r="F78" s="112">
        <v>0</v>
      </c>
      <c r="G78" s="111">
        <f>SUM(E78:F79)</f>
        <v>8513.3307086614186</v>
      </c>
      <c r="H78" s="111">
        <v>13934.236220472441</v>
      </c>
      <c r="I78" s="113">
        <f t="shared" si="5"/>
        <v>18191.287401574802</v>
      </c>
      <c r="J78" s="114" t="s">
        <v>1525</v>
      </c>
      <c r="L78" s="115">
        <f t="shared" si="3"/>
        <v>4257.0511811023625</v>
      </c>
      <c r="M78" s="116" t="str">
        <f t="shared" si="4"/>
        <v>OK</v>
      </c>
      <c r="N78" s="115">
        <f>G78</f>
        <v>8513.3307086614186</v>
      </c>
      <c r="O78" s="116" t="str">
        <f>IF(N78&gt;O$4,"Wrong","OK")</f>
        <v>OK</v>
      </c>
      <c r="P78" s="117" t="str">
        <f>TEXT(ABS(H78-H81),"0.000")</f>
        <v>0.098</v>
      </c>
      <c r="Q78" s="116" t="str">
        <f>IF(VALUE(P78)&gt;Q$4,"Wrong","OK")</f>
        <v>OK</v>
      </c>
      <c r="R78" s="118" t="s">
        <v>4056</v>
      </c>
      <c r="S78" s="119">
        <f>MIN(N78,N158)</f>
        <v>8512.5708661417339</v>
      </c>
      <c r="T78" s="120">
        <f>S79-S78</f>
        <v>0.75984251968475292</v>
      </c>
      <c r="U78" s="116" t="str">
        <f>IF(VALUE(T78)&gt;U$4,"Wrong","OK")</f>
        <v>OK</v>
      </c>
    </row>
    <row r="79" spans="2:21">
      <c r="B79" s="121" t="s">
        <v>0</v>
      </c>
      <c r="C79" s="122" t="s">
        <v>1488</v>
      </c>
      <c r="D79" s="122" t="s">
        <v>1489</v>
      </c>
      <c r="E79" s="123">
        <v>4256.2795275590552</v>
      </c>
      <c r="F79" s="124" t="s">
        <v>4057</v>
      </c>
      <c r="G79" s="124" t="s">
        <v>4210</v>
      </c>
      <c r="H79" s="123">
        <v>13934.236220472441</v>
      </c>
      <c r="I79" s="125">
        <f t="shared" si="5"/>
        <v>18190.515748031496</v>
      </c>
      <c r="J79" s="126" t="s">
        <v>217</v>
      </c>
      <c r="L79" s="127">
        <f t="shared" si="3"/>
        <v>4256.2795275590552</v>
      </c>
      <c r="M79" s="128" t="str">
        <f t="shared" si="4"/>
        <v>OK</v>
      </c>
      <c r="N79" s="127"/>
      <c r="O79" s="128"/>
      <c r="P79" s="129" t="str">
        <f>TEXT(ABS(H79-H80),"0.000")</f>
        <v>0.098</v>
      </c>
      <c r="Q79" s="128" t="str">
        <f>IF(VALUE(P79)&gt;Q$4,"Wrong","OK")</f>
        <v>OK</v>
      </c>
      <c r="R79" s="129" t="s">
        <v>4058</v>
      </c>
      <c r="S79" s="130">
        <f>MAX(N78,N158)</f>
        <v>8513.3307086614186</v>
      </c>
      <c r="T79" s="131" t="s">
        <v>4138</v>
      </c>
      <c r="U79" s="132" t="s">
        <v>4138</v>
      </c>
    </row>
    <row r="80" spans="2:21">
      <c r="B80" s="121" t="s">
        <v>0</v>
      </c>
      <c r="C80" s="122" t="s">
        <v>1512</v>
      </c>
      <c r="D80" s="122" t="s">
        <v>1513</v>
      </c>
      <c r="E80" s="123">
        <v>4256.3346456692916</v>
      </c>
      <c r="F80" s="124" t="s">
        <v>4057</v>
      </c>
      <c r="G80" s="123">
        <f>SUM(E80:F81)</f>
        <v>8513.6692913385832</v>
      </c>
      <c r="H80" s="123">
        <v>13934.13779527559</v>
      </c>
      <c r="I80" s="125">
        <f t="shared" si="5"/>
        <v>18190.472440944883</v>
      </c>
      <c r="J80" s="126" t="s">
        <v>217</v>
      </c>
      <c r="L80" s="127">
        <f t="shared" si="3"/>
        <v>4256.3346456692916</v>
      </c>
      <c r="M80" s="128" t="str">
        <f t="shared" si="4"/>
        <v>OK</v>
      </c>
      <c r="N80" s="127">
        <f>G80</f>
        <v>8513.6692913385832</v>
      </c>
      <c r="O80" s="128" t="str">
        <f>IF(N80&gt;O$4,"Wrong","OK")</f>
        <v>OK</v>
      </c>
      <c r="P80" s="133" t="s">
        <v>4138</v>
      </c>
      <c r="Q80" s="128" t="s">
        <v>4138</v>
      </c>
      <c r="R80" s="129" t="s">
        <v>4056</v>
      </c>
      <c r="S80" s="130">
        <f>MIN(N80,N160)</f>
        <v>8511.8700787401576</v>
      </c>
      <c r="T80" s="134">
        <f>S81-S80</f>
        <v>1.7992125984255836</v>
      </c>
      <c r="U80" s="128" t="str">
        <f>IF(VALUE(T80)&gt;U$4,"Wrong","OK")</f>
        <v>OK</v>
      </c>
    </row>
    <row r="81" spans="2:21" ht="15.75" thickBot="1">
      <c r="B81" s="135" t="s">
        <v>0</v>
      </c>
      <c r="C81" s="136" t="s">
        <v>1554</v>
      </c>
      <c r="D81" s="136" t="s">
        <v>1555</v>
      </c>
      <c r="E81" s="137">
        <v>4257.3346456692916</v>
      </c>
      <c r="F81" s="138">
        <v>0</v>
      </c>
      <c r="G81" s="139" t="s">
        <v>4210</v>
      </c>
      <c r="H81" s="137">
        <v>13934.13779527559</v>
      </c>
      <c r="I81" s="140">
        <f t="shared" si="5"/>
        <v>18191.472440944883</v>
      </c>
      <c r="J81" s="141" t="s">
        <v>1525</v>
      </c>
      <c r="L81" s="142">
        <f t="shared" si="3"/>
        <v>4257.3346456692916</v>
      </c>
      <c r="M81" s="143" t="str">
        <f t="shared" si="4"/>
        <v>OK</v>
      </c>
      <c r="N81" s="142"/>
      <c r="O81" s="143"/>
      <c r="P81" s="144" t="s">
        <v>4138</v>
      </c>
      <c r="Q81" s="143" t="s">
        <v>4138</v>
      </c>
      <c r="R81" s="145" t="s">
        <v>4058</v>
      </c>
      <c r="S81" s="146">
        <f>MAX(N80,N160)</f>
        <v>8513.6692913385832</v>
      </c>
      <c r="T81" s="147" t="s">
        <v>4057</v>
      </c>
      <c r="U81" s="148" t="s">
        <v>4138</v>
      </c>
    </row>
    <row r="82" spans="2:21">
      <c r="B82" s="109" t="s">
        <v>0</v>
      </c>
      <c r="C82" s="110" t="s">
        <v>1537</v>
      </c>
      <c r="D82" s="110" t="s">
        <v>1538</v>
      </c>
      <c r="E82" s="111">
        <v>4256.4960629921261</v>
      </c>
      <c r="F82" s="112">
        <v>0</v>
      </c>
      <c r="G82" s="111">
        <f>SUM(E82:F83)</f>
        <v>8512.460629921261</v>
      </c>
      <c r="H82" s="111">
        <v>13933.460629921261</v>
      </c>
      <c r="I82" s="113">
        <f t="shared" si="5"/>
        <v>18189.956692913387</v>
      </c>
      <c r="J82" s="114" t="s">
        <v>1531</v>
      </c>
      <c r="L82" s="115">
        <f t="shared" si="3"/>
        <v>4256.4960629921261</v>
      </c>
      <c r="M82" s="116" t="str">
        <f t="shared" si="4"/>
        <v>OK</v>
      </c>
      <c r="N82" s="115">
        <f>G82</f>
        <v>8512.460629921261</v>
      </c>
      <c r="O82" s="116" t="str">
        <f>IF(N82&gt;O$4,"Wrong","OK")</f>
        <v>OK</v>
      </c>
      <c r="P82" s="117" t="str">
        <f>TEXT(ABS(H82-H85),"0.000")</f>
        <v>0.260</v>
      </c>
      <c r="Q82" s="116" t="str">
        <f>IF(VALUE(P82)&gt;Q$4,"Wrong","OK")</f>
        <v>OK</v>
      </c>
      <c r="R82" s="118" t="s">
        <v>4056</v>
      </c>
      <c r="S82" s="119">
        <f>MIN(N82,N162)</f>
        <v>8512.1181102362207</v>
      </c>
      <c r="T82" s="120">
        <f>S83-S82</f>
        <v>0.34251968504031538</v>
      </c>
      <c r="U82" s="116" t="str">
        <f>IF(VALUE(T82)&gt;U$4,"Wrong","OK")</f>
        <v>OK</v>
      </c>
    </row>
    <row r="83" spans="2:21">
      <c r="B83" s="121" t="s">
        <v>0</v>
      </c>
      <c r="C83" s="122" t="s">
        <v>1496</v>
      </c>
      <c r="D83" s="122" t="s">
        <v>1497</v>
      </c>
      <c r="E83" s="123">
        <v>4255.964566929134</v>
      </c>
      <c r="F83" s="124" t="s">
        <v>4057</v>
      </c>
      <c r="G83" s="124" t="s">
        <v>4210</v>
      </c>
      <c r="H83" s="123">
        <v>13933.460629921261</v>
      </c>
      <c r="I83" s="125">
        <f t="shared" si="5"/>
        <v>18189.425196850396</v>
      </c>
      <c r="J83" s="126" t="s">
        <v>152</v>
      </c>
      <c r="L83" s="127">
        <f t="shared" si="3"/>
        <v>4255.964566929134</v>
      </c>
      <c r="M83" s="128" t="str">
        <f t="shared" si="4"/>
        <v>OK</v>
      </c>
      <c r="N83" s="127"/>
      <c r="O83" s="128"/>
      <c r="P83" s="129" t="str">
        <f>TEXT(ABS(H83-H84),"0.000")</f>
        <v>0.260</v>
      </c>
      <c r="Q83" s="128" t="str">
        <f>IF(VALUE(P83)&gt;Q$4,"Wrong","OK")</f>
        <v>OK</v>
      </c>
      <c r="R83" s="129" t="s">
        <v>4058</v>
      </c>
      <c r="S83" s="130">
        <f>MAX(N82,N162)</f>
        <v>8512.460629921261</v>
      </c>
      <c r="T83" s="131" t="s">
        <v>4138</v>
      </c>
      <c r="U83" s="132" t="s">
        <v>4138</v>
      </c>
    </row>
    <row r="84" spans="2:21">
      <c r="B84" s="121" t="s">
        <v>0</v>
      </c>
      <c r="C84" s="122" t="s">
        <v>1516</v>
      </c>
      <c r="D84" s="122" t="s">
        <v>1517</v>
      </c>
      <c r="E84" s="123">
        <v>4255.9330708661419</v>
      </c>
      <c r="F84" s="124" t="s">
        <v>4057</v>
      </c>
      <c r="G84" s="123">
        <f>SUM(E84:F85)</f>
        <v>8512.3582677165359</v>
      </c>
      <c r="H84" s="123">
        <v>13933.200787401576</v>
      </c>
      <c r="I84" s="125">
        <f t="shared" si="5"/>
        <v>18189.13385826772</v>
      </c>
      <c r="J84" s="126" t="s">
        <v>152</v>
      </c>
      <c r="L84" s="127">
        <f t="shared" si="3"/>
        <v>4255.9330708661419</v>
      </c>
      <c r="M84" s="128" t="str">
        <f t="shared" si="4"/>
        <v>OK</v>
      </c>
      <c r="N84" s="127">
        <f>G84</f>
        <v>8512.3582677165359</v>
      </c>
      <c r="O84" s="128" t="str">
        <f>IF(N84&gt;O$4,"Wrong","OK")</f>
        <v>OK</v>
      </c>
      <c r="P84" s="133" t="s">
        <v>4138</v>
      </c>
      <c r="Q84" s="128" t="s">
        <v>4138</v>
      </c>
      <c r="R84" s="129" t="s">
        <v>4056</v>
      </c>
      <c r="S84" s="130">
        <f>MIN(N84,N164)</f>
        <v>8511.3622047244098</v>
      </c>
      <c r="T84" s="134">
        <f>S85-S84</f>
        <v>0.99606299212609883</v>
      </c>
      <c r="U84" s="128" t="str">
        <f>IF(VALUE(T84)&gt;U$4,"Wrong","OK")</f>
        <v>OK</v>
      </c>
    </row>
    <row r="85" spans="2:21" ht="15.75" thickBot="1">
      <c r="B85" s="135" t="s">
        <v>0</v>
      </c>
      <c r="C85" s="136" t="s">
        <v>1560</v>
      </c>
      <c r="D85" s="136" t="s">
        <v>1561</v>
      </c>
      <c r="E85" s="137">
        <v>4256.4251968503941</v>
      </c>
      <c r="F85" s="138">
        <v>0</v>
      </c>
      <c r="G85" s="139" t="s">
        <v>4210</v>
      </c>
      <c r="H85" s="137">
        <v>13933.200787401576</v>
      </c>
      <c r="I85" s="140">
        <f t="shared" si="5"/>
        <v>18189.625984251972</v>
      </c>
      <c r="J85" s="141" t="s">
        <v>1531</v>
      </c>
      <c r="L85" s="142">
        <f t="shared" si="3"/>
        <v>4256.4251968503941</v>
      </c>
      <c r="M85" s="143" t="str">
        <f t="shared" si="4"/>
        <v>OK</v>
      </c>
      <c r="N85" s="142"/>
      <c r="O85" s="143"/>
      <c r="P85" s="144" t="s">
        <v>4138</v>
      </c>
      <c r="Q85" s="143" t="s">
        <v>4138</v>
      </c>
      <c r="R85" s="145" t="s">
        <v>4058</v>
      </c>
      <c r="S85" s="146">
        <f>MAX(N84,N164)</f>
        <v>8512.3582677165359</v>
      </c>
      <c r="T85" s="147" t="s">
        <v>4057</v>
      </c>
      <c r="U85" s="148" t="s">
        <v>4138</v>
      </c>
    </row>
    <row r="86" spans="2:21">
      <c r="B86" s="109" t="s">
        <v>2953</v>
      </c>
      <c r="C86" s="110" t="s">
        <v>2043</v>
      </c>
      <c r="D86" s="110" t="s">
        <v>2044</v>
      </c>
      <c r="E86" s="111">
        <v>4713.4960629921261</v>
      </c>
      <c r="F86" s="112">
        <v>303.84645669291336</v>
      </c>
      <c r="G86" s="111">
        <f>SUM(E86:F87)</f>
        <v>10959.547244094487</v>
      </c>
      <c r="H86" s="111">
        <v>10441.48031496063</v>
      </c>
      <c r="I86" s="113">
        <f>SUM(E86,H86)</f>
        <v>15154.976377952757</v>
      </c>
      <c r="J86" s="114" t="s">
        <v>3685</v>
      </c>
      <c r="L86" s="115">
        <f>SUM(E86:F86)</f>
        <v>5017.3425196850394</v>
      </c>
      <c r="M86" s="116" t="str">
        <f t="shared" si="4"/>
        <v>OK</v>
      </c>
      <c r="N86" s="115">
        <f>G86</f>
        <v>10959.547244094487</v>
      </c>
      <c r="O86" s="116" t="str">
        <f>IF(N86&gt;O$4,"Wrong","OK")</f>
        <v>OK</v>
      </c>
      <c r="P86" s="117" t="str">
        <f>TEXT(ABS(H86-H89),"0.000")</f>
        <v>0.071</v>
      </c>
      <c r="Q86" s="116" t="str">
        <f>IF(VALUE(P86)&gt;Q$4,"Wrong","OK")</f>
        <v>OK</v>
      </c>
      <c r="R86" s="149" t="s">
        <v>4212</v>
      </c>
      <c r="S86" s="150"/>
      <c r="T86" s="150" t="s">
        <v>4212</v>
      </c>
      <c r="U86" s="151" t="s">
        <v>4212</v>
      </c>
    </row>
    <row r="87" spans="2:21">
      <c r="B87" s="121" t="s">
        <v>2953</v>
      </c>
      <c r="C87" s="122" t="s">
        <v>1799</v>
      </c>
      <c r="D87" s="122" t="s">
        <v>1800</v>
      </c>
      <c r="E87" s="123">
        <v>5942.2047244094483</v>
      </c>
      <c r="F87" s="124" t="s">
        <v>4057</v>
      </c>
      <c r="G87" s="124" t="s">
        <v>4210</v>
      </c>
      <c r="H87" s="123">
        <v>10441.48031496063</v>
      </c>
      <c r="I87" s="125">
        <f>SUM(E87,H87)</f>
        <v>16383.685039370079</v>
      </c>
      <c r="J87" s="126" t="s">
        <v>3670</v>
      </c>
      <c r="L87" s="127">
        <f>SUM(E87:F87)</f>
        <v>5942.2047244094483</v>
      </c>
      <c r="M87" s="128" t="str">
        <f t="shared" si="4"/>
        <v>OK</v>
      </c>
      <c r="N87" s="127"/>
      <c r="O87" s="128"/>
      <c r="P87" s="129" t="str">
        <f>TEXT(ABS(H87-H88),"0.000")</f>
        <v>0.071</v>
      </c>
      <c r="Q87" s="128" t="str">
        <f>IF(VALUE(P87)&gt;Q$4,"Wrong","OK")</f>
        <v>OK</v>
      </c>
      <c r="R87" s="152" t="s">
        <v>4211</v>
      </c>
      <c r="S87" s="131"/>
      <c r="T87" s="131" t="s">
        <v>4211</v>
      </c>
      <c r="U87" s="132" t="s">
        <v>4211</v>
      </c>
    </row>
    <row r="88" spans="2:21">
      <c r="B88" s="121" t="s">
        <v>2953</v>
      </c>
      <c r="C88" s="122" t="s">
        <v>1931</v>
      </c>
      <c r="D88" s="122" t="s">
        <v>1932</v>
      </c>
      <c r="E88" s="123">
        <v>5942.2047244094483</v>
      </c>
      <c r="F88" s="124" t="s">
        <v>4057</v>
      </c>
      <c r="G88" s="123">
        <f>SUM(E88:F89)</f>
        <v>10959.767716535433</v>
      </c>
      <c r="H88" s="123">
        <v>10441.551181102363</v>
      </c>
      <c r="I88" s="125">
        <f>SUM(E88,H88)</f>
        <v>16383.755905511811</v>
      </c>
      <c r="J88" s="126" t="s">
        <v>3670</v>
      </c>
      <c r="L88" s="127">
        <f>SUM(E88:F88)</f>
        <v>5942.2047244094483</v>
      </c>
      <c r="M88" s="128" t="str">
        <f t="shared" si="4"/>
        <v>OK</v>
      </c>
      <c r="N88" s="127">
        <f>G88</f>
        <v>10959.767716535433</v>
      </c>
      <c r="O88" s="128" t="str">
        <f>IF(N88&gt;O$4,"Wrong","OK")</f>
        <v>OK</v>
      </c>
      <c r="P88" s="133" t="s">
        <v>4138</v>
      </c>
      <c r="Q88" s="128" t="s">
        <v>4138</v>
      </c>
      <c r="R88" s="152" t="s">
        <v>4138</v>
      </c>
      <c r="S88" s="131"/>
      <c r="T88" s="131" t="s">
        <v>4138</v>
      </c>
      <c r="U88" s="132" t="s">
        <v>4138</v>
      </c>
    </row>
    <row r="89" spans="2:21" ht="15.75" thickBot="1">
      <c r="B89" s="135" t="s">
        <v>2953</v>
      </c>
      <c r="C89" s="136" t="s">
        <v>2128</v>
      </c>
      <c r="D89" s="136" t="s">
        <v>2129</v>
      </c>
      <c r="E89" s="137">
        <v>4713.7165354330709</v>
      </c>
      <c r="F89" s="138">
        <v>303.84645669291336</v>
      </c>
      <c r="G89" s="139" t="s">
        <v>4210</v>
      </c>
      <c r="H89" s="137">
        <v>10441.551181102363</v>
      </c>
      <c r="I89" s="140">
        <f>SUM(E89,H89)</f>
        <v>15155.267716535433</v>
      </c>
      <c r="J89" s="141" t="s">
        <v>3685</v>
      </c>
      <c r="L89" s="142">
        <f>SUM(E89:F89)</f>
        <v>5017.5629921259842</v>
      </c>
      <c r="M89" s="143" t="str">
        <f t="shared" si="4"/>
        <v>OK</v>
      </c>
      <c r="N89" s="142"/>
      <c r="O89" s="143"/>
      <c r="P89" s="144" t="s">
        <v>4138</v>
      </c>
      <c r="Q89" s="143" t="s">
        <v>4138</v>
      </c>
      <c r="R89" s="153" t="s">
        <v>4138</v>
      </c>
      <c r="S89" s="147"/>
      <c r="T89" s="147" t="s">
        <v>4138</v>
      </c>
      <c r="U89" s="148" t="s">
        <v>4138</v>
      </c>
    </row>
    <row r="90" spans="2:21">
      <c r="B90" s="109" t="s">
        <v>2953</v>
      </c>
      <c r="C90" s="110" t="s">
        <v>2050</v>
      </c>
      <c r="D90" s="110" t="s">
        <v>2051</v>
      </c>
      <c r="E90" s="111">
        <v>4713.7440944881891</v>
      </c>
      <c r="F90" s="112">
        <v>303.84645669291336</v>
      </c>
      <c r="G90" s="111">
        <f>SUM(E90:F91)</f>
        <v>10959.110236220473</v>
      </c>
      <c r="H90" s="111">
        <v>10442.177165354331</v>
      </c>
      <c r="I90" s="113">
        <f t="shared" ref="I90:I153" si="6">SUM(E90,H90)</f>
        <v>15155.92125984252</v>
      </c>
      <c r="J90" s="114" t="s">
        <v>3682</v>
      </c>
      <c r="L90" s="115">
        <f t="shared" ref="L90:L141" si="7">SUM(E90:F90)</f>
        <v>5017.5905511811025</v>
      </c>
      <c r="M90" s="116" t="str">
        <f t="shared" si="4"/>
        <v>OK</v>
      </c>
      <c r="N90" s="115">
        <f>G90</f>
        <v>10959.110236220473</v>
      </c>
      <c r="O90" s="116" t="str">
        <f>IF(N90&gt;O$4,"Wrong","OK")</f>
        <v>OK</v>
      </c>
      <c r="P90" s="117" t="str">
        <f>TEXT(ABS(H90-H93),"0.000")</f>
        <v>0.583</v>
      </c>
      <c r="Q90" s="116" t="str">
        <f>IF(VALUE(P90)&gt;Q$4,"Wrong","OK")</f>
        <v>OK</v>
      </c>
      <c r="R90" s="149" t="s">
        <v>4138</v>
      </c>
      <c r="S90" s="150"/>
      <c r="T90" s="150" t="s">
        <v>4138</v>
      </c>
      <c r="U90" s="151" t="s">
        <v>4138</v>
      </c>
    </row>
    <row r="91" spans="2:21">
      <c r="B91" s="121" t="s">
        <v>2953</v>
      </c>
      <c r="C91" s="122" t="s">
        <v>1810</v>
      </c>
      <c r="D91" s="122" t="s">
        <v>1811</v>
      </c>
      <c r="E91" s="123">
        <v>5941.5196850393704</v>
      </c>
      <c r="F91" s="124" t="s">
        <v>4057</v>
      </c>
      <c r="G91" s="124" t="s">
        <v>4210</v>
      </c>
      <c r="H91" s="123">
        <v>10442.177165354331</v>
      </c>
      <c r="I91" s="125">
        <f t="shared" si="6"/>
        <v>16383.696850393702</v>
      </c>
      <c r="J91" s="126" t="s">
        <v>3665</v>
      </c>
      <c r="L91" s="127">
        <f t="shared" si="7"/>
        <v>5941.5196850393704</v>
      </c>
      <c r="M91" s="128" t="str">
        <f t="shared" si="4"/>
        <v>OK</v>
      </c>
      <c r="N91" s="127"/>
      <c r="O91" s="128"/>
      <c r="P91" s="129" t="str">
        <f>TEXT(ABS(H91-H92),"0.000")</f>
        <v>0.583</v>
      </c>
      <c r="Q91" s="128" t="str">
        <f>IF(VALUE(P91)&gt;Q$4,"Wrong","OK")</f>
        <v>OK</v>
      </c>
      <c r="R91" s="152" t="s">
        <v>4138</v>
      </c>
      <c r="S91" s="131"/>
      <c r="T91" s="131" t="s">
        <v>4138</v>
      </c>
      <c r="U91" s="132" t="s">
        <v>4138</v>
      </c>
    </row>
    <row r="92" spans="2:21">
      <c r="B92" s="121" t="s">
        <v>2953</v>
      </c>
      <c r="C92" s="122" t="s">
        <v>1938</v>
      </c>
      <c r="D92" s="122" t="s">
        <v>1939</v>
      </c>
      <c r="E92" s="123">
        <v>5941.7992125984247</v>
      </c>
      <c r="F92" s="124" t="s">
        <v>4057</v>
      </c>
      <c r="G92" s="123">
        <f>SUM(E92:F93)</f>
        <v>10959.346456692914</v>
      </c>
      <c r="H92" s="123">
        <v>10441.594488188977</v>
      </c>
      <c r="I92" s="125">
        <f t="shared" si="6"/>
        <v>16383.393700787401</v>
      </c>
      <c r="J92" s="126" t="s">
        <v>3665</v>
      </c>
      <c r="L92" s="127">
        <f t="shared" si="7"/>
        <v>5941.7992125984247</v>
      </c>
      <c r="M92" s="128" t="str">
        <f t="shared" si="4"/>
        <v>OK</v>
      </c>
      <c r="N92" s="127">
        <f>G92</f>
        <v>10959.346456692914</v>
      </c>
      <c r="O92" s="128" t="str">
        <f>IF(N92&gt;O$4,"Wrong","OK")</f>
        <v>OK</v>
      </c>
      <c r="P92" s="133" t="s">
        <v>4138</v>
      </c>
      <c r="Q92" s="128" t="s">
        <v>4138</v>
      </c>
      <c r="R92" s="152" t="s">
        <v>4138</v>
      </c>
      <c r="S92" s="131"/>
      <c r="T92" s="131" t="s">
        <v>4138</v>
      </c>
      <c r="U92" s="132" t="s">
        <v>4138</v>
      </c>
    </row>
    <row r="93" spans="2:21" ht="15.75" thickBot="1">
      <c r="B93" s="135" t="s">
        <v>2953</v>
      </c>
      <c r="C93" s="136" t="s">
        <v>2132</v>
      </c>
      <c r="D93" s="136" t="s">
        <v>2133</v>
      </c>
      <c r="E93" s="137">
        <v>4713.7007874015744</v>
      </c>
      <c r="F93" s="138">
        <v>303.84645669291336</v>
      </c>
      <c r="G93" s="139" t="s">
        <v>4210</v>
      </c>
      <c r="H93" s="137">
        <v>10441.594488188977</v>
      </c>
      <c r="I93" s="140">
        <f t="shared" si="6"/>
        <v>15155.295275590552</v>
      </c>
      <c r="J93" s="141" t="s">
        <v>3682</v>
      </c>
      <c r="L93" s="142">
        <f t="shared" si="7"/>
        <v>5017.5472440944877</v>
      </c>
      <c r="M93" s="143" t="str">
        <f t="shared" si="4"/>
        <v>OK</v>
      </c>
      <c r="N93" s="142"/>
      <c r="O93" s="143"/>
      <c r="P93" s="144" t="s">
        <v>4138</v>
      </c>
      <c r="Q93" s="143" t="s">
        <v>4138</v>
      </c>
      <c r="R93" s="153" t="s">
        <v>4138</v>
      </c>
      <c r="S93" s="147"/>
      <c r="T93" s="147" t="s">
        <v>4138</v>
      </c>
      <c r="U93" s="148" t="s">
        <v>4138</v>
      </c>
    </row>
    <row r="94" spans="2:21">
      <c r="B94" s="109" t="s">
        <v>2953</v>
      </c>
      <c r="C94" s="110" t="s">
        <v>2088</v>
      </c>
      <c r="D94" s="110" t="s">
        <v>2089</v>
      </c>
      <c r="E94" s="111">
        <v>4712.5472440944886</v>
      </c>
      <c r="F94" s="112">
        <v>303.84645669291336</v>
      </c>
      <c r="G94" s="111">
        <f>SUM(E94:F95)</f>
        <v>10957.346456692914</v>
      </c>
      <c r="H94" s="111">
        <v>10441.393700787403</v>
      </c>
      <c r="I94" s="113">
        <f t="shared" si="6"/>
        <v>15153.940944881891</v>
      </c>
      <c r="J94" s="114" t="s">
        <v>3952</v>
      </c>
      <c r="L94" s="115">
        <f t="shared" si="7"/>
        <v>5016.3937007874019</v>
      </c>
      <c r="M94" s="116" t="str">
        <f t="shared" si="4"/>
        <v>OK</v>
      </c>
      <c r="N94" s="115">
        <f>G94</f>
        <v>10957.346456692914</v>
      </c>
      <c r="O94" s="116" t="str">
        <f>IF(N94&gt;O$4,"Wrong","OK")</f>
        <v>OK</v>
      </c>
      <c r="P94" s="117" t="str">
        <f>TEXT(ABS(H94-H97),"0.000")</f>
        <v>0.185</v>
      </c>
      <c r="Q94" s="116" t="str">
        <f>IF(VALUE(P94)&gt;Q$4,"Wrong","OK")</f>
        <v>OK</v>
      </c>
      <c r="R94" s="149" t="s">
        <v>4138</v>
      </c>
      <c r="S94" s="150"/>
      <c r="T94" s="150" t="s">
        <v>4138</v>
      </c>
      <c r="U94" s="151" t="s">
        <v>4138</v>
      </c>
    </row>
    <row r="95" spans="2:21">
      <c r="B95" s="121" t="s">
        <v>2953</v>
      </c>
      <c r="C95" s="122" t="s">
        <v>1867</v>
      </c>
      <c r="D95" s="122" t="s">
        <v>1868</v>
      </c>
      <c r="E95" s="123">
        <v>5940.9527559055123</v>
      </c>
      <c r="F95" s="124" t="s">
        <v>4057</v>
      </c>
      <c r="G95" s="124" t="s">
        <v>4210</v>
      </c>
      <c r="H95" s="123">
        <v>10441.393700787403</v>
      </c>
      <c r="I95" s="125">
        <f t="shared" si="6"/>
        <v>16382.346456692914</v>
      </c>
      <c r="J95" s="126" t="s">
        <v>3828</v>
      </c>
      <c r="L95" s="127">
        <f t="shared" si="7"/>
        <v>5940.9527559055123</v>
      </c>
      <c r="M95" s="128" t="str">
        <f t="shared" si="4"/>
        <v>OK</v>
      </c>
      <c r="N95" s="127"/>
      <c r="O95" s="128"/>
      <c r="P95" s="129" t="str">
        <f>TEXT(ABS(H95-H96),"0.000")</f>
        <v>0.185</v>
      </c>
      <c r="Q95" s="128" t="str">
        <f>IF(VALUE(P95)&gt;Q$4,"Wrong","OK")</f>
        <v>OK</v>
      </c>
      <c r="R95" s="152" t="s">
        <v>4138</v>
      </c>
      <c r="S95" s="131"/>
      <c r="T95" s="131" t="s">
        <v>4138</v>
      </c>
      <c r="U95" s="132" t="s">
        <v>4138</v>
      </c>
    </row>
    <row r="96" spans="2:21">
      <c r="B96" s="121" t="s">
        <v>2953</v>
      </c>
      <c r="C96" s="122" t="s">
        <v>1987</v>
      </c>
      <c r="D96" s="122" t="s">
        <v>1988</v>
      </c>
      <c r="E96" s="123">
        <v>5940.9921259842522</v>
      </c>
      <c r="F96" s="124" t="s">
        <v>4057</v>
      </c>
      <c r="G96" s="123">
        <f>SUM(E96:F97)</f>
        <v>10957.389763779529</v>
      </c>
      <c r="H96" s="123">
        <v>10441.57874015748</v>
      </c>
      <c r="I96" s="125">
        <f t="shared" si="6"/>
        <v>16382.570866141732</v>
      </c>
      <c r="J96" s="126" t="s">
        <v>3828</v>
      </c>
      <c r="L96" s="127">
        <f t="shared" si="7"/>
        <v>5940.9921259842522</v>
      </c>
      <c r="M96" s="128" t="str">
        <f t="shared" si="4"/>
        <v>OK</v>
      </c>
      <c r="N96" s="127">
        <f>G96</f>
        <v>10957.389763779529</v>
      </c>
      <c r="O96" s="128" t="str">
        <f>IF(N96&gt;O$4,"Wrong","OK")</f>
        <v>OK</v>
      </c>
      <c r="P96" s="133" t="s">
        <v>4138</v>
      </c>
      <c r="Q96" s="128" t="s">
        <v>4138</v>
      </c>
      <c r="R96" s="152" t="s">
        <v>4138</v>
      </c>
      <c r="S96" s="131"/>
      <c r="T96" s="131" t="s">
        <v>4138</v>
      </c>
      <c r="U96" s="132" t="s">
        <v>4138</v>
      </c>
    </row>
    <row r="97" spans="2:21" ht="15.75" thickBot="1">
      <c r="B97" s="135" t="s">
        <v>2953</v>
      </c>
      <c r="C97" s="136" t="s">
        <v>2160</v>
      </c>
      <c r="D97" s="136" t="s">
        <v>2161</v>
      </c>
      <c r="E97" s="137">
        <v>4712.5511811023625</v>
      </c>
      <c r="F97" s="138">
        <v>303.84645669291336</v>
      </c>
      <c r="G97" s="139" t="s">
        <v>4210</v>
      </c>
      <c r="H97" s="137">
        <v>10441.57874015748</v>
      </c>
      <c r="I97" s="140">
        <f t="shared" si="6"/>
        <v>15154.129921259842</v>
      </c>
      <c r="J97" s="141" t="s">
        <v>3952</v>
      </c>
      <c r="L97" s="142">
        <f t="shared" si="7"/>
        <v>5016.3976377952758</v>
      </c>
      <c r="M97" s="143" t="str">
        <f t="shared" si="4"/>
        <v>OK</v>
      </c>
      <c r="N97" s="142"/>
      <c r="O97" s="143"/>
      <c r="P97" s="144" t="s">
        <v>4138</v>
      </c>
      <c r="Q97" s="143" t="s">
        <v>4138</v>
      </c>
      <c r="R97" s="153" t="s">
        <v>4138</v>
      </c>
      <c r="S97" s="147"/>
      <c r="T97" s="147" t="s">
        <v>4138</v>
      </c>
      <c r="U97" s="148" t="s">
        <v>4138</v>
      </c>
    </row>
    <row r="98" spans="2:21">
      <c r="B98" s="109" t="s">
        <v>2953</v>
      </c>
      <c r="C98" s="110" t="s">
        <v>2093</v>
      </c>
      <c r="D98" s="110" t="s">
        <v>2094</v>
      </c>
      <c r="E98" s="111">
        <v>4711.9370078740158</v>
      </c>
      <c r="F98" s="112">
        <v>303.84645669291336</v>
      </c>
      <c r="G98" s="111">
        <f>SUM(E98:F99)</f>
        <v>10957.074803149608</v>
      </c>
      <c r="H98" s="111">
        <v>10441.795275590552</v>
      </c>
      <c r="I98" s="113">
        <f t="shared" si="6"/>
        <v>15153.732283464567</v>
      </c>
      <c r="J98" s="114" t="s">
        <v>3682</v>
      </c>
      <c r="L98" s="115">
        <f t="shared" si="7"/>
        <v>5015.7834645669291</v>
      </c>
      <c r="M98" s="116" t="str">
        <f t="shared" si="4"/>
        <v>OK</v>
      </c>
      <c r="N98" s="115">
        <f>G98</f>
        <v>10957.074803149608</v>
      </c>
      <c r="O98" s="116" t="str">
        <f>IF(N98&gt;O$4,"Wrong","OK")</f>
        <v>OK</v>
      </c>
      <c r="P98" s="117" t="str">
        <f>TEXT(ABS(H98-H101),"0.000")</f>
        <v>0.244</v>
      </c>
      <c r="Q98" s="116" t="str">
        <f>IF(VALUE(P98)&gt;Q$4,"Wrong","OK")</f>
        <v>OK</v>
      </c>
      <c r="R98" s="149" t="s">
        <v>4138</v>
      </c>
      <c r="S98" s="150"/>
      <c r="T98" s="150" t="s">
        <v>4138</v>
      </c>
      <c r="U98" s="151" t="s">
        <v>4138</v>
      </c>
    </row>
    <row r="99" spans="2:21">
      <c r="B99" s="121" t="s">
        <v>2953</v>
      </c>
      <c r="C99" s="122" t="s">
        <v>1875</v>
      </c>
      <c r="D99" s="122" t="s">
        <v>1876</v>
      </c>
      <c r="E99" s="123">
        <v>5941.2913385826778</v>
      </c>
      <c r="F99" s="124" t="s">
        <v>4057</v>
      </c>
      <c r="G99" s="124" t="s">
        <v>4210</v>
      </c>
      <c r="H99" s="123">
        <v>10441.795275590552</v>
      </c>
      <c r="I99" s="125">
        <f t="shared" si="6"/>
        <v>16383.086614173229</v>
      </c>
      <c r="J99" s="126" t="s">
        <v>3665</v>
      </c>
      <c r="L99" s="127">
        <f t="shared" si="7"/>
        <v>5941.2913385826778</v>
      </c>
      <c r="M99" s="128" t="str">
        <f t="shared" si="4"/>
        <v>OK</v>
      </c>
      <c r="N99" s="127"/>
      <c r="O99" s="128"/>
      <c r="P99" s="129" t="str">
        <f>TEXT(ABS(H99-H100),"0.000")</f>
        <v>0.244</v>
      </c>
      <c r="Q99" s="128" t="str">
        <f>IF(VALUE(P99)&gt;Q$4,"Wrong","OK")</f>
        <v>OK</v>
      </c>
      <c r="R99" s="152" t="s">
        <v>4138</v>
      </c>
      <c r="S99" s="131"/>
      <c r="T99" s="131" t="s">
        <v>4138</v>
      </c>
      <c r="U99" s="132" t="s">
        <v>4138</v>
      </c>
    </row>
    <row r="100" spans="2:21">
      <c r="B100" s="121" t="s">
        <v>2953</v>
      </c>
      <c r="C100" s="122" t="s">
        <v>1994</v>
      </c>
      <c r="D100" s="122" t="s">
        <v>1995</v>
      </c>
      <c r="E100" s="123">
        <v>5941.5118110236226</v>
      </c>
      <c r="F100" s="124" t="s">
        <v>4057</v>
      </c>
      <c r="G100" s="123">
        <f>SUM(E100:F101)</f>
        <v>10956.925196850396</v>
      </c>
      <c r="H100" s="123">
        <v>10441.551181102363</v>
      </c>
      <c r="I100" s="125">
        <f t="shared" si="6"/>
        <v>16383.062992125986</v>
      </c>
      <c r="J100" s="126" t="s">
        <v>3665</v>
      </c>
      <c r="L100" s="127">
        <f t="shared" si="7"/>
        <v>5941.5118110236226</v>
      </c>
      <c r="M100" s="128" t="str">
        <f t="shared" si="4"/>
        <v>OK</v>
      </c>
      <c r="N100" s="127">
        <f>G100</f>
        <v>10956.925196850396</v>
      </c>
      <c r="O100" s="128" t="str">
        <f>IF(N100&gt;O$4,"Wrong","OK")</f>
        <v>OK</v>
      </c>
      <c r="P100" s="133" t="s">
        <v>4213</v>
      </c>
      <c r="Q100" s="128" t="s">
        <v>4213</v>
      </c>
      <c r="R100" s="152" t="s">
        <v>4213</v>
      </c>
      <c r="S100" s="131"/>
      <c r="T100" s="131" t="s">
        <v>4213</v>
      </c>
      <c r="U100" s="132" t="s">
        <v>4213</v>
      </c>
    </row>
    <row r="101" spans="2:21" ht="15.75" thickBot="1">
      <c r="B101" s="135" t="s">
        <v>2953</v>
      </c>
      <c r="C101" s="136" t="s">
        <v>2164</v>
      </c>
      <c r="D101" s="136" t="s">
        <v>2165</v>
      </c>
      <c r="E101" s="137">
        <v>4711.5669291338581</v>
      </c>
      <c r="F101" s="138">
        <v>303.84645669291336</v>
      </c>
      <c r="G101" s="139" t="s">
        <v>4210</v>
      </c>
      <c r="H101" s="137">
        <v>10441.551181102363</v>
      </c>
      <c r="I101" s="140">
        <f t="shared" si="6"/>
        <v>15153.118110236221</v>
      </c>
      <c r="J101" s="141" t="s">
        <v>3682</v>
      </c>
      <c r="L101" s="142">
        <f t="shared" si="7"/>
        <v>5015.4133858267714</v>
      </c>
      <c r="M101" s="143" t="str">
        <f t="shared" si="4"/>
        <v>OK</v>
      </c>
      <c r="N101" s="142"/>
      <c r="O101" s="143"/>
      <c r="P101" s="144" t="s">
        <v>4213</v>
      </c>
      <c r="Q101" s="143" t="s">
        <v>4213</v>
      </c>
      <c r="R101" s="153" t="s">
        <v>4213</v>
      </c>
      <c r="S101" s="147"/>
      <c r="T101" s="147" t="s">
        <v>4213</v>
      </c>
      <c r="U101" s="148" t="s">
        <v>4213</v>
      </c>
    </row>
    <row r="102" spans="2:21">
      <c r="B102" s="109" t="s">
        <v>2953</v>
      </c>
      <c r="C102" s="110" t="s">
        <v>2098</v>
      </c>
      <c r="D102" s="110" t="s">
        <v>2099</v>
      </c>
      <c r="E102" s="111">
        <v>4714.2283464566926</v>
      </c>
      <c r="F102" s="112">
        <v>303.84645669291336</v>
      </c>
      <c r="G102" s="111">
        <f>SUM(E102:F103)</f>
        <v>10960.366141732284</v>
      </c>
      <c r="H102" s="111">
        <v>10441.681102362205</v>
      </c>
      <c r="I102" s="113">
        <f t="shared" si="6"/>
        <v>15155.909448818897</v>
      </c>
      <c r="J102" s="114" t="s">
        <v>3952</v>
      </c>
      <c r="L102" s="115">
        <f t="shared" si="7"/>
        <v>5018.0748031496059</v>
      </c>
      <c r="M102" s="116" t="str">
        <f t="shared" si="4"/>
        <v>OK</v>
      </c>
      <c r="N102" s="115">
        <f>G102</f>
        <v>10960.366141732284</v>
      </c>
      <c r="O102" s="116" t="str">
        <f>IF(N102&gt;O$4,"Wrong","OK")</f>
        <v>OK</v>
      </c>
      <c r="P102" s="117" t="str">
        <f>TEXT(ABS(H102-H105),"0.000")</f>
        <v>0.083</v>
      </c>
      <c r="Q102" s="116" t="str">
        <f>IF(VALUE(P102)&gt;Q$4,"Wrong","OK")</f>
        <v>OK</v>
      </c>
      <c r="R102" s="149" t="s">
        <v>4211</v>
      </c>
      <c r="S102" s="150"/>
      <c r="T102" s="150" t="s">
        <v>4211</v>
      </c>
      <c r="U102" s="151" t="s">
        <v>4211</v>
      </c>
    </row>
    <row r="103" spans="2:21">
      <c r="B103" s="121" t="s">
        <v>2953</v>
      </c>
      <c r="C103" s="122" t="s">
        <v>1883</v>
      </c>
      <c r="D103" s="122" t="s">
        <v>1884</v>
      </c>
      <c r="E103" s="123">
        <v>5942.2913385826778</v>
      </c>
      <c r="F103" s="124" t="s">
        <v>4057</v>
      </c>
      <c r="G103" s="124" t="s">
        <v>4210</v>
      </c>
      <c r="H103" s="123">
        <v>10441.681102362205</v>
      </c>
      <c r="I103" s="125">
        <f t="shared" si="6"/>
        <v>16383.972440944883</v>
      </c>
      <c r="J103" s="126" t="s">
        <v>3828</v>
      </c>
      <c r="L103" s="127">
        <f t="shared" si="7"/>
        <v>5942.2913385826778</v>
      </c>
      <c r="M103" s="128" t="str">
        <f t="shared" si="4"/>
        <v>OK</v>
      </c>
      <c r="N103" s="127"/>
      <c r="O103" s="128"/>
      <c r="P103" s="129" t="str">
        <f>TEXT(ABS(H103-H104),"0.000")</f>
        <v>0.083</v>
      </c>
      <c r="Q103" s="128" t="str">
        <f>IF(VALUE(P103)&gt;Q$4,"Wrong","OK")</f>
        <v>OK</v>
      </c>
      <c r="R103" s="152" t="s">
        <v>4138</v>
      </c>
      <c r="S103" s="131"/>
      <c r="T103" s="131" t="s">
        <v>4138</v>
      </c>
      <c r="U103" s="132" t="s">
        <v>4138</v>
      </c>
    </row>
    <row r="104" spans="2:21">
      <c r="B104" s="121" t="s">
        <v>2953</v>
      </c>
      <c r="C104" s="122" t="s">
        <v>2001</v>
      </c>
      <c r="D104" s="122" t="s">
        <v>2002</v>
      </c>
      <c r="E104" s="123">
        <v>5942.2755905511813</v>
      </c>
      <c r="F104" s="124" t="s">
        <v>4057</v>
      </c>
      <c r="G104" s="123">
        <f>SUM(E104:F105)</f>
        <v>10960.208661417324</v>
      </c>
      <c r="H104" s="123">
        <v>10441.763779527559</v>
      </c>
      <c r="I104" s="125">
        <f t="shared" si="6"/>
        <v>16384.039370078739</v>
      </c>
      <c r="J104" s="126" t="s">
        <v>3828</v>
      </c>
      <c r="L104" s="127">
        <f t="shared" si="7"/>
        <v>5942.2755905511813</v>
      </c>
      <c r="M104" s="128" t="str">
        <f t="shared" si="4"/>
        <v>OK</v>
      </c>
      <c r="N104" s="127">
        <f>G104</f>
        <v>10960.208661417324</v>
      </c>
      <c r="O104" s="128" t="str">
        <f>IF(N104&gt;O$4,"Wrong","OK")</f>
        <v>OK</v>
      </c>
      <c r="P104" s="133" t="s">
        <v>4138</v>
      </c>
      <c r="Q104" s="128" t="s">
        <v>4138</v>
      </c>
      <c r="R104" s="152" t="s">
        <v>4138</v>
      </c>
      <c r="S104" s="131"/>
      <c r="T104" s="131" t="s">
        <v>4138</v>
      </c>
      <c r="U104" s="132" t="s">
        <v>4138</v>
      </c>
    </row>
    <row r="105" spans="2:21" ht="15.75" thickBot="1">
      <c r="B105" s="135" t="s">
        <v>2953</v>
      </c>
      <c r="C105" s="136" t="s">
        <v>2168</v>
      </c>
      <c r="D105" s="136" t="s">
        <v>2169</v>
      </c>
      <c r="E105" s="137">
        <v>4714.0866141732286</v>
      </c>
      <c r="F105" s="138">
        <v>303.84645669291336</v>
      </c>
      <c r="G105" s="139" t="s">
        <v>4210</v>
      </c>
      <c r="H105" s="137">
        <v>10441.763779527559</v>
      </c>
      <c r="I105" s="140">
        <f t="shared" si="6"/>
        <v>15155.850393700788</v>
      </c>
      <c r="J105" s="141" t="s">
        <v>3952</v>
      </c>
      <c r="L105" s="142">
        <f t="shared" si="7"/>
        <v>5017.9330708661419</v>
      </c>
      <c r="M105" s="143" t="str">
        <f t="shared" si="4"/>
        <v>OK</v>
      </c>
      <c r="N105" s="142"/>
      <c r="O105" s="143"/>
      <c r="P105" s="144" t="s">
        <v>4138</v>
      </c>
      <c r="Q105" s="143" t="s">
        <v>4138</v>
      </c>
      <c r="R105" s="153" t="s">
        <v>4138</v>
      </c>
      <c r="S105" s="147"/>
      <c r="T105" s="147" t="s">
        <v>4138</v>
      </c>
      <c r="U105" s="148" t="s">
        <v>4138</v>
      </c>
    </row>
    <row r="106" spans="2:21">
      <c r="B106" s="109" t="s">
        <v>2953</v>
      </c>
      <c r="C106" s="110" t="s">
        <v>2103</v>
      </c>
      <c r="D106" s="110" t="s">
        <v>2104</v>
      </c>
      <c r="E106" s="111">
        <v>4712.712598425197</v>
      </c>
      <c r="F106" s="112">
        <v>303.84645669291336</v>
      </c>
      <c r="G106" s="111">
        <f>SUM(E106:F107)</f>
        <v>10958.84251968504</v>
      </c>
      <c r="H106" s="111">
        <v>10441.114173228347</v>
      </c>
      <c r="I106" s="113">
        <f t="shared" si="6"/>
        <v>15153.826771653545</v>
      </c>
      <c r="J106" s="114" t="s">
        <v>3971</v>
      </c>
      <c r="L106" s="115">
        <f t="shared" si="7"/>
        <v>5016.5590551181103</v>
      </c>
      <c r="M106" s="116" t="str">
        <f t="shared" si="4"/>
        <v>OK</v>
      </c>
      <c r="N106" s="115">
        <f>G106</f>
        <v>10958.84251968504</v>
      </c>
      <c r="O106" s="116" t="str">
        <f>IF(N106&gt;O$4,"Wrong","OK")</f>
        <v>OK</v>
      </c>
      <c r="P106" s="117" t="str">
        <f>TEXT(ABS(H106-H109),"0.000")</f>
        <v>0.016</v>
      </c>
      <c r="Q106" s="116" t="str">
        <f>IF(VALUE(P106)&gt;Q$4,"Wrong","OK")</f>
        <v>OK</v>
      </c>
      <c r="R106" s="149" t="s">
        <v>4138</v>
      </c>
      <c r="S106" s="150"/>
      <c r="T106" s="150" t="s">
        <v>4138</v>
      </c>
      <c r="U106" s="151" t="s">
        <v>4138</v>
      </c>
    </row>
    <row r="107" spans="2:21">
      <c r="B107" s="121" t="s">
        <v>2953</v>
      </c>
      <c r="C107" s="122" t="s">
        <v>1891</v>
      </c>
      <c r="D107" s="122" t="s">
        <v>1892</v>
      </c>
      <c r="E107" s="123">
        <v>5942.2834645669291</v>
      </c>
      <c r="F107" s="124" t="s">
        <v>4057</v>
      </c>
      <c r="G107" s="124" t="s">
        <v>4210</v>
      </c>
      <c r="H107" s="123">
        <v>10441.114173228347</v>
      </c>
      <c r="I107" s="125">
        <f t="shared" si="6"/>
        <v>16383.397637795275</v>
      </c>
      <c r="J107" s="126" t="s">
        <v>3865</v>
      </c>
      <c r="L107" s="127">
        <f t="shared" si="7"/>
        <v>5942.2834645669291</v>
      </c>
      <c r="M107" s="128" t="str">
        <f t="shared" si="4"/>
        <v>OK</v>
      </c>
      <c r="N107" s="127"/>
      <c r="O107" s="128"/>
      <c r="P107" s="129" t="str">
        <f>TEXT(ABS(H107-H108),"0.000")</f>
        <v>0.016</v>
      </c>
      <c r="Q107" s="128" t="str">
        <f>IF(VALUE(P107)&gt;Q$4,"Wrong","OK")</f>
        <v>OK</v>
      </c>
      <c r="R107" s="152" t="s">
        <v>4138</v>
      </c>
      <c r="S107" s="131"/>
      <c r="T107" s="131" t="s">
        <v>4138</v>
      </c>
      <c r="U107" s="132" t="s">
        <v>4138</v>
      </c>
    </row>
    <row r="108" spans="2:21">
      <c r="B108" s="121" t="s">
        <v>2953</v>
      </c>
      <c r="C108" s="122" t="s">
        <v>2008</v>
      </c>
      <c r="D108" s="122" t="s">
        <v>2009</v>
      </c>
      <c r="E108" s="123">
        <v>5941.6929133858275</v>
      </c>
      <c r="F108" s="124" t="s">
        <v>4057</v>
      </c>
      <c r="G108" s="123">
        <f>SUM(E108:F109)</f>
        <v>10958.633858267718</v>
      </c>
      <c r="H108" s="123">
        <v>10441.098425196849</v>
      </c>
      <c r="I108" s="125">
        <f t="shared" si="6"/>
        <v>16382.791338582676</v>
      </c>
      <c r="J108" s="126" t="s">
        <v>3865</v>
      </c>
      <c r="L108" s="127">
        <f t="shared" si="7"/>
        <v>5941.6929133858275</v>
      </c>
      <c r="M108" s="128" t="str">
        <f t="shared" si="4"/>
        <v>OK</v>
      </c>
      <c r="N108" s="127">
        <f>G108</f>
        <v>10958.633858267718</v>
      </c>
      <c r="O108" s="128" t="str">
        <f>IF(N108&gt;O$4,"Wrong","OK")</f>
        <v>OK</v>
      </c>
      <c r="P108" s="133" t="s">
        <v>4138</v>
      </c>
      <c r="Q108" s="128" t="s">
        <v>4138</v>
      </c>
      <c r="R108" s="152" t="s">
        <v>4138</v>
      </c>
      <c r="S108" s="131"/>
      <c r="T108" s="131" t="s">
        <v>4138</v>
      </c>
      <c r="U108" s="132" t="s">
        <v>4138</v>
      </c>
    </row>
    <row r="109" spans="2:21" ht="15.75" thickBot="1">
      <c r="B109" s="135" t="s">
        <v>2953</v>
      </c>
      <c r="C109" s="136" t="s">
        <v>2172</v>
      </c>
      <c r="D109" s="136" t="s">
        <v>2173</v>
      </c>
      <c r="E109" s="137">
        <v>4713.0944881889764</v>
      </c>
      <c r="F109" s="138">
        <v>303.84645669291336</v>
      </c>
      <c r="G109" s="139" t="s">
        <v>4210</v>
      </c>
      <c r="H109" s="137">
        <v>10441.098425196849</v>
      </c>
      <c r="I109" s="140">
        <f t="shared" si="6"/>
        <v>15154.192913385825</v>
      </c>
      <c r="J109" s="141" t="s">
        <v>3971</v>
      </c>
      <c r="L109" s="142">
        <f t="shared" si="7"/>
        <v>5016.9409448818897</v>
      </c>
      <c r="M109" s="143" t="str">
        <f t="shared" si="4"/>
        <v>OK</v>
      </c>
      <c r="N109" s="142"/>
      <c r="O109" s="143"/>
      <c r="P109" s="144" t="s">
        <v>4138</v>
      </c>
      <c r="Q109" s="143" t="s">
        <v>4138</v>
      </c>
      <c r="R109" s="153" t="s">
        <v>4138</v>
      </c>
      <c r="S109" s="147"/>
      <c r="T109" s="147" t="s">
        <v>4138</v>
      </c>
      <c r="U109" s="148" t="s">
        <v>4138</v>
      </c>
    </row>
    <row r="110" spans="2:21">
      <c r="B110" s="109" t="s">
        <v>2953</v>
      </c>
      <c r="C110" s="110" t="s">
        <v>2108</v>
      </c>
      <c r="D110" s="110" t="s">
        <v>2109</v>
      </c>
      <c r="E110" s="111">
        <v>4712.5905511811025</v>
      </c>
      <c r="F110" s="112">
        <v>303.84645669291336</v>
      </c>
      <c r="G110" s="111">
        <f>SUM(E110:F111)</f>
        <v>10957.86220472441</v>
      </c>
      <c r="H110" s="111">
        <v>10442.039370078741</v>
      </c>
      <c r="I110" s="113">
        <f t="shared" si="6"/>
        <v>15154.629921259842</v>
      </c>
      <c r="J110" s="114" t="s">
        <v>1531</v>
      </c>
      <c r="L110" s="115">
        <f t="shared" si="7"/>
        <v>5016.4370078740158</v>
      </c>
      <c r="M110" s="116" t="str">
        <f t="shared" si="4"/>
        <v>OK</v>
      </c>
      <c r="N110" s="115">
        <f>G110</f>
        <v>10957.86220472441</v>
      </c>
      <c r="O110" s="116" t="str">
        <f>IF(N110&gt;O$4,"Wrong","OK")</f>
        <v>OK</v>
      </c>
      <c r="P110" s="117" t="str">
        <f>TEXT(ABS(H110-H113),"0.000")</f>
        <v>0.098</v>
      </c>
      <c r="Q110" s="116" t="str">
        <f>IF(VALUE(P110)&gt;Q$4,"Wrong","OK")</f>
        <v>OK</v>
      </c>
      <c r="R110" s="149" t="s">
        <v>4138</v>
      </c>
      <c r="S110" s="150"/>
      <c r="T110" s="150" t="s">
        <v>4138</v>
      </c>
      <c r="U110" s="151" t="s">
        <v>4138</v>
      </c>
    </row>
    <row r="111" spans="2:21">
      <c r="B111" s="121" t="s">
        <v>2953</v>
      </c>
      <c r="C111" s="122" t="s">
        <v>1899</v>
      </c>
      <c r="D111" s="122" t="s">
        <v>1900</v>
      </c>
      <c r="E111" s="123">
        <v>5941.4251968503941</v>
      </c>
      <c r="F111" s="124" t="s">
        <v>4057</v>
      </c>
      <c r="G111" s="124" t="s">
        <v>4210</v>
      </c>
      <c r="H111" s="123">
        <v>10442.039370078741</v>
      </c>
      <c r="I111" s="125">
        <f t="shared" si="6"/>
        <v>16383.464566929135</v>
      </c>
      <c r="J111" s="126" t="s">
        <v>152</v>
      </c>
      <c r="L111" s="127">
        <f t="shared" si="7"/>
        <v>5941.4251968503941</v>
      </c>
      <c r="M111" s="128" t="str">
        <f t="shared" si="4"/>
        <v>OK</v>
      </c>
      <c r="N111" s="127"/>
      <c r="O111" s="128"/>
      <c r="P111" s="129" t="str">
        <f>TEXT(ABS(H111-H112),"0.000")</f>
        <v>0.098</v>
      </c>
      <c r="Q111" s="128" t="str">
        <f>IF(VALUE(P111)&gt;Q$4,"Wrong","OK")</f>
        <v>OK</v>
      </c>
      <c r="R111" s="152" t="s">
        <v>4138</v>
      </c>
      <c r="S111" s="131"/>
      <c r="T111" s="131" t="s">
        <v>4138</v>
      </c>
      <c r="U111" s="132" t="s">
        <v>4138</v>
      </c>
    </row>
    <row r="112" spans="2:21">
      <c r="B112" s="121" t="s">
        <v>2953</v>
      </c>
      <c r="C112" s="122" t="s">
        <v>2015</v>
      </c>
      <c r="D112" s="122" t="s">
        <v>2016</v>
      </c>
      <c r="E112" s="123">
        <v>5941.3858267716541</v>
      </c>
      <c r="F112" s="124" t="s">
        <v>4057</v>
      </c>
      <c r="G112" s="123">
        <f>SUM(E112:F113)</f>
        <v>10957.70472440945</v>
      </c>
      <c r="H112" s="123">
        <v>10442.13779527559</v>
      </c>
      <c r="I112" s="125">
        <f t="shared" si="6"/>
        <v>16383.523622047243</v>
      </c>
      <c r="J112" s="126" t="s">
        <v>152</v>
      </c>
      <c r="L112" s="127">
        <f t="shared" si="7"/>
        <v>5941.3858267716541</v>
      </c>
      <c r="M112" s="128" t="str">
        <f t="shared" si="4"/>
        <v>OK</v>
      </c>
      <c r="N112" s="127">
        <f>G112</f>
        <v>10957.70472440945</v>
      </c>
      <c r="O112" s="128" t="str">
        <f>IF(N112&gt;O$4,"Wrong","OK")</f>
        <v>OK</v>
      </c>
      <c r="P112" s="133" t="s">
        <v>4213</v>
      </c>
      <c r="Q112" s="128" t="s">
        <v>4213</v>
      </c>
      <c r="R112" s="152" t="s">
        <v>4213</v>
      </c>
      <c r="S112" s="131"/>
      <c r="T112" s="131" t="s">
        <v>4213</v>
      </c>
      <c r="U112" s="132" t="s">
        <v>4213</v>
      </c>
    </row>
    <row r="113" spans="2:21" ht="15.75" thickBot="1">
      <c r="B113" s="135" t="s">
        <v>2953</v>
      </c>
      <c r="C113" s="136" t="s">
        <v>2176</v>
      </c>
      <c r="D113" s="136" t="s">
        <v>2177</v>
      </c>
      <c r="E113" s="137">
        <v>4712.4724409448818</v>
      </c>
      <c r="F113" s="138">
        <v>303.84645669291336</v>
      </c>
      <c r="G113" s="139" t="s">
        <v>4210</v>
      </c>
      <c r="H113" s="137">
        <v>10442.13779527559</v>
      </c>
      <c r="I113" s="140">
        <f t="shared" si="6"/>
        <v>15154.610236220473</v>
      </c>
      <c r="J113" s="141" t="s">
        <v>1531</v>
      </c>
      <c r="L113" s="142">
        <f t="shared" si="7"/>
        <v>5016.3188976377951</v>
      </c>
      <c r="M113" s="143" t="str">
        <f t="shared" si="4"/>
        <v>OK</v>
      </c>
      <c r="N113" s="142"/>
      <c r="O113" s="143"/>
      <c r="P113" s="144" t="s">
        <v>4213</v>
      </c>
      <c r="Q113" s="143" t="s">
        <v>4213</v>
      </c>
      <c r="R113" s="153" t="s">
        <v>4213</v>
      </c>
      <c r="S113" s="147"/>
      <c r="T113" s="147" t="s">
        <v>4213</v>
      </c>
      <c r="U113" s="148" t="s">
        <v>4213</v>
      </c>
    </row>
    <row r="114" spans="2:21">
      <c r="B114" s="109" t="s">
        <v>2953</v>
      </c>
      <c r="C114" s="110" t="s">
        <v>2113</v>
      </c>
      <c r="D114" s="110" t="s">
        <v>2114</v>
      </c>
      <c r="E114" s="111">
        <v>4711.4606299212601</v>
      </c>
      <c r="F114" s="112">
        <v>303.84645669291336</v>
      </c>
      <c r="G114" s="111">
        <f>SUM(E114:F115)</f>
        <v>10957.633858267716</v>
      </c>
      <c r="H114" s="111">
        <v>10441.318897637795</v>
      </c>
      <c r="I114" s="113">
        <f t="shared" si="6"/>
        <v>15152.779527559054</v>
      </c>
      <c r="J114" s="114" t="s">
        <v>2077</v>
      </c>
      <c r="L114" s="115">
        <f t="shared" si="7"/>
        <v>5015.3070866141734</v>
      </c>
      <c r="M114" s="116" t="str">
        <f t="shared" si="4"/>
        <v>OK</v>
      </c>
      <c r="N114" s="115">
        <f>G114</f>
        <v>10957.633858267716</v>
      </c>
      <c r="O114" s="116" t="str">
        <f>IF(N114&gt;O$4,"Wrong","OK")</f>
        <v>OK</v>
      </c>
      <c r="P114" s="117" t="str">
        <f>TEXT(ABS(H114-H117),"0.000")</f>
        <v>0.098</v>
      </c>
      <c r="Q114" s="116" t="str">
        <f>IF(VALUE(P114)&gt;Q$4,"Wrong","OK")</f>
        <v>OK</v>
      </c>
      <c r="R114" s="149" t="s">
        <v>4211</v>
      </c>
      <c r="S114" s="150"/>
      <c r="T114" s="150" t="s">
        <v>4211</v>
      </c>
      <c r="U114" s="151" t="s">
        <v>4211</v>
      </c>
    </row>
    <row r="115" spans="2:21">
      <c r="B115" s="121" t="s">
        <v>2953</v>
      </c>
      <c r="C115" s="122" t="s">
        <v>1907</v>
      </c>
      <c r="D115" s="122" t="s">
        <v>1908</v>
      </c>
      <c r="E115" s="123">
        <v>5942.3267716535438</v>
      </c>
      <c r="F115" s="124" t="s">
        <v>4057</v>
      </c>
      <c r="G115" s="124" t="s">
        <v>4210</v>
      </c>
      <c r="H115" s="123">
        <v>10441.318897637795</v>
      </c>
      <c r="I115" s="125">
        <f t="shared" si="6"/>
        <v>16383.645669291338</v>
      </c>
      <c r="J115" s="126" t="s">
        <v>1850</v>
      </c>
      <c r="L115" s="127">
        <f t="shared" si="7"/>
        <v>5942.3267716535438</v>
      </c>
      <c r="M115" s="128" t="str">
        <f t="shared" si="4"/>
        <v>OK</v>
      </c>
      <c r="N115" s="127"/>
      <c r="O115" s="128"/>
      <c r="P115" s="129" t="str">
        <f>TEXT(ABS(H115-H116),"0.000")</f>
        <v>0.098</v>
      </c>
      <c r="Q115" s="128" t="str">
        <f>IF(VALUE(P115)&gt;Q$4,"Wrong","OK")</f>
        <v>OK</v>
      </c>
      <c r="R115" s="152" t="s">
        <v>4138</v>
      </c>
      <c r="S115" s="131"/>
      <c r="T115" s="131" t="s">
        <v>4138</v>
      </c>
      <c r="U115" s="132" t="s">
        <v>4138</v>
      </c>
    </row>
    <row r="116" spans="2:21">
      <c r="B116" s="121" t="s">
        <v>2953</v>
      </c>
      <c r="C116" s="122" t="s">
        <v>2022</v>
      </c>
      <c r="D116" s="122" t="s">
        <v>2023</v>
      </c>
      <c r="E116" s="123">
        <v>5942.3031496063004</v>
      </c>
      <c r="F116" s="124" t="s">
        <v>4057</v>
      </c>
      <c r="G116" s="123">
        <f>SUM(E116:F117)</f>
        <v>10957.905511811026</v>
      </c>
      <c r="H116" s="123">
        <v>10441.417322834646</v>
      </c>
      <c r="I116" s="125">
        <f t="shared" si="6"/>
        <v>16383.720472440946</v>
      </c>
      <c r="J116" s="126" t="s">
        <v>1850</v>
      </c>
      <c r="L116" s="127">
        <f t="shared" si="7"/>
        <v>5942.3031496063004</v>
      </c>
      <c r="M116" s="128" t="str">
        <f t="shared" si="4"/>
        <v>OK</v>
      </c>
      <c r="N116" s="127">
        <f>G116</f>
        <v>10957.905511811026</v>
      </c>
      <c r="O116" s="128" t="str">
        <f>IF(N116&gt;O$4,"Wrong","OK")</f>
        <v>OK</v>
      </c>
      <c r="P116" s="133" t="s">
        <v>4138</v>
      </c>
      <c r="Q116" s="128" t="s">
        <v>4138</v>
      </c>
      <c r="R116" s="152" t="s">
        <v>4138</v>
      </c>
      <c r="S116" s="131"/>
      <c r="T116" s="131" t="s">
        <v>4138</v>
      </c>
      <c r="U116" s="132" t="s">
        <v>4138</v>
      </c>
    </row>
    <row r="117" spans="2:21" ht="15.75" thickBot="1">
      <c r="B117" s="135" t="s">
        <v>2953</v>
      </c>
      <c r="C117" s="136" t="s">
        <v>2180</v>
      </c>
      <c r="D117" s="136" t="s">
        <v>2181</v>
      </c>
      <c r="E117" s="137">
        <v>4711.7559055118118</v>
      </c>
      <c r="F117" s="138">
        <v>303.84645669291336</v>
      </c>
      <c r="G117" s="139" t="s">
        <v>4210</v>
      </c>
      <c r="H117" s="137">
        <v>10441.417322834646</v>
      </c>
      <c r="I117" s="140">
        <f t="shared" si="6"/>
        <v>15153.173228346459</v>
      </c>
      <c r="J117" s="141" t="s">
        <v>2077</v>
      </c>
      <c r="L117" s="142">
        <f t="shared" si="7"/>
        <v>5015.6023622047251</v>
      </c>
      <c r="M117" s="143" t="str">
        <f t="shared" si="4"/>
        <v>OK</v>
      </c>
      <c r="N117" s="142"/>
      <c r="O117" s="143"/>
      <c r="P117" s="144" t="s">
        <v>4138</v>
      </c>
      <c r="Q117" s="143" t="s">
        <v>4138</v>
      </c>
      <c r="R117" s="153" t="s">
        <v>4138</v>
      </c>
      <c r="S117" s="147"/>
      <c r="T117" s="147" t="s">
        <v>4138</v>
      </c>
      <c r="U117" s="148" t="s">
        <v>4138</v>
      </c>
    </row>
    <row r="118" spans="2:21">
      <c r="B118" s="109" t="s">
        <v>2953</v>
      </c>
      <c r="C118" s="110" t="s">
        <v>2118</v>
      </c>
      <c r="D118" s="110" t="s">
        <v>2119</v>
      </c>
      <c r="E118" s="111">
        <v>4712.748031496063</v>
      </c>
      <c r="F118" s="112">
        <v>303.84645669291336</v>
      </c>
      <c r="G118" s="111">
        <f>SUM(E118:F119)</f>
        <v>10957.755905511811</v>
      </c>
      <c r="H118" s="111">
        <v>10441.893700787403</v>
      </c>
      <c r="I118" s="113">
        <f t="shared" si="6"/>
        <v>15154.641732283466</v>
      </c>
      <c r="J118" s="114" t="s">
        <v>3952</v>
      </c>
      <c r="L118" s="115">
        <f t="shared" si="7"/>
        <v>5016.5944881889764</v>
      </c>
      <c r="M118" s="116" t="str">
        <f t="shared" si="4"/>
        <v>OK</v>
      </c>
      <c r="N118" s="115">
        <f>G118</f>
        <v>10957.755905511811</v>
      </c>
      <c r="O118" s="116" t="str">
        <f>IF(N118&gt;O$4,"Wrong","OK")</f>
        <v>OK</v>
      </c>
      <c r="P118" s="117" t="str">
        <f>TEXT(ABS(H118-H121),"0.000")</f>
        <v>0.114</v>
      </c>
      <c r="Q118" s="116" t="str">
        <f>IF(VALUE(P118)&gt;Q$4,"Wrong","OK")</f>
        <v>OK</v>
      </c>
      <c r="R118" s="149" t="s">
        <v>4138</v>
      </c>
      <c r="S118" s="150"/>
      <c r="T118" s="150" t="s">
        <v>4138</v>
      </c>
      <c r="U118" s="151" t="s">
        <v>4138</v>
      </c>
    </row>
    <row r="119" spans="2:21">
      <c r="B119" s="121" t="s">
        <v>2953</v>
      </c>
      <c r="C119" s="122" t="s">
        <v>1915</v>
      </c>
      <c r="D119" s="122" t="s">
        <v>1916</v>
      </c>
      <c r="E119" s="123">
        <v>5941.1614173228345</v>
      </c>
      <c r="F119" s="124" t="s">
        <v>4057</v>
      </c>
      <c r="G119" s="124" t="s">
        <v>4210</v>
      </c>
      <c r="H119" s="123">
        <v>10441.893700787403</v>
      </c>
      <c r="I119" s="125">
        <f t="shared" si="6"/>
        <v>16383.055118110238</v>
      </c>
      <c r="J119" s="126" t="s">
        <v>3828</v>
      </c>
      <c r="L119" s="127">
        <f t="shared" si="7"/>
        <v>5941.1614173228345</v>
      </c>
      <c r="M119" s="128" t="str">
        <f t="shared" si="4"/>
        <v>OK</v>
      </c>
      <c r="N119" s="127"/>
      <c r="O119" s="128"/>
      <c r="P119" s="129" t="str">
        <f>TEXT(ABS(H119-H120),"0.000")</f>
        <v>0.114</v>
      </c>
      <c r="Q119" s="128" t="str">
        <f>IF(VALUE(P119)&gt;Q$4,"Wrong","OK")</f>
        <v>OK</v>
      </c>
      <c r="R119" s="152" t="s">
        <v>4138</v>
      </c>
      <c r="S119" s="131"/>
      <c r="T119" s="131" t="s">
        <v>4138</v>
      </c>
      <c r="U119" s="132" t="s">
        <v>4138</v>
      </c>
    </row>
    <row r="120" spans="2:21">
      <c r="B120" s="121" t="s">
        <v>2953</v>
      </c>
      <c r="C120" s="122" t="s">
        <v>2029</v>
      </c>
      <c r="D120" s="122" t="s">
        <v>2030</v>
      </c>
      <c r="E120" s="123">
        <v>5941.141732283465</v>
      </c>
      <c r="F120" s="124" t="s">
        <v>4057</v>
      </c>
      <c r="G120" s="123">
        <f>SUM(E120:F121)</f>
        <v>10957.803149606301</v>
      </c>
      <c r="H120" s="123">
        <v>10441.779527559056</v>
      </c>
      <c r="I120" s="125">
        <f t="shared" si="6"/>
        <v>16382.921259842522</v>
      </c>
      <c r="J120" s="126" t="s">
        <v>3828</v>
      </c>
      <c r="L120" s="127">
        <f t="shared" si="7"/>
        <v>5941.141732283465</v>
      </c>
      <c r="M120" s="128" t="str">
        <f t="shared" si="4"/>
        <v>OK</v>
      </c>
      <c r="N120" s="127">
        <f>G120</f>
        <v>10957.803149606301</v>
      </c>
      <c r="O120" s="128" t="str">
        <f>IF(N120&gt;O$4,"Wrong","OK")</f>
        <v>OK</v>
      </c>
      <c r="P120" s="133" t="s">
        <v>4138</v>
      </c>
      <c r="Q120" s="128" t="s">
        <v>4138</v>
      </c>
      <c r="R120" s="152" t="s">
        <v>4138</v>
      </c>
      <c r="S120" s="131"/>
      <c r="T120" s="131" t="s">
        <v>4138</v>
      </c>
      <c r="U120" s="132" t="s">
        <v>4138</v>
      </c>
    </row>
    <row r="121" spans="2:21" ht="15.75" thickBot="1">
      <c r="B121" s="135" t="s">
        <v>2953</v>
      </c>
      <c r="C121" s="136" t="s">
        <v>2184</v>
      </c>
      <c r="D121" s="136" t="s">
        <v>2185</v>
      </c>
      <c r="E121" s="137">
        <v>4712.8149606299212</v>
      </c>
      <c r="F121" s="138">
        <v>303.84645669291336</v>
      </c>
      <c r="G121" s="139" t="s">
        <v>4210</v>
      </c>
      <c r="H121" s="137">
        <v>10441.779527559056</v>
      </c>
      <c r="I121" s="140">
        <f t="shared" si="6"/>
        <v>15154.594488188977</v>
      </c>
      <c r="J121" s="141" t="s">
        <v>3952</v>
      </c>
      <c r="L121" s="142">
        <f t="shared" si="7"/>
        <v>5016.6614173228345</v>
      </c>
      <c r="M121" s="143" t="str">
        <f t="shared" si="4"/>
        <v>OK</v>
      </c>
      <c r="N121" s="142"/>
      <c r="O121" s="143"/>
      <c r="P121" s="144" t="s">
        <v>4138</v>
      </c>
      <c r="Q121" s="143" t="s">
        <v>4138</v>
      </c>
      <c r="R121" s="153" t="s">
        <v>4138</v>
      </c>
      <c r="S121" s="147"/>
      <c r="T121" s="147" t="s">
        <v>4138</v>
      </c>
      <c r="U121" s="148" t="s">
        <v>4138</v>
      </c>
    </row>
    <row r="122" spans="2:21">
      <c r="B122" s="109" t="s">
        <v>2953</v>
      </c>
      <c r="C122" s="110" t="s">
        <v>2123</v>
      </c>
      <c r="D122" s="110" t="s">
        <v>2124</v>
      </c>
      <c r="E122" s="111">
        <v>4711.4370078740158</v>
      </c>
      <c r="F122" s="112">
        <v>303.84645669291336</v>
      </c>
      <c r="G122" s="111">
        <f>SUM(E122:F123)</f>
        <v>10956.712598425196</v>
      </c>
      <c r="H122" s="111">
        <v>10442.716535433072</v>
      </c>
      <c r="I122" s="113">
        <f t="shared" si="6"/>
        <v>15154.153543307088</v>
      </c>
      <c r="J122" s="114" t="s">
        <v>3682</v>
      </c>
      <c r="L122" s="115">
        <f t="shared" si="7"/>
        <v>5015.2834645669291</v>
      </c>
      <c r="M122" s="116" t="str">
        <f t="shared" si="4"/>
        <v>OK</v>
      </c>
      <c r="N122" s="115">
        <f>G122</f>
        <v>10956.712598425196</v>
      </c>
      <c r="O122" s="116" t="str">
        <f>IF(N122&gt;O$4,"Wrong","OK")</f>
        <v>OK</v>
      </c>
      <c r="P122" s="117" t="str">
        <f>TEXT(ABS(H122-H125),"0.000")</f>
        <v>0.114</v>
      </c>
      <c r="Q122" s="116" t="str">
        <f>IF(VALUE(P122)&gt;Q$4,"Wrong","OK")</f>
        <v>OK</v>
      </c>
      <c r="R122" s="149" t="s">
        <v>4138</v>
      </c>
      <c r="S122" s="150"/>
      <c r="T122" s="150" t="s">
        <v>4138</v>
      </c>
      <c r="U122" s="151" t="s">
        <v>4138</v>
      </c>
    </row>
    <row r="123" spans="2:21">
      <c r="B123" s="121" t="s">
        <v>2953</v>
      </c>
      <c r="C123" s="122" t="s">
        <v>1923</v>
      </c>
      <c r="D123" s="122" t="s">
        <v>1924</v>
      </c>
      <c r="E123" s="123">
        <v>5941.4291338582671</v>
      </c>
      <c r="F123" s="124" t="s">
        <v>4057</v>
      </c>
      <c r="G123" s="124" t="s">
        <v>4210</v>
      </c>
      <c r="H123" s="123">
        <v>10442.716535433072</v>
      </c>
      <c r="I123" s="125">
        <f t="shared" si="6"/>
        <v>16384.145669291338</v>
      </c>
      <c r="J123" s="126" t="s">
        <v>3665</v>
      </c>
      <c r="L123" s="127">
        <f t="shared" si="7"/>
        <v>5941.4291338582671</v>
      </c>
      <c r="M123" s="128" t="str">
        <f t="shared" si="4"/>
        <v>OK</v>
      </c>
      <c r="N123" s="127"/>
      <c r="O123" s="128"/>
      <c r="P123" s="129" t="str">
        <f>TEXT(ABS(H123-H124),"0.000")</f>
        <v>0.114</v>
      </c>
      <c r="Q123" s="128" t="str">
        <f>IF(VALUE(P123)&gt;Q$4,"Wrong","OK")</f>
        <v>OK</v>
      </c>
      <c r="R123" s="152" t="s">
        <v>4138</v>
      </c>
      <c r="S123" s="131"/>
      <c r="T123" s="131" t="s">
        <v>4138</v>
      </c>
      <c r="U123" s="132" t="s">
        <v>4138</v>
      </c>
    </row>
    <row r="124" spans="2:21">
      <c r="B124" s="121" t="s">
        <v>2953</v>
      </c>
      <c r="C124" s="122" t="s">
        <v>2036</v>
      </c>
      <c r="D124" s="122" t="s">
        <v>2037</v>
      </c>
      <c r="E124" s="123">
        <v>5941.3228346456699</v>
      </c>
      <c r="F124" s="124" t="s">
        <v>4057</v>
      </c>
      <c r="G124" s="123">
        <f>SUM(E124:F125)</f>
        <v>10956.358267716536</v>
      </c>
      <c r="H124" s="123">
        <v>10442.602362204725</v>
      </c>
      <c r="I124" s="125">
        <f t="shared" si="6"/>
        <v>16383.925196850396</v>
      </c>
      <c r="J124" s="126" t="s">
        <v>3665</v>
      </c>
      <c r="L124" s="127">
        <f t="shared" si="7"/>
        <v>5941.3228346456699</v>
      </c>
      <c r="M124" s="128" t="str">
        <f t="shared" si="4"/>
        <v>OK</v>
      </c>
      <c r="N124" s="127">
        <f>G124</f>
        <v>10956.358267716536</v>
      </c>
      <c r="O124" s="128" t="str">
        <f>IF(N124&gt;O$4,"Wrong","OK")</f>
        <v>OK</v>
      </c>
      <c r="P124" s="133" t="s">
        <v>4213</v>
      </c>
      <c r="Q124" s="128" t="s">
        <v>4213</v>
      </c>
      <c r="R124" s="152" t="s">
        <v>4213</v>
      </c>
      <c r="S124" s="131"/>
      <c r="T124" s="131" t="s">
        <v>4213</v>
      </c>
      <c r="U124" s="132" t="s">
        <v>4213</v>
      </c>
    </row>
    <row r="125" spans="2:21" ht="15.75" thickBot="1">
      <c r="B125" s="135" t="s">
        <v>2953</v>
      </c>
      <c r="C125" s="136" t="s">
        <v>2188</v>
      </c>
      <c r="D125" s="136" t="s">
        <v>2189</v>
      </c>
      <c r="E125" s="137">
        <v>4711.1889763779527</v>
      </c>
      <c r="F125" s="138">
        <v>303.84645669291336</v>
      </c>
      <c r="G125" s="139" t="s">
        <v>4210</v>
      </c>
      <c r="H125" s="137">
        <v>10442.602362204725</v>
      </c>
      <c r="I125" s="140">
        <f t="shared" si="6"/>
        <v>15153.791338582678</v>
      </c>
      <c r="J125" s="141" t="s">
        <v>3682</v>
      </c>
      <c r="L125" s="142">
        <f t="shared" si="7"/>
        <v>5015.035433070866</v>
      </c>
      <c r="M125" s="143" t="str">
        <f t="shared" si="4"/>
        <v>OK</v>
      </c>
      <c r="N125" s="142"/>
      <c r="O125" s="143"/>
      <c r="P125" s="144" t="s">
        <v>4213</v>
      </c>
      <c r="Q125" s="143" t="s">
        <v>4213</v>
      </c>
      <c r="R125" s="153" t="s">
        <v>4213</v>
      </c>
      <c r="S125" s="147"/>
      <c r="T125" s="147" t="s">
        <v>4213</v>
      </c>
      <c r="U125" s="148" t="s">
        <v>4213</v>
      </c>
    </row>
    <row r="126" spans="2:21">
      <c r="B126" s="109" t="s">
        <v>2953</v>
      </c>
      <c r="C126" s="110" t="s">
        <v>2056</v>
      </c>
      <c r="D126" s="110" t="s">
        <v>2057</v>
      </c>
      <c r="E126" s="111">
        <v>4712.6929133858266</v>
      </c>
      <c r="F126" s="112">
        <v>303.84645669291336</v>
      </c>
      <c r="G126" s="111">
        <f>SUM(E126:F127)</f>
        <v>10957.196850393701</v>
      </c>
      <c r="H126" s="111">
        <v>10442.551181102363</v>
      </c>
      <c r="I126" s="113">
        <f t="shared" si="6"/>
        <v>15155.244094488189</v>
      </c>
      <c r="J126" s="114" t="s">
        <v>3952</v>
      </c>
      <c r="L126" s="115">
        <f t="shared" si="7"/>
        <v>5016.5393700787399</v>
      </c>
      <c r="M126" s="116" t="str">
        <f t="shared" si="4"/>
        <v>OK</v>
      </c>
      <c r="N126" s="115">
        <f>G126</f>
        <v>10957.196850393701</v>
      </c>
      <c r="O126" s="116" t="str">
        <f>IF(N126&gt;O$4,"Wrong","OK")</f>
        <v>OK</v>
      </c>
      <c r="P126" s="117" t="str">
        <f>TEXT(ABS(H126-H129),"0.000")</f>
        <v>0.079</v>
      </c>
      <c r="Q126" s="116" t="str">
        <f>IF(VALUE(P126)&gt;Q$4,"Wrong","OK")</f>
        <v>OK</v>
      </c>
      <c r="R126" s="149" t="s">
        <v>4211</v>
      </c>
      <c r="S126" s="150"/>
      <c r="T126" s="150" t="s">
        <v>4211</v>
      </c>
      <c r="U126" s="151" t="s">
        <v>4211</v>
      </c>
    </row>
    <row r="127" spans="2:21">
      <c r="B127" s="121" t="s">
        <v>2953</v>
      </c>
      <c r="C127" s="122" t="s">
        <v>1818</v>
      </c>
      <c r="D127" s="122" t="s">
        <v>1819</v>
      </c>
      <c r="E127" s="123">
        <v>5940.6574803149606</v>
      </c>
      <c r="F127" s="124" t="s">
        <v>4057</v>
      </c>
      <c r="G127" s="124" t="s">
        <v>4210</v>
      </c>
      <c r="H127" s="123">
        <v>10442.551181102363</v>
      </c>
      <c r="I127" s="125">
        <f t="shared" si="6"/>
        <v>16383.208661417324</v>
      </c>
      <c r="J127" s="126" t="s">
        <v>3828</v>
      </c>
      <c r="L127" s="127">
        <f t="shared" si="7"/>
        <v>5940.6574803149606</v>
      </c>
      <c r="M127" s="128" t="str">
        <f t="shared" si="4"/>
        <v>OK</v>
      </c>
      <c r="N127" s="127"/>
      <c r="O127" s="128"/>
      <c r="P127" s="129" t="str">
        <f>TEXT(ABS(H127-H128),"0.000")</f>
        <v>0.079</v>
      </c>
      <c r="Q127" s="128" t="str">
        <f>IF(VALUE(P127)&gt;Q$4,"Wrong","OK")</f>
        <v>OK</v>
      </c>
      <c r="R127" s="152" t="s">
        <v>4138</v>
      </c>
      <c r="S127" s="131"/>
      <c r="T127" s="131" t="s">
        <v>4138</v>
      </c>
      <c r="U127" s="132" t="s">
        <v>4138</v>
      </c>
    </row>
    <row r="128" spans="2:21">
      <c r="B128" s="121" t="s">
        <v>2953</v>
      </c>
      <c r="C128" s="122" t="s">
        <v>1945</v>
      </c>
      <c r="D128" s="122" t="s">
        <v>1946</v>
      </c>
      <c r="E128" s="123">
        <v>5941.0118110236226</v>
      </c>
      <c r="F128" s="124" t="s">
        <v>4057</v>
      </c>
      <c r="G128" s="123">
        <f>SUM(E128:F129)</f>
        <v>10957.562992125986</v>
      </c>
      <c r="H128" s="123">
        <v>10442.472440944883</v>
      </c>
      <c r="I128" s="125">
        <f t="shared" si="6"/>
        <v>16383.484251968504</v>
      </c>
      <c r="J128" s="126" t="s">
        <v>3828</v>
      </c>
      <c r="L128" s="127">
        <f t="shared" si="7"/>
        <v>5941.0118110236226</v>
      </c>
      <c r="M128" s="128" t="str">
        <f t="shared" si="4"/>
        <v>OK</v>
      </c>
      <c r="N128" s="127">
        <f>G128</f>
        <v>10957.562992125986</v>
      </c>
      <c r="O128" s="128" t="str">
        <f>IF(N128&gt;O$4,"Wrong","OK")</f>
        <v>OK</v>
      </c>
      <c r="P128" s="133" t="s">
        <v>4138</v>
      </c>
      <c r="Q128" s="128" t="s">
        <v>4138</v>
      </c>
      <c r="R128" s="152" t="s">
        <v>4138</v>
      </c>
      <c r="S128" s="131"/>
      <c r="T128" s="131" t="s">
        <v>4138</v>
      </c>
      <c r="U128" s="132" t="s">
        <v>4138</v>
      </c>
    </row>
    <row r="129" spans="2:21" ht="15.75" thickBot="1">
      <c r="B129" s="135" t="s">
        <v>2953</v>
      </c>
      <c r="C129" s="136" t="s">
        <v>2136</v>
      </c>
      <c r="D129" s="136" t="s">
        <v>2137</v>
      </c>
      <c r="E129" s="137">
        <v>4712.7047244094483</v>
      </c>
      <c r="F129" s="138">
        <v>303.84645669291336</v>
      </c>
      <c r="G129" s="139" t="s">
        <v>4210</v>
      </c>
      <c r="H129" s="137">
        <v>10442.472440944883</v>
      </c>
      <c r="I129" s="140">
        <f t="shared" si="6"/>
        <v>15155.177165354331</v>
      </c>
      <c r="J129" s="141" t="s">
        <v>3952</v>
      </c>
      <c r="L129" s="142">
        <f t="shared" si="7"/>
        <v>5016.5511811023616</v>
      </c>
      <c r="M129" s="143" t="str">
        <f t="shared" si="4"/>
        <v>OK</v>
      </c>
      <c r="N129" s="142"/>
      <c r="O129" s="143"/>
      <c r="P129" s="144" t="s">
        <v>4138</v>
      </c>
      <c r="Q129" s="143" t="s">
        <v>4138</v>
      </c>
      <c r="R129" s="153" t="s">
        <v>4138</v>
      </c>
      <c r="S129" s="147"/>
      <c r="T129" s="147" t="s">
        <v>4138</v>
      </c>
      <c r="U129" s="148" t="s">
        <v>4138</v>
      </c>
    </row>
    <row r="130" spans="2:21">
      <c r="B130" s="109" t="s">
        <v>2953</v>
      </c>
      <c r="C130" s="110" t="s">
        <v>2061</v>
      </c>
      <c r="D130" s="110" t="s">
        <v>2062</v>
      </c>
      <c r="E130" s="111">
        <v>4711.641732283465</v>
      </c>
      <c r="F130" s="112">
        <v>303.84645669291336</v>
      </c>
      <c r="G130" s="111">
        <f>SUM(E130:F131)</f>
        <v>10957.5</v>
      </c>
      <c r="H130" s="111">
        <v>10440.964566929133</v>
      </c>
      <c r="I130" s="113">
        <f t="shared" si="6"/>
        <v>15152.606299212599</v>
      </c>
      <c r="J130" s="114" t="s">
        <v>3677</v>
      </c>
      <c r="L130" s="115">
        <f t="shared" si="7"/>
        <v>5015.4881889763783</v>
      </c>
      <c r="M130" s="116" t="str">
        <f t="shared" si="4"/>
        <v>OK</v>
      </c>
      <c r="N130" s="115">
        <f>G130</f>
        <v>10957.5</v>
      </c>
      <c r="O130" s="116" t="str">
        <f>IF(N130&gt;O$4,"Wrong","OK")</f>
        <v>OK</v>
      </c>
      <c r="P130" s="117" t="str">
        <f>TEXT(ABS(H130-H133),"0.000")</f>
        <v>0.382</v>
      </c>
      <c r="Q130" s="116" t="str">
        <f>IF(VALUE(P130)&gt;Q$4,"Wrong","OK")</f>
        <v>OK</v>
      </c>
      <c r="R130" s="149" t="s">
        <v>4138</v>
      </c>
      <c r="S130" s="150"/>
      <c r="T130" s="150" t="s">
        <v>4138</v>
      </c>
      <c r="U130" s="151" t="s">
        <v>4138</v>
      </c>
    </row>
    <row r="131" spans="2:21">
      <c r="B131" s="121" t="s">
        <v>2953</v>
      </c>
      <c r="C131" s="122" t="s">
        <v>1826</v>
      </c>
      <c r="D131" s="122" t="s">
        <v>1827</v>
      </c>
      <c r="E131" s="123">
        <v>5942.0118110236217</v>
      </c>
      <c r="F131" s="124" t="s">
        <v>4057</v>
      </c>
      <c r="G131" s="124" t="s">
        <v>4210</v>
      </c>
      <c r="H131" s="123">
        <v>10440.964566929133</v>
      </c>
      <c r="I131" s="125">
        <f t="shared" si="6"/>
        <v>16382.976377952755</v>
      </c>
      <c r="J131" s="126" t="s">
        <v>3656</v>
      </c>
      <c r="L131" s="127">
        <f t="shared" si="7"/>
        <v>5942.0118110236217</v>
      </c>
      <c r="M131" s="128" t="str">
        <f t="shared" si="4"/>
        <v>OK</v>
      </c>
      <c r="N131" s="127"/>
      <c r="O131" s="128"/>
      <c r="P131" s="129" t="str">
        <f>TEXT(ABS(H131-H132),"0.000")</f>
        <v>0.382</v>
      </c>
      <c r="Q131" s="128" t="str">
        <f>IF(VALUE(P131)&gt;Q$4,"Wrong","OK")</f>
        <v>OK</v>
      </c>
      <c r="R131" s="152" t="s">
        <v>4138</v>
      </c>
      <c r="S131" s="131"/>
      <c r="T131" s="131" t="s">
        <v>4138</v>
      </c>
      <c r="U131" s="132" t="s">
        <v>4138</v>
      </c>
    </row>
    <row r="132" spans="2:21">
      <c r="B132" s="121" t="s">
        <v>2953</v>
      </c>
      <c r="C132" s="122" t="s">
        <v>1952</v>
      </c>
      <c r="D132" s="122" t="s">
        <v>1953</v>
      </c>
      <c r="E132" s="123">
        <v>5941.8740157480315</v>
      </c>
      <c r="F132" s="124" t="s">
        <v>4057</v>
      </c>
      <c r="G132" s="123">
        <f>SUM(E132:F133)</f>
        <v>10957.192913385828</v>
      </c>
      <c r="H132" s="123">
        <v>10441.346456692912</v>
      </c>
      <c r="I132" s="125">
        <f t="shared" si="6"/>
        <v>16383.220472440944</v>
      </c>
      <c r="J132" s="126" t="s">
        <v>3656</v>
      </c>
      <c r="L132" s="127">
        <f t="shared" si="7"/>
        <v>5941.8740157480315</v>
      </c>
      <c r="M132" s="128" t="str">
        <f t="shared" si="4"/>
        <v>OK</v>
      </c>
      <c r="N132" s="127">
        <f>G132</f>
        <v>10957.192913385828</v>
      </c>
      <c r="O132" s="128" t="str">
        <f>IF(N132&gt;O$4,"Wrong","OK")</f>
        <v>OK</v>
      </c>
      <c r="P132" s="133" t="s">
        <v>4138</v>
      </c>
      <c r="Q132" s="128" t="s">
        <v>4138</v>
      </c>
      <c r="R132" s="152" t="s">
        <v>4138</v>
      </c>
      <c r="S132" s="131"/>
      <c r="T132" s="131" t="s">
        <v>4138</v>
      </c>
      <c r="U132" s="132" t="s">
        <v>4138</v>
      </c>
    </row>
    <row r="133" spans="2:21" ht="15.75" thickBot="1">
      <c r="B133" s="135" t="s">
        <v>2953</v>
      </c>
      <c r="C133" s="136" t="s">
        <v>2140</v>
      </c>
      <c r="D133" s="136" t="s">
        <v>2141</v>
      </c>
      <c r="E133" s="137">
        <v>4711.4724409448827</v>
      </c>
      <c r="F133" s="138">
        <v>303.84645669291336</v>
      </c>
      <c r="G133" s="139" t="s">
        <v>4210</v>
      </c>
      <c r="H133" s="137">
        <v>10441.346456692912</v>
      </c>
      <c r="I133" s="140">
        <f t="shared" si="6"/>
        <v>15152.818897637795</v>
      </c>
      <c r="J133" s="141" t="s">
        <v>3677</v>
      </c>
      <c r="L133" s="142">
        <f t="shared" si="7"/>
        <v>5015.318897637796</v>
      </c>
      <c r="M133" s="143" t="str">
        <f t="shared" si="4"/>
        <v>OK</v>
      </c>
      <c r="N133" s="142"/>
      <c r="O133" s="143"/>
      <c r="P133" s="144" t="s">
        <v>4138</v>
      </c>
      <c r="Q133" s="143" t="s">
        <v>4138</v>
      </c>
      <c r="R133" s="153" t="s">
        <v>4138</v>
      </c>
      <c r="S133" s="147"/>
      <c r="T133" s="147" t="s">
        <v>4138</v>
      </c>
      <c r="U133" s="148" t="s">
        <v>4138</v>
      </c>
    </row>
    <row r="134" spans="2:21">
      <c r="B134" s="109" t="s">
        <v>2953</v>
      </c>
      <c r="C134" s="110" t="s">
        <v>2066</v>
      </c>
      <c r="D134" s="110" t="s">
        <v>2067</v>
      </c>
      <c r="E134" s="111">
        <v>4712.5551181102364</v>
      </c>
      <c r="F134" s="112">
        <v>303.84645669291336</v>
      </c>
      <c r="G134" s="111">
        <f>SUM(E134:F135)</f>
        <v>10957.444881889765</v>
      </c>
      <c r="H134" s="111">
        <v>10441.952755905511</v>
      </c>
      <c r="I134" s="113">
        <f t="shared" si="6"/>
        <v>15154.507874015748</v>
      </c>
      <c r="J134" s="114" t="s">
        <v>3952</v>
      </c>
      <c r="L134" s="115">
        <f t="shared" si="7"/>
        <v>5016.4015748031497</v>
      </c>
      <c r="M134" s="116" t="str">
        <f t="shared" si="4"/>
        <v>OK</v>
      </c>
      <c r="N134" s="115">
        <f>G134</f>
        <v>10957.444881889765</v>
      </c>
      <c r="O134" s="116" t="str">
        <f>IF(N134&gt;O$4,"Wrong","OK")</f>
        <v>OK</v>
      </c>
      <c r="P134" s="117" t="str">
        <f>TEXT(ABS(H134-H137),"0.000")</f>
        <v>0.260</v>
      </c>
      <c r="Q134" s="116" t="str">
        <f>IF(VALUE(P134)&gt;Q$4,"Wrong","OK")</f>
        <v>OK</v>
      </c>
      <c r="R134" s="149" t="s">
        <v>4138</v>
      </c>
      <c r="S134" s="150"/>
      <c r="T134" s="150" t="s">
        <v>4138</v>
      </c>
      <c r="U134" s="151" t="s">
        <v>4138</v>
      </c>
    </row>
    <row r="135" spans="2:21">
      <c r="B135" s="121" t="s">
        <v>2953</v>
      </c>
      <c r="C135" s="122" t="s">
        <v>1833</v>
      </c>
      <c r="D135" s="122" t="s">
        <v>1834</v>
      </c>
      <c r="E135" s="123">
        <v>5941.0433070866147</v>
      </c>
      <c r="F135" s="124" t="s">
        <v>4057</v>
      </c>
      <c r="G135" s="124" t="s">
        <v>4210</v>
      </c>
      <c r="H135" s="123">
        <v>10441.952755905511</v>
      </c>
      <c r="I135" s="125">
        <f t="shared" si="6"/>
        <v>16382.996062992126</v>
      </c>
      <c r="J135" s="126" t="s">
        <v>3828</v>
      </c>
      <c r="L135" s="127">
        <f t="shared" si="7"/>
        <v>5941.0433070866147</v>
      </c>
      <c r="M135" s="128" t="str">
        <f t="shared" ref="M135:M165" si="8">IF(L135&gt;M$4,"Wrong","OK")</f>
        <v>OK</v>
      </c>
      <c r="N135" s="127"/>
      <c r="O135" s="128"/>
      <c r="P135" s="129" t="str">
        <f>TEXT(ABS(H135-H136),"0.000")</f>
        <v>0.260</v>
      </c>
      <c r="Q135" s="128" t="str">
        <f>IF(VALUE(P135)&gt;Q$4,"Wrong","OK")</f>
        <v>OK</v>
      </c>
      <c r="R135" s="152" t="s">
        <v>4138</v>
      </c>
      <c r="S135" s="131"/>
      <c r="T135" s="131" t="s">
        <v>4138</v>
      </c>
      <c r="U135" s="132" t="s">
        <v>4138</v>
      </c>
    </row>
    <row r="136" spans="2:21">
      <c r="B136" s="121" t="s">
        <v>2953</v>
      </c>
      <c r="C136" s="122" t="s">
        <v>1959</v>
      </c>
      <c r="D136" s="122" t="s">
        <v>1960</v>
      </c>
      <c r="E136" s="123">
        <v>5941.0669291338581</v>
      </c>
      <c r="F136" s="124" t="s">
        <v>4057</v>
      </c>
      <c r="G136" s="123">
        <f>SUM(E136:F137)</f>
        <v>10957.76377952756</v>
      </c>
      <c r="H136" s="123">
        <v>10441.692913385827</v>
      </c>
      <c r="I136" s="125">
        <f t="shared" si="6"/>
        <v>16382.759842519685</v>
      </c>
      <c r="J136" s="126" t="s">
        <v>3828</v>
      </c>
      <c r="L136" s="127">
        <f t="shared" si="7"/>
        <v>5941.0669291338581</v>
      </c>
      <c r="M136" s="128" t="str">
        <f t="shared" si="8"/>
        <v>OK</v>
      </c>
      <c r="N136" s="127">
        <f>G136</f>
        <v>10957.76377952756</v>
      </c>
      <c r="O136" s="128" t="str">
        <f>IF(N136&gt;O$4,"Wrong","OK")</f>
        <v>OK</v>
      </c>
      <c r="P136" s="133" t="s">
        <v>4213</v>
      </c>
      <c r="Q136" s="128" t="s">
        <v>4213</v>
      </c>
      <c r="R136" s="152" t="s">
        <v>4213</v>
      </c>
      <c r="S136" s="131"/>
      <c r="T136" s="131" t="s">
        <v>4213</v>
      </c>
      <c r="U136" s="132" t="s">
        <v>4213</v>
      </c>
    </row>
    <row r="137" spans="2:21" ht="15.75" thickBot="1">
      <c r="B137" s="135" t="s">
        <v>2953</v>
      </c>
      <c r="C137" s="136" t="s">
        <v>2144</v>
      </c>
      <c r="D137" s="136" t="s">
        <v>2145</v>
      </c>
      <c r="E137" s="137">
        <v>4712.8503937007881</v>
      </c>
      <c r="F137" s="138">
        <v>303.84645669291336</v>
      </c>
      <c r="G137" s="139" t="s">
        <v>4210</v>
      </c>
      <c r="H137" s="137">
        <v>10441.692913385827</v>
      </c>
      <c r="I137" s="140">
        <f t="shared" si="6"/>
        <v>15154.543307086615</v>
      </c>
      <c r="J137" s="141" t="s">
        <v>3952</v>
      </c>
      <c r="L137" s="142">
        <f t="shared" si="7"/>
        <v>5016.6968503937014</v>
      </c>
      <c r="M137" s="143" t="str">
        <f t="shared" si="8"/>
        <v>OK</v>
      </c>
      <c r="N137" s="142"/>
      <c r="O137" s="143"/>
      <c r="P137" s="144" t="s">
        <v>4213</v>
      </c>
      <c r="Q137" s="143" t="s">
        <v>4213</v>
      </c>
      <c r="R137" s="153" t="s">
        <v>4213</v>
      </c>
      <c r="S137" s="147"/>
      <c r="T137" s="147" t="s">
        <v>4213</v>
      </c>
      <c r="U137" s="148" t="s">
        <v>4213</v>
      </c>
    </row>
    <row r="138" spans="2:21">
      <c r="B138" s="109" t="s">
        <v>2953</v>
      </c>
      <c r="C138" s="110" t="s">
        <v>2072</v>
      </c>
      <c r="D138" s="110" t="s">
        <v>2073</v>
      </c>
      <c r="E138" s="111">
        <v>4711.7992125984256</v>
      </c>
      <c r="F138" s="112">
        <v>303.84645669291336</v>
      </c>
      <c r="G138" s="111">
        <f>SUM(E138:F139)</f>
        <v>10955.586614173229</v>
      </c>
      <c r="H138" s="111">
        <v>10441.944881889764</v>
      </c>
      <c r="I138" s="113">
        <f t="shared" si="6"/>
        <v>15153.744094488189</v>
      </c>
      <c r="J138" s="114" t="s">
        <v>1525</v>
      </c>
      <c r="L138" s="115">
        <f t="shared" si="7"/>
        <v>5015.6456692913389</v>
      </c>
      <c r="M138" s="116" t="str">
        <f t="shared" si="8"/>
        <v>OK</v>
      </c>
      <c r="N138" s="115">
        <f>G138</f>
        <v>10955.586614173229</v>
      </c>
      <c r="O138" s="116" t="str">
        <f>IF(N138&gt;O$4,"Wrong","OK")</f>
        <v>OK</v>
      </c>
      <c r="P138" s="117" t="str">
        <f>TEXT(ABS(H138-H141),"0.000")</f>
        <v>0.303</v>
      </c>
      <c r="Q138" s="116" t="str">
        <f>IF(VALUE(P138)&gt;Q$4,"Wrong","OK")</f>
        <v>OK</v>
      </c>
      <c r="R138" s="149" t="s">
        <v>4211</v>
      </c>
      <c r="S138" s="150"/>
      <c r="T138" s="150" t="s">
        <v>4211</v>
      </c>
      <c r="U138" s="151" t="s">
        <v>4211</v>
      </c>
    </row>
    <row r="139" spans="2:21">
      <c r="B139" s="121" t="s">
        <v>2953</v>
      </c>
      <c r="C139" s="122" t="s">
        <v>1842</v>
      </c>
      <c r="D139" s="122" t="s">
        <v>1843</v>
      </c>
      <c r="E139" s="123">
        <v>5939.9409448818906</v>
      </c>
      <c r="F139" s="124" t="s">
        <v>4057</v>
      </c>
      <c r="G139" s="124" t="s">
        <v>4210</v>
      </c>
      <c r="H139" s="123">
        <v>10441.944881889764</v>
      </c>
      <c r="I139" s="125">
        <f t="shared" si="6"/>
        <v>16381.885826771653</v>
      </c>
      <c r="J139" s="126" t="s">
        <v>217</v>
      </c>
      <c r="L139" s="127">
        <f t="shared" si="7"/>
        <v>5939.9409448818906</v>
      </c>
      <c r="M139" s="128" t="str">
        <f t="shared" si="8"/>
        <v>OK</v>
      </c>
      <c r="N139" s="127"/>
      <c r="O139" s="128"/>
      <c r="P139" s="129" t="str">
        <f>TEXT(ABS(H139-H140),"0.000")</f>
        <v>0.303</v>
      </c>
      <c r="Q139" s="128" t="str">
        <f>IF(VALUE(P139)&gt;Q$4,"Wrong","OK")</f>
        <v>OK</v>
      </c>
      <c r="R139" s="152" t="s">
        <v>4138</v>
      </c>
      <c r="S139" s="131"/>
      <c r="T139" s="131" t="s">
        <v>4138</v>
      </c>
      <c r="U139" s="132" t="s">
        <v>4138</v>
      </c>
    </row>
    <row r="140" spans="2:21">
      <c r="B140" s="121" t="s">
        <v>2953</v>
      </c>
      <c r="C140" s="122" t="s">
        <v>1966</v>
      </c>
      <c r="D140" s="122" t="s">
        <v>1967</v>
      </c>
      <c r="E140" s="123">
        <v>5940.177165354331</v>
      </c>
      <c r="F140" s="124" t="s">
        <v>4057</v>
      </c>
      <c r="G140" s="123">
        <f>SUM(E140:F141)</f>
        <v>10954.992125984254</v>
      </c>
      <c r="H140" s="123">
        <v>10441.641732283464</v>
      </c>
      <c r="I140" s="125">
        <f t="shared" si="6"/>
        <v>16381.818897637795</v>
      </c>
      <c r="J140" s="126" t="s">
        <v>217</v>
      </c>
      <c r="L140" s="127">
        <f t="shared" si="7"/>
        <v>5940.177165354331</v>
      </c>
      <c r="M140" s="128" t="str">
        <f t="shared" si="8"/>
        <v>OK</v>
      </c>
      <c r="N140" s="127">
        <f>G140</f>
        <v>10954.992125984254</v>
      </c>
      <c r="O140" s="128" t="str">
        <f>IF(N140&gt;O$4,"Wrong","OK")</f>
        <v>OK</v>
      </c>
      <c r="P140" s="133" t="s">
        <v>4138</v>
      </c>
      <c r="Q140" s="128" t="s">
        <v>4138</v>
      </c>
      <c r="R140" s="152" t="s">
        <v>4138</v>
      </c>
      <c r="S140" s="131"/>
      <c r="T140" s="131" t="s">
        <v>4138</v>
      </c>
      <c r="U140" s="132" t="s">
        <v>4138</v>
      </c>
    </row>
    <row r="141" spans="2:21" ht="15.75" thickBot="1">
      <c r="B141" s="135" t="s">
        <v>2953</v>
      </c>
      <c r="C141" s="136" t="s">
        <v>2148</v>
      </c>
      <c r="D141" s="136" t="s">
        <v>2149</v>
      </c>
      <c r="E141" s="137">
        <v>4710.9685039370088</v>
      </c>
      <c r="F141" s="138">
        <v>303.84645669291336</v>
      </c>
      <c r="G141" s="139" t="s">
        <v>4210</v>
      </c>
      <c r="H141" s="137">
        <v>10441.641732283464</v>
      </c>
      <c r="I141" s="140">
        <f t="shared" si="6"/>
        <v>15152.610236220473</v>
      </c>
      <c r="J141" s="141" t="s">
        <v>1525</v>
      </c>
      <c r="L141" s="142">
        <f t="shared" si="7"/>
        <v>5014.8149606299221</v>
      </c>
      <c r="M141" s="143" t="str">
        <f t="shared" si="8"/>
        <v>OK</v>
      </c>
      <c r="N141" s="142"/>
      <c r="O141" s="143"/>
      <c r="P141" s="144" t="s">
        <v>4138</v>
      </c>
      <c r="Q141" s="143" t="s">
        <v>4138</v>
      </c>
      <c r="R141" s="153" t="s">
        <v>4138</v>
      </c>
      <c r="S141" s="147"/>
      <c r="T141" s="147" t="s">
        <v>4138</v>
      </c>
      <c r="U141" s="148" t="s">
        <v>4138</v>
      </c>
    </row>
    <row r="142" spans="2:21">
      <c r="B142" s="109" t="s">
        <v>2953</v>
      </c>
      <c r="C142" s="110" t="s">
        <v>2078</v>
      </c>
      <c r="D142" s="110" t="s">
        <v>2079</v>
      </c>
      <c r="E142" s="111">
        <v>4712.7952755905517</v>
      </c>
      <c r="F142" s="112">
        <v>303.84645669291336</v>
      </c>
      <c r="G142" s="111">
        <f>SUM(E142:F143)</f>
        <v>10958.602362204725</v>
      </c>
      <c r="H142" s="111">
        <v>10442.232283464567</v>
      </c>
      <c r="I142" s="113">
        <f t="shared" si="6"/>
        <v>15155.027559055119</v>
      </c>
      <c r="J142" s="114" t="s">
        <v>2071</v>
      </c>
      <c r="L142" s="115">
        <f>SUM(E142:F142)</f>
        <v>5016.641732283465</v>
      </c>
      <c r="M142" s="116" t="str">
        <f t="shared" si="8"/>
        <v>OK</v>
      </c>
      <c r="N142" s="115">
        <f>G142</f>
        <v>10958.602362204725</v>
      </c>
      <c r="O142" s="116" t="str">
        <f>IF(N142&gt;O$4,"Wrong","OK")</f>
        <v>OK</v>
      </c>
      <c r="P142" s="117" t="str">
        <f>TEXT(ABS(H142-H145),"0.000")</f>
        <v>0.228</v>
      </c>
      <c r="Q142" s="116" t="str">
        <f>IF(VALUE(P142)&gt;Q$4,"Wrong","OK")</f>
        <v>OK</v>
      </c>
      <c r="R142" s="149" t="s">
        <v>4138</v>
      </c>
      <c r="S142" s="150"/>
      <c r="T142" s="150" t="s">
        <v>4138</v>
      </c>
      <c r="U142" s="151" t="s">
        <v>4138</v>
      </c>
    </row>
    <row r="143" spans="2:21">
      <c r="B143" s="121" t="s">
        <v>2953</v>
      </c>
      <c r="C143" s="122" t="s">
        <v>1851</v>
      </c>
      <c r="D143" s="122" t="s">
        <v>1852</v>
      </c>
      <c r="E143" s="123">
        <v>5941.9606299212601</v>
      </c>
      <c r="F143" s="124" t="s">
        <v>4057</v>
      </c>
      <c r="G143" s="124" t="s">
        <v>4210</v>
      </c>
      <c r="H143" s="123">
        <v>10442.232283464567</v>
      </c>
      <c r="I143" s="125">
        <f t="shared" si="6"/>
        <v>16384.192913385828</v>
      </c>
      <c r="J143" s="126" t="s">
        <v>1841</v>
      </c>
      <c r="L143" s="127">
        <f t="shared" ref="L143:L165" si="9">SUM(E143:F143)</f>
        <v>5941.9606299212601</v>
      </c>
      <c r="M143" s="128" t="str">
        <f t="shared" si="8"/>
        <v>OK</v>
      </c>
      <c r="N143" s="127"/>
      <c r="O143" s="128"/>
      <c r="P143" s="129" t="str">
        <f>TEXT(ABS(H143-H144),"0.000")</f>
        <v>0.228</v>
      </c>
      <c r="Q143" s="128" t="str">
        <f>IF(VALUE(P143)&gt;Q$4,"Wrong","OK")</f>
        <v>OK</v>
      </c>
      <c r="R143" s="152" t="s">
        <v>4138</v>
      </c>
      <c r="S143" s="131"/>
      <c r="T143" s="131" t="s">
        <v>4138</v>
      </c>
      <c r="U143" s="132" t="s">
        <v>4138</v>
      </c>
    </row>
    <row r="144" spans="2:21">
      <c r="B144" s="121" t="s">
        <v>2953</v>
      </c>
      <c r="C144" s="122" t="s">
        <v>1973</v>
      </c>
      <c r="D144" s="122" t="s">
        <v>1974</v>
      </c>
      <c r="E144" s="123">
        <v>5942.0433070866138</v>
      </c>
      <c r="F144" s="124" t="s">
        <v>4057</v>
      </c>
      <c r="G144" s="123">
        <f>SUM(E144:F145)</f>
        <v>10958.531496062993</v>
      </c>
      <c r="H144" s="123">
        <v>10442.003937007874</v>
      </c>
      <c r="I144" s="125">
        <f t="shared" si="6"/>
        <v>16384.047244094487</v>
      </c>
      <c r="J144" s="126" t="s">
        <v>1841</v>
      </c>
      <c r="L144" s="127">
        <f t="shared" si="9"/>
        <v>5942.0433070866138</v>
      </c>
      <c r="M144" s="128" t="str">
        <f t="shared" si="8"/>
        <v>OK</v>
      </c>
      <c r="N144" s="127">
        <f>G144</f>
        <v>10958.531496062993</v>
      </c>
      <c r="O144" s="128" t="str">
        <f>IF(N144&gt;O$4,"Wrong","OK")</f>
        <v>OK</v>
      </c>
      <c r="P144" s="133" t="s">
        <v>4138</v>
      </c>
      <c r="Q144" s="128" t="s">
        <v>4138</v>
      </c>
      <c r="R144" s="152" t="s">
        <v>4138</v>
      </c>
      <c r="S144" s="131"/>
      <c r="T144" s="131" t="s">
        <v>4138</v>
      </c>
      <c r="U144" s="132" t="s">
        <v>4138</v>
      </c>
    </row>
    <row r="145" spans="2:21" ht="15.75" thickBot="1">
      <c r="B145" s="135" t="s">
        <v>2953</v>
      </c>
      <c r="C145" s="136" t="s">
        <v>2152</v>
      </c>
      <c r="D145" s="136" t="s">
        <v>2153</v>
      </c>
      <c r="E145" s="137">
        <v>4712.641732283465</v>
      </c>
      <c r="F145" s="138">
        <v>303.84645669291336</v>
      </c>
      <c r="G145" s="139" t="s">
        <v>4210</v>
      </c>
      <c r="H145" s="137">
        <v>10442.003937007874</v>
      </c>
      <c r="I145" s="140">
        <f t="shared" si="6"/>
        <v>15154.645669291338</v>
      </c>
      <c r="J145" s="141" t="s">
        <v>2071</v>
      </c>
      <c r="L145" s="142">
        <f t="shared" si="9"/>
        <v>5016.4881889763783</v>
      </c>
      <c r="M145" s="143" t="str">
        <f t="shared" si="8"/>
        <v>OK</v>
      </c>
      <c r="N145" s="142"/>
      <c r="O145" s="143"/>
      <c r="P145" s="144" t="s">
        <v>4138</v>
      </c>
      <c r="Q145" s="143" t="s">
        <v>4138</v>
      </c>
      <c r="R145" s="153" t="s">
        <v>4138</v>
      </c>
      <c r="S145" s="147"/>
      <c r="T145" s="147" t="s">
        <v>4138</v>
      </c>
      <c r="U145" s="148" t="s">
        <v>4138</v>
      </c>
    </row>
    <row r="146" spans="2:21">
      <c r="B146" s="109" t="s">
        <v>2953</v>
      </c>
      <c r="C146" s="110" t="s">
        <v>2083</v>
      </c>
      <c r="D146" s="110" t="s">
        <v>2084</v>
      </c>
      <c r="E146" s="111">
        <v>4710.7716535433074</v>
      </c>
      <c r="F146" s="112">
        <v>303.84645669291336</v>
      </c>
      <c r="G146" s="111">
        <f>SUM(E146:F147)</f>
        <v>10954.736220472441</v>
      </c>
      <c r="H146" s="111">
        <v>10442.22440944882</v>
      </c>
      <c r="I146" s="113">
        <f t="shared" si="6"/>
        <v>15152.996062992126</v>
      </c>
      <c r="J146" s="114" t="s">
        <v>3677</v>
      </c>
      <c r="L146" s="115">
        <f t="shared" si="9"/>
        <v>5014.6181102362207</v>
      </c>
      <c r="M146" s="116" t="str">
        <f t="shared" si="8"/>
        <v>OK</v>
      </c>
      <c r="N146" s="115">
        <f>G146</f>
        <v>10954.736220472441</v>
      </c>
      <c r="O146" s="116" t="str">
        <f>IF(N146&gt;O$4,"Wrong","OK")</f>
        <v>OK</v>
      </c>
      <c r="P146" s="117" t="str">
        <f>TEXT(ABS(H146-H149),"0.000")</f>
        <v>0.146</v>
      </c>
      <c r="Q146" s="116" t="str">
        <f>IF(VALUE(P146)&gt;Q$4,"Wrong","OK")</f>
        <v>OK</v>
      </c>
      <c r="R146" s="149" t="s">
        <v>4138</v>
      </c>
      <c r="S146" s="150"/>
      <c r="T146" s="150" t="s">
        <v>4138</v>
      </c>
      <c r="U146" s="151" t="s">
        <v>4138</v>
      </c>
    </row>
    <row r="147" spans="2:21">
      <c r="B147" s="121" t="s">
        <v>2953</v>
      </c>
      <c r="C147" s="122" t="s">
        <v>1859</v>
      </c>
      <c r="D147" s="122" t="s">
        <v>1860</v>
      </c>
      <c r="E147" s="123">
        <v>5940.1181102362207</v>
      </c>
      <c r="F147" s="124" t="s">
        <v>4057</v>
      </c>
      <c r="G147" s="124" t="s">
        <v>4210</v>
      </c>
      <c r="H147" s="123">
        <v>10442.22440944882</v>
      </c>
      <c r="I147" s="125">
        <f t="shared" si="6"/>
        <v>16382.34251968504</v>
      </c>
      <c r="J147" s="126" t="s">
        <v>3656</v>
      </c>
      <c r="L147" s="127">
        <f t="shared" si="9"/>
        <v>5940.1181102362207</v>
      </c>
      <c r="M147" s="128" t="str">
        <f t="shared" si="8"/>
        <v>OK</v>
      </c>
      <c r="N147" s="127"/>
      <c r="O147" s="128"/>
      <c r="P147" s="129" t="str">
        <f>TEXT(ABS(H147-H148),"0.000")</f>
        <v>0.146</v>
      </c>
      <c r="Q147" s="128" t="str">
        <f>IF(VALUE(P147)&gt;Q$4,"Wrong","OK")</f>
        <v>OK</v>
      </c>
      <c r="R147" s="152" t="s">
        <v>4138</v>
      </c>
      <c r="S147" s="131"/>
      <c r="T147" s="131" t="s">
        <v>4138</v>
      </c>
      <c r="U147" s="132" t="s">
        <v>4138</v>
      </c>
    </row>
    <row r="148" spans="2:21">
      <c r="B148" s="121" t="s">
        <v>2953</v>
      </c>
      <c r="C148" s="122" t="s">
        <v>1980</v>
      </c>
      <c r="D148" s="122" t="s">
        <v>1981</v>
      </c>
      <c r="E148" s="123">
        <v>5940.7440944881891</v>
      </c>
      <c r="F148" s="124" t="s">
        <v>4057</v>
      </c>
      <c r="G148" s="123">
        <f>SUM(E148:F149)</f>
        <v>10955.354330708662</v>
      </c>
      <c r="H148" s="123">
        <v>10442.370078740158</v>
      </c>
      <c r="I148" s="125">
        <f t="shared" si="6"/>
        <v>16383.114173228347</v>
      </c>
      <c r="J148" s="126" t="s">
        <v>3656</v>
      </c>
      <c r="L148" s="127">
        <f t="shared" si="9"/>
        <v>5940.7440944881891</v>
      </c>
      <c r="M148" s="128" t="str">
        <f t="shared" si="8"/>
        <v>OK</v>
      </c>
      <c r="N148" s="127">
        <f>G148</f>
        <v>10955.354330708662</v>
      </c>
      <c r="O148" s="128" t="str">
        <f>IF(N148&gt;O$4,"Wrong","OK")</f>
        <v>OK</v>
      </c>
      <c r="P148" s="133" t="s">
        <v>4213</v>
      </c>
      <c r="Q148" s="128" t="s">
        <v>4213</v>
      </c>
      <c r="R148" s="152" t="s">
        <v>4213</v>
      </c>
      <c r="S148" s="131"/>
      <c r="T148" s="131" t="s">
        <v>4213</v>
      </c>
      <c r="U148" s="132" t="s">
        <v>4213</v>
      </c>
    </row>
    <row r="149" spans="2:21" ht="15.75" thickBot="1">
      <c r="B149" s="135" t="s">
        <v>2953</v>
      </c>
      <c r="C149" s="136" t="s">
        <v>2156</v>
      </c>
      <c r="D149" s="136" t="s">
        <v>2157</v>
      </c>
      <c r="E149" s="137">
        <v>4710.7637795275596</v>
      </c>
      <c r="F149" s="138">
        <v>303.84645669291336</v>
      </c>
      <c r="G149" s="139" t="s">
        <v>4210</v>
      </c>
      <c r="H149" s="137">
        <v>10442.370078740158</v>
      </c>
      <c r="I149" s="140">
        <f t="shared" si="6"/>
        <v>15153.133858267716</v>
      </c>
      <c r="J149" s="141" t="s">
        <v>3677</v>
      </c>
      <c r="L149" s="142">
        <f t="shared" si="9"/>
        <v>5014.6102362204729</v>
      </c>
      <c r="M149" s="143" t="str">
        <f t="shared" si="8"/>
        <v>OK</v>
      </c>
      <c r="N149" s="142"/>
      <c r="O149" s="143"/>
      <c r="P149" s="144" t="s">
        <v>4213</v>
      </c>
      <c r="Q149" s="143" t="s">
        <v>4213</v>
      </c>
      <c r="R149" s="153" t="s">
        <v>4213</v>
      </c>
      <c r="S149" s="147"/>
      <c r="T149" s="147" t="s">
        <v>4213</v>
      </c>
      <c r="U149" s="148" t="s">
        <v>4213</v>
      </c>
    </row>
    <row r="150" spans="2:21">
      <c r="B150" s="109" t="s">
        <v>2953</v>
      </c>
      <c r="C150" s="110" t="s">
        <v>1520</v>
      </c>
      <c r="D150" s="110" t="s">
        <v>1521</v>
      </c>
      <c r="E150" s="111">
        <v>4256.1377952755911</v>
      </c>
      <c r="F150" s="112">
        <v>0</v>
      </c>
      <c r="G150" s="111">
        <f>SUM(E150:F151)</f>
        <v>8511.7322834645674</v>
      </c>
      <c r="H150" s="111">
        <v>13933.799212598426</v>
      </c>
      <c r="I150" s="113">
        <f t="shared" si="6"/>
        <v>18189.937007874018</v>
      </c>
      <c r="J150" s="114" t="s">
        <v>3677</v>
      </c>
      <c r="L150" s="115">
        <f t="shared" si="9"/>
        <v>4256.1377952755911</v>
      </c>
      <c r="M150" s="116" t="str">
        <f t="shared" si="8"/>
        <v>OK</v>
      </c>
      <c r="N150" s="115">
        <f>G150</f>
        <v>8511.7322834645674</v>
      </c>
      <c r="O150" s="116" t="str">
        <f>IF(N150&gt;O$4,"Wrong","OK")</f>
        <v>OK</v>
      </c>
      <c r="P150" s="117" t="str">
        <f>TEXT(ABS(H150-H153),"0.000")</f>
        <v>0.831</v>
      </c>
      <c r="Q150" s="116" t="str">
        <f>IF(VALUE(P150)&gt;Q$4,"Wrong","OK")</f>
        <v>OK</v>
      </c>
      <c r="R150" s="149" t="s">
        <v>4211</v>
      </c>
      <c r="S150" s="150"/>
      <c r="T150" s="150" t="s">
        <v>4211</v>
      </c>
      <c r="U150" s="151" t="s">
        <v>4211</v>
      </c>
    </row>
    <row r="151" spans="2:21">
      <c r="B151" s="121" t="s">
        <v>2953</v>
      </c>
      <c r="C151" s="122" t="s">
        <v>1469</v>
      </c>
      <c r="D151" s="122" t="s">
        <v>1470</v>
      </c>
      <c r="E151" s="123">
        <v>4255.5944881889764</v>
      </c>
      <c r="F151" s="124" t="s">
        <v>4057</v>
      </c>
      <c r="G151" s="124" t="s">
        <v>4210</v>
      </c>
      <c r="H151" s="123">
        <v>13933.799212598426</v>
      </c>
      <c r="I151" s="125">
        <f t="shared" si="6"/>
        <v>18189.393700787401</v>
      </c>
      <c r="J151" s="126" t="s">
        <v>3656</v>
      </c>
      <c r="L151" s="127">
        <f t="shared" si="9"/>
        <v>4255.5944881889764</v>
      </c>
      <c r="M151" s="128" t="str">
        <f t="shared" si="8"/>
        <v>OK</v>
      </c>
      <c r="N151" s="127"/>
      <c r="O151" s="128"/>
      <c r="P151" s="129" t="str">
        <f>TEXT(ABS(H151-H152),"0.000")</f>
        <v>0.831</v>
      </c>
      <c r="Q151" s="128" t="str">
        <f>IF(VALUE(P151)&gt;Q$4,"Wrong","OK")</f>
        <v>OK</v>
      </c>
      <c r="R151" s="152" t="s">
        <v>4138</v>
      </c>
      <c r="S151" s="131"/>
      <c r="T151" s="131" t="s">
        <v>4138</v>
      </c>
      <c r="U151" s="132" t="s">
        <v>4138</v>
      </c>
    </row>
    <row r="152" spans="2:21">
      <c r="B152" s="121" t="s">
        <v>2953</v>
      </c>
      <c r="C152" s="122" t="s">
        <v>1504</v>
      </c>
      <c r="D152" s="122" t="s">
        <v>1505</v>
      </c>
      <c r="E152" s="123">
        <v>4255.7559055118109</v>
      </c>
      <c r="F152" s="124" t="s">
        <v>4057</v>
      </c>
      <c r="G152" s="123">
        <f>SUM(E152:F153)</f>
        <v>8511.8385826771664</v>
      </c>
      <c r="H152" s="123">
        <v>13932.968503937009</v>
      </c>
      <c r="I152" s="125">
        <f t="shared" si="6"/>
        <v>18188.72440944882</v>
      </c>
      <c r="J152" s="126" t="s">
        <v>3656</v>
      </c>
      <c r="L152" s="127">
        <f t="shared" si="9"/>
        <v>4255.7559055118109</v>
      </c>
      <c r="M152" s="128" t="str">
        <f t="shared" si="8"/>
        <v>OK</v>
      </c>
      <c r="N152" s="127">
        <f>G152</f>
        <v>8511.8385826771664</v>
      </c>
      <c r="O152" s="128" t="str">
        <f>IF(N152&gt;O$4,"Wrong","OK")</f>
        <v>OK</v>
      </c>
      <c r="P152" s="133" t="s">
        <v>4138</v>
      </c>
      <c r="Q152" s="128" t="s">
        <v>4138</v>
      </c>
      <c r="R152" s="152" t="s">
        <v>4138</v>
      </c>
      <c r="S152" s="131"/>
      <c r="T152" s="131" t="s">
        <v>4138</v>
      </c>
      <c r="U152" s="132" t="s">
        <v>4138</v>
      </c>
    </row>
    <row r="153" spans="2:21" ht="15.75" thickBot="1">
      <c r="B153" s="135" t="s">
        <v>2953</v>
      </c>
      <c r="C153" s="136" t="s">
        <v>1542</v>
      </c>
      <c r="D153" s="136" t="s">
        <v>1543</v>
      </c>
      <c r="E153" s="137">
        <v>4256.0826771653547</v>
      </c>
      <c r="F153" s="138">
        <v>0</v>
      </c>
      <c r="G153" s="139" t="s">
        <v>4210</v>
      </c>
      <c r="H153" s="137">
        <v>13932.968503937009</v>
      </c>
      <c r="I153" s="140">
        <f t="shared" si="6"/>
        <v>18189.051181102364</v>
      </c>
      <c r="J153" s="141" t="s">
        <v>3677</v>
      </c>
      <c r="L153" s="142">
        <f t="shared" si="9"/>
        <v>4256.0826771653547</v>
      </c>
      <c r="M153" s="143" t="str">
        <f t="shared" si="8"/>
        <v>OK</v>
      </c>
      <c r="N153" s="142"/>
      <c r="O153" s="143"/>
      <c r="P153" s="144" t="s">
        <v>4138</v>
      </c>
      <c r="Q153" s="143" t="s">
        <v>4138</v>
      </c>
      <c r="R153" s="153" t="s">
        <v>4138</v>
      </c>
      <c r="S153" s="147"/>
      <c r="T153" s="147" t="s">
        <v>4138</v>
      </c>
      <c r="U153" s="148" t="s">
        <v>4138</v>
      </c>
    </row>
    <row r="154" spans="2:21">
      <c r="B154" s="109" t="s">
        <v>2953</v>
      </c>
      <c r="C154" s="110" t="s">
        <v>1526</v>
      </c>
      <c r="D154" s="110" t="s">
        <v>1527</v>
      </c>
      <c r="E154" s="111">
        <v>4254.7874015748039</v>
      </c>
      <c r="F154" s="112">
        <v>0</v>
      </c>
      <c r="G154" s="111">
        <f>SUM(E154:F155)</f>
        <v>8510.7283464566935</v>
      </c>
      <c r="H154" s="111">
        <v>13935.759842519685</v>
      </c>
      <c r="I154" s="113">
        <f t="shared" ref="I154:I165" si="10">SUM(E154,H154)</f>
        <v>18190.547244094487</v>
      </c>
      <c r="J154" s="114" t="s">
        <v>2071</v>
      </c>
      <c r="L154" s="115">
        <f t="shared" si="9"/>
        <v>4254.7874015748039</v>
      </c>
      <c r="M154" s="116" t="str">
        <f t="shared" si="8"/>
        <v>OK</v>
      </c>
      <c r="N154" s="115">
        <f>G154</f>
        <v>8510.7283464566935</v>
      </c>
      <c r="O154" s="116" t="str">
        <f>IF(N154&gt;O$4,"Wrong","OK")</f>
        <v>OK</v>
      </c>
      <c r="P154" s="117" t="str">
        <f>TEXT(ABS(H154-H157),"0.000")</f>
        <v>0.031</v>
      </c>
      <c r="Q154" s="116" t="str">
        <f>IF(VALUE(P154)&gt;Q$4,"Wrong","OK")</f>
        <v>OK</v>
      </c>
      <c r="R154" s="149" t="s">
        <v>4138</v>
      </c>
      <c r="S154" s="150"/>
      <c r="T154" s="150" t="s">
        <v>4138</v>
      </c>
      <c r="U154" s="151" t="s">
        <v>4138</v>
      </c>
    </row>
    <row r="155" spans="2:21">
      <c r="B155" s="121" t="s">
        <v>2953</v>
      </c>
      <c r="C155" s="122" t="s">
        <v>1480</v>
      </c>
      <c r="D155" s="122" t="s">
        <v>1481</v>
      </c>
      <c r="E155" s="123">
        <v>4255.9409448818897</v>
      </c>
      <c r="F155" s="124" t="s">
        <v>4057</v>
      </c>
      <c r="G155" s="124" t="s">
        <v>4210</v>
      </c>
      <c r="H155" s="123">
        <v>13935.759842519685</v>
      </c>
      <c r="I155" s="125">
        <f t="shared" si="10"/>
        <v>18191.700787401576</v>
      </c>
      <c r="J155" s="126" t="s">
        <v>1841</v>
      </c>
      <c r="L155" s="127">
        <f t="shared" si="9"/>
        <v>4255.9409448818897</v>
      </c>
      <c r="M155" s="128" t="str">
        <f t="shared" si="8"/>
        <v>OK</v>
      </c>
      <c r="N155" s="127"/>
      <c r="O155" s="128"/>
      <c r="P155" s="129" t="str">
        <f>TEXT(ABS(H155-H156),"0.000")</f>
        <v>0.031</v>
      </c>
      <c r="Q155" s="128" t="str">
        <f>IF(VALUE(P155)&gt;Q$4,"Wrong","OK")</f>
        <v>OK</v>
      </c>
      <c r="R155" s="152" t="s">
        <v>4138</v>
      </c>
      <c r="S155" s="131"/>
      <c r="T155" s="131" t="s">
        <v>4138</v>
      </c>
      <c r="U155" s="132" t="s">
        <v>4138</v>
      </c>
    </row>
    <row r="156" spans="2:21">
      <c r="B156" s="121" t="s">
        <v>2953</v>
      </c>
      <c r="C156" s="122" t="s">
        <v>1508</v>
      </c>
      <c r="D156" s="122" t="s">
        <v>1509</v>
      </c>
      <c r="E156" s="123">
        <v>4255.9330708661419</v>
      </c>
      <c r="F156" s="124" t="s">
        <v>4057</v>
      </c>
      <c r="G156" s="123">
        <f>SUM(E156:F157)</f>
        <v>8510.7165354330718</v>
      </c>
      <c r="H156" s="123">
        <v>13935.79133858268</v>
      </c>
      <c r="I156" s="125">
        <f t="shared" si="10"/>
        <v>18191.72440944882</v>
      </c>
      <c r="J156" s="126" t="s">
        <v>1841</v>
      </c>
      <c r="L156" s="127">
        <f t="shared" si="9"/>
        <v>4255.9330708661419</v>
      </c>
      <c r="M156" s="128" t="str">
        <f t="shared" si="8"/>
        <v>OK</v>
      </c>
      <c r="N156" s="127">
        <f>G156</f>
        <v>8510.7165354330718</v>
      </c>
      <c r="O156" s="128" t="str">
        <f>IF(N156&gt;O$4,"Wrong","OK")</f>
        <v>OK</v>
      </c>
      <c r="P156" s="133" t="s">
        <v>4138</v>
      </c>
      <c r="Q156" s="128" t="s">
        <v>4138</v>
      </c>
      <c r="R156" s="152" t="s">
        <v>4138</v>
      </c>
      <c r="S156" s="131"/>
      <c r="T156" s="131" t="s">
        <v>4138</v>
      </c>
      <c r="U156" s="132" t="s">
        <v>4138</v>
      </c>
    </row>
    <row r="157" spans="2:21" ht="15.75" thickBot="1">
      <c r="B157" s="135" t="s">
        <v>2953</v>
      </c>
      <c r="C157" s="136" t="s">
        <v>1548</v>
      </c>
      <c r="D157" s="136" t="s">
        <v>1549</v>
      </c>
      <c r="E157" s="137">
        <v>4254.7834645669291</v>
      </c>
      <c r="F157" s="138">
        <v>0</v>
      </c>
      <c r="G157" s="139" t="s">
        <v>4210</v>
      </c>
      <c r="H157" s="137">
        <v>13935.79133858268</v>
      </c>
      <c r="I157" s="140">
        <f t="shared" si="10"/>
        <v>18190.574803149608</v>
      </c>
      <c r="J157" s="141" t="s">
        <v>2071</v>
      </c>
      <c r="L157" s="142">
        <f t="shared" si="9"/>
        <v>4254.7834645669291</v>
      </c>
      <c r="M157" s="143" t="str">
        <f t="shared" si="8"/>
        <v>OK</v>
      </c>
      <c r="N157" s="142"/>
      <c r="O157" s="143"/>
      <c r="P157" s="144" t="s">
        <v>4138</v>
      </c>
      <c r="Q157" s="143" t="s">
        <v>4138</v>
      </c>
      <c r="R157" s="153" t="s">
        <v>4138</v>
      </c>
      <c r="S157" s="147"/>
      <c r="T157" s="147" t="s">
        <v>4138</v>
      </c>
      <c r="U157" s="148" t="s">
        <v>4138</v>
      </c>
    </row>
    <row r="158" spans="2:21">
      <c r="B158" s="109" t="s">
        <v>2953</v>
      </c>
      <c r="C158" s="110" t="s">
        <v>1532</v>
      </c>
      <c r="D158" s="110" t="s">
        <v>1533</v>
      </c>
      <c r="E158" s="111">
        <v>4256.6456692913389</v>
      </c>
      <c r="F158" s="112">
        <v>0</v>
      </c>
      <c r="G158" s="111">
        <f>SUM(E158:F159)</f>
        <v>8512.5708661417339</v>
      </c>
      <c r="H158" s="111">
        <v>13934.074803149606</v>
      </c>
      <c r="I158" s="113">
        <f t="shared" si="10"/>
        <v>18190.720472440946</v>
      </c>
      <c r="J158" s="114" t="s">
        <v>3682</v>
      </c>
      <c r="L158" s="115">
        <f t="shared" si="9"/>
        <v>4256.6456692913389</v>
      </c>
      <c r="M158" s="116" t="str">
        <f t="shared" si="8"/>
        <v>OK</v>
      </c>
      <c r="N158" s="115">
        <f>G158</f>
        <v>8512.5708661417339</v>
      </c>
      <c r="O158" s="116" t="str">
        <f>IF(N158&gt;O$4,"Wrong","OK")</f>
        <v>OK</v>
      </c>
      <c r="P158" s="117" t="str">
        <f>TEXT(ABS(H158-H161),"0.000")</f>
        <v>0.150</v>
      </c>
      <c r="Q158" s="116" t="str">
        <f>IF(VALUE(P158)&gt;Q$4,"Wrong","OK")</f>
        <v>OK</v>
      </c>
      <c r="R158" s="149" t="s">
        <v>4138</v>
      </c>
      <c r="S158" s="150"/>
      <c r="T158" s="150" t="s">
        <v>4138</v>
      </c>
      <c r="U158" s="151" t="s">
        <v>4138</v>
      </c>
    </row>
    <row r="159" spans="2:21">
      <c r="B159" s="121" t="s">
        <v>2953</v>
      </c>
      <c r="C159" s="122" t="s">
        <v>1488</v>
      </c>
      <c r="D159" s="122" t="s">
        <v>1489</v>
      </c>
      <c r="E159" s="123">
        <v>4255.9251968503941</v>
      </c>
      <c r="F159" s="124" t="s">
        <v>4057</v>
      </c>
      <c r="G159" s="124" t="s">
        <v>4210</v>
      </c>
      <c r="H159" s="123">
        <v>13934.074803149606</v>
      </c>
      <c r="I159" s="125">
        <f t="shared" si="10"/>
        <v>18190</v>
      </c>
      <c r="J159" s="126" t="s">
        <v>3665</v>
      </c>
      <c r="L159" s="127">
        <f t="shared" si="9"/>
        <v>4255.9251968503941</v>
      </c>
      <c r="M159" s="128" t="str">
        <f t="shared" si="8"/>
        <v>OK</v>
      </c>
      <c r="N159" s="127"/>
      <c r="O159" s="128"/>
      <c r="P159" s="129" t="str">
        <f>TEXT(ABS(H159-H160),"0.000")</f>
        <v>0.150</v>
      </c>
      <c r="Q159" s="128" t="str">
        <f>IF(VALUE(P159)&gt;Q$4,"Wrong","OK")</f>
        <v>OK</v>
      </c>
      <c r="R159" s="152" t="s">
        <v>4138</v>
      </c>
      <c r="S159" s="131"/>
      <c r="T159" s="131" t="s">
        <v>4138</v>
      </c>
      <c r="U159" s="132" t="s">
        <v>4138</v>
      </c>
    </row>
    <row r="160" spans="2:21">
      <c r="B160" s="121" t="s">
        <v>2953</v>
      </c>
      <c r="C160" s="122" t="s">
        <v>1512</v>
      </c>
      <c r="D160" s="122" t="s">
        <v>1513</v>
      </c>
      <c r="E160" s="123">
        <v>4255.3307086614177</v>
      </c>
      <c r="F160" s="124" t="s">
        <v>4057</v>
      </c>
      <c r="G160" s="123">
        <f>SUM(E160:F161)</f>
        <v>8511.8700787401576</v>
      </c>
      <c r="H160" s="123">
        <v>13934.22440944882</v>
      </c>
      <c r="I160" s="125">
        <f t="shared" si="10"/>
        <v>18189.555118110238</v>
      </c>
      <c r="J160" s="126" t="s">
        <v>3665</v>
      </c>
      <c r="L160" s="127">
        <f t="shared" si="9"/>
        <v>4255.3307086614177</v>
      </c>
      <c r="M160" s="128" t="str">
        <f t="shared" si="8"/>
        <v>OK</v>
      </c>
      <c r="N160" s="127">
        <f>G160</f>
        <v>8511.8700787401576</v>
      </c>
      <c r="O160" s="128" t="str">
        <f>IF(N160&gt;O$4,"Wrong","OK")</f>
        <v>OK</v>
      </c>
      <c r="P160" s="133" t="s">
        <v>4213</v>
      </c>
      <c r="Q160" s="128" t="s">
        <v>4213</v>
      </c>
      <c r="R160" s="152" t="s">
        <v>4213</v>
      </c>
      <c r="S160" s="131"/>
      <c r="T160" s="131" t="s">
        <v>4213</v>
      </c>
      <c r="U160" s="132" t="s">
        <v>4213</v>
      </c>
    </row>
    <row r="161" spans="2:21" ht="15.75" thickBot="1">
      <c r="B161" s="135" t="s">
        <v>2953</v>
      </c>
      <c r="C161" s="136" t="s">
        <v>1554</v>
      </c>
      <c r="D161" s="136" t="s">
        <v>1555</v>
      </c>
      <c r="E161" s="137">
        <v>4256.5393700787408</v>
      </c>
      <c r="F161" s="138">
        <v>0</v>
      </c>
      <c r="G161" s="139" t="s">
        <v>4210</v>
      </c>
      <c r="H161" s="137">
        <v>13934.22440944882</v>
      </c>
      <c r="I161" s="140">
        <f t="shared" si="10"/>
        <v>18190.763779527559</v>
      </c>
      <c r="J161" s="141" t="s">
        <v>3682</v>
      </c>
      <c r="L161" s="142">
        <f t="shared" si="9"/>
        <v>4256.5393700787408</v>
      </c>
      <c r="M161" s="143" t="str">
        <f t="shared" si="8"/>
        <v>OK</v>
      </c>
      <c r="N161" s="142"/>
      <c r="O161" s="143"/>
      <c r="P161" s="144" t="s">
        <v>4213</v>
      </c>
      <c r="Q161" s="143" t="s">
        <v>4213</v>
      </c>
      <c r="R161" s="153" t="s">
        <v>4213</v>
      </c>
      <c r="S161" s="147"/>
      <c r="T161" s="147" t="s">
        <v>4213</v>
      </c>
      <c r="U161" s="148" t="s">
        <v>4213</v>
      </c>
    </row>
    <row r="162" spans="2:21">
      <c r="B162" s="109" t="s">
        <v>2953</v>
      </c>
      <c r="C162" s="110" t="s">
        <v>1537</v>
      </c>
      <c r="D162" s="110" t="s">
        <v>1538</v>
      </c>
      <c r="E162" s="111">
        <v>4256.5787401574798</v>
      </c>
      <c r="F162" s="112">
        <v>0</v>
      </c>
      <c r="G162" s="111">
        <f>SUM(E162:F163)</f>
        <v>8512.1181102362207</v>
      </c>
      <c r="H162" s="111">
        <v>13933.157480314962</v>
      </c>
      <c r="I162" s="113">
        <f t="shared" si="10"/>
        <v>18189.736220472441</v>
      </c>
      <c r="J162" s="114" t="s">
        <v>3685</v>
      </c>
      <c r="L162" s="115">
        <f t="shared" si="9"/>
        <v>4256.5787401574798</v>
      </c>
      <c r="M162" s="116" t="str">
        <f t="shared" si="8"/>
        <v>OK</v>
      </c>
      <c r="N162" s="115">
        <f>G162</f>
        <v>8512.1181102362207</v>
      </c>
      <c r="O162" s="116" t="str">
        <f>IF(N162&gt;O$4,"Wrong","OK")</f>
        <v>OK</v>
      </c>
      <c r="P162" s="117" t="str">
        <f>TEXT(ABS(H162-H165),"0.000")</f>
        <v>0.319</v>
      </c>
      <c r="Q162" s="116" t="str">
        <f>IF(VALUE(P162)&gt;Q$4,"Wrong","OK")</f>
        <v>OK</v>
      </c>
      <c r="R162" s="149" t="s">
        <v>4211</v>
      </c>
      <c r="S162" s="150"/>
      <c r="T162" s="150" t="s">
        <v>4211</v>
      </c>
      <c r="U162" s="151" t="s">
        <v>4211</v>
      </c>
    </row>
    <row r="163" spans="2:21">
      <c r="B163" s="121" t="s">
        <v>2953</v>
      </c>
      <c r="C163" s="122" t="s">
        <v>1496</v>
      </c>
      <c r="D163" s="122" t="s">
        <v>1497</v>
      </c>
      <c r="E163" s="123">
        <v>4255.5393700787399</v>
      </c>
      <c r="F163" s="124" t="s">
        <v>4057</v>
      </c>
      <c r="G163" s="124" t="s">
        <v>4210</v>
      </c>
      <c r="H163" s="123">
        <v>13933.157480314962</v>
      </c>
      <c r="I163" s="125">
        <f t="shared" si="10"/>
        <v>18188.696850393702</v>
      </c>
      <c r="J163" s="126" t="s">
        <v>3670</v>
      </c>
      <c r="L163" s="127">
        <f t="shared" si="9"/>
        <v>4255.5393700787399</v>
      </c>
      <c r="M163" s="128" t="str">
        <f t="shared" si="8"/>
        <v>OK</v>
      </c>
      <c r="N163" s="127"/>
      <c r="O163" s="128"/>
      <c r="P163" s="129" t="str">
        <f>TEXT(ABS(H163-H164),"0.000")</f>
        <v>0.319</v>
      </c>
      <c r="Q163" s="128" t="str">
        <f>IF(VALUE(P163)&gt;Q$4,"Wrong","OK")</f>
        <v>OK</v>
      </c>
      <c r="R163" s="152" t="s">
        <v>4138</v>
      </c>
      <c r="S163" s="131"/>
      <c r="T163" s="131" t="s">
        <v>4138</v>
      </c>
      <c r="U163" s="132" t="s">
        <v>4138</v>
      </c>
    </row>
    <row r="164" spans="2:21">
      <c r="B164" s="121" t="s">
        <v>2953</v>
      </c>
      <c r="C164" s="122" t="s">
        <v>1516</v>
      </c>
      <c r="D164" s="122" t="s">
        <v>1517</v>
      </c>
      <c r="E164" s="123">
        <v>4255.5393700787399</v>
      </c>
      <c r="F164" s="124" t="s">
        <v>4057</v>
      </c>
      <c r="G164" s="123">
        <f>SUM(E164:F165)</f>
        <v>8511.3622047244098</v>
      </c>
      <c r="H164" s="123">
        <v>13933.476377952757</v>
      </c>
      <c r="I164" s="125">
        <f t="shared" si="10"/>
        <v>18189.015748031496</v>
      </c>
      <c r="J164" s="126" t="s">
        <v>3670</v>
      </c>
      <c r="L164" s="127">
        <f t="shared" si="9"/>
        <v>4255.5393700787399</v>
      </c>
      <c r="M164" s="128" t="str">
        <f t="shared" si="8"/>
        <v>OK</v>
      </c>
      <c r="N164" s="127">
        <f>G164</f>
        <v>8511.3622047244098</v>
      </c>
      <c r="O164" s="128" t="str">
        <f>IF(N164&gt;O$4,"Wrong","OK")</f>
        <v>OK</v>
      </c>
      <c r="P164" s="133" t="s">
        <v>4138</v>
      </c>
      <c r="Q164" s="128" t="s">
        <v>4138</v>
      </c>
      <c r="R164" s="152" t="s">
        <v>4138</v>
      </c>
      <c r="S164" s="131"/>
      <c r="T164" s="131" t="s">
        <v>4138</v>
      </c>
      <c r="U164" s="132" t="s">
        <v>4138</v>
      </c>
    </row>
    <row r="165" spans="2:21" ht="15.75" thickBot="1">
      <c r="B165" s="135" t="s">
        <v>2953</v>
      </c>
      <c r="C165" s="136" t="s">
        <v>1560</v>
      </c>
      <c r="D165" s="136" t="s">
        <v>1561</v>
      </c>
      <c r="E165" s="137">
        <v>4255.822834645669</v>
      </c>
      <c r="F165" s="138">
        <v>0</v>
      </c>
      <c r="G165" s="139" t="s">
        <v>4210</v>
      </c>
      <c r="H165" s="137">
        <v>13933.476377952757</v>
      </c>
      <c r="I165" s="140">
        <f t="shared" si="10"/>
        <v>18189.299212598424</v>
      </c>
      <c r="J165" s="141" t="s">
        <v>3685</v>
      </c>
      <c r="L165" s="142">
        <f t="shared" si="9"/>
        <v>4255.822834645669</v>
      </c>
      <c r="M165" s="143" t="str">
        <f t="shared" si="8"/>
        <v>OK</v>
      </c>
      <c r="N165" s="142"/>
      <c r="O165" s="143"/>
      <c r="P165" s="144" t="s">
        <v>4138</v>
      </c>
      <c r="Q165" s="143" t="s">
        <v>4138</v>
      </c>
      <c r="R165" s="153" t="s">
        <v>4138</v>
      </c>
      <c r="S165" s="147"/>
      <c r="T165" s="147" t="s">
        <v>4138</v>
      </c>
      <c r="U165" s="148" t="s">
        <v>4138</v>
      </c>
    </row>
    <row r="241" spans="1:1">
      <c r="A241" t="s">
        <v>4209</v>
      </c>
    </row>
  </sheetData>
  <phoneticPr fontId="1"/>
  <conditionalFormatting sqref="M1:M165 O1:O165 Q1:Q165">
    <cfRule type="cellIs" dxfId="260" priority="23" stopIfTrue="1" operator="equal">
      <formula>"Wrong"</formula>
    </cfRule>
  </conditionalFormatting>
  <conditionalFormatting sqref="M3:M5">
    <cfRule type="cellIs" dxfId="259" priority="142" stopIfTrue="1" operator="equal">
      <formula>"WRONG"</formula>
    </cfRule>
  </conditionalFormatting>
  <conditionalFormatting sqref="M5">
    <cfRule type="cellIs" dxfId="258" priority="145" stopIfTrue="1" operator="equal">
      <formula>"NG"</formula>
    </cfRule>
  </conditionalFormatting>
  <conditionalFormatting sqref="O4:O5 U3:U5">
    <cfRule type="cellIs" dxfId="257" priority="143" stopIfTrue="1" operator="equal">
      <formula>"WRONG"</formula>
    </cfRule>
  </conditionalFormatting>
  <conditionalFormatting sqref="Q3:Q5">
    <cfRule type="cellIs" dxfId="256" priority="141" stopIfTrue="1" operator="equal">
      <formula>"WRONG"</formula>
    </cfRule>
  </conditionalFormatting>
  <conditionalFormatting sqref="U1:U5 M5">
    <cfRule type="cellIs" dxfId="255" priority="144" stopIfTrue="1" operator="equal">
      <formula>"Wrong"</formula>
    </cfRule>
  </conditionalFormatting>
  <conditionalFormatting sqref="U6:U165">
    <cfRule type="cellIs" dxfId="254" priority="1" stopIfTrue="1" operator="equal">
      <formula>"Wrong"</formula>
    </cfRule>
  </conditionalFormatting>
  <pageMargins left="0.7" right="0.7" top="0.75" bottom="0.75" header="0.3" footer="0.3"/>
  <pageSetup paperSize="9" scale="49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533E-CC83-4DB6-9D2B-549405E6118B}">
  <sheetPr>
    <pageSetUpPr fitToPage="1"/>
  </sheetPr>
  <dimension ref="A1:O185"/>
  <sheetViews>
    <sheetView zoomScale="70" zoomScaleNormal="70" workbookViewId="0">
      <selection activeCell="E185" sqref="E185"/>
    </sheetView>
  </sheetViews>
  <sheetFormatPr defaultRowHeight="15"/>
  <cols>
    <col min="1" max="1" width="3.140625" customWidth="1"/>
    <col min="3" max="3" width="20.5703125" bestFit="1" customWidth="1"/>
    <col min="4" max="4" width="14.42578125" customWidth="1"/>
    <col min="5" max="5" width="17" customWidth="1"/>
    <col min="6" max="6" width="7.5703125" customWidth="1"/>
    <col min="7" max="7" width="5" bestFit="1" customWidth="1"/>
    <col min="8" max="9" width="10.28515625" customWidth="1"/>
    <col min="10" max="10" width="9.5703125" bestFit="1" customWidth="1"/>
    <col min="11" max="11" width="10.28515625" bestFit="1" customWidth="1"/>
    <col min="12" max="12" width="9.5703125" bestFit="1" customWidth="1"/>
    <col min="13" max="13" width="10.28515625" customWidth="1"/>
    <col min="15" max="15" width="10.28515625" bestFit="1" customWidth="1"/>
  </cols>
  <sheetData>
    <row r="1" spans="1:15" ht="18.75">
      <c r="A1" s="1" t="s">
        <v>4208</v>
      </c>
      <c r="E1" s="202">
        <v>43048</v>
      </c>
    </row>
    <row r="2" spans="1:15" ht="18.75">
      <c r="A2" s="1" t="s">
        <v>4139</v>
      </c>
    </row>
    <row r="3" spans="1:15" ht="15.75" thickBot="1">
      <c r="J3" t="s">
        <v>4140</v>
      </c>
      <c r="L3" t="s">
        <v>4141</v>
      </c>
    </row>
    <row r="4" spans="1:15" ht="15.75" thickBot="1">
      <c r="E4" s="88" t="s">
        <v>4122</v>
      </c>
      <c r="G4" s="93" t="s">
        <v>4142</v>
      </c>
      <c r="H4" s="154"/>
      <c r="I4" s="90">
        <v>20</v>
      </c>
      <c r="J4" s="93" t="s">
        <v>4142</v>
      </c>
      <c r="K4" s="90">
        <v>4</v>
      </c>
      <c r="L4" s="93" t="s">
        <v>4142</v>
      </c>
      <c r="M4" s="90">
        <v>4</v>
      </c>
      <c r="N4" s="93" t="s">
        <v>4142</v>
      </c>
      <c r="O4" s="90">
        <v>11000</v>
      </c>
    </row>
    <row r="5" spans="1:15" ht="45.75" thickBot="1">
      <c r="B5" s="155" t="s">
        <v>4143</v>
      </c>
      <c r="C5" s="156" t="s">
        <v>4144</v>
      </c>
      <c r="D5" s="157" t="s">
        <v>4059</v>
      </c>
      <c r="E5" s="357" t="s">
        <v>4060</v>
      </c>
      <c r="F5" s="363"/>
      <c r="G5" s="379" t="s">
        <v>4145</v>
      </c>
      <c r="H5" s="380"/>
      <c r="I5" s="158" t="s">
        <v>4146</v>
      </c>
      <c r="J5" s="159" t="s">
        <v>4147</v>
      </c>
      <c r="K5" s="160" t="s">
        <v>4146</v>
      </c>
      <c r="L5" s="161" t="s">
        <v>4147</v>
      </c>
      <c r="M5" s="160" t="s">
        <v>4146</v>
      </c>
      <c r="N5" s="161" t="s">
        <v>4148</v>
      </c>
      <c r="O5" s="160" t="s">
        <v>4146</v>
      </c>
    </row>
    <row r="6" spans="1:15">
      <c r="B6" s="162" t="s">
        <v>796</v>
      </c>
      <c r="C6" s="163" t="s">
        <v>797</v>
      </c>
      <c r="D6" s="115">
        <v>5935.7007874015744</v>
      </c>
      <c r="E6" s="358">
        <v>5936.0393700787399</v>
      </c>
      <c r="F6" s="363"/>
      <c r="G6" s="166" t="s">
        <v>4214</v>
      </c>
      <c r="H6" s="167">
        <f>MIN(D6:E15)</f>
        <v>5933.3622047244098</v>
      </c>
      <c r="I6" s="168"/>
      <c r="J6" s="169"/>
      <c r="K6" s="170"/>
      <c r="L6" s="171"/>
      <c r="M6" s="170"/>
      <c r="N6" s="91">
        <f>MAX(D6:E185)</f>
        <v>9574.8031496062995</v>
      </c>
      <c r="O6" s="170" t="str">
        <f>IF(N6&gt;O$4,"Wrong","OK")</f>
        <v>OK</v>
      </c>
    </row>
    <row r="7" spans="1:15">
      <c r="B7" s="172" t="s">
        <v>802</v>
      </c>
      <c r="C7" s="173" t="s">
        <v>803</v>
      </c>
      <c r="D7" s="127">
        <v>5935.5787401574808</v>
      </c>
      <c r="E7" s="359">
        <v>5933.6653543307093</v>
      </c>
      <c r="F7" s="363"/>
      <c r="G7" s="133" t="s">
        <v>4215</v>
      </c>
      <c r="H7" s="174">
        <f>MAX(D6:E15)</f>
        <v>5936.5000000000009</v>
      </c>
      <c r="I7" s="175"/>
      <c r="K7" s="176"/>
      <c r="L7" s="177"/>
      <c r="M7" s="176"/>
      <c r="N7" s="177"/>
      <c r="O7" s="176"/>
    </row>
    <row r="8" spans="1:15">
      <c r="B8" s="172" t="s">
        <v>806</v>
      </c>
      <c r="C8" s="173" t="s">
        <v>807</v>
      </c>
      <c r="D8" s="127">
        <v>5935.712598425197</v>
      </c>
      <c r="E8" s="359">
        <v>5933.7283464566935</v>
      </c>
      <c r="F8" s="363"/>
      <c r="G8" s="178" t="s">
        <v>4216</v>
      </c>
      <c r="H8" s="179">
        <f>H7-H6</f>
        <v>3.1377952755910883</v>
      </c>
      <c r="I8" s="180" t="str">
        <f>IF(H8&gt;I$4,"Wrong","OK")</f>
        <v>OK</v>
      </c>
      <c r="K8" s="176"/>
      <c r="L8" s="177"/>
      <c r="M8" s="176"/>
      <c r="N8" s="177"/>
      <c r="O8" s="176"/>
    </row>
    <row r="9" spans="1:15">
      <c r="B9" s="172" t="s">
        <v>810</v>
      </c>
      <c r="C9" s="173" t="s">
        <v>811</v>
      </c>
      <c r="D9" s="127">
        <v>5934.5275590551182</v>
      </c>
      <c r="E9" s="359">
        <v>5935.4803149606305</v>
      </c>
      <c r="F9" s="363"/>
      <c r="G9" s="181"/>
      <c r="H9" s="182"/>
      <c r="I9" s="183"/>
      <c r="K9" s="176"/>
      <c r="L9" s="177"/>
      <c r="M9" s="176"/>
      <c r="N9" s="177"/>
      <c r="O9" s="176"/>
    </row>
    <row r="10" spans="1:15">
      <c r="B10" s="172" t="s">
        <v>814</v>
      </c>
      <c r="C10" s="173" t="s">
        <v>815</v>
      </c>
      <c r="D10" s="127">
        <v>5934.6732283464571</v>
      </c>
      <c r="E10" s="359">
        <v>5934.7047244094492</v>
      </c>
      <c r="F10" s="363"/>
      <c r="G10" s="177"/>
      <c r="I10" s="176"/>
      <c r="K10" s="176"/>
      <c r="L10" s="177"/>
      <c r="M10" s="176"/>
      <c r="N10" s="177"/>
      <c r="O10" s="176"/>
    </row>
    <row r="11" spans="1:15">
      <c r="B11" s="172" t="s">
        <v>818</v>
      </c>
      <c r="C11" s="173" t="s">
        <v>819</v>
      </c>
      <c r="D11" s="127">
        <v>5935.2283464566926</v>
      </c>
      <c r="E11" s="359">
        <v>5936.5000000000009</v>
      </c>
      <c r="F11" s="363"/>
      <c r="G11" s="177"/>
      <c r="I11" s="176"/>
      <c r="K11" s="176"/>
      <c r="L11" s="177"/>
      <c r="M11" s="176"/>
      <c r="N11" s="177"/>
      <c r="O11" s="176"/>
    </row>
    <row r="12" spans="1:15">
      <c r="B12" s="172" t="s">
        <v>822</v>
      </c>
      <c r="C12" s="173" t="s">
        <v>823</v>
      </c>
      <c r="D12" s="127">
        <v>5934.5905511811025</v>
      </c>
      <c r="E12" s="359">
        <v>5934.3543307086611</v>
      </c>
      <c r="F12" s="363"/>
      <c r="G12" s="177"/>
      <c r="I12" s="176"/>
      <c r="K12" s="176"/>
      <c r="L12" s="177"/>
      <c r="M12" s="176"/>
      <c r="N12" s="177"/>
      <c r="O12" s="176"/>
    </row>
    <row r="13" spans="1:15">
      <c r="B13" s="184" t="s">
        <v>826</v>
      </c>
      <c r="C13" s="185" t="s">
        <v>827</v>
      </c>
      <c r="D13" s="186">
        <v>5933.429133858268</v>
      </c>
      <c r="E13" s="360">
        <v>5936.4921259842522</v>
      </c>
      <c r="F13" s="363"/>
      <c r="G13" s="177"/>
      <c r="I13" s="176"/>
      <c r="K13" s="176"/>
      <c r="L13" s="177"/>
      <c r="M13" s="176"/>
      <c r="N13" s="177"/>
      <c r="O13" s="176"/>
    </row>
    <row r="14" spans="1:15">
      <c r="B14" s="187" t="s">
        <v>1405</v>
      </c>
      <c r="C14" s="188" t="s">
        <v>1406</v>
      </c>
      <c r="D14" s="189">
        <v>5935.1692913385832</v>
      </c>
      <c r="E14" s="361">
        <v>5933.3622047244098</v>
      </c>
      <c r="F14" s="363"/>
      <c r="G14" s="177"/>
      <c r="I14" s="176"/>
      <c r="J14" s="192">
        <f>ABS(D14-D15)</f>
        <v>0.13779527559108828</v>
      </c>
      <c r="K14" s="193" t="str">
        <f>IF(J14&gt;K$4,"Wrong","OK")</f>
        <v>OK</v>
      </c>
      <c r="L14" s="194">
        <f>ABS(E14-E15)</f>
        <v>0.45275590551136702</v>
      </c>
      <c r="M14" s="193" t="str">
        <f>IF(L14&gt;M$4,"Wrong","OK")</f>
        <v>OK</v>
      </c>
      <c r="N14" s="177"/>
      <c r="O14" s="176"/>
    </row>
    <row r="15" spans="1:15" ht="15.75" thickBot="1">
      <c r="B15" s="195" t="s">
        <v>1325</v>
      </c>
      <c r="C15" s="196" t="s">
        <v>1326</v>
      </c>
      <c r="D15" s="142">
        <v>5935.0314960629921</v>
      </c>
      <c r="E15" s="362">
        <v>5933.8149606299212</v>
      </c>
      <c r="F15" s="363"/>
      <c r="G15" s="199"/>
      <c r="H15" s="200"/>
      <c r="I15" s="201"/>
      <c r="J15" s="200"/>
      <c r="K15" s="201"/>
      <c r="L15" s="199"/>
      <c r="M15" s="201"/>
      <c r="N15" s="177"/>
      <c r="O15" s="176"/>
    </row>
    <row r="16" spans="1:15">
      <c r="B16" s="162" t="s">
        <v>830</v>
      </c>
      <c r="C16" s="163" t="s">
        <v>831</v>
      </c>
      <c r="D16" s="115">
        <v>5934.5118110236226</v>
      </c>
      <c r="E16" s="358">
        <v>5934.5314960629921</v>
      </c>
      <c r="F16" s="363"/>
      <c r="G16" s="166" t="s">
        <v>4214</v>
      </c>
      <c r="H16" s="167">
        <f>MIN(D16:E25)</f>
        <v>5933.606299212599</v>
      </c>
      <c r="I16" s="168"/>
      <c r="J16" s="169"/>
      <c r="K16" s="170"/>
      <c r="L16" s="171"/>
      <c r="M16" s="170"/>
      <c r="N16" s="177"/>
      <c r="O16" s="176"/>
    </row>
    <row r="17" spans="2:15">
      <c r="B17" s="172" t="s">
        <v>835</v>
      </c>
      <c r="C17" s="173" t="s">
        <v>836</v>
      </c>
      <c r="D17" s="127">
        <v>5933.606299212599</v>
      </c>
      <c r="E17" s="359">
        <v>5934.3700787401576</v>
      </c>
      <c r="F17" s="363"/>
      <c r="G17" s="133" t="s">
        <v>4215</v>
      </c>
      <c r="H17" s="174">
        <f>MAX(D16:E25)</f>
        <v>5936.8700787401576</v>
      </c>
      <c r="I17" s="175"/>
      <c r="K17" s="176"/>
      <c r="L17" s="177"/>
      <c r="M17" s="176"/>
      <c r="N17" s="177"/>
      <c r="O17" s="176"/>
    </row>
    <row r="18" spans="2:15">
      <c r="B18" s="172" t="s">
        <v>839</v>
      </c>
      <c r="C18" s="173" t="s">
        <v>840</v>
      </c>
      <c r="D18" s="127">
        <v>5936.0118110236217</v>
      </c>
      <c r="E18" s="359">
        <v>5935.996062992127</v>
      </c>
      <c r="F18" s="363"/>
      <c r="G18" s="178" t="s">
        <v>4216</v>
      </c>
      <c r="H18" s="179">
        <f>H17-H16</f>
        <v>3.2637795275586541</v>
      </c>
      <c r="I18" s="180" t="str">
        <f>IF(H18&gt;I$4,"Wrong","OK")</f>
        <v>OK</v>
      </c>
      <c r="K18" s="176"/>
      <c r="L18" s="177"/>
      <c r="M18" s="176"/>
      <c r="N18" s="177"/>
      <c r="O18" s="176"/>
    </row>
    <row r="19" spans="2:15">
      <c r="B19" s="172" t="s">
        <v>843</v>
      </c>
      <c r="C19" s="173" t="s">
        <v>844</v>
      </c>
      <c r="D19" s="127">
        <v>5935.1811023622049</v>
      </c>
      <c r="E19" s="359">
        <v>5936.6338582677172</v>
      </c>
      <c r="F19" s="363"/>
      <c r="G19" s="181"/>
      <c r="H19" s="182"/>
      <c r="I19" s="183"/>
      <c r="K19" s="176"/>
      <c r="L19" s="177"/>
      <c r="M19" s="176"/>
      <c r="N19" s="177"/>
      <c r="O19" s="176"/>
    </row>
    <row r="20" spans="2:15">
      <c r="B20" s="172" t="s">
        <v>847</v>
      </c>
      <c r="C20" s="173" t="s">
        <v>848</v>
      </c>
      <c r="D20" s="127">
        <v>5934.5196850393695</v>
      </c>
      <c r="E20" s="359">
        <v>5935.5905511811034</v>
      </c>
      <c r="F20" s="363"/>
      <c r="G20" s="177"/>
      <c r="I20" s="176"/>
      <c r="K20" s="176"/>
      <c r="L20" s="177"/>
      <c r="M20" s="176"/>
      <c r="N20" s="177"/>
      <c r="O20" s="176"/>
    </row>
    <row r="21" spans="2:15">
      <c r="B21" s="172" t="s">
        <v>851</v>
      </c>
      <c r="C21" s="173" t="s">
        <v>852</v>
      </c>
      <c r="D21" s="127">
        <v>5936.8700787401576</v>
      </c>
      <c r="E21" s="359">
        <v>5934.1614173228345</v>
      </c>
      <c r="F21" s="363"/>
      <c r="G21" s="177"/>
      <c r="I21" s="176"/>
      <c r="K21" s="176"/>
      <c r="L21" s="177"/>
      <c r="M21" s="176"/>
      <c r="N21" s="177"/>
      <c r="O21" s="176"/>
    </row>
    <row r="22" spans="2:15">
      <c r="B22" s="172" t="s">
        <v>855</v>
      </c>
      <c r="C22" s="173" t="s">
        <v>856</v>
      </c>
      <c r="D22" s="127">
        <v>5936.6614173228354</v>
      </c>
      <c r="E22" s="359">
        <v>5936.3425196850394</v>
      </c>
      <c r="F22" s="363"/>
      <c r="G22" s="177"/>
      <c r="I22" s="176"/>
      <c r="K22" s="176"/>
      <c r="L22" s="177"/>
      <c r="M22" s="176"/>
      <c r="N22" s="177"/>
      <c r="O22" s="176"/>
    </row>
    <row r="23" spans="2:15">
      <c r="B23" s="184" t="s">
        <v>859</v>
      </c>
      <c r="C23" s="185" t="s">
        <v>860</v>
      </c>
      <c r="D23" s="186">
        <v>5934.2952755905517</v>
      </c>
      <c r="E23" s="360">
        <v>5935.0669291338581</v>
      </c>
      <c r="F23" s="363"/>
      <c r="G23" s="177"/>
      <c r="I23" s="176"/>
      <c r="K23" s="176"/>
      <c r="L23" s="177"/>
      <c r="M23" s="176"/>
      <c r="N23" s="177"/>
      <c r="O23" s="176"/>
    </row>
    <row r="24" spans="2:15">
      <c r="B24" s="187" t="s">
        <v>1409</v>
      </c>
      <c r="C24" s="188" t="s">
        <v>1410</v>
      </c>
      <c r="D24" s="189">
        <v>5934.4685039370079</v>
      </c>
      <c r="E24" s="361">
        <v>5935.7755905511813</v>
      </c>
      <c r="F24" s="363"/>
      <c r="G24" s="177"/>
      <c r="I24" s="176"/>
      <c r="J24" s="192">
        <f>ABS(D24-D25)</f>
        <v>0.77952755905516824</v>
      </c>
      <c r="K24" s="193" t="str">
        <f>IF(J24&gt;K$4,"Wrong","OK")</f>
        <v>OK</v>
      </c>
      <c r="L24" s="194">
        <f>ABS(E24-E25)</f>
        <v>0.62598425196847529</v>
      </c>
      <c r="M24" s="193" t="str">
        <f>IF(L24&gt;M$4,"Wrong","OK")</f>
        <v>OK</v>
      </c>
      <c r="N24" s="177"/>
      <c r="O24" s="176"/>
    </row>
    <row r="25" spans="2:15" ht="15.75" thickBot="1">
      <c r="B25" s="195" t="s">
        <v>1330</v>
      </c>
      <c r="C25" s="196" t="s">
        <v>1331</v>
      </c>
      <c r="D25" s="142">
        <v>5935.248031496063</v>
      </c>
      <c r="E25" s="362">
        <v>5935.1496062992128</v>
      </c>
      <c r="F25" s="363"/>
      <c r="G25" s="199"/>
      <c r="H25" s="200"/>
      <c r="I25" s="201"/>
      <c r="J25" s="200"/>
      <c r="K25" s="201"/>
      <c r="L25" s="199"/>
      <c r="M25" s="201"/>
      <c r="N25" s="177"/>
      <c r="O25" s="176"/>
    </row>
    <row r="26" spans="2:15">
      <c r="B26" s="162" t="s">
        <v>863</v>
      </c>
      <c r="C26" s="163" t="s">
        <v>864</v>
      </c>
      <c r="D26" s="115">
        <v>5934.8976377952758</v>
      </c>
      <c r="E26" s="358">
        <v>5936.0590551181103</v>
      </c>
      <c r="F26" s="363"/>
      <c r="G26" s="166" t="s">
        <v>4214</v>
      </c>
      <c r="H26" s="167">
        <f>MIN(D26:E35)</f>
        <v>5933.4921259842522</v>
      </c>
      <c r="I26" s="168"/>
      <c r="J26" s="169"/>
      <c r="K26" s="170"/>
      <c r="L26" s="171"/>
      <c r="M26" s="170"/>
      <c r="N26" s="177"/>
      <c r="O26" s="176"/>
    </row>
    <row r="27" spans="2:15">
      <c r="B27" s="172" t="s">
        <v>868</v>
      </c>
      <c r="C27" s="173" t="s">
        <v>869</v>
      </c>
      <c r="D27" s="127">
        <v>5936.0196850393704</v>
      </c>
      <c r="E27" s="359">
        <v>5934.7598425196848</v>
      </c>
      <c r="F27" s="363"/>
      <c r="G27" s="133" t="s">
        <v>4215</v>
      </c>
      <c r="H27" s="174">
        <f>MAX(D26:E35)</f>
        <v>5936.2401574803143</v>
      </c>
      <c r="I27" s="175"/>
      <c r="K27" s="176"/>
      <c r="L27" s="177"/>
      <c r="M27" s="176"/>
      <c r="N27" s="177"/>
      <c r="O27" s="176"/>
    </row>
    <row r="28" spans="2:15">
      <c r="B28" s="172" t="s">
        <v>872</v>
      </c>
      <c r="C28" s="173" t="s">
        <v>873</v>
      </c>
      <c r="D28" s="127">
        <v>5935.6023622047242</v>
      </c>
      <c r="E28" s="359">
        <v>5935.3149606299221</v>
      </c>
      <c r="F28" s="363"/>
      <c r="G28" s="178" t="s">
        <v>4216</v>
      </c>
      <c r="H28" s="179">
        <f>H27-H26</f>
        <v>2.7480314960621399</v>
      </c>
      <c r="I28" s="180" t="str">
        <f>IF(H28&gt;I$4,"Wrong","OK")</f>
        <v>OK</v>
      </c>
      <c r="K28" s="176"/>
      <c r="L28" s="177"/>
      <c r="M28" s="176"/>
      <c r="N28" s="177"/>
      <c r="O28" s="176"/>
    </row>
    <row r="29" spans="2:15">
      <c r="B29" s="172" t="s">
        <v>876</v>
      </c>
      <c r="C29" s="173" t="s">
        <v>877</v>
      </c>
      <c r="D29" s="127">
        <v>5936.2401574803143</v>
      </c>
      <c r="E29" s="359">
        <v>5933.5944881889764</v>
      </c>
      <c r="F29" s="363"/>
      <c r="G29" s="181"/>
      <c r="H29" s="182"/>
      <c r="I29" s="183"/>
      <c r="K29" s="176"/>
      <c r="L29" s="177"/>
      <c r="M29" s="176"/>
      <c r="N29" s="177"/>
      <c r="O29" s="176"/>
    </row>
    <row r="30" spans="2:15">
      <c r="B30" s="172" t="s">
        <v>880</v>
      </c>
      <c r="C30" s="173" t="s">
        <v>881</v>
      </c>
      <c r="D30" s="127">
        <v>5933.4921259842522</v>
      </c>
      <c r="E30" s="359">
        <v>5936.0472440944886</v>
      </c>
      <c r="F30" s="363"/>
      <c r="G30" s="177"/>
      <c r="I30" s="176"/>
      <c r="K30" s="176"/>
      <c r="L30" s="177"/>
      <c r="M30" s="176"/>
      <c r="N30" s="177"/>
      <c r="O30" s="176"/>
    </row>
    <row r="31" spans="2:15">
      <c r="B31" s="172" t="s">
        <v>884</v>
      </c>
      <c r="C31" s="173" t="s">
        <v>885</v>
      </c>
      <c r="D31" s="127">
        <v>5934.8385826771655</v>
      </c>
      <c r="E31" s="359">
        <v>5933.9881889763783</v>
      </c>
      <c r="F31" s="363"/>
      <c r="G31" s="177"/>
      <c r="I31" s="176"/>
      <c r="K31" s="176"/>
      <c r="L31" s="177"/>
      <c r="M31" s="176"/>
      <c r="N31" s="177"/>
      <c r="O31" s="176"/>
    </row>
    <row r="32" spans="2:15">
      <c r="B32" s="172" t="s">
        <v>888</v>
      </c>
      <c r="C32" s="173" t="s">
        <v>889</v>
      </c>
      <c r="D32" s="127">
        <v>5935.8385826771655</v>
      </c>
      <c r="E32" s="359">
        <v>5935.7086614173231</v>
      </c>
      <c r="F32" s="363"/>
      <c r="G32" s="177"/>
      <c r="I32" s="176"/>
      <c r="K32" s="176"/>
      <c r="L32" s="177"/>
      <c r="M32" s="176"/>
      <c r="N32" s="177"/>
      <c r="O32" s="176"/>
    </row>
    <row r="33" spans="2:15">
      <c r="B33" s="184" t="s">
        <v>892</v>
      </c>
      <c r="C33" s="185" t="s">
        <v>893</v>
      </c>
      <c r="D33" s="186">
        <v>5936.1220472440946</v>
      </c>
      <c r="E33" s="360">
        <v>5933.5275590551182</v>
      </c>
      <c r="F33" s="363"/>
      <c r="G33" s="177"/>
      <c r="I33" s="176"/>
      <c r="K33" s="176"/>
      <c r="L33" s="177"/>
      <c r="M33" s="176"/>
      <c r="N33" s="177"/>
      <c r="O33" s="176"/>
    </row>
    <row r="34" spans="2:15">
      <c r="B34" s="187" t="s">
        <v>1413</v>
      </c>
      <c r="C34" s="188" t="s">
        <v>1414</v>
      </c>
      <c r="D34" s="189">
        <v>5935.3582677165359</v>
      </c>
      <c r="E34" s="361">
        <v>5936.070866141732</v>
      </c>
      <c r="F34" s="363"/>
      <c r="G34" s="177"/>
      <c r="I34" s="176"/>
      <c r="J34" s="192">
        <f>ABS(D34-D35)</f>
        <v>0.62992125984328595</v>
      </c>
      <c r="K34" s="193" t="str">
        <f>IF(J34&gt;K$4,"Wrong","OK")</f>
        <v>OK</v>
      </c>
      <c r="L34" s="194">
        <f>ABS(E34-E35)</f>
        <v>0.95275590551136702</v>
      </c>
      <c r="M34" s="193" t="str">
        <f>IF(L34&gt;M$4,"Wrong","OK")</f>
        <v>OK</v>
      </c>
      <c r="N34" s="177"/>
      <c r="O34" s="176"/>
    </row>
    <row r="35" spans="2:15" ht="15.75" thickBot="1">
      <c r="B35" s="195" t="s">
        <v>1335</v>
      </c>
      <c r="C35" s="196" t="s">
        <v>1336</v>
      </c>
      <c r="D35" s="142">
        <v>5934.7283464566926</v>
      </c>
      <c r="E35" s="362">
        <v>5935.1181102362207</v>
      </c>
      <c r="F35" s="363"/>
      <c r="G35" s="199"/>
      <c r="H35" s="200"/>
      <c r="I35" s="201"/>
      <c r="J35" s="200"/>
      <c r="K35" s="201"/>
      <c r="L35" s="199"/>
      <c r="M35" s="201"/>
      <c r="N35" s="177"/>
      <c r="O35" s="176"/>
    </row>
    <row r="36" spans="2:15">
      <c r="B36" s="162" t="s">
        <v>896</v>
      </c>
      <c r="C36" s="163" t="s">
        <v>897</v>
      </c>
      <c r="D36" s="115">
        <v>5221.1889763779527</v>
      </c>
      <c r="E36" s="358">
        <v>5222.0590551181103</v>
      </c>
      <c r="F36" s="363"/>
      <c r="G36" s="166" t="s">
        <v>4214</v>
      </c>
      <c r="H36" s="167">
        <f>MIN(D36:E45)</f>
        <v>5220.5787401574808</v>
      </c>
      <c r="I36" s="168"/>
      <c r="J36" s="169"/>
      <c r="K36" s="170"/>
      <c r="L36" s="171"/>
      <c r="M36" s="170"/>
      <c r="N36" s="177"/>
      <c r="O36" s="176"/>
    </row>
    <row r="37" spans="2:15">
      <c r="B37" s="172" t="s">
        <v>901</v>
      </c>
      <c r="C37" s="173" t="s">
        <v>902</v>
      </c>
      <c r="D37" s="127">
        <v>5221.6732283464571</v>
      </c>
      <c r="E37" s="359">
        <v>5221.9842519685035</v>
      </c>
      <c r="F37" s="363"/>
      <c r="G37" s="133" t="s">
        <v>4215</v>
      </c>
      <c r="H37" s="174">
        <f>MAX(D36:E45)</f>
        <v>5224.2637795275596</v>
      </c>
      <c r="I37" s="175"/>
      <c r="K37" s="176"/>
      <c r="L37" s="177"/>
      <c r="M37" s="176"/>
      <c r="N37" s="177"/>
      <c r="O37" s="176"/>
    </row>
    <row r="38" spans="2:15">
      <c r="B38" s="172" t="s">
        <v>905</v>
      </c>
      <c r="C38" s="173" t="s">
        <v>906</v>
      </c>
      <c r="D38" s="127">
        <v>5220.5787401574808</v>
      </c>
      <c r="E38" s="359">
        <v>5222.0078740157487</v>
      </c>
      <c r="F38" s="363"/>
      <c r="G38" s="178" t="s">
        <v>4216</v>
      </c>
      <c r="H38" s="179">
        <f>H37-H36</f>
        <v>3.6850393700788118</v>
      </c>
      <c r="I38" s="180" t="str">
        <f>IF(H38&gt;I$4,"Wrong","OK")</f>
        <v>OK</v>
      </c>
      <c r="K38" s="176"/>
      <c r="L38" s="177"/>
      <c r="M38" s="176"/>
      <c r="N38" s="177"/>
      <c r="O38" s="176"/>
    </row>
    <row r="39" spans="2:15">
      <c r="B39" s="172" t="s">
        <v>909</v>
      </c>
      <c r="C39" s="173" t="s">
        <v>910</v>
      </c>
      <c r="D39" s="127">
        <v>5221.2401574803143</v>
      </c>
      <c r="E39" s="359">
        <v>5222.78346456693</v>
      </c>
      <c r="F39" s="363"/>
      <c r="G39" s="181"/>
      <c r="H39" s="182"/>
      <c r="I39" s="183"/>
      <c r="K39" s="176"/>
      <c r="L39" s="177"/>
      <c r="M39" s="176"/>
      <c r="N39" s="177"/>
      <c r="O39" s="176"/>
    </row>
    <row r="40" spans="2:15">
      <c r="B40" s="172" t="s">
        <v>913</v>
      </c>
      <c r="C40" s="173" t="s">
        <v>914</v>
      </c>
      <c r="D40" s="127">
        <v>5224.2637795275596</v>
      </c>
      <c r="E40" s="359">
        <v>5222.3937007874019</v>
      </c>
      <c r="F40" s="363"/>
      <c r="G40" s="177"/>
      <c r="I40" s="176"/>
      <c r="K40" s="176"/>
      <c r="L40" s="177"/>
      <c r="M40" s="176"/>
      <c r="N40" s="177"/>
      <c r="O40" s="176"/>
    </row>
    <row r="41" spans="2:15">
      <c r="B41" s="172" t="s">
        <v>917</v>
      </c>
      <c r="C41" s="173" t="s">
        <v>918</v>
      </c>
      <c r="D41" s="127">
        <v>5221.8858267716532</v>
      </c>
      <c r="E41" s="359">
        <v>5221.9133858267714</v>
      </c>
      <c r="F41" s="363"/>
      <c r="G41" s="177"/>
      <c r="I41" s="176"/>
      <c r="K41" s="176"/>
      <c r="L41" s="177"/>
      <c r="M41" s="176"/>
      <c r="N41" s="177"/>
      <c r="O41" s="176"/>
    </row>
    <row r="42" spans="2:15">
      <c r="B42" s="172" t="s">
        <v>921</v>
      </c>
      <c r="C42" s="173" t="s">
        <v>922</v>
      </c>
      <c r="D42" s="127">
        <v>5223.5</v>
      </c>
      <c r="E42" s="359">
        <v>5222.5748031496069</v>
      </c>
      <c r="F42" s="363"/>
      <c r="G42" s="177"/>
      <c r="I42" s="176"/>
      <c r="K42" s="176"/>
      <c r="L42" s="177"/>
      <c r="M42" s="176"/>
      <c r="N42" s="177"/>
      <c r="O42" s="176"/>
    </row>
    <row r="43" spans="2:15">
      <c r="B43" s="184" t="s">
        <v>925</v>
      </c>
      <c r="C43" s="185" t="s">
        <v>926</v>
      </c>
      <c r="D43" s="186">
        <v>5221.610236220472</v>
      </c>
      <c r="E43" s="360">
        <v>5222.1220472440946</v>
      </c>
      <c r="F43" s="363"/>
      <c r="G43" s="177"/>
      <c r="I43" s="176"/>
      <c r="K43" s="176"/>
      <c r="L43" s="177"/>
      <c r="M43" s="176"/>
      <c r="N43" s="177"/>
      <c r="O43" s="176"/>
    </row>
    <row r="44" spans="2:15">
      <c r="B44" s="187" t="s">
        <v>1417</v>
      </c>
      <c r="C44" s="188" t="s">
        <v>1418</v>
      </c>
      <c r="D44" s="189">
        <v>5222.6850393700797</v>
      </c>
      <c r="E44" s="361">
        <v>5220.8661417322846</v>
      </c>
      <c r="F44" s="363"/>
      <c r="G44" s="177"/>
      <c r="I44" s="176"/>
      <c r="J44" s="192">
        <f>ABS(D44-D45)</f>
        <v>0.90157480315065186</v>
      </c>
      <c r="K44" s="193" t="str">
        <f>IF(J44&gt;K$4,"Wrong","OK")</f>
        <v>OK</v>
      </c>
      <c r="L44" s="194">
        <f>ABS(E44-E45)</f>
        <v>7.4803149606850639E-2</v>
      </c>
      <c r="M44" s="193" t="str">
        <f>IF(L44&gt;M$4,"Wrong","OK")</f>
        <v>OK</v>
      </c>
      <c r="N44" s="177"/>
      <c r="O44" s="176"/>
    </row>
    <row r="45" spans="2:15" ht="15.75" thickBot="1">
      <c r="B45" s="195" t="s">
        <v>1340</v>
      </c>
      <c r="C45" s="196" t="s">
        <v>1341</v>
      </c>
      <c r="D45" s="142">
        <v>5221.7834645669291</v>
      </c>
      <c r="E45" s="362">
        <v>5220.7913385826778</v>
      </c>
      <c r="F45" s="363"/>
      <c r="G45" s="199"/>
      <c r="H45" s="200"/>
      <c r="I45" s="201"/>
      <c r="J45" s="200"/>
      <c r="K45" s="201"/>
      <c r="L45" s="199"/>
      <c r="M45" s="201"/>
      <c r="N45" s="177"/>
      <c r="O45" s="176"/>
    </row>
    <row r="46" spans="2:15">
      <c r="B46" s="162" t="s">
        <v>929</v>
      </c>
      <c r="C46" s="163" t="s">
        <v>930</v>
      </c>
      <c r="D46" s="115">
        <v>4712.0196850393704</v>
      </c>
      <c r="E46" s="358">
        <v>4712.212598425197</v>
      </c>
      <c r="F46" s="363"/>
      <c r="G46" s="166" t="s">
        <v>4214</v>
      </c>
      <c r="H46" s="167">
        <f>MIN(D46:E55)</f>
        <v>4708.8582677165359</v>
      </c>
      <c r="I46" s="168"/>
      <c r="J46" s="169"/>
      <c r="K46" s="170"/>
      <c r="L46" s="171"/>
      <c r="M46" s="170"/>
      <c r="N46" s="177"/>
      <c r="O46" s="176"/>
    </row>
    <row r="47" spans="2:15">
      <c r="B47" s="172" t="s">
        <v>934</v>
      </c>
      <c r="C47" s="173" t="s">
        <v>935</v>
      </c>
      <c r="D47" s="127">
        <v>4712.322834645669</v>
      </c>
      <c r="E47" s="359">
        <v>4709.1732283464571</v>
      </c>
      <c r="F47" s="363"/>
      <c r="G47" s="133" t="s">
        <v>4215</v>
      </c>
      <c r="H47" s="174">
        <f>MAX(D46:E55)</f>
        <v>4712.5</v>
      </c>
      <c r="I47" s="175"/>
      <c r="K47" s="176"/>
      <c r="L47" s="177"/>
      <c r="M47" s="176"/>
      <c r="N47" s="177"/>
      <c r="O47" s="176"/>
    </row>
    <row r="48" spans="2:15">
      <c r="B48" s="172" t="s">
        <v>938</v>
      </c>
      <c r="C48" s="173" t="s">
        <v>939</v>
      </c>
      <c r="D48" s="127">
        <v>4710.2401574803152</v>
      </c>
      <c r="E48" s="359">
        <v>4708.889763779528</v>
      </c>
      <c r="F48" s="363"/>
      <c r="G48" s="178" t="s">
        <v>4216</v>
      </c>
      <c r="H48" s="179">
        <f>H47-H46</f>
        <v>3.64173228346408</v>
      </c>
      <c r="I48" s="180" t="str">
        <f>IF(H48&gt;I$4,"Wrong","OK")</f>
        <v>OK</v>
      </c>
      <c r="K48" s="176"/>
      <c r="L48" s="177"/>
      <c r="M48" s="176"/>
      <c r="N48" s="177"/>
      <c r="O48" s="176"/>
    </row>
    <row r="49" spans="2:15">
      <c r="B49" s="172" t="s">
        <v>942</v>
      </c>
      <c r="C49" s="173" t="s">
        <v>943</v>
      </c>
      <c r="D49" s="127">
        <v>4710.3858267716541</v>
      </c>
      <c r="E49" s="359">
        <v>4709.3149606299221</v>
      </c>
      <c r="F49" s="363"/>
      <c r="G49" s="181"/>
      <c r="H49" s="182"/>
      <c r="I49" s="183"/>
      <c r="K49" s="176"/>
      <c r="L49" s="177"/>
      <c r="M49" s="176"/>
      <c r="N49" s="177"/>
      <c r="O49" s="176"/>
    </row>
    <row r="50" spans="2:15">
      <c r="B50" s="172" t="s">
        <v>946</v>
      </c>
      <c r="C50" s="173" t="s">
        <v>947</v>
      </c>
      <c r="D50" s="127">
        <v>4711.5984251968503</v>
      </c>
      <c r="E50" s="359">
        <v>4710.6338582677163</v>
      </c>
      <c r="F50" s="363"/>
      <c r="G50" s="177"/>
      <c r="I50" s="176"/>
      <c r="K50" s="176"/>
      <c r="L50" s="177"/>
      <c r="M50" s="176"/>
      <c r="N50" s="177"/>
      <c r="O50" s="176"/>
    </row>
    <row r="51" spans="2:15">
      <c r="B51" s="172" t="s">
        <v>950</v>
      </c>
      <c r="C51" s="173" t="s">
        <v>951</v>
      </c>
      <c r="D51" s="127">
        <v>4712.5</v>
      </c>
      <c r="E51" s="359">
        <v>4708.8582677165359</v>
      </c>
      <c r="F51" s="363"/>
      <c r="G51" s="177"/>
      <c r="I51" s="176"/>
      <c r="K51" s="176"/>
      <c r="L51" s="177"/>
      <c r="M51" s="176"/>
      <c r="N51" s="177"/>
      <c r="O51" s="176"/>
    </row>
    <row r="52" spans="2:15">
      <c r="B52" s="172" t="s">
        <v>954</v>
      </c>
      <c r="C52" s="173" t="s">
        <v>955</v>
      </c>
      <c r="D52" s="127">
        <v>4709.5118110236226</v>
      </c>
      <c r="E52" s="359">
        <v>4710.4370078740158</v>
      </c>
      <c r="F52" s="363"/>
      <c r="G52" s="177"/>
      <c r="I52" s="176"/>
      <c r="K52" s="176"/>
      <c r="L52" s="177"/>
      <c r="M52" s="176"/>
      <c r="N52" s="177"/>
      <c r="O52" s="176"/>
    </row>
    <row r="53" spans="2:15">
      <c r="B53" s="184" t="s">
        <v>958</v>
      </c>
      <c r="C53" s="185" t="s">
        <v>959</v>
      </c>
      <c r="D53" s="186">
        <v>4710.748031496063</v>
      </c>
      <c r="E53" s="360">
        <v>4711.8818897637793</v>
      </c>
      <c r="F53" s="363"/>
      <c r="G53" s="177"/>
      <c r="I53" s="176"/>
      <c r="K53" s="176"/>
      <c r="L53" s="177"/>
      <c r="M53" s="176"/>
      <c r="N53" s="177"/>
      <c r="O53" s="176"/>
    </row>
    <row r="54" spans="2:15">
      <c r="B54" s="187" t="s">
        <v>1421</v>
      </c>
      <c r="C54" s="188" t="s">
        <v>1422</v>
      </c>
      <c r="D54" s="189">
        <v>4711.3937007874019</v>
      </c>
      <c r="E54" s="361">
        <v>4710.5314960629921</v>
      </c>
      <c r="F54" s="363"/>
      <c r="G54" s="177"/>
      <c r="I54" s="176"/>
      <c r="J54" s="192">
        <f>ABS(D54-D55)</f>
        <v>0.87795275590542587</v>
      </c>
      <c r="K54" s="193" t="str">
        <f>IF(J54&gt;K$4,"Wrong","OK")</f>
        <v>OK</v>
      </c>
      <c r="L54" s="194">
        <f>ABS(E54-E55)</f>
        <v>0.30314960629948473</v>
      </c>
      <c r="M54" s="193" t="str">
        <f>IF(L54&gt;M$4,"Wrong","OK")</f>
        <v>OK</v>
      </c>
      <c r="N54" s="177"/>
      <c r="O54" s="176"/>
    </row>
    <row r="55" spans="2:15" ht="15.75" thickBot="1">
      <c r="B55" s="195" t="s">
        <v>1345</v>
      </c>
      <c r="C55" s="196" t="s">
        <v>1346</v>
      </c>
      <c r="D55" s="142">
        <v>4712.2716535433074</v>
      </c>
      <c r="E55" s="362">
        <v>4710.2283464566926</v>
      </c>
      <c r="F55" s="363"/>
      <c r="G55" s="199"/>
      <c r="H55" s="200"/>
      <c r="I55" s="201"/>
      <c r="J55" s="200"/>
      <c r="K55" s="201"/>
      <c r="L55" s="199"/>
      <c r="M55" s="201"/>
      <c r="N55" s="177"/>
      <c r="O55" s="176"/>
    </row>
    <row r="56" spans="2:15">
      <c r="B56" s="162" t="s">
        <v>962</v>
      </c>
      <c r="C56" s="163" t="s">
        <v>963</v>
      </c>
      <c r="D56" s="115">
        <v>5935.7677165354326</v>
      </c>
      <c r="E56" s="358">
        <v>5934.964566929134</v>
      </c>
      <c r="F56" s="363"/>
      <c r="G56" s="166" t="s">
        <v>4214</v>
      </c>
      <c r="H56" s="167">
        <f>MIN(D56:E65)</f>
        <v>5933.4842519685044</v>
      </c>
      <c r="I56" s="168"/>
      <c r="J56" s="169"/>
      <c r="K56" s="170"/>
      <c r="L56" s="171"/>
      <c r="M56" s="170"/>
      <c r="N56" s="177"/>
      <c r="O56" s="176"/>
    </row>
    <row r="57" spans="2:15">
      <c r="B57" s="172" t="s">
        <v>967</v>
      </c>
      <c r="C57" s="173" t="s">
        <v>968</v>
      </c>
      <c r="D57" s="127">
        <v>5935.4488188976384</v>
      </c>
      <c r="E57" s="359">
        <v>5935.0472440944886</v>
      </c>
      <c r="F57" s="363"/>
      <c r="G57" s="133" t="s">
        <v>4215</v>
      </c>
      <c r="H57" s="174">
        <f>MAX(D56:E65)</f>
        <v>5936.9370078740167</v>
      </c>
      <c r="I57" s="175"/>
      <c r="K57" s="176"/>
      <c r="L57" s="177"/>
      <c r="M57" s="176"/>
      <c r="N57" s="177"/>
      <c r="O57" s="176"/>
    </row>
    <row r="58" spans="2:15">
      <c r="B58" s="172" t="s">
        <v>971</v>
      </c>
      <c r="C58" s="173" t="s">
        <v>972</v>
      </c>
      <c r="D58" s="127">
        <v>5936.9330708661419</v>
      </c>
      <c r="E58" s="359">
        <v>5934.7716535433074</v>
      </c>
      <c r="F58" s="363"/>
      <c r="G58" s="178" t="s">
        <v>4216</v>
      </c>
      <c r="H58" s="179">
        <f>H57-H56</f>
        <v>3.4527559055122765</v>
      </c>
      <c r="I58" s="180" t="str">
        <f>IF(H58&gt;I$4,"Wrong","OK")</f>
        <v>OK</v>
      </c>
      <c r="K58" s="176"/>
      <c r="L58" s="177"/>
      <c r="M58" s="176"/>
      <c r="N58" s="177"/>
      <c r="O58" s="176"/>
    </row>
    <row r="59" spans="2:15">
      <c r="B59" s="172" t="s">
        <v>975</v>
      </c>
      <c r="C59" s="173" t="s">
        <v>976</v>
      </c>
      <c r="D59" s="127">
        <v>5933.6259842519685</v>
      </c>
      <c r="E59" s="359">
        <v>5933.4842519685044</v>
      </c>
      <c r="F59" s="363"/>
      <c r="G59" s="181"/>
      <c r="H59" s="182"/>
      <c r="I59" s="183"/>
      <c r="K59" s="176"/>
      <c r="L59" s="177"/>
      <c r="M59" s="176"/>
      <c r="N59" s="177"/>
      <c r="O59" s="176"/>
    </row>
    <row r="60" spans="2:15">
      <c r="B60" s="172" t="s">
        <v>979</v>
      </c>
      <c r="C60" s="173" t="s">
        <v>980</v>
      </c>
      <c r="D60" s="127">
        <v>5936.9370078740167</v>
      </c>
      <c r="E60" s="359">
        <v>5935.6614173228354</v>
      </c>
      <c r="F60" s="363"/>
      <c r="G60" s="177"/>
      <c r="I60" s="176"/>
      <c r="K60" s="176"/>
      <c r="L60" s="177"/>
      <c r="M60" s="176"/>
      <c r="N60" s="177"/>
      <c r="O60" s="176"/>
    </row>
    <row r="61" spans="2:15">
      <c r="B61" s="172" t="s">
        <v>983</v>
      </c>
      <c r="C61" s="173" t="s">
        <v>984</v>
      </c>
      <c r="D61" s="127">
        <v>5934.2362204724413</v>
      </c>
      <c r="E61" s="359">
        <v>5934.6023622047251</v>
      </c>
      <c r="F61" s="363"/>
      <c r="G61" s="177"/>
      <c r="I61" s="176"/>
      <c r="K61" s="176"/>
      <c r="L61" s="177"/>
      <c r="M61" s="176"/>
      <c r="N61" s="177"/>
      <c r="O61" s="176"/>
    </row>
    <row r="62" spans="2:15">
      <c r="B62" s="172" t="s">
        <v>987</v>
      </c>
      <c r="C62" s="173" t="s">
        <v>988</v>
      </c>
      <c r="D62" s="127">
        <v>5934.3031496062995</v>
      </c>
      <c r="E62" s="359">
        <v>5934.7559055118109</v>
      </c>
      <c r="F62" s="363"/>
      <c r="G62" s="177"/>
      <c r="I62" s="176"/>
      <c r="K62" s="176"/>
      <c r="L62" s="177"/>
      <c r="M62" s="176"/>
      <c r="N62" s="177"/>
      <c r="O62" s="176"/>
    </row>
    <row r="63" spans="2:15">
      <c r="B63" s="184" t="s">
        <v>991</v>
      </c>
      <c r="C63" s="185" t="s">
        <v>992</v>
      </c>
      <c r="D63" s="186">
        <v>5935.7677165354326</v>
      </c>
      <c r="E63" s="360">
        <v>5934.3425196850403</v>
      </c>
      <c r="F63" s="363"/>
      <c r="G63" s="177"/>
      <c r="I63" s="176"/>
      <c r="K63" s="176"/>
      <c r="L63" s="177"/>
      <c r="M63" s="176"/>
      <c r="N63" s="177"/>
      <c r="O63" s="176"/>
    </row>
    <row r="64" spans="2:15">
      <c r="B64" s="187" t="s">
        <v>1425</v>
      </c>
      <c r="C64" s="188" t="s">
        <v>1426</v>
      </c>
      <c r="D64" s="189">
        <v>5934.4094488188985</v>
      </c>
      <c r="E64" s="361">
        <v>5935.0433070866147</v>
      </c>
      <c r="F64" s="363"/>
      <c r="G64" s="177"/>
      <c r="I64" s="176"/>
      <c r="J64" s="192">
        <f>ABS(D64-D65)</f>
        <v>0.17716535433009994</v>
      </c>
      <c r="K64" s="193" t="str">
        <f>IF(J64&gt;K$4,"Wrong","OK")</f>
        <v>OK</v>
      </c>
      <c r="L64" s="194">
        <f>ABS(E64-E65)</f>
        <v>0.35039370078629872</v>
      </c>
      <c r="M64" s="193" t="str">
        <f>IF(L64&gt;M$4,"Wrong","OK")</f>
        <v>OK</v>
      </c>
      <c r="N64" s="177"/>
      <c r="O64" s="176"/>
    </row>
    <row r="65" spans="2:15" ht="15.75" thickBot="1">
      <c r="B65" s="195" t="s">
        <v>1350</v>
      </c>
      <c r="C65" s="196" t="s">
        <v>1351</v>
      </c>
      <c r="D65" s="142">
        <v>5934.5866141732286</v>
      </c>
      <c r="E65" s="362">
        <v>5935.393700787401</v>
      </c>
      <c r="F65" s="363"/>
      <c r="G65" s="199"/>
      <c r="H65" s="200"/>
      <c r="I65" s="201"/>
      <c r="J65" s="200"/>
      <c r="K65" s="201"/>
      <c r="L65" s="199"/>
      <c r="M65" s="201"/>
      <c r="N65" s="177"/>
      <c r="O65" s="176"/>
    </row>
    <row r="66" spans="2:15">
      <c r="B66" s="162" t="s">
        <v>995</v>
      </c>
      <c r="C66" s="163" t="s">
        <v>996</v>
      </c>
      <c r="D66" s="115">
        <v>5221.5354330708669</v>
      </c>
      <c r="E66" s="358">
        <v>5222.0354330708669</v>
      </c>
      <c r="F66" s="363"/>
      <c r="G66" s="166" t="s">
        <v>4214</v>
      </c>
      <c r="H66" s="167">
        <f>MIN(D66:E75)</f>
        <v>5221.1338582677172</v>
      </c>
      <c r="I66" s="168"/>
      <c r="J66" s="169"/>
      <c r="K66" s="170"/>
      <c r="L66" s="171"/>
      <c r="M66" s="170"/>
      <c r="N66" s="177"/>
      <c r="O66" s="176"/>
    </row>
    <row r="67" spans="2:15">
      <c r="B67" s="172" t="s">
        <v>1000</v>
      </c>
      <c r="C67" s="173" t="s">
        <v>1001</v>
      </c>
      <c r="D67" s="127">
        <v>5221.5511811023625</v>
      </c>
      <c r="E67" s="359">
        <v>5222.1653543307093</v>
      </c>
      <c r="F67" s="363"/>
      <c r="G67" s="133" t="s">
        <v>4215</v>
      </c>
      <c r="H67" s="174">
        <f>MAX(D66:E75)</f>
        <v>5223.9685039370079</v>
      </c>
      <c r="I67" s="175"/>
      <c r="K67" s="176"/>
      <c r="L67" s="177"/>
      <c r="M67" s="176"/>
      <c r="N67" s="177"/>
      <c r="O67" s="176"/>
    </row>
    <row r="68" spans="2:15">
      <c r="B68" s="172" t="s">
        <v>1004</v>
      </c>
      <c r="C68" s="173" t="s">
        <v>1005</v>
      </c>
      <c r="D68" s="127">
        <v>5222.3307086614177</v>
      </c>
      <c r="E68" s="359">
        <v>5223.0905511811034</v>
      </c>
      <c r="F68" s="363"/>
      <c r="G68" s="178" t="s">
        <v>4216</v>
      </c>
      <c r="H68" s="179">
        <f>H67-H66</f>
        <v>2.8346456692906941</v>
      </c>
      <c r="I68" s="180" t="str">
        <f>IF(H68&gt;I$4,"Wrong","OK")</f>
        <v>OK</v>
      </c>
      <c r="K68" s="176"/>
      <c r="L68" s="177"/>
      <c r="M68" s="176"/>
      <c r="N68" s="177"/>
      <c r="O68" s="176"/>
    </row>
    <row r="69" spans="2:15">
      <c r="B69" s="172" t="s">
        <v>1008</v>
      </c>
      <c r="C69" s="173" t="s">
        <v>1009</v>
      </c>
      <c r="D69" s="127">
        <v>5222.3188976377951</v>
      </c>
      <c r="E69" s="359">
        <v>5221.6811023622049</v>
      </c>
      <c r="F69" s="363"/>
      <c r="G69" s="181"/>
      <c r="H69" s="182"/>
      <c r="I69" s="183"/>
      <c r="K69" s="176"/>
      <c r="L69" s="177"/>
      <c r="M69" s="176"/>
      <c r="N69" s="177"/>
      <c r="O69" s="176"/>
    </row>
    <row r="70" spans="2:15">
      <c r="B70" s="172" t="s">
        <v>1012</v>
      </c>
      <c r="C70" s="173" t="s">
        <v>1013</v>
      </c>
      <c r="D70" s="127">
        <v>5221.8779527559063</v>
      </c>
      <c r="E70" s="359">
        <v>5222.7401574803152</v>
      </c>
      <c r="F70" s="363"/>
      <c r="G70" s="177"/>
      <c r="I70" s="176"/>
      <c r="K70" s="176"/>
      <c r="L70" s="177"/>
      <c r="M70" s="176"/>
      <c r="N70" s="177"/>
      <c r="O70" s="176"/>
    </row>
    <row r="71" spans="2:15">
      <c r="B71" s="172" t="s">
        <v>1016</v>
      </c>
      <c r="C71" s="173" t="s">
        <v>1017</v>
      </c>
      <c r="D71" s="127">
        <v>5221.3661417322837</v>
      </c>
      <c r="E71" s="359">
        <v>5223.8385826771655</v>
      </c>
      <c r="F71" s="363"/>
      <c r="G71" s="177"/>
      <c r="I71" s="176"/>
      <c r="K71" s="176"/>
      <c r="L71" s="177"/>
      <c r="M71" s="176"/>
      <c r="N71" s="177"/>
      <c r="O71" s="176"/>
    </row>
    <row r="72" spans="2:15">
      <c r="B72" s="172" t="s">
        <v>1020</v>
      </c>
      <c r="C72" s="173" t="s">
        <v>1021</v>
      </c>
      <c r="D72" s="127">
        <v>5222.9330708661419</v>
      </c>
      <c r="E72" s="359">
        <v>5223.9685039370079</v>
      </c>
      <c r="F72" s="363"/>
      <c r="G72" s="177"/>
      <c r="I72" s="176"/>
      <c r="K72" s="176"/>
      <c r="L72" s="177"/>
      <c r="M72" s="176"/>
      <c r="N72" s="177"/>
      <c r="O72" s="176"/>
    </row>
    <row r="73" spans="2:15">
      <c r="B73" s="184" t="s">
        <v>1024</v>
      </c>
      <c r="C73" s="185" t="s">
        <v>1025</v>
      </c>
      <c r="D73" s="186">
        <v>5222.4015748031497</v>
      </c>
      <c r="E73" s="360">
        <v>5223.0590551181103</v>
      </c>
      <c r="F73" s="363"/>
      <c r="G73" s="177"/>
      <c r="I73" s="176"/>
      <c r="K73" s="176"/>
      <c r="L73" s="177"/>
      <c r="M73" s="176"/>
      <c r="N73" s="177"/>
      <c r="O73" s="176"/>
    </row>
    <row r="74" spans="2:15">
      <c r="B74" s="187" t="s">
        <v>1429</v>
      </c>
      <c r="C74" s="188" t="s">
        <v>1430</v>
      </c>
      <c r="D74" s="189">
        <v>5222.3149606299221</v>
      </c>
      <c r="E74" s="361">
        <v>5221.1338582677172</v>
      </c>
      <c r="F74" s="363"/>
      <c r="G74" s="177"/>
      <c r="I74" s="176"/>
      <c r="J74" s="192">
        <f>ABS(D74-D75)</f>
        <v>0.14173228346498945</v>
      </c>
      <c r="K74" s="193" t="str">
        <f>IF(J74&gt;K$4,"Wrong","OK")</f>
        <v>OK</v>
      </c>
      <c r="L74" s="194">
        <f>ABS(E74-E75)</f>
        <v>0.511811023620794</v>
      </c>
      <c r="M74" s="193" t="str">
        <f>IF(L74&gt;M$4,"Wrong","OK")</f>
        <v>OK</v>
      </c>
      <c r="N74" s="177"/>
      <c r="O74" s="176"/>
    </row>
    <row r="75" spans="2:15" ht="15.75" thickBot="1">
      <c r="B75" s="195" t="s">
        <v>1355</v>
      </c>
      <c r="C75" s="196" t="s">
        <v>1356</v>
      </c>
      <c r="D75" s="142">
        <v>5222.1732283464571</v>
      </c>
      <c r="E75" s="362">
        <v>5221.645669291338</v>
      </c>
      <c r="F75" s="363"/>
      <c r="G75" s="199"/>
      <c r="H75" s="200"/>
      <c r="I75" s="201"/>
      <c r="J75" s="200"/>
      <c r="K75" s="201"/>
      <c r="L75" s="199"/>
      <c r="M75" s="201"/>
      <c r="N75" s="177"/>
      <c r="O75" s="176"/>
    </row>
    <row r="76" spans="2:15">
      <c r="B76" s="162" t="s">
        <v>1028</v>
      </c>
      <c r="C76" s="163" t="s">
        <v>1029</v>
      </c>
      <c r="D76" s="115">
        <v>9571.1220472440946</v>
      </c>
      <c r="E76" s="358">
        <v>9570.4881889763783</v>
      </c>
      <c r="F76" s="363"/>
      <c r="G76" s="166" t="s">
        <v>4214</v>
      </c>
      <c r="H76" s="167">
        <f>MIN(D76:E85)</f>
        <v>9567.531496062993</v>
      </c>
      <c r="I76" s="168"/>
      <c r="J76" s="169"/>
      <c r="K76" s="170"/>
      <c r="L76" s="171"/>
      <c r="M76" s="170"/>
      <c r="N76" s="177"/>
      <c r="O76" s="176"/>
    </row>
    <row r="77" spans="2:15">
      <c r="B77" s="172" t="s">
        <v>1033</v>
      </c>
      <c r="C77" s="173" t="s">
        <v>1034</v>
      </c>
      <c r="D77" s="127">
        <v>9573.6456692913398</v>
      </c>
      <c r="E77" s="359">
        <v>9567.531496062993</v>
      </c>
      <c r="F77" s="363"/>
      <c r="G77" s="133" t="s">
        <v>4215</v>
      </c>
      <c r="H77" s="174">
        <f>MAX(D76:E85)</f>
        <v>9573.6456692913398</v>
      </c>
      <c r="I77" s="175"/>
      <c r="K77" s="176"/>
      <c r="L77" s="177"/>
      <c r="M77" s="176"/>
      <c r="N77" s="177"/>
      <c r="O77" s="176"/>
    </row>
    <row r="78" spans="2:15">
      <c r="B78" s="172" t="s">
        <v>1037</v>
      </c>
      <c r="C78" s="173" t="s">
        <v>1038</v>
      </c>
      <c r="D78" s="127">
        <v>9573.5551181102364</v>
      </c>
      <c r="E78" s="359">
        <v>9572.4763779527566</v>
      </c>
      <c r="F78" s="363"/>
      <c r="G78" s="178" t="s">
        <v>4216</v>
      </c>
      <c r="H78" s="179">
        <f>H77-H76</f>
        <v>6.1141732283467718</v>
      </c>
      <c r="I78" s="180" t="str">
        <f>IF(H78&gt;I$4,"Wrong","OK")</f>
        <v>OK</v>
      </c>
      <c r="K78" s="176"/>
      <c r="L78" s="177"/>
      <c r="M78" s="176"/>
      <c r="N78" s="177"/>
      <c r="O78" s="176"/>
    </row>
    <row r="79" spans="2:15">
      <c r="B79" s="172" t="s">
        <v>1041</v>
      </c>
      <c r="C79" s="173" t="s">
        <v>1042</v>
      </c>
      <c r="D79" s="127">
        <v>9571.2362204724413</v>
      </c>
      <c r="E79" s="359">
        <v>9567.7992125984256</v>
      </c>
      <c r="F79" s="363"/>
      <c r="G79" s="181"/>
      <c r="H79" s="182"/>
      <c r="I79" s="183"/>
      <c r="K79" s="176"/>
      <c r="L79" s="177"/>
      <c r="M79" s="176"/>
      <c r="N79" s="177"/>
      <c r="O79" s="176"/>
    </row>
    <row r="80" spans="2:15">
      <c r="B80" s="172" t="s">
        <v>1045</v>
      </c>
      <c r="C80" s="173" t="s">
        <v>1046</v>
      </c>
      <c r="D80" s="127">
        <v>9569.1535433070876</v>
      </c>
      <c r="E80" s="359">
        <v>9571.251968503937</v>
      </c>
      <c r="F80" s="363"/>
      <c r="G80" s="177"/>
      <c r="I80" s="176"/>
      <c r="K80" s="176"/>
      <c r="L80" s="177"/>
      <c r="M80" s="176"/>
      <c r="N80" s="177"/>
      <c r="O80" s="176"/>
    </row>
    <row r="81" spans="2:15">
      <c r="B81" s="172" t="s">
        <v>1049</v>
      </c>
      <c r="C81" s="173" t="s">
        <v>1050</v>
      </c>
      <c r="D81" s="127">
        <v>9567.8385826771664</v>
      </c>
      <c r="E81" s="359">
        <v>9568.354330708662</v>
      </c>
      <c r="F81" s="363"/>
      <c r="G81" s="177"/>
      <c r="I81" s="176"/>
      <c r="K81" s="176"/>
      <c r="L81" s="177"/>
      <c r="M81" s="176"/>
      <c r="N81" s="177"/>
      <c r="O81" s="176"/>
    </row>
    <row r="82" spans="2:15">
      <c r="B82" s="172" t="s">
        <v>1053</v>
      </c>
      <c r="C82" s="173" t="s">
        <v>1054</v>
      </c>
      <c r="D82" s="127">
        <v>9571.0748031496059</v>
      </c>
      <c r="E82" s="359">
        <v>9571.0984251968512</v>
      </c>
      <c r="F82" s="363"/>
      <c r="G82" s="177"/>
      <c r="I82" s="176"/>
      <c r="K82" s="176"/>
      <c r="L82" s="177"/>
      <c r="M82" s="176"/>
      <c r="N82" s="177"/>
      <c r="O82" s="176"/>
    </row>
    <row r="83" spans="2:15">
      <c r="B83" s="184" t="s">
        <v>1057</v>
      </c>
      <c r="C83" s="185" t="s">
        <v>1058</v>
      </c>
      <c r="D83" s="186">
        <v>9572.2992125984256</v>
      </c>
      <c r="E83" s="360">
        <v>9572.9566929133853</v>
      </c>
      <c r="F83" s="363"/>
      <c r="G83" s="177"/>
      <c r="I83" s="176"/>
      <c r="K83" s="176"/>
      <c r="L83" s="177"/>
      <c r="M83" s="176"/>
      <c r="N83" s="177"/>
      <c r="O83" s="176"/>
    </row>
    <row r="84" spans="2:15">
      <c r="B84" s="187" t="s">
        <v>1433</v>
      </c>
      <c r="C84" s="188" t="s">
        <v>1434</v>
      </c>
      <c r="D84" s="189">
        <v>9569.106299212599</v>
      </c>
      <c r="E84" s="361">
        <v>9571.0078740157478</v>
      </c>
      <c r="F84" s="363"/>
      <c r="G84" s="177"/>
      <c r="I84" s="176"/>
      <c r="J84" s="192">
        <f>ABS(D84-D85)</f>
        <v>3.937007873901166E-3</v>
      </c>
      <c r="K84" s="193" t="str">
        <f>IF(J84&gt;K$4,"Wrong","OK")</f>
        <v>OK</v>
      </c>
      <c r="L84" s="194">
        <f>ABS(E84-E85)</f>
        <v>0.31889763779690838</v>
      </c>
      <c r="M84" s="193" t="str">
        <f>IF(L84&gt;M$4,"Wrong","OK")</f>
        <v>OK</v>
      </c>
      <c r="N84" s="177"/>
      <c r="O84" s="176"/>
    </row>
    <row r="85" spans="2:15" ht="15.75" thickBot="1">
      <c r="B85" s="195" t="s">
        <v>1360</v>
      </c>
      <c r="C85" s="196" t="s">
        <v>1361</v>
      </c>
      <c r="D85" s="142">
        <v>9569.1023622047251</v>
      </c>
      <c r="E85" s="362">
        <v>9571.3267716535447</v>
      </c>
      <c r="F85" s="363"/>
      <c r="G85" s="199"/>
      <c r="H85" s="200"/>
      <c r="I85" s="201"/>
      <c r="J85" s="200"/>
      <c r="K85" s="201"/>
      <c r="L85" s="199"/>
      <c r="M85" s="201"/>
      <c r="N85" s="177"/>
      <c r="O85" s="176"/>
    </row>
    <row r="86" spans="2:15">
      <c r="B86" s="162" t="s">
        <v>1061</v>
      </c>
      <c r="C86" s="163" t="s">
        <v>1062</v>
      </c>
      <c r="D86" s="115">
        <v>5933.6653543307093</v>
      </c>
      <c r="E86" s="358">
        <v>5934.5236220472443</v>
      </c>
      <c r="F86" s="363"/>
      <c r="G86" s="166" t="s">
        <v>4214</v>
      </c>
      <c r="H86" s="167">
        <f>MIN(D86:E95)</f>
        <v>5933.1141732283468</v>
      </c>
      <c r="I86" s="168"/>
      <c r="J86" s="169"/>
      <c r="K86" s="170"/>
      <c r="L86" s="171"/>
      <c r="M86" s="170"/>
      <c r="N86" s="177"/>
      <c r="O86" s="176"/>
    </row>
    <row r="87" spans="2:15">
      <c r="B87" s="172" t="s">
        <v>1066</v>
      </c>
      <c r="C87" s="173" t="s">
        <v>1067</v>
      </c>
      <c r="D87" s="127">
        <v>5933.1141732283468</v>
      </c>
      <c r="E87" s="359">
        <v>5935.4370078740158</v>
      </c>
      <c r="F87" s="363"/>
      <c r="G87" s="133" t="s">
        <v>4215</v>
      </c>
      <c r="H87" s="174">
        <f>MAX(D86:E95)</f>
        <v>5936.3779527559054</v>
      </c>
      <c r="I87" s="175"/>
      <c r="K87" s="176"/>
      <c r="L87" s="177"/>
      <c r="M87" s="176"/>
      <c r="N87" s="177"/>
      <c r="O87" s="176"/>
    </row>
    <row r="88" spans="2:15">
      <c r="B88" s="172" t="s">
        <v>1070</v>
      </c>
      <c r="C88" s="173" t="s">
        <v>1071</v>
      </c>
      <c r="D88" s="127">
        <v>5934.3110236220482</v>
      </c>
      <c r="E88" s="359">
        <v>5936.3779527559054</v>
      </c>
      <c r="F88" s="363"/>
      <c r="G88" s="178" t="s">
        <v>4216</v>
      </c>
      <c r="H88" s="179">
        <f>H87-H86</f>
        <v>3.2637795275586541</v>
      </c>
      <c r="I88" s="180" t="str">
        <f>IF(H88&gt;I$4,"Wrong","OK")</f>
        <v>OK</v>
      </c>
      <c r="K88" s="176"/>
      <c r="L88" s="177"/>
      <c r="M88" s="176"/>
      <c r="N88" s="177"/>
      <c r="O88" s="176"/>
    </row>
    <row r="89" spans="2:15">
      <c r="B89" s="172" t="s">
        <v>1074</v>
      </c>
      <c r="C89" s="173" t="s">
        <v>1075</v>
      </c>
      <c r="D89" s="127">
        <v>5934.2125984251979</v>
      </c>
      <c r="E89" s="359">
        <v>5935.8425196850394</v>
      </c>
      <c r="F89" s="363"/>
      <c r="G89" s="181"/>
      <c r="H89" s="182"/>
      <c r="I89" s="183"/>
      <c r="K89" s="176"/>
      <c r="L89" s="177"/>
      <c r="M89" s="176"/>
      <c r="N89" s="177"/>
      <c r="O89" s="176"/>
    </row>
    <row r="90" spans="2:15">
      <c r="B90" s="172" t="s">
        <v>1078</v>
      </c>
      <c r="C90" s="173" t="s">
        <v>1079</v>
      </c>
      <c r="D90" s="127">
        <v>5934.5551181102364</v>
      </c>
      <c r="E90" s="359">
        <v>5935.0748031496069</v>
      </c>
      <c r="F90" s="363"/>
      <c r="G90" s="177"/>
      <c r="I90" s="176"/>
      <c r="K90" s="176"/>
      <c r="L90" s="177"/>
      <c r="M90" s="176"/>
      <c r="N90" s="177"/>
      <c r="O90" s="176"/>
    </row>
    <row r="91" spans="2:15">
      <c r="B91" s="172" t="s">
        <v>1082</v>
      </c>
      <c r="C91" s="173" t="s">
        <v>1083</v>
      </c>
      <c r="D91" s="127">
        <v>5935.7952755905517</v>
      </c>
      <c r="E91" s="359">
        <v>5935.3582677165359</v>
      </c>
      <c r="F91" s="363"/>
      <c r="G91" s="177"/>
      <c r="I91" s="176"/>
      <c r="K91" s="176"/>
      <c r="L91" s="177"/>
      <c r="M91" s="176"/>
      <c r="N91" s="177"/>
      <c r="O91" s="176"/>
    </row>
    <row r="92" spans="2:15">
      <c r="B92" s="172" t="s">
        <v>1086</v>
      </c>
      <c r="C92" s="173" t="s">
        <v>1087</v>
      </c>
      <c r="D92" s="127">
        <v>5936.0000000000009</v>
      </c>
      <c r="E92" s="359">
        <v>5935.854330708662</v>
      </c>
      <c r="F92" s="363"/>
      <c r="G92" s="177"/>
      <c r="I92" s="176"/>
      <c r="K92" s="176"/>
      <c r="L92" s="177"/>
      <c r="M92" s="176"/>
      <c r="N92" s="177"/>
      <c r="O92" s="176"/>
    </row>
    <row r="93" spans="2:15">
      <c r="B93" s="184" t="s">
        <v>1090</v>
      </c>
      <c r="C93" s="185" t="s">
        <v>1091</v>
      </c>
      <c r="D93" s="186">
        <v>5934.5826771653547</v>
      </c>
      <c r="E93" s="360">
        <v>5935.7322834645665</v>
      </c>
      <c r="F93" s="363"/>
      <c r="G93" s="177"/>
      <c r="I93" s="176"/>
      <c r="K93" s="176"/>
      <c r="L93" s="177"/>
      <c r="M93" s="176"/>
      <c r="N93" s="177"/>
      <c r="O93" s="176"/>
    </row>
    <row r="94" spans="2:15">
      <c r="B94" s="187" t="s">
        <v>1437</v>
      </c>
      <c r="C94" s="188" t="s">
        <v>1438</v>
      </c>
      <c r="D94" s="189">
        <v>5935.0118110236226</v>
      </c>
      <c r="E94" s="361">
        <v>5935.6023622047242</v>
      </c>
      <c r="F94" s="363"/>
      <c r="G94" s="177"/>
      <c r="I94" s="176"/>
      <c r="J94" s="192">
        <f>ABS(D94-D95)</f>
        <v>8.6614173227644642E-2</v>
      </c>
      <c r="K94" s="193" t="str">
        <f>IF(J94&gt;K$4,"Wrong","OK")</f>
        <v>OK</v>
      </c>
      <c r="L94" s="194">
        <f>ABS(E94-E95)</f>
        <v>6.2992125984237646E-2</v>
      </c>
      <c r="M94" s="193" t="str">
        <f>IF(L94&gt;M$4,"Wrong","OK")</f>
        <v>OK</v>
      </c>
      <c r="N94" s="177"/>
      <c r="O94" s="176"/>
    </row>
    <row r="95" spans="2:15" ht="15.75" thickBot="1">
      <c r="B95" s="195" t="s">
        <v>1365</v>
      </c>
      <c r="C95" s="196" t="s">
        <v>1366</v>
      </c>
      <c r="D95" s="142">
        <v>5935.0984251968503</v>
      </c>
      <c r="E95" s="362">
        <v>5935.6653543307084</v>
      </c>
      <c r="F95" s="363"/>
      <c r="G95" s="199"/>
      <c r="H95" s="200"/>
      <c r="I95" s="201"/>
      <c r="J95" s="200"/>
      <c r="K95" s="201"/>
      <c r="L95" s="199"/>
      <c r="M95" s="201"/>
      <c r="N95" s="177"/>
      <c r="O95" s="176"/>
    </row>
    <row r="96" spans="2:15">
      <c r="B96" s="162" t="s">
        <v>1094</v>
      </c>
      <c r="C96" s="163" t="s">
        <v>1095</v>
      </c>
      <c r="D96" s="115">
        <v>5936.1417322834641</v>
      </c>
      <c r="E96" s="358">
        <v>5936.0196850393704</v>
      </c>
      <c r="F96" s="363"/>
      <c r="G96" s="166" t="s">
        <v>4214</v>
      </c>
      <c r="H96" s="167">
        <f>MIN(D96:E105)</f>
        <v>5933.7913385826778</v>
      </c>
      <c r="I96" s="168"/>
      <c r="J96" s="169"/>
      <c r="K96" s="170"/>
      <c r="L96" s="171"/>
      <c r="M96" s="170"/>
      <c r="N96" s="177"/>
      <c r="O96" s="176"/>
    </row>
    <row r="97" spans="2:15">
      <c r="B97" s="172" t="s">
        <v>1099</v>
      </c>
      <c r="C97" s="173" t="s">
        <v>1100</v>
      </c>
      <c r="D97" s="127">
        <v>5934.5039370078748</v>
      </c>
      <c r="E97" s="359">
        <v>5935.6456692913389</v>
      </c>
      <c r="F97" s="363"/>
      <c r="G97" s="133" t="s">
        <v>4215</v>
      </c>
      <c r="H97" s="174">
        <f>MAX(D96:E105)</f>
        <v>5936.7992125984256</v>
      </c>
      <c r="I97" s="175"/>
      <c r="K97" s="176"/>
      <c r="L97" s="177"/>
      <c r="M97" s="176"/>
      <c r="N97" s="177"/>
      <c r="O97" s="176"/>
    </row>
    <row r="98" spans="2:15">
      <c r="B98" s="172" t="s">
        <v>1103</v>
      </c>
      <c r="C98" s="173" t="s">
        <v>1104</v>
      </c>
      <c r="D98" s="127">
        <v>5936.7992125984256</v>
      </c>
      <c r="E98" s="359">
        <v>5934.6692913385832</v>
      </c>
      <c r="F98" s="363"/>
      <c r="G98" s="178" t="s">
        <v>4216</v>
      </c>
      <c r="H98" s="179">
        <f>H97-H96</f>
        <v>3.0078740157478023</v>
      </c>
      <c r="I98" s="180" t="str">
        <f>IF(H98&gt;I$4,"Wrong","OK")</f>
        <v>OK</v>
      </c>
      <c r="K98" s="176"/>
      <c r="L98" s="177"/>
      <c r="M98" s="176"/>
      <c r="N98" s="177"/>
      <c r="O98" s="176"/>
    </row>
    <row r="99" spans="2:15">
      <c r="B99" s="172" t="s">
        <v>1107</v>
      </c>
      <c r="C99" s="173" t="s">
        <v>1108</v>
      </c>
      <c r="D99" s="127">
        <v>5933.9921259842522</v>
      </c>
      <c r="E99" s="359">
        <v>5934.5629921259842</v>
      </c>
      <c r="F99" s="363"/>
      <c r="G99" s="181"/>
      <c r="H99" s="182"/>
      <c r="I99" s="183"/>
      <c r="K99" s="176"/>
      <c r="L99" s="177"/>
      <c r="M99" s="176"/>
      <c r="N99" s="177"/>
      <c r="O99" s="176"/>
    </row>
    <row r="100" spans="2:15">
      <c r="B100" s="172" t="s">
        <v>1111</v>
      </c>
      <c r="C100" s="173" t="s">
        <v>1112</v>
      </c>
      <c r="D100" s="127">
        <v>5936.2677165354335</v>
      </c>
      <c r="E100" s="359">
        <v>5936.4212598425202</v>
      </c>
      <c r="F100" s="363"/>
      <c r="G100" s="177"/>
      <c r="I100" s="176"/>
      <c r="K100" s="176"/>
      <c r="L100" s="177"/>
      <c r="M100" s="176"/>
      <c r="N100" s="177"/>
      <c r="O100" s="176"/>
    </row>
    <row r="101" spans="2:15">
      <c r="B101" s="172" t="s">
        <v>1115</v>
      </c>
      <c r="C101" s="173" t="s">
        <v>1116</v>
      </c>
      <c r="D101" s="127">
        <v>5933.7913385826778</v>
      </c>
      <c r="E101" s="359">
        <v>5934.287401574803</v>
      </c>
      <c r="F101" s="363"/>
      <c r="G101" s="177"/>
      <c r="I101" s="176"/>
      <c r="K101" s="176"/>
      <c r="L101" s="177"/>
      <c r="M101" s="176"/>
      <c r="N101" s="177"/>
      <c r="O101" s="176"/>
    </row>
    <row r="102" spans="2:15">
      <c r="B102" s="172" t="s">
        <v>1119</v>
      </c>
      <c r="C102" s="173" t="s">
        <v>1120</v>
      </c>
      <c r="D102" s="127">
        <v>5934.8385826771655</v>
      </c>
      <c r="E102" s="359">
        <v>5934.3779527559063</v>
      </c>
      <c r="F102" s="363"/>
      <c r="G102" s="177"/>
      <c r="I102" s="176"/>
      <c r="K102" s="176"/>
      <c r="L102" s="177"/>
      <c r="M102" s="176"/>
      <c r="N102" s="177"/>
      <c r="O102" s="176"/>
    </row>
    <row r="103" spans="2:15">
      <c r="B103" s="184" t="s">
        <v>1123</v>
      </c>
      <c r="C103" s="185" t="s">
        <v>1124</v>
      </c>
      <c r="D103" s="186">
        <v>5934.2598425196848</v>
      </c>
      <c r="E103" s="360">
        <v>5934.8149606299221</v>
      </c>
      <c r="F103" s="363"/>
      <c r="G103" s="177"/>
      <c r="I103" s="176"/>
      <c r="K103" s="176"/>
      <c r="L103" s="177"/>
      <c r="M103" s="176"/>
      <c r="N103" s="177"/>
      <c r="O103" s="176"/>
    </row>
    <row r="104" spans="2:15">
      <c r="B104" s="187" t="s">
        <v>1441</v>
      </c>
      <c r="C104" s="188" t="s">
        <v>1442</v>
      </c>
      <c r="D104" s="189">
        <v>5935.5590551181112</v>
      </c>
      <c r="E104" s="361">
        <v>5936.531496062993</v>
      </c>
      <c r="F104" s="363"/>
      <c r="G104" s="177"/>
      <c r="I104" s="176"/>
      <c r="J104" s="192">
        <f>ABS(D104-D105)</f>
        <v>6.299212598514714E-2</v>
      </c>
      <c r="K104" s="193" t="str">
        <f>IF(J104&gt;K$4,"Wrong","OK")</f>
        <v>OK</v>
      </c>
      <c r="L104" s="194">
        <f>ABS(E104-E105)</f>
        <v>0.15354330708578345</v>
      </c>
      <c r="M104" s="193" t="str">
        <f>IF(L104&gt;M$4,"Wrong","OK")</f>
        <v>OK</v>
      </c>
      <c r="N104" s="177"/>
      <c r="O104" s="176"/>
    </row>
    <row r="105" spans="2:15" ht="15.75" thickBot="1">
      <c r="B105" s="195" t="s">
        <v>1370</v>
      </c>
      <c r="C105" s="196" t="s">
        <v>1371</v>
      </c>
      <c r="D105" s="142">
        <v>5935.4960629921261</v>
      </c>
      <c r="E105" s="362">
        <v>5936.6850393700788</v>
      </c>
      <c r="F105" s="363"/>
      <c r="G105" s="199"/>
      <c r="H105" s="200"/>
      <c r="I105" s="201"/>
      <c r="J105" s="200"/>
      <c r="K105" s="201"/>
      <c r="L105" s="199"/>
      <c r="M105" s="201"/>
      <c r="N105" s="177"/>
      <c r="O105" s="176"/>
    </row>
    <row r="106" spans="2:15">
      <c r="B106" s="162" t="s">
        <v>1127</v>
      </c>
      <c r="C106" s="163" t="s">
        <v>1128</v>
      </c>
      <c r="D106" s="115">
        <v>4708.8858267716541</v>
      </c>
      <c r="E106" s="358">
        <v>4711.251968503937</v>
      </c>
      <c r="F106" s="363"/>
      <c r="G106" s="166" t="s">
        <v>4214</v>
      </c>
      <c r="H106" s="167">
        <f>MIN(D106:E115)</f>
        <v>4708.7834645669291</v>
      </c>
      <c r="I106" s="168"/>
      <c r="J106" s="169"/>
      <c r="K106" s="170"/>
      <c r="L106" s="171"/>
      <c r="M106" s="170"/>
      <c r="N106" s="177"/>
      <c r="O106" s="176"/>
    </row>
    <row r="107" spans="2:15">
      <c r="B107" s="172" t="s">
        <v>1132</v>
      </c>
      <c r="C107" s="173" t="s">
        <v>1133</v>
      </c>
      <c r="D107" s="127">
        <v>4709.0826771653547</v>
      </c>
      <c r="E107" s="359">
        <v>4710.5551181102364</v>
      </c>
      <c r="F107" s="363"/>
      <c r="G107" s="133" t="s">
        <v>4215</v>
      </c>
      <c r="H107" s="174">
        <f>MAX(D106:E115)</f>
        <v>4711.251968503937</v>
      </c>
      <c r="I107" s="175"/>
      <c r="K107" s="176"/>
      <c r="L107" s="177"/>
      <c r="M107" s="176"/>
      <c r="N107" s="177"/>
      <c r="O107" s="176"/>
    </row>
    <row r="108" spans="2:15">
      <c r="B108" s="172" t="s">
        <v>1136</v>
      </c>
      <c r="C108" s="173" t="s">
        <v>1137</v>
      </c>
      <c r="D108" s="127">
        <v>4710.6220472440946</v>
      </c>
      <c r="E108" s="359">
        <v>4710.8740157480315</v>
      </c>
      <c r="F108" s="363"/>
      <c r="G108" s="178" t="s">
        <v>4216</v>
      </c>
      <c r="H108" s="179">
        <f>H107-H106</f>
        <v>2.4685039370078812</v>
      </c>
      <c r="I108" s="180" t="str">
        <f>IF(H108&gt;I$4,"Wrong","OK")</f>
        <v>OK</v>
      </c>
      <c r="K108" s="176"/>
      <c r="L108" s="177"/>
      <c r="M108" s="176"/>
      <c r="N108" s="177"/>
      <c r="O108" s="176"/>
    </row>
    <row r="109" spans="2:15">
      <c r="B109" s="172" t="s">
        <v>1140</v>
      </c>
      <c r="C109" s="173" t="s">
        <v>1141</v>
      </c>
      <c r="D109" s="127">
        <v>4710.0905511811025</v>
      </c>
      <c r="E109" s="359">
        <v>4709.322834645669</v>
      </c>
      <c r="F109" s="363"/>
      <c r="G109" s="181"/>
      <c r="H109" s="182"/>
      <c r="I109" s="183"/>
      <c r="K109" s="176"/>
      <c r="L109" s="177"/>
      <c r="M109" s="176"/>
      <c r="N109" s="177"/>
      <c r="O109" s="176"/>
    </row>
    <row r="110" spans="2:15">
      <c r="B110" s="172" t="s">
        <v>1144</v>
      </c>
      <c r="C110" s="173" t="s">
        <v>1145</v>
      </c>
      <c r="D110" s="127">
        <v>4710.4370078740158</v>
      </c>
      <c r="E110" s="359">
        <v>4709.0433070866147</v>
      </c>
      <c r="F110" s="363"/>
      <c r="G110" s="177"/>
      <c r="I110" s="176"/>
      <c r="K110" s="176"/>
      <c r="L110" s="177"/>
      <c r="M110" s="176"/>
      <c r="N110" s="177"/>
      <c r="O110" s="176"/>
    </row>
    <row r="111" spans="2:15">
      <c r="B111" s="172" t="s">
        <v>1148</v>
      </c>
      <c r="C111" s="173" t="s">
        <v>1149</v>
      </c>
      <c r="D111" s="127">
        <v>4710.5669291338581</v>
      </c>
      <c r="E111" s="359">
        <v>4710.4488188976375</v>
      </c>
      <c r="F111" s="363"/>
      <c r="G111" s="177"/>
      <c r="I111" s="176"/>
      <c r="K111" s="176"/>
      <c r="L111" s="177"/>
      <c r="M111" s="176"/>
      <c r="N111" s="177"/>
      <c r="O111" s="176"/>
    </row>
    <row r="112" spans="2:15">
      <c r="B112" s="172" t="s">
        <v>1152</v>
      </c>
      <c r="C112" s="173" t="s">
        <v>1153</v>
      </c>
      <c r="D112" s="127">
        <v>4709.929133858268</v>
      </c>
      <c r="E112" s="359">
        <v>4709.2204724409448</v>
      </c>
      <c r="F112" s="363"/>
      <c r="G112" s="177"/>
      <c r="I112" s="176"/>
      <c r="K112" s="176"/>
      <c r="L112" s="177"/>
      <c r="M112" s="176"/>
      <c r="N112" s="177"/>
      <c r="O112" s="176"/>
    </row>
    <row r="113" spans="2:15">
      <c r="B113" s="184" t="s">
        <v>1156</v>
      </c>
      <c r="C113" s="185" t="s">
        <v>1157</v>
      </c>
      <c r="D113" s="186">
        <v>4711.1062992125981</v>
      </c>
      <c r="E113" s="360">
        <v>4708.8346456692916</v>
      </c>
      <c r="F113" s="363"/>
      <c r="G113" s="177"/>
      <c r="I113" s="176"/>
      <c r="K113" s="176"/>
      <c r="L113" s="177"/>
      <c r="M113" s="176"/>
      <c r="N113" s="177"/>
      <c r="O113" s="176"/>
    </row>
    <row r="114" spans="2:15">
      <c r="B114" s="187" t="s">
        <v>1445</v>
      </c>
      <c r="C114" s="188" t="s">
        <v>1446</v>
      </c>
      <c r="D114" s="189">
        <v>4709.2322834645674</v>
      </c>
      <c r="E114" s="361">
        <v>4708.8070866141734</v>
      </c>
      <c r="F114" s="363"/>
      <c r="G114" s="177"/>
      <c r="I114" s="176"/>
      <c r="J114" s="192">
        <f>ABS(D114-D115)</f>
        <v>0.44881889763837535</v>
      </c>
      <c r="K114" s="193" t="str">
        <f>IF(J114&gt;K$4,"Wrong","OK")</f>
        <v>OK</v>
      </c>
      <c r="L114" s="194">
        <f>ABS(E114-E115)</f>
        <v>0.40551181102364353</v>
      </c>
      <c r="M114" s="193" t="str">
        <f>IF(L114&gt;M$4,"Wrong","OK")</f>
        <v>OK</v>
      </c>
      <c r="N114" s="177"/>
      <c r="O114" s="176"/>
    </row>
    <row r="115" spans="2:15" ht="15.75" thickBot="1">
      <c r="B115" s="195" t="s">
        <v>1375</v>
      </c>
      <c r="C115" s="196" t="s">
        <v>1376</v>
      </c>
      <c r="D115" s="142">
        <v>4708.7834645669291</v>
      </c>
      <c r="E115" s="362">
        <v>4709.212598425197</v>
      </c>
      <c r="F115" s="363"/>
      <c r="G115" s="199"/>
      <c r="H115" s="200"/>
      <c r="I115" s="201"/>
      <c r="J115" s="200"/>
      <c r="K115" s="201"/>
      <c r="L115" s="199"/>
      <c r="M115" s="201"/>
      <c r="N115" s="177"/>
      <c r="O115" s="176"/>
    </row>
    <row r="116" spans="2:15">
      <c r="B116" s="162" t="s">
        <v>1160</v>
      </c>
      <c r="C116" s="163" t="s">
        <v>1161</v>
      </c>
      <c r="D116" s="115">
        <v>5223.7165354330709</v>
      </c>
      <c r="E116" s="358">
        <v>5222.3031496062995</v>
      </c>
      <c r="F116" s="363"/>
      <c r="G116" s="166" t="s">
        <v>4214</v>
      </c>
      <c r="H116" s="167">
        <f>MIN(D116:E125)</f>
        <v>5220.6811023622049</v>
      </c>
      <c r="I116" s="168"/>
      <c r="J116" s="169"/>
      <c r="K116" s="170"/>
      <c r="L116" s="171"/>
      <c r="M116" s="170"/>
      <c r="N116" s="177"/>
      <c r="O116" s="176"/>
    </row>
    <row r="117" spans="2:15">
      <c r="B117" s="172" t="s">
        <v>1165</v>
      </c>
      <c r="C117" s="173" t="s">
        <v>1166</v>
      </c>
      <c r="D117" s="127">
        <v>5224.2992125984256</v>
      </c>
      <c r="E117" s="359">
        <v>5221.8385826771655</v>
      </c>
      <c r="F117" s="363"/>
      <c r="G117" s="133" t="s">
        <v>4215</v>
      </c>
      <c r="H117" s="174">
        <f>MAX(D116:E125)</f>
        <v>5224.3425196850394</v>
      </c>
      <c r="I117" s="175"/>
      <c r="K117" s="176"/>
      <c r="L117" s="177"/>
      <c r="M117" s="176"/>
      <c r="N117" s="177"/>
      <c r="O117" s="176"/>
    </row>
    <row r="118" spans="2:15">
      <c r="B118" s="172" t="s">
        <v>1169</v>
      </c>
      <c r="C118" s="173" t="s">
        <v>1170</v>
      </c>
      <c r="D118" s="127">
        <v>5221.641732283465</v>
      </c>
      <c r="E118" s="359">
        <v>5220.7440944881891</v>
      </c>
      <c r="F118" s="363"/>
      <c r="G118" s="178" t="s">
        <v>4216</v>
      </c>
      <c r="H118" s="179">
        <f>H117-H116</f>
        <v>3.6614173228344953</v>
      </c>
      <c r="I118" s="180" t="str">
        <f>IF(H118&gt;I$4,"Wrong","OK")</f>
        <v>OK</v>
      </c>
      <c r="K118" s="176"/>
      <c r="L118" s="177"/>
      <c r="M118" s="176"/>
      <c r="N118" s="177"/>
      <c r="O118" s="176"/>
    </row>
    <row r="119" spans="2:15">
      <c r="B119" s="172" t="s">
        <v>1173</v>
      </c>
      <c r="C119" s="173" t="s">
        <v>1174</v>
      </c>
      <c r="D119" s="127">
        <v>5223.2637795275587</v>
      </c>
      <c r="E119" s="359">
        <v>5224.3425196850394</v>
      </c>
      <c r="F119" s="363"/>
      <c r="G119" s="181"/>
      <c r="H119" s="182"/>
      <c r="I119" s="183"/>
      <c r="K119" s="176"/>
      <c r="L119" s="177"/>
      <c r="M119" s="176"/>
      <c r="N119" s="177"/>
      <c r="O119" s="176"/>
    </row>
    <row r="120" spans="2:15">
      <c r="B120" s="172" t="s">
        <v>1177</v>
      </c>
      <c r="C120" s="173" t="s">
        <v>1178</v>
      </c>
      <c r="D120" s="127">
        <v>5223.5157480314965</v>
      </c>
      <c r="E120" s="359">
        <v>5224.0826771653547</v>
      </c>
      <c r="F120" s="363"/>
      <c r="G120" s="177"/>
      <c r="I120" s="176"/>
      <c r="K120" s="176"/>
      <c r="L120" s="177"/>
      <c r="M120" s="176"/>
      <c r="N120" s="177"/>
      <c r="O120" s="176"/>
    </row>
    <row r="121" spans="2:15">
      <c r="B121" s="172" t="s">
        <v>1181</v>
      </c>
      <c r="C121" s="173" t="s">
        <v>1182</v>
      </c>
      <c r="D121" s="127">
        <v>5220.751968503937</v>
      </c>
      <c r="E121" s="359">
        <v>5220.6811023622049</v>
      </c>
      <c r="F121" s="363"/>
      <c r="G121" s="177"/>
      <c r="I121" s="176"/>
      <c r="K121" s="176"/>
      <c r="L121" s="177"/>
      <c r="M121" s="176"/>
      <c r="N121" s="177"/>
      <c r="O121" s="176"/>
    </row>
    <row r="122" spans="2:15">
      <c r="B122" s="172" t="s">
        <v>1185</v>
      </c>
      <c r="C122" s="173" t="s">
        <v>1186</v>
      </c>
      <c r="D122" s="127">
        <v>5222.6614173228345</v>
      </c>
      <c r="E122" s="359">
        <v>5222.0905511811025</v>
      </c>
      <c r="F122" s="363"/>
      <c r="G122" s="177"/>
      <c r="I122" s="176"/>
      <c r="K122" s="176"/>
      <c r="L122" s="177"/>
      <c r="M122" s="176"/>
      <c r="N122" s="177"/>
      <c r="O122" s="176"/>
    </row>
    <row r="123" spans="2:15">
      <c r="B123" s="184" t="s">
        <v>1189</v>
      </c>
      <c r="C123" s="185" t="s">
        <v>1190</v>
      </c>
      <c r="D123" s="186">
        <v>5221.4488188976375</v>
      </c>
      <c r="E123" s="360">
        <v>5222.1811023622058</v>
      </c>
      <c r="F123" s="363"/>
      <c r="G123" s="177"/>
      <c r="I123" s="176"/>
      <c r="K123" s="176"/>
      <c r="L123" s="177"/>
      <c r="M123" s="176"/>
      <c r="N123" s="177"/>
      <c r="O123" s="176"/>
    </row>
    <row r="124" spans="2:15">
      <c r="B124" s="187" t="s">
        <v>1449</v>
      </c>
      <c r="C124" s="188" t="s">
        <v>1450</v>
      </c>
      <c r="D124" s="189">
        <v>5222.1102362204729</v>
      </c>
      <c r="E124" s="361">
        <v>5221.031496062993</v>
      </c>
      <c r="F124" s="363"/>
      <c r="G124" s="177"/>
      <c r="I124" s="176"/>
      <c r="J124" s="192">
        <f>ABS(D124-D125)</f>
        <v>8.6614173228554137E-2</v>
      </c>
      <c r="K124" s="193" t="str">
        <f>IF(J124&gt;K$4,"Wrong","OK")</f>
        <v>OK</v>
      </c>
      <c r="L124" s="194">
        <f>ABS(E124-E125)</f>
        <v>0.11023622047287063</v>
      </c>
      <c r="M124" s="193" t="str">
        <f>IF(L124&gt;M$4,"Wrong","OK")</f>
        <v>OK</v>
      </c>
      <c r="N124" s="177"/>
      <c r="O124" s="176"/>
    </row>
    <row r="125" spans="2:15" ht="15.75" thickBot="1">
      <c r="B125" s="195" t="s">
        <v>1380</v>
      </c>
      <c r="C125" s="196" t="s">
        <v>1381</v>
      </c>
      <c r="D125" s="142">
        <v>5222.0236220472443</v>
      </c>
      <c r="E125" s="362">
        <v>5220.9212598425202</v>
      </c>
      <c r="F125" s="363"/>
      <c r="G125" s="199"/>
      <c r="H125" s="200"/>
      <c r="I125" s="201"/>
      <c r="J125" s="200"/>
      <c r="K125" s="201"/>
      <c r="L125" s="199"/>
      <c r="M125" s="201"/>
      <c r="N125" s="177"/>
      <c r="O125" s="176"/>
    </row>
    <row r="126" spans="2:15">
      <c r="B126" s="162" t="s">
        <v>1193</v>
      </c>
      <c r="C126" s="163" t="s">
        <v>1194</v>
      </c>
      <c r="D126" s="115">
        <v>4709.748031496063</v>
      </c>
      <c r="E126" s="358">
        <v>4712.5984251968503</v>
      </c>
      <c r="F126" s="363"/>
      <c r="G126" s="166" t="s">
        <v>4214</v>
      </c>
      <c r="H126" s="167">
        <f>MIN(D126:E135)</f>
        <v>4708.7716535433074</v>
      </c>
      <c r="I126" s="168"/>
      <c r="J126" s="169"/>
      <c r="K126" s="170"/>
      <c r="L126" s="171"/>
      <c r="M126" s="170"/>
      <c r="N126" s="177"/>
      <c r="O126" s="176"/>
    </row>
    <row r="127" spans="2:15">
      <c r="B127" s="172" t="s">
        <v>1198</v>
      </c>
      <c r="C127" s="173" t="s">
        <v>1199</v>
      </c>
      <c r="D127" s="127">
        <v>4711.0826771653547</v>
      </c>
      <c r="E127" s="359">
        <v>4710.8188976377951</v>
      </c>
      <c r="F127" s="363"/>
      <c r="G127" s="133" t="s">
        <v>4215</v>
      </c>
      <c r="H127" s="174">
        <f>MAX(D126:E135)</f>
        <v>4712.5984251968503</v>
      </c>
      <c r="I127" s="175"/>
      <c r="K127" s="176"/>
      <c r="L127" s="177"/>
      <c r="M127" s="176"/>
      <c r="N127" s="177"/>
      <c r="O127" s="176"/>
    </row>
    <row r="128" spans="2:15">
      <c r="B128" s="172" t="s">
        <v>1202</v>
      </c>
      <c r="C128" s="173" t="s">
        <v>1203</v>
      </c>
      <c r="D128" s="127">
        <v>4708.7716535433074</v>
      </c>
      <c r="E128" s="359">
        <v>4709.5629921259842</v>
      </c>
      <c r="F128" s="363"/>
      <c r="G128" s="178" t="s">
        <v>4216</v>
      </c>
      <c r="H128" s="179">
        <f>H127-H126</f>
        <v>3.8267716535428917</v>
      </c>
      <c r="I128" s="180" t="str">
        <f>IF(H128&gt;I$4,"Wrong","OK")</f>
        <v>OK</v>
      </c>
      <c r="K128" s="176"/>
      <c r="L128" s="177"/>
      <c r="M128" s="176"/>
      <c r="N128" s="177"/>
      <c r="O128" s="176"/>
    </row>
    <row r="129" spans="2:15">
      <c r="B129" s="172" t="s">
        <v>1206</v>
      </c>
      <c r="C129" s="173" t="s">
        <v>1207</v>
      </c>
      <c r="D129" s="127">
        <v>4709.8110236220473</v>
      </c>
      <c r="E129" s="359">
        <v>4709.5590551181103</v>
      </c>
      <c r="F129" s="363"/>
      <c r="G129" s="181"/>
      <c r="H129" s="182"/>
      <c r="I129" s="183"/>
      <c r="K129" s="176"/>
      <c r="L129" s="177"/>
      <c r="M129" s="176"/>
      <c r="N129" s="177"/>
      <c r="O129" s="176"/>
    </row>
    <row r="130" spans="2:15">
      <c r="B130" s="172" t="s">
        <v>1210</v>
      </c>
      <c r="C130" s="173" t="s">
        <v>1211</v>
      </c>
      <c r="D130" s="127">
        <v>4710.8070866141734</v>
      </c>
      <c r="E130" s="359">
        <v>4709.9566929133862</v>
      </c>
      <c r="F130" s="363"/>
      <c r="G130" s="177"/>
      <c r="I130" s="176"/>
      <c r="K130" s="176"/>
      <c r="L130" s="177"/>
      <c r="M130" s="176"/>
      <c r="N130" s="177"/>
      <c r="O130" s="176"/>
    </row>
    <row r="131" spans="2:15">
      <c r="B131" s="172" t="s">
        <v>1214</v>
      </c>
      <c r="C131" s="173" t="s">
        <v>1215</v>
      </c>
      <c r="D131" s="127">
        <v>4712.2637795275596</v>
      </c>
      <c r="E131" s="359">
        <v>4710.641732283465</v>
      </c>
      <c r="F131" s="363"/>
      <c r="G131" s="177"/>
      <c r="I131" s="176"/>
      <c r="K131" s="176"/>
      <c r="L131" s="177"/>
      <c r="M131" s="176"/>
      <c r="N131" s="177"/>
      <c r="O131" s="176"/>
    </row>
    <row r="132" spans="2:15">
      <c r="B132" s="172" t="s">
        <v>1218</v>
      </c>
      <c r="C132" s="173" t="s">
        <v>1219</v>
      </c>
      <c r="D132" s="127">
        <v>4711.3503937007881</v>
      </c>
      <c r="E132" s="359">
        <v>4710.3110236220473</v>
      </c>
      <c r="F132" s="363"/>
      <c r="G132" s="177"/>
      <c r="I132" s="176"/>
      <c r="K132" s="176"/>
      <c r="L132" s="177"/>
      <c r="M132" s="176"/>
      <c r="N132" s="177"/>
      <c r="O132" s="176"/>
    </row>
    <row r="133" spans="2:15">
      <c r="B133" s="184" t="s">
        <v>1222</v>
      </c>
      <c r="C133" s="185" t="s">
        <v>1223</v>
      </c>
      <c r="D133" s="186">
        <v>4711.0866141732286</v>
      </c>
      <c r="E133" s="360">
        <v>4710.4960629921261</v>
      </c>
      <c r="F133" s="363"/>
      <c r="G133" s="177"/>
      <c r="I133" s="176"/>
      <c r="K133" s="176"/>
      <c r="L133" s="177"/>
      <c r="M133" s="176"/>
      <c r="N133" s="177"/>
      <c r="O133" s="176"/>
    </row>
    <row r="134" spans="2:15">
      <c r="B134" s="187" t="s">
        <v>1453</v>
      </c>
      <c r="C134" s="188" t="s">
        <v>1454</v>
      </c>
      <c r="D134" s="189">
        <v>4710.1496062992128</v>
      </c>
      <c r="E134" s="361">
        <v>4710.0393700787408</v>
      </c>
      <c r="F134" s="363"/>
      <c r="G134" s="177"/>
      <c r="I134" s="176"/>
      <c r="J134" s="192">
        <f>ABS(D134-D135)</f>
        <v>0.6023622047241588</v>
      </c>
      <c r="K134" s="193" t="str">
        <f>IF(J134&gt;K$4,"Wrong","OK")</f>
        <v>OK</v>
      </c>
      <c r="L134" s="194">
        <f>ABS(E134-E135)</f>
        <v>0.98031496062958468</v>
      </c>
      <c r="M134" s="193" t="str">
        <f>IF(L134&gt;M$4,"Wrong","OK")</f>
        <v>OK</v>
      </c>
      <c r="N134" s="177"/>
      <c r="O134" s="176"/>
    </row>
    <row r="135" spans="2:15" ht="15.75" thickBot="1">
      <c r="B135" s="195" t="s">
        <v>1385</v>
      </c>
      <c r="C135" s="196" t="s">
        <v>1386</v>
      </c>
      <c r="D135" s="142">
        <v>4710.751968503937</v>
      </c>
      <c r="E135" s="362">
        <v>4711.0196850393704</v>
      </c>
      <c r="F135" s="363"/>
      <c r="G135" s="199"/>
      <c r="H135" s="200"/>
      <c r="I135" s="201"/>
      <c r="J135" s="200"/>
      <c r="K135" s="201"/>
      <c r="L135" s="199"/>
      <c r="M135" s="201"/>
      <c r="N135" s="177"/>
      <c r="O135" s="176"/>
    </row>
    <row r="136" spans="2:15">
      <c r="B136" s="162" t="s">
        <v>1226</v>
      </c>
      <c r="C136" s="163" t="s">
        <v>1227</v>
      </c>
      <c r="D136" s="115">
        <v>9571.929133858268</v>
      </c>
      <c r="E136" s="358">
        <v>9573.2677165354344</v>
      </c>
      <c r="F136" s="363"/>
      <c r="G136" s="166" t="s">
        <v>4214</v>
      </c>
      <c r="H136" s="167">
        <f>MIN(D136:E145)</f>
        <v>9568.3582677165359</v>
      </c>
      <c r="I136" s="168"/>
      <c r="J136" s="169"/>
      <c r="K136" s="170"/>
      <c r="L136" s="171"/>
      <c r="M136" s="170"/>
      <c r="N136" s="177"/>
      <c r="O136" s="176"/>
    </row>
    <row r="137" spans="2:15">
      <c r="B137" s="172" t="s">
        <v>1231</v>
      </c>
      <c r="C137" s="173" t="s">
        <v>1232</v>
      </c>
      <c r="D137" s="127">
        <v>9568.7874015748039</v>
      </c>
      <c r="E137" s="359">
        <v>9573.9212598425202</v>
      </c>
      <c r="F137" s="363"/>
      <c r="G137" s="133" t="s">
        <v>4215</v>
      </c>
      <c r="H137" s="174">
        <f>MAX(D136:E145)</f>
        <v>9574.1417322834641</v>
      </c>
      <c r="I137" s="175"/>
      <c r="K137" s="176"/>
      <c r="L137" s="177"/>
      <c r="M137" s="176"/>
      <c r="N137" s="177"/>
      <c r="O137" s="176"/>
    </row>
    <row r="138" spans="2:15">
      <c r="B138" s="172" t="s">
        <v>1235</v>
      </c>
      <c r="C138" s="173" t="s">
        <v>1236</v>
      </c>
      <c r="D138" s="127">
        <v>9570.9960629921261</v>
      </c>
      <c r="E138" s="359">
        <v>9571.8188976377951</v>
      </c>
      <c r="F138" s="363"/>
      <c r="G138" s="178" t="s">
        <v>4216</v>
      </c>
      <c r="H138" s="179">
        <f>H137-H136</f>
        <v>5.7834645669281599</v>
      </c>
      <c r="I138" s="180" t="str">
        <f>IF(H138&gt;I$4,"Wrong","OK")</f>
        <v>OK</v>
      </c>
      <c r="K138" s="176"/>
      <c r="L138" s="177"/>
      <c r="M138" s="176"/>
      <c r="N138" s="177"/>
      <c r="O138" s="176"/>
    </row>
    <row r="139" spans="2:15">
      <c r="B139" s="172" t="s">
        <v>1239</v>
      </c>
      <c r="C139" s="173" t="s">
        <v>1240</v>
      </c>
      <c r="D139" s="127">
        <v>9570.8031496062995</v>
      </c>
      <c r="E139" s="359">
        <v>9571.5393700787408</v>
      </c>
      <c r="F139" s="363"/>
      <c r="G139" s="181"/>
      <c r="H139" s="182"/>
      <c r="I139" s="183"/>
      <c r="K139" s="176"/>
      <c r="L139" s="177"/>
      <c r="M139" s="176"/>
      <c r="N139" s="177"/>
      <c r="O139" s="176"/>
    </row>
    <row r="140" spans="2:15">
      <c r="B140" s="172" t="s">
        <v>1243</v>
      </c>
      <c r="C140" s="173" t="s">
        <v>1244</v>
      </c>
      <c r="D140" s="127">
        <v>9572.0984251968512</v>
      </c>
      <c r="E140" s="359">
        <v>9573.6535433070876</v>
      </c>
      <c r="F140" s="363"/>
      <c r="G140" s="177"/>
      <c r="I140" s="176"/>
      <c r="K140" s="176"/>
      <c r="L140" s="177"/>
      <c r="M140" s="176"/>
      <c r="N140" s="177"/>
      <c r="O140" s="176"/>
    </row>
    <row r="141" spans="2:15">
      <c r="B141" s="172" t="s">
        <v>1247</v>
      </c>
      <c r="C141" s="173" t="s">
        <v>1248</v>
      </c>
      <c r="D141" s="127">
        <v>9570.7047244094483</v>
      </c>
      <c r="E141" s="359">
        <v>9571.3110236220473</v>
      </c>
      <c r="F141" s="363"/>
      <c r="G141" s="177"/>
      <c r="I141" s="176"/>
      <c r="K141" s="176"/>
      <c r="L141" s="177"/>
      <c r="M141" s="176"/>
      <c r="N141" s="177"/>
      <c r="O141" s="176"/>
    </row>
    <row r="142" spans="2:15">
      <c r="B142" s="172" t="s">
        <v>1251</v>
      </c>
      <c r="C142" s="173" t="s">
        <v>1252</v>
      </c>
      <c r="D142" s="127">
        <v>9572.2755905511804</v>
      </c>
      <c r="E142" s="359">
        <v>9574.1417322834641</v>
      </c>
      <c r="F142" s="363"/>
      <c r="G142" s="177"/>
      <c r="I142" s="176"/>
      <c r="K142" s="176"/>
      <c r="L142" s="177"/>
      <c r="M142" s="176"/>
      <c r="N142" s="177"/>
      <c r="O142" s="176"/>
    </row>
    <row r="143" spans="2:15">
      <c r="B143" s="184" t="s">
        <v>1255</v>
      </c>
      <c r="C143" s="185" t="s">
        <v>1256</v>
      </c>
      <c r="D143" s="186">
        <v>9569.5787401574798</v>
      </c>
      <c r="E143" s="360">
        <v>9569.3503937007881</v>
      </c>
      <c r="F143" s="363"/>
      <c r="G143" s="177"/>
      <c r="I143" s="176"/>
      <c r="K143" s="176"/>
      <c r="L143" s="177"/>
      <c r="M143" s="176"/>
      <c r="N143" s="177"/>
      <c r="O143" s="176"/>
    </row>
    <row r="144" spans="2:15">
      <c r="B144" s="187" t="s">
        <v>1457</v>
      </c>
      <c r="C144" s="188" t="s">
        <v>1458</v>
      </c>
      <c r="D144" s="189">
        <v>9573.5275590551191</v>
      </c>
      <c r="E144" s="361">
        <v>9568.5275590551191</v>
      </c>
      <c r="F144" s="363"/>
      <c r="G144" s="177"/>
      <c r="I144" s="176"/>
      <c r="J144" s="192">
        <f>ABS(D144-D145)</f>
        <v>0.51574803149560466</v>
      </c>
      <c r="K144" s="193" t="str">
        <f>IF(J144&gt;K$4,"Wrong","OK")</f>
        <v>OK</v>
      </c>
      <c r="L144" s="194">
        <f>ABS(E144-E145)</f>
        <v>0.16929133858320711</v>
      </c>
      <c r="M144" s="193" t="str">
        <f>IF(L144&gt;M$4,"Wrong","OK")</f>
        <v>OK</v>
      </c>
      <c r="N144" s="177"/>
      <c r="O144" s="176"/>
    </row>
    <row r="145" spans="2:15" ht="15.75" thickBot="1">
      <c r="B145" s="195" t="s">
        <v>1390</v>
      </c>
      <c r="C145" s="196" t="s">
        <v>1391</v>
      </c>
      <c r="D145" s="142">
        <v>9574.0433070866147</v>
      </c>
      <c r="E145" s="362">
        <v>9568.3582677165359</v>
      </c>
      <c r="F145" s="363"/>
      <c r="G145" s="199"/>
      <c r="H145" s="200"/>
      <c r="I145" s="201"/>
      <c r="J145" s="200"/>
      <c r="K145" s="201"/>
      <c r="L145" s="199"/>
      <c r="M145" s="201"/>
      <c r="N145" s="177"/>
      <c r="O145" s="176"/>
    </row>
    <row r="146" spans="2:15">
      <c r="B146" s="162" t="s">
        <v>1259</v>
      </c>
      <c r="C146" s="163" t="s">
        <v>1260</v>
      </c>
      <c r="D146" s="115">
        <v>9568.0787401574817</v>
      </c>
      <c r="E146" s="358">
        <v>9573.2952755905517</v>
      </c>
      <c r="F146" s="363"/>
      <c r="G146" s="166" t="s">
        <v>4214</v>
      </c>
      <c r="H146" s="167">
        <f>MIN(D146:E155)</f>
        <v>9567.1141732283468</v>
      </c>
      <c r="I146" s="168"/>
      <c r="J146" s="169"/>
      <c r="K146" s="170"/>
      <c r="L146" s="171"/>
      <c r="M146" s="170"/>
      <c r="N146" s="177"/>
      <c r="O146" s="176"/>
    </row>
    <row r="147" spans="2:15">
      <c r="B147" s="172" t="s">
        <v>1264</v>
      </c>
      <c r="C147" s="173" t="s">
        <v>1265</v>
      </c>
      <c r="D147" s="127">
        <v>9570.3858267716532</v>
      </c>
      <c r="E147" s="359">
        <v>9574.8031496062995</v>
      </c>
      <c r="F147" s="363"/>
      <c r="G147" s="133" t="s">
        <v>4215</v>
      </c>
      <c r="H147" s="174">
        <f>MAX(D146:E155)</f>
        <v>9574.8031496062995</v>
      </c>
      <c r="I147" s="175"/>
      <c r="K147" s="176"/>
      <c r="L147" s="177"/>
      <c r="M147" s="176"/>
      <c r="N147" s="177"/>
      <c r="O147" s="176"/>
    </row>
    <row r="148" spans="2:15">
      <c r="B148" s="172" t="s">
        <v>1268</v>
      </c>
      <c r="C148" s="173" t="s">
        <v>1269</v>
      </c>
      <c r="D148" s="127">
        <v>9573.6181102362207</v>
      </c>
      <c r="E148" s="359">
        <v>9573.7992125984256</v>
      </c>
      <c r="F148" s="363"/>
      <c r="G148" s="178" t="s">
        <v>4216</v>
      </c>
      <c r="H148" s="179">
        <f>H147-H146</f>
        <v>7.6889763779527129</v>
      </c>
      <c r="I148" s="180" t="str">
        <f>IF(H148&gt;I$4,"Wrong","OK")</f>
        <v>OK</v>
      </c>
      <c r="K148" s="176"/>
      <c r="L148" s="177"/>
      <c r="M148" s="176"/>
      <c r="N148" s="177"/>
      <c r="O148" s="176"/>
    </row>
    <row r="149" spans="2:15">
      <c r="B149" s="172" t="s">
        <v>1272</v>
      </c>
      <c r="C149" s="173" t="s">
        <v>1273</v>
      </c>
      <c r="D149" s="127">
        <v>9572.5275590551191</v>
      </c>
      <c r="E149" s="359">
        <v>9568.6574803149615</v>
      </c>
      <c r="F149" s="363"/>
      <c r="G149" s="181"/>
      <c r="H149" s="182"/>
      <c r="I149" s="183"/>
      <c r="K149" s="176"/>
      <c r="L149" s="177"/>
      <c r="M149" s="176"/>
      <c r="N149" s="177"/>
      <c r="O149" s="176"/>
    </row>
    <row r="150" spans="2:15">
      <c r="B150" s="172" t="s">
        <v>1276</v>
      </c>
      <c r="C150" s="173" t="s">
        <v>1277</v>
      </c>
      <c r="D150" s="127">
        <v>9571.2755905511822</v>
      </c>
      <c r="E150" s="359">
        <v>9569.6220472440946</v>
      </c>
      <c r="F150" s="363"/>
      <c r="G150" s="177"/>
      <c r="I150" s="176"/>
      <c r="K150" s="176"/>
      <c r="L150" s="177"/>
      <c r="M150" s="176"/>
      <c r="N150" s="177"/>
      <c r="O150" s="176"/>
    </row>
    <row r="151" spans="2:15">
      <c r="B151" s="172" t="s">
        <v>1280</v>
      </c>
      <c r="C151" s="173" t="s">
        <v>1281</v>
      </c>
      <c r="D151" s="127">
        <v>9567.1141732283468</v>
      </c>
      <c r="E151" s="359">
        <v>9571.8110236220473</v>
      </c>
      <c r="F151" s="363"/>
      <c r="G151" s="177"/>
      <c r="I151" s="176"/>
      <c r="K151" s="176"/>
      <c r="L151" s="177"/>
      <c r="M151" s="176"/>
      <c r="N151" s="177"/>
      <c r="O151" s="176"/>
    </row>
    <row r="152" spans="2:15">
      <c r="B152" s="172" t="s">
        <v>1284</v>
      </c>
      <c r="C152" s="173" t="s">
        <v>1285</v>
      </c>
      <c r="D152" s="127">
        <v>9570.929133858268</v>
      </c>
      <c r="E152" s="359">
        <v>9571.8897637795289</v>
      </c>
      <c r="F152" s="363"/>
      <c r="G152" s="177"/>
      <c r="I152" s="176"/>
      <c r="K152" s="176"/>
      <c r="L152" s="177"/>
      <c r="M152" s="176"/>
      <c r="N152" s="177"/>
      <c r="O152" s="176"/>
    </row>
    <row r="153" spans="2:15">
      <c r="B153" s="184" t="s">
        <v>1288</v>
      </c>
      <c r="C153" s="185" t="s">
        <v>1289</v>
      </c>
      <c r="D153" s="186">
        <v>9572</v>
      </c>
      <c r="E153" s="360">
        <v>9569.3464566929142</v>
      </c>
      <c r="F153" s="363"/>
      <c r="G153" s="177"/>
      <c r="I153" s="176"/>
      <c r="K153" s="176"/>
      <c r="L153" s="177"/>
      <c r="M153" s="176"/>
      <c r="N153" s="177"/>
      <c r="O153" s="176"/>
    </row>
    <row r="154" spans="2:15">
      <c r="B154" s="187" t="s">
        <v>1461</v>
      </c>
      <c r="C154" s="188" t="s">
        <v>1462</v>
      </c>
      <c r="D154" s="189">
        <v>9568.8425196850403</v>
      </c>
      <c r="E154" s="361">
        <v>9573.748031496063</v>
      </c>
      <c r="F154" s="363"/>
      <c r="G154" s="177"/>
      <c r="I154" s="176"/>
      <c r="J154" s="192">
        <f>ABS(D154-D155)</f>
        <v>0.89763779527675069</v>
      </c>
      <c r="K154" s="193" t="str">
        <f>IF(J154&gt;K$4,"Wrong","OK")</f>
        <v>OK</v>
      </c>
      <c r="L154" s="194">
        <f>ABS(E154-E155)</f>
        <v>0.16141732283540478</v>
      </c>
      <c r="M154" s="193" t="str">
        <f>IF(L154&gt;M$4,"Wrong","OK")</f>
        <v>OK</v>
      </c>
      <c r="N154" s="177"/>
      <c r="O154" s="176"/>
    </row>
    <row r="155" spans="2:15" ht="15.75" thickBot="1">
      <c r="B155" s="195" t="s">
        <v>1395</v>
      </c>
      <c r="C155" s="196" t="s">
        <v>1396</v>
      </c>
      <c r="D155" s="142">
        <v>9567.9448818897636</v>
      </c>
      <c r="E155" s="362">
        <v>9573.9094488188985</v>
      </c>
      <c r="F155" s="363"/>
      <c r="G155" s="199"/>
      <c r="H155" s="200"/>
      <c r="I155" s="201"/>
      <c r="J155" s="200"/>
      <c r="K155" s="201"/>
      <c r="L155" s="199"/>
      <c r="M155" s="201"/>
      <c r="N155" s="177"/>
      <c r="O155" s="176"/>
    </row>
    <row r="156" spans="2:15">
      <c r="B156" s="162" t="s">
        <v>1292</v>
      </c>
      <c r="C156" s="163" t="s">
        <v>1293</v>
      </c>
      <c r="D156" s="115">
        <v>9571.4094488188985</v>
      </c>
      <c r="E156" s="358">
        <v>9570.1102362204729</v>
      </c>
      <c r="F156" s="363"/>
      <c r="G156" s="166" t="s">
        <v>4214</v>
      </c>
      <c r="H156" s="167">
        <f>MIN(D156:E165)</f>
        <v>9568.0393700787408</v>
      </c>
      <c r="I156" s="168"/>
      <c r="J156" s="169"/>
      <c r="K156" s="170"/>
      <c r="L156" s="171"/>
      <c r="M156" s="170"/>
      <c r="N156" s="177"/>
      <c r="O156" s="176"/>
    </row>
    <row r="157" spans="2:15">
      <c r="B157" s="172" t="s">
        <v>1297</v>
      </c>
      <c r="C157" s="173" t="s">
        <v>1298</v>
      </c>
      <c r="D157" s="127">
        <v>9573.1614173228354</v>
      </c>
      <c r="E157" s="359">
        <v>9570.5354330708669</v>
      </c>
      <c r="F157" s="363"/>
      <c r="G157" s="133" t="s">
        <v>4215</v>
      </c>
      <c r="H157" s="174">
        <f>MAX(D156:E165)</f>
        <v>9574.3700787401576</v>
      </c>
      <c r="I157" s="175"/>
      <c r="K157" s="176"/>
      <c r="L157" s="177"/>
      <c r="M157" s="176"/>
      <c r="N157" s="177"/>
      <c r="O157" s="176"/>
    </row>
    <row r="158" spans="2:15">
      <c r="B158" s="172" t="s">
        <v>1301</v>
      </c>
      <c r="C158" s="173" t="s">
        <v>1302</v>
      </c>
      <c r="D158" s="127">
        <v>9569.7913385826778</v>
      </c>
      <c r="E158" s="359">
        <v>9568.0393700787408</v>
      </c>
      <c r="F158" s="363"/>
      <c r="G158" s="178" t="s">
        <v>4216</v>
      </c>
      <c r="H158" s="179">
        <f>H157-H156</f>
        <v>6.3307086614167929</v>
      </c>
      <c r="I158" s="180" t="str">
        <f>IF(H158&gt;I$4,"Wrong","OK")</f>
        <v>OK</v>
      </c>
      <c r="K158" s="176"/>
      <c r="L158" s="177"/>
      <c r="M158" s="176"/>
      <c r="N158" s="177"/>
      <c r="O158" s="176"/>
    </row>
    <row r="159" spans="2:15">
      <c r="B159" s="172" t="s">
        <v>1305</v>
      </c>
      <c r="C159" s="173" t="s">
        <v>1306</v>
      </c>
      <c r="D159" s="127">
        <v>9568.9015748031488</v>
      </c>
      <c r="E159" s="359">
        <v>9570.8582677165359</v>
      </c>
      <c r="F159" s="363"/>
      <c r="G159" s="181"/>
      <c r="H159" s="182"/>
      <c r="I159" s="183"/>
      <c r="K159" s="176"/>
      <c r="L159" s="177"/>
      <c r="M159" s="176"/>
      <c r="N159" s="177"/>
      <c r="O159" s="176"/>
    </row>
    <row r="160" spans="2:15">
      <c r="B160" s="172" t="s">
        <v>1309</v>
      </c>
      <c r="C160" s="173" t="s">
        <v>1310</v>
      </c>
      <c r="D160" s="127">
        <v>9568.9645669291349</v>
      </c>
      <c r="E160" s="359">
        <v>9572.9133858267724</v>
      </c>
      <c r="F160" s="363"/>
      <c r="G160" s="177"/>
      <c r="I160" s="176"/>
      <c r="K160" s="176"/>
      <c r="L160" s="177"/>
      <c r="M160" s="176"/>
      <c r="N160" s="177"/>
      <c r="O160" s="176"/>
    </row>
    <row r="161" spans="2:15">
      <c r="B161" s="172" t="s">
        <v>1313</v>
      </c>
      <c r="C161" s="173" t="s">
        <v>1314</v>
      </c>
      <c r="D161" s="127">
        <v>9572.251968503937</v>
      </c>
      <c r="E161" s="359">
        <v>9573.1811023622049</v>
      </c>
      <c r="F161" s="363"/>
      <c r="G161" s="177"/>
      <c r="I161" s="176"/>
      <c r="K161" s="176"/>
      <c r="L161" s="177"/>
      <c r="M161" s="176"/>
      <c r="N161" s="177"/>
      <c r="O161" s="176"/>
    </row>
    <row r="162" spans="2:15">
      <c r="B162" s="172" t="s">
        <v>1317</v>
      </c>
      <c r="C162" s="173" t="s">
        <v>1318</v>
      </c>
      <c r="D162" s="127">
        <v>9574.3700787401576</v>
      </c>
      <c r="E162" s="359">
        <v>9572.1614173228354</v>
      </c>
      <c r="F162" s="363"/>
      <c r="G162" s="177"/>
      <c r="I162" s="176"/>
      <c r="K162" s="176"/>
      <c r="L162" s="177"/>
      <c r="M162" s="176"/>
      <c r="N162" s="177"/>
      <c r="O162" s="176"/>
    </row>
    <row r="163" spans="2:15">
      <c r="B163" s="184" t="s">
        <v>1321</v>
      </c>
      <c r="C163" s="185" t="s">
        <v>1322</v>
      </c>
      <c r="D163" s="186">
        <v>9568.1299212598424</v>
      </c>
      <c r="E163" s="360">
        <v>9572.71653543307</v>
      </c>
      <c r="F163" s="363"/>
      <c r="G163" s="177"/>
      <c r="I163" s="176"/>
      <c r="K163" s="176"/>
      <c r="L163" s="177"/>
      <c r="M163" s="176"/>
      <c r="N163" s="177"/>
      <c r="O163" s="176"/>
    </row>
    <row r="164" spans="2:15">
      <c r="B164" s="187" t="s">
        <v>1465</v>
      </c>
      <c r="C164" s="188" t="s">
        <v>1466</v>
      </c>
      <c r="D164" s="189">
        <v>9570.3582677165359</v>
      </c>
      <c r="E164" s="361">
        <v>9573.2362204724413</v>
      </c>
      <c r="F164" s="363"/>
      <c r="G164" s="177"/>
      <c r="I164" s="176"/>
      <c r="J164" s="192">
        <f>ABS(D164-D165)</f>
        <v>0.16929133858320711</v>
      </c>
      <c r="K164" s="193" t="str">
        <f>IF(J164&gt;K$4,"Wrong","OK")</f>
        <v>OK</v>
      </c>
      <c r="L164" s="194">
        <f>ABS(E164-E165)</f>
        <v>4.3307086614731816E-2</v>
      </c>
      <c r="M164" s="193" t="str">
        <f>IF(L164&gt;M$4,"Wrong","OK")</f>
        <v>OK</v>
      </c>
      <c r="N164" s="177"/>
      <c r="O164" s="176"/>
    </row>
    <row r="165" spans="2:15" ht="15.75" thickBot="1">
      <c r="B165" s="195" t="s">
        <v>1400</v>
      </c>
      <c r="C165" s="196" t="s">
        <v>1401</v>
      </c>
      <c r="D165" s="142">
        <v>9570.1889763779527</v>
      </c>
      <c r="E165" s="362">
        <v>9573.2795275590561</v>
      </c>
      <c r="F165" s="363"/>
      <c r="G165" s="199"/>
      <c r="H165" s="200"/>
      <c r="I165" s="201"/>
      <c r="J165" s="200"/>
      <c r="K165" s="201"/>
      <c r="L165" s="199"/>
      <c r="M165" s="201"/>
      <c r="N165" s="177"/>
      <c r="O165" s="176"/>
    </row>
    <row r="166" spans="2:15">
      <c r="B166" s="162" t="s">
        <v>449</v>
      </c>
      <c r="C166" s="163" t="s">
        <v>450</v>
      </c>
      <c r="D166" s="115">
        <v>4711.0905511811025</v>
      </c>
      <c r="E166" s="358">
        <v>4711.0275590551182</v>
      </c>
      <c r="F166" s="363"/>
      <c r="G166" s="166" t="s">
        <v>4214</v>
      </c>
      <c r="H166" s="167">
        <f>MIN(D166:E175)</f>
        <v>4708.6889763779527</v>
      </c>
      <c r="I166" s="168"/>
      <c r="J166" s="169"/>
      <c r="K166" s="170"/>
      <c r="L166" s="171"/>
      <c r="M166" s="170"/>
      <c r="N166" s="177"/>
      <c r="O166" s="176"/>
    </row>
    <row r="167" spans="2:15">
      <c r="B167" s="172" t="s">
        <v>453</v>
      </c>
      <c r="C167" s="173" t="s">
        <v>454</v>
      </c>
      <c r="D167" s="127">
        <v>4711.0275590551182</v>
      </c>
      <c r="E167" s="359">
        <v>4711.4960629921261</v>
      </c>
      <c r="F167" s="363"/>
      <c r="G167" s="133" t="s">
        <v>4215</v>
      </c>
      <c r="H167" s="174">
        <f>MAX(D166:E175)</f>
        <v>4712.3031496062995</v>
      </c>
      <c r="I167" s="175"/>
      <c r="K167" s="176"/>
      <c r="L167" s="177"/>
      <c r="M167" s="176"/>
      <c r="N167" s="177"/>
      <c r="O167" s="176"/>
    </row>
    <row r="168" spans="2:15">
      <c r="B168" s="172" t="s">
        <v>457</v>
      </c>
      <c r="C168" s="173" t="s">
        <v>458</v>
      </c>
      <c r="D168" s="127">
        <v>4709.8503937007881</v>
      </c>
      <c r="E168" s="359">
        <v>4708.9094488188985</v>
      </c>
      <c r="F168" s="363"/>
      <c r="G168" s="178" t="s">
        <v>4216</v>
      </c>
      <c r="H168" s="179">
        <f>H167-H166</f>
        <v>3.6141732283467718</v>
      </c>
      <c r="I168" s="180" t="str">
        <f>IF(H168&gt;I$4,"Wrong","OK")</f>
        <v>OK</v>
      </c>
      <c r="K168" s="176"/>
      <c r="L168" s="177"/>
      <c r="M168" s="176"/>
      <c r="N168" s="177"/>
      <c r="O168" s="176"/>
    </row>
    <row r="169" spans="2:15">
      <c r="B169" s="172" t="s">
        <v>461</v>
      </c>
      <c r="C169" s="173" t="s">
        <v>462</v>
      </c>
      <c r="D169" s="127">
        <v>4709.5590551181103</v>
      </c>
      <c r="E169" s="359">
        <v>4711.3425196850394</v>
      </c>
      <c r="F169" s="363"/>
      <c r="G169" s="181"/>
      <c r="H169" s="182"/>
      <c r="I169" s="183"/>
      <c r="K169" s="176"/>
      <c r="L169" s="177"/>
      <c r="M169" s="176"/>
      <c r="N169" s="177"/>
      <c r="O169" s="176"/>
    </row>
    <row r="170" spans="2:15">
      <c r="B170" s="172" t="s">
        <v>465</v>
      </c>
      <c r="C170" s="173" t="s">
        <v>466</v>
      </c>
      <c r="D170" s="127">
        <v>4708.6889763779527</v>
      </c>
      <c r="E170" s="359">
        <v>4710.7913385826778</v>
      </c>
      <c r="F170" s="363"/>
      <c r="G170" s="177"/>
      <c r="I170" s="176"/>
      <c r="K170" s="176"/>
      <c r="L170" s="177"/>
      <c r="M170" s="176"/>
      <c r="N170" s="177"/>
      <c r="O170" s="176"/>
    </row>
    <row r="171" spans="2:15">
      <c r="B171" s="172" t="s">
        <v>469</v>
      </c>
      <c r="C171" s="173" t="s">
        <v>470</v>
      </c>
      <c r="D171" s="127">
        <v>4711.4212598425202</v>
      </c>
      <c r="E171" s="359">
        <v>4712.0866141732286</v>
      </c>
      <c r="F171" s="363"/>
      <c r="G171" s="177"/>
      <c r="I171" s="176"/>
      <c r="K171" s="176"/>
      <c r="L171" s="177"/>
      <c r="M171" s="176"/>
      <c r="N171" s="177"/>
      <c r="O171" s="176"/>
    </row>
    <row r="172" spans="2:15">
      <c r="B172" s="172" t="s">
        <v>473</v>
      </c>
      <c r="C172" s="173" t="s">
        <v>474</v>
      </c>
      <c r="D172" s="127">
        <v>4711.2795275590552</v>
      </c>
      <c r="E172" s="359">
        <v>4708.712598425197</v>
      </c>
      <c r="F172" s="363"/>
      <c r="G172" s="177"/>
      <c r="I172" s="176"/>
      <c r="K172" s="176"/>
      <c r="L172" s="177"/>
      <c r="M172" s="176"/>
      <c r="N172" s="177"/>
      <c r="O172" s="176"/>
    </row>
    <row r="173" spans="2:15">
      <c r="B173" s="184" t="s">
        <v>477</v>
      </c>
      <c r="C173" s="185" t="s">
        <v>478</v>
      </c>
      <c r="D173" s="186">
        <v>4712.3031496062995</v>
      </c>
      <c r="E173" s="360">
        <v>4710.0984251968503</v>
      </c>
      <c r="F173" s="363"/>
      <c r="G173" s="177"/>
      <c r="I173" s="176"/>
      <c r="K173" s="176"/>
      <c r="L173" s="177"/>
      <c r="M173" s="176"/>
      <c r="N173" s="177"/>
      <c r="O173" s="176"/>
    </row>
    <row r="174" spans="2:15">
      <c r="B174" s="187" t="s">
        <v>445</v>
      </c>
      <c r="C174" s="188" t="s">
        <v>446</v>
      </c>
      <c r="D174" s="189">
        <v>4709.8267716535438</v>
      </c>
      <c r="E174" s="361">
        <v>4711.5866141732286</v>
      </c>
      <c r="F174" s="363"/>
      <c r="G174" s="177"/>
      <c r="I174" s="176"/>
      <c r="J174" s="192">
        <f>ABS(D174-D175)</f>
        <v>0.27165354330736591</v>
      </c>
      <c r="K174" s="193" t="str">
        <f>IF(J174&gt;K$4,"Wrong","OK")</f>
        <v>OK</v>
      </c>
      <c r="L174" s="194">
        <f>ABS(E174-E175)</f>
        <v>0.27165354330736591</v>
      </c>
      <c r="M174" s="193" t="str">
        <f>IF(L174&gt;M$4,"Wrong","OK")</f>
        <v>OK</v>
      </c>
      <c r="N174" s="177"/>
      <c r="O174" s="176"/>
    </row>
    <row r="175" spans="2:15" ht="15.75" thickBot="1">
      <c r="B175" s="195" t="s">
        <v>439</v>
      </c>
      <c r="C175" s="196" t="s">
        <v>440</v>
      </c>
      <c r="D175" s="142">
        <v>4709.5551181102364</v>
      </c>
      <c r="E175" s="362">
        <v>4711.8582677165359</v>
      </c>
      <c r="F175" s="363"/>
      <c r="G175" s="199"/>
      <c r="H175" s="200"/>
      <c r="I175" s="201"/>
      <c r="J175" s="200"/>
      <c r="K175" s="201"/>
      <c r="L175" s="199"/>
      <c r="M175" s="201"/>
      <c r="N175" s="177"/>
      <c r="O175" s="176"/>
    </row>
    <row r="176" spans="2:15">
      <c r="B176" s="162" t="s">
        <v>672</v>
      </c>
      <c r="C176" s="163" t="s">
        <v>673</v>
      </c>
      <c r="D176" s="115">
        <v>5933.7637795275596</v>
      </c>
      <c r="E176" s="358">
        <v>5933.3858267716541</v>
      </c>
      <c r="F176" s="363"/>
      <c r="G176" s="166" t="s">
        <v>4214</v>
      </c>
      <c r="H176" s="167">
        <f>MIN(D176:E185)</f>
        <v>5933.3858267716541</v>
      </c>
      <c r="I176" s="168"/>
      <c r="J176" s="169"/>
      <c r="K176" s="170"/>
      <c r="L176" s="171"/>
      <c r="M176" s="170"/>
      <c r="N176" s="177"/>
      <c r="O176" s="176"/>
    </row>
    <row r="177" spans="2:15">
      <c r="B177" s="172" t="s">
        <v>676</v>
      </c>
      <c r="C177" s="173" t="s">
        <v>677</v>
      </c>
      <c r="D177" s="127">
        <v>5935.4094488188975</v>
      </c>
      <c r="E177" s="359">
        <v>5934.9881889763783</v>
      </c>
      <c r="F177" s="363"/>
      <c r="G177" s="133" t="s">
        <v>4215</v>
      </c>
      <c r="H177" s="174">
        <f>MAX(D176:E185)</f>
        <v>5936.8582677165359</v>
      </c>
      <c r="I177" s="175"/>
      <c r="K177" s="176"/>
      <c r="L177" s="177"/>
      <c r="M177" s="176"/>
      <c r="N177" s="177"/>
      <c r="O177" s="176"/>
    </row>
    <row r="178" spans="2:15">
      <c r="B178" s="172" t="s">
        <v>680</v>
      </c>
      <c r="C178" s="173" t="s">
        <v>681</v>
      </c>
      <c r="D178" s="127">
        <v>5934.4370078740158</v>
      </c>
      <c r="E178" s="359">
        <v>5936.354330708662</v>
      </c>
      <c r="F178" s="363"/>
      <c r="G178" s="178" t="s">
        <v>4216</v>
      </c>
      <c r="H178" s="179">
        <f>H177-H176</f>
        <v>3.4724409448817823</v>
      </c>
      <c r="I178" s="180" t="str">
        <f>IF(H178&gt;I$4,"Wrong","OK")</f>
        <v>OK</v>
      </c>
      <c r="K178" s="176"/>
      <c r="L178" s="177"/>
      <c r="M178" s="176"/>
      <c r="N178" s="177"/>
      <c r="O178" s="176"/>
    </row>
    <row r="179" spans="2:15">
      <c r="B179" s="172" t="s">
        <v>684</v>
      </c>
      <c r="C179" s="173" t="s">
        <v>685</v>
      </c>
      <c r="D179" s="127">
        <v>5933.7401574803162</v>
      </c>
      <c r="E179" s="359">
        <v>5933.7598425196857</v>
      </c>
      <c r="F179" s="363"/>
      <c r="G179" s="181"/>
      <c r="H179" s="182"/>
      <c r="I179" s="183"/>
      <c r="K179" s="176"/>
      <c r="L179" s="177"/>
      <c r="M179" s="176"/>
      <c r="N179" s="177"/>
      <c r="O179" s="176"/>
    </row>
    <row r="180" spans="2:15">
      <c r="B180" s="172" t="s">
        <v>688</v>
      </c>
      <c r="C180" s="173" t="s">
        <v>689</v>
      </c>
      <c r="D180" s="127">
        <v>5934.0118110236217</v>
      </c>
      <c r="E180" s="359">
        <v>5936.177165354331</v>
      </c>
      <c r="F180" s="363"/>
      <c r="G180" s="177"/>
      <c r="I180" s="176"/>
      <c r="K180" s="176"/>
      <c r="L180" s="177"/>
      <c r="M180" s="176"/>
      <c r="N180" s="177"/>
      <c r="O180" s="176"/>
    </row>
    <row r="181" spans="2:15">
      <c r="B181" s="172" t="s">
        <v>692</v>
      </c>
      <c r="C181" s="173" t="s">
        <v>693</v>
      </c>
      <c r="D181" s="127">
        <v>5933.8110236220473</v>
      </c>
      <c r="E181" s="359">
        <v>5935.354330708662</v>
      </c>
      <c r="F181" s="363"/>
      <c r="G181" s="177"/>
      <c r="I181" s="176"/>
      <c r="K181" s="176"/>
      <c r="L181" s="177"/>
      <c r="M181" s="176"/>
      <c r="N181" s="177"/>
      <c r="O181" s="176"/>
    </row>
    <row r="182" spans="2:15">
      <c r="B182" s="172" t="s">
        <v>696</v>
      </c>
      <c r="C182" s="173" t="s">
        <v>697</v>
      </c>
      <c r="D182" s="127">
        <v>5934.5905511811025</v>
      </c>
      <c r="E182" s="359">
        <v>5934.3110236220482</v>
      </c>
      <c r="F182" s="363"/>
      <c r="G182" s="177"/>
      <c r="I182" s="176"/>
      <c r="K182" s="176"/>
      <c r="L182" s="177"/>
      <c r="M182" s="176"/>
      <c r="N182" s="177"/>
      <c r="O182" s="176"/>
    </row>
    <row r="183" spans="2:15">
      <c r="B183" s="184" t="s">
        <v>700</v>
      </c>
      <c r="C183" s="185" t="s">
        <v>701</v>
      </c>
      <c r="D183" s="186">
        <v>5933.7047244094492</v>
      </c>
      <c r="E183" s="360">
        <v>5936.8582677165359</v>
      </c>
      <c r="F183" s="363"/>
      <c r="G183" s="177"/>
      <c r="I183" s="176"/>
      <c r="K183" s="176"/>
      <c r="L183" s="177"/>
      <c r="M183" s="176"/>
      <c r="N183" s="177"/>
      <c r="O183" s="176"/>
    </row>
    <row r="184" spans="2:15">
      <c r="B184" s="187" t="s">
        <v>668</v>
      </c>
      <c r="C184" s="188" t="s">
        <v>669</v>
      </c>
      <c r="D184" s="189">
        <v>5934.1377952755911</v>
      </c>
      <c r="E184" s="361">
        <v>5936.0748031496059</v>
      </c>
      <c r="F184" s="363"/>
      <c r="G184" s="177"/>
      <c r="I184" s="176"/>
      <c r="J184" s="192">
        <f>ABS(D184-D185)</f>
        <v>0.37401574803152471</v>
      </c>
      <c r="K184" s="193" t="str">
        <f>IF(J184&gt;K$4,"Wrong","OK")</f>
        <v>OK</v>
      </c>
      <c r="L184" s="194">
        <f>ABS(E184-E185)</f>
        <v>0.64173228346498945</v>
      </c>
      <c r="M184" s="193" t="str">
        <f>IF(L184&gt;M$4,"Wrong","OK")</f>
        <v>OK</v>
      </c>
      <c r="N184" s="177"/>
      <c r="O184" s="176"/>
    </row>
    <row r="185" spans="2:15" ht="15.75" thickBot="1">
      <c r="B185" s="195" t="s">
        <v>662</v>
      </c>
      <c r="C185" s="196" t="s">
        <v>663</v>
      </c>
      <c r="D185" s="142">
        <v>5934.5118110236226</v>
      </c>
      <c r="E185" s="362">
        <v>5936.7165354330709</v>
      </c>
      <c r="F185" s="363"/>
      <c r="G185" s="199"/>
      <c r="H185" s="200"/>
      <c r="I185" s="201"/>
      <c r="J185" s="200"/>
      <c r="K185" s="201"/>
      <c r="L185" s="199"/>
      <c r="M185" s="201"/>
      <c r="N185" s="199"/>
      <c r="O185" s="201"/>
    </row>
  </sheetData>
  <mergeCells count="1">
    <mergeCell ref="G5:H5"/>
  </mergeCells>
  <phoneticPr fontId="1"/>
  <conditionalFormatting sqref="I4:I5">
    <cfRule type="cellIs" dxfId="253" priority="142" stopIfTrue="1" operator="equal">
      <formula>"WRONG"</formula>
    </cfRule>
  </conditionalFormatting>
  <conditionalFormatting sqref="I8">
    <cfRule type="cellIs" dxfId="252" priority="69" stopIfTrue="1" operator="equal">
      <formula>"Wrong"</formula>
    </cfRule>
  </conditionalFormatting>
  <conditionalFormatting sqref="I18">
    <cfRule type="cellIs" dxfId="251" priority="68" stopIfTrue="1" operator="equal">
      <formula>"Wrong"</formula>
    </cfRule>
  </conditionalFormatting>
  <conditionalFormatting sqref="I28">
    <cfRule type="cellIs" dxfId="250" priority="67" stopIfTrue="1" operator="equal">
      <formula>"Wrong"</formula>
    </cfRule>
  </conditionalFormatting>
  <conditionalFormatting sqref="I38">
    <cfRule type="cellIs" dxfId="249" priority="66" stopIfTrue="1" operator="equal">
      <formula>"Wrong"</formula>
    </cfRule>
  </conditionalFormatting>
  <conditionalFormatting sqref="I48">
    <cfRule type="cellIs" dxfId="248" priority="65" stopIfTrue="1" operator="equal">
      <formula>"Wrong"</formula>
    </cfRule>
  </conditionalFormatting>
  <conditionalFormatting sqref="I58">
    <cfRule type="cellIs" dxfId="247" priority="64" stopIfTrue="1" operator="equal">
      <formula>"Wrong"</formula>
    </cfRule>
  </conditionalFormatting>
  <conditionalFormatting sqref="I68">
    <cfRule type="cellIs" dxfId="246" priority="63" stopIfTrue="1" operator="equal">
      <formula>"Wrong"</formula>
    </cfRule>
  </conditionalFormatting>
  <conditionalFormatting sqref="I78">
    <cfRule type="cellIs" dxfId="245" priority="62" stopIfTrue="1" operator="equal">
      <formula>"Wrong"</formula>
    </cfRule>
  </conditionalFormatting>
  <conditionalFormatting sqref="I88">
    <cfRule type="cellIs" dxfId="244" priority="61" stopIfTrue="1" operator="equal">
      <formula>"Wrong"</formula>
    </cfRule>
  </conditionalFormatting>
  <conditionalFormatting sqref="I98">
    <cfRule type="cellIs" dxfId="243" priority="60" stopIfTrue="1" operator="equal">
      <formula>"Wrong"</formula>
    </cfRule>
  </conditionalFormatting>
  <conditionalFormatting sqref="I108">
    <cfRule type="cellIs" dxfId="242" priority="59" stopIfTrue="1" operator="equal">
      <formula>"Wrong"</formula>
    </cfRule>
  </conditionalFormatting>
  <conditionalFormatting sqref="I118">
    <cfRule type="cellIs" dxfId="241" priority="58" stopIfTrue="1" operator="equal">
      <formula>"Wrong"</formula>
    </cfRule>
  </conditionalFormatting>
  <conditionalFormatting sqref="I128">
    <cfRule type="cellIs" dxfId="240" priority="57" stopIfTrue="1" operator="equal">
      <formula>"Wrong"</formula>
    </cfRule>
  </conditionalFormatting>
  <conditionalFormatting sqref="I138">
    <cfRule type="cellIs" dxfId="239" priority="56" stopIfTrue="1" operator="equal">
      <formula>"Wrong"</formula>
    </cfRule>
  </conditionalFormatting>
  <conditionalFormatting sqref="I148">
    <cfRule type="cellIs" dxfId="238" priority="55" stopIfTrue="1" operator="equal">
      <formula>"Wrong"</formula>
    </cfRule>
  </conditionalFormatting>
  <conditionalFormatting sqref="I158">
    <cfRule type="cellIs" dxfId="237" priority="54" stopIfTrue="1" operator="equal">
      <formula>"Wrong"</formula>
    </cfRule>
  </conditionalFormatting>
  <conditionalFormatting sqref="I168">
    <cfRule type="cellIs" dxfId="236" priority="23" stopIfTrue="1" operator="equal">
      <formula>"Wrong"</formula>
    </cfRule>
  </conditionalFormatting>
  <conditionalFormatting sqref="I178">
    <cfRule type="cellIs" dxfId="235" priority="20" stopIfTrue="1" operator="equal">
      <formula>"Wrong"</formula>
    </cfRule>
  </conditionalFormatting>
  <conditionalFormatting sqref="K4:K5">
    <cfRule type="cellIs" dxfId="234" priority="148" stopIfTrue="1" operator="equal">
      <formula>"WRONG"</formula>
    </cfRule>
  </conditionalFormatting>
  <conditionalFormatting sqref="K14">
    <cfRule type="cellIs" dxfId="233" priority="71" stopIfTrue="1" operator="equal">
      <formula>"Wrong"</formula>
    </cfRule>
  </conditionalFormatting>
  <conditionalFormatting sqref="K24">
    <cfRule type="cellIs" dxfId="232" priority="53" stopIfTrue="1" operator="equal">
      <formula>"Wrong"</formula>
    </cfRule>
  </conditionalFormatting>
  <conditionalFormatting sqref="K34">
    <cfRule type="cellIs" dxfId="231" priority="51" stopIfTrue="1" operator="equal">
      <formula>"Wrong"</formula>
    </cfRule>
  </conditionalFormatting>
  <conditionalFormatting sqref="K44">
    <cfRule type="cellIs" dxfId="230" priority="49" stopIfTrue="1" operator="equal">
      <formula>"Wrong"</formula>
    </cfRule>
  </conditionalFormatting>
  <conditionalFormatting sqref="K54">
    <cfRule type="cellIs" dxfId="229" priority="47" stopIfTrue="1" operator="equal">
      <formula>"Wrong"</formula>
    </cfRule>
  </conditionalFormatting>
  <conditionalFormatting sqref="K64">
    <cfRule type="cellIs" dxfId="228" priority="45" stopIfTrue="1" operator="equal">
      <formula>"Wrong"</formula>
    </cfRule>
  </conditionalFormatting>
  <conditionalFormatting sqref="K74">
    <cfRule type="cellIs" dxfId="227" priority="43" stopIfTrue="1" operator="equal">
      <formula>"Wrong"</formula>
    </cfRule>
  </conditionalFormatting>
  <conditionalFormatting sqref="K84">
    <cfRule type="cellIs" dxfId="226" priority="41" stopIfTrue="1" operator="equal">
      <formula>"Wrong"</formula>
    </cfRule>
  </conditionalFormatting>
  <conditionalFormatting sqref="K94">
    <cfRule type="cellIs" dxfId="225" priority="39" stopIfTrue="1" operator="equal">
      <formula>"Wrong"</formula>
    </cfRule>
  </conditionalFormatting>
  <conditionalFormatting sqref="K104">
    <cfRule type="cellIs" dxfId="224" priority="37" stopIfTrue="1" operator="equal">
      <formula>"Wrong"</formula>
    </cfRule>
  </conditionalFormatting>
  <conditionalFormatting sqref="K114">
    <cfRule type="cellIs" dxfId="223" priority="35" stopIfTrue="1" operator="equal">
      <formula>"Wrong"</formula>
    </cfRule>
  </conditionalFormatting>
  <conditionalFormatting sqref="K124">
    <cfRule type="cellIs" dxfId="222" priority="33" stopIfTrue="1" operator="equal">
      <formula>"Wrong"</formula>
    </cfRule>
  </conditionalFormatting>
  <conditionalFormatting sqref="K134">
    <cfRule type="cellIs" dxfId="221" priority="31" stopIfTrue="1" operator="equal">
      <formula>"Wrong"</formula>
    </cfRule>
  </conditionalFormatting>
  <conditionalFormatting sqref="K144">
    <cfRule type="cellIs" dxfId="220" priority="29" stopIfTrue="1" operator="equal">
      <formula>"Wrong"</formula>
    </cfRule>
  </conditionalFormatting>
  <conditionalFormatting sqref="K154">
    <cfRule type="cellIs" dxfId="219" priority="27" stopIfTrue="1" operator="equal">
      <formula>"Wrong"</formula>
    </cfRule>
  </conditionalFormatting>
  <conditionalFormatting sqref="K164">
    <cfRule type="cellIs" dxfId="218" priority="25" stopIfTrue="1" operator="equal">
      <formula>"Wrong"</formula>
    </cfRule>
  </conditionalFormatting>
  <conditionalFormatting sqref="K174">
    <cfRule type="cellIs" dxfId="217" priority="22" stopIfTrue="1" operator="equal">
      <formula>"Wrong"</formula>
    </cfRule>
  </conditionalFormatting>
  <conditionalFormatting sqref="K184">
    <cfRule type="cellIs" dxfId="216" priority="19" stopIfTrue="1" operator="equal">
      <formula>"Wrong"</formula>
    </cfRule>
  </conditionalFormatting>
  <conditionalFormatting sqref="M4:M5">
    <cfRule type="cellIs" dxfId="215" priority="147" stopIfTrue="1" operator="equal">
      <formula>"WRONG"</formula>
    </cfRule>
  </conditionalFormatting>
  <conditionalFormatting sqref="M14">
    <cfRule type="cellIs" dxfId="214" priority="70" stopIfTrue="1" operator="equal">
      <formula>"Wrong"</formula>
    </cfRule>
  </conditionalFormatting>
  <conditionalFormatting sqref="M24">
    <cfRule type="cellIs" dxfId="213" priority="52" stopIfTrue="1" operator="equal">
      <formula>"Wrong"</formula>
    </cfRule>
  </conditionalFormatting>
  <conditionalFormatting sqref="M34">
    <cfRule type="cellIs" dxfId="212" priority="50" stopIfTrue="1" operator="equal">
      <formula>"Wrong"</formula>
    </cfRule>
  </conditionalFormatting>
  <conditionalFormatting sqref="M44">
    <cfRule type="cellIs" dxfId="211" priority="48" stopIfTrue="1" operator="equal">
      <formula>"Wrong"</formula>
    </cfRule>
  </conditionalFormatting>
  <conditionalFormatting sqref="M54">
    <cfRule type="cellIs" dxfId="210" priority="46" stopIfTrue="1" operator="equal">
      <formula>"Wrong"</formula>
    </cfRule>
  </conditionalFormatting>
  <conditionalFormatting sqref="M64">
    <cfRule type="cellIs" dxfId="209" priority="44" stopIfTrue="1" operator="equal">
      <formula>"Wrong"</formula>
    </cfRule>
  </conditionalFormatting>
  <conditionalFormatting sqref="M74">
    <cfRule type="cellIs" dxfId="208" priority="42" stopIfTrue="1" operator="equal">
      <formula>"Wrong"</formula>
    </cfRule>
  </conditionalFormatting>
  <conditionalFormatting sqref="M84">
    <cfRule type="cellIs" dxfId="207" priority="40" stopIfTrue="1" operator="equal">
      <formula>"Wrong"</formula>
    </cfRule>
  </conditionalFormatting>
  <conditionalFormatting sqref="M94">
    <cfRule type="cellIs" dxfId="206" priority="38" stopIfTrue="1" operator="equal">
      <formula>"Wrong"</formula>
    </cfRule>
  </conditionalFormatting>
  <conditionalFormatting sqref="M104">
    <cfRule type="cellIs" dxfId="205" priority="36" stopIfTrue="1" operator="equal">
      <formula>"Wrong"</formula>
    </cfRule>
  </conditionalFormatting>
  <conditionalFormatting sqref="M114">
    <cfRule type="cellIs" dxfId="204" priority="34" stopIfTrue="1" operator="equal">
      <formula>"Wrong"</formula>
    </cfRule>
  </conditionalFormatting>
  <conditionalFormatting sqref="M124">
    <cfRule type="cellIs" dxfId="203" priority="32" stopIfTrue="1" operator="equal">
      <formula>"Wrong"</formula>
    </cfRule>
  </conditionalFormatting>
  <conditionalFormatting sqref="M134">
    <cfRule type="cellIs" dxfId="202" priority="30" stopIfTrue="1" operator="equal">
      <formula>"Wrong"</formula>
    </cfRule>
  </conditionalFormatting>
  <conditionalFormatting sqref="M144">
    <cfRule type="cellIs" dxfId="201" priority="28" stopIfTrue="1" operator="equal">
      <formula>"Wrong"</formula>
    </cfRule>
  </conditionalFormatting>
  <conditionalFormatting sqref="M154">
    <cfRule type="cellIs" dxfId="200" priority="26" stopIfTrue="1" operator="equal">
      <formula>"Wrong"</formula>
    </cfRule>
  </conditionalFormatting>
  <conditionalFormatting sqref="M164">
    <cfRule type="cellIs" dxfId="199" priority="24" stopIfTrue="1" operator="equal">
      <formula>"Wrong"</formula>
    </cfRule>
  </conditionalFormatting>
  <conditionalFormatting sqref="M174">
    <cfRule type="cellIs" dxfId="198" priority="21" stopIfTrue="1" operator="equal">
      <formula>"Wrong"</formula>
    </cfRule>
  </conditionalFormatting>
  <conditionalFormatting sqref="M184">
    <cfRule type="cellIs" dxfId="197" priority="18" stopIfTrue="1" operator="equal">
      <formula>"Wrong"</formula>
    </cfRule>
  </conditionalFormatting>
  <conditionalFormatting sqref="O4:O5">
    <cfRule type="cellIs" dxfId="196" priority="72" stopIfTrue="1" operator="equal">
      <formula>"WRONG"</formula>
    </cfRule>
  </conditionalFormatting>
  <pageMargins left="0.7" right="0.7" top="0.75" bottom="0.75" header="0.3" footer="0.3"/>
  <pageSetup paperSize="9" scale="70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B182-9F6D-41B7-BD7B-B8BEB228C706}">
  <sheetPr>
    <pageSetUpPr fitToPage="1"/>
  </sheetPr>
  <dimension ref="A1:Q29"/>
  <sheetViews>
    <sheetView zoomScale="85" zoomScaleNormal="85" workbookViewId="0">
      <selection activeCell="M8" sqref="M8"/>
    </sheetView>
  </sheetViews>
  <sheetFormatPr defaultRowHeight="15"/>
  <cols>
    <col min="1" max="1" width="2.7109375" customWidth="1"/>
    <col min="2" max="2" width="6" bestFit="1" customWidth="1"/>
    <col min="3" max="3" width="14.7109375" bestFit="1" customWidth="1"/>
    <col min="4" max="4" width="10" bestFit="1" customWidth="1"/>
    <col min="5" max="5" width="10.140625" bestFit="1" customWidth="1"/>
    <col min="6" max="6" width="5.5703125" bestFit="1" customWidth="1"/>
    <col min="7" max="7" width="5.85546875" bestFit="1" customWidth="1"/>
    <col min="8" max="8" width="10.42578125" bestFit="1" customWidth="1"/>
    <col min="9" max="9" width="5.5703125" bestFit="1" customWidth="1"/>
    <col min="10" max="10" width="5.85546875" bestFit="1" customWidth="1"/>
    <col min="11" max="11" width="10.42578125" bestFit="1" customWidth="1"/>
    <col min="12" max="12" width="5.42578125" bestFit="1" customWidth="1"/>
    <col min="13" max="13" width="8.85546875" bestFit="1" customWidth="1"/>
    <col min="14" max="14" width="10.28515625" bestFit="1" customWidth="1"/>
    <col min="15" max="15" width="5.42578125" bestFit="1" customWidth="1"/>
    <col min="16" max="16" width="8.85546875" bestFit="1" customWidth="1"/>
    <col min="17" max="17" width="15.28515625" customWidth="1"/>
  </cols>
  <sheetData>
    <row r="1" spans="1:17" ht="18.75">
      <c r="A1" s="1" t="s">
        <v>4207</v>
      </c>
    </row>
    <row r="2" spans="1:17" ht="18.75">
      <c r="A2" s="1" t="s">
        <v>4149</v>
      </c>
      <c r="L2" s="202"/>
      <c r="M2" s="202"/>
      <c r="N2" s="202"/>
      <c r="O2" s="202"/>
      <c r="P2" s="202"/>
      <c r="Q2" s="202">
        <v>43048</v>
      </c>
    </row>
    <row r="3" spans="1:17" ht="15.75" thickBot="1">
      <c r="F3" s="200" t="s">
        <v>4070</v>
      </c>
      <c r="G3" s="200"/>
      <c r="H3" s="200"/>
      <c r="I3" s="200" t="s">
        <v>4071</v>
      </c>
      <c r="J3" s="200"/>
      <c r="K3" s="200"/>
      <c r="L3" s="200" t="s">
        <v>4070</v>
      </c>
      <c r="M3" s="200"/>
      <c r="N3" s="200"/>
      <c r="O3" s="200" t="s">
        <v>4071</v>
      </c>
      <c r="P3" s="200"/>
      <c r="Q3" s="200"/>
    </row>
    <row r="4" spans="1:17" ht="15.75" thickBot="1">
      <c r="E4" s="88" t="s">
        <v>1</v>
      </c>
      <c r="F4" s="93" t="s">
        <v>4072</v>
      </c>
      <c r="G4" s="154"/>
      <c r="H4" s="90">
        <v>4</v>
      </c>
      <c r="I4" s="93" t="s">
        <v>4072</v>
      </c>
      <c r="J4" s="154"/>
      <c r="K4" s="90">
        <v>4</v>
      </c>
      <c r="L4" s="93" t="s">
        <v>4072</v>
      </c>
      <c r="M4" s="154"/>
      <c r="N4" s="90">
        <v>200</v>
      </c>
      <c r="O4" s="93" t="s">
        <v>4072</v>
      </c>
      <c r="P4" s="154"/>
      <c r="Q4" s="90">
        <v>200</v>
      </c>
    </row>
    <row r="5" spans="1:17" ht="15.75" thickBot="1">
      <c r="B5" s="95" t="s">
        <v>4073</v>
      </c>
      <c r="C5" s="203" t="s">
        <v>4074</v>
      </c>
      <c r="D5" s="102" t="s">
        <v>4070</v>
      </c>
      <c r="E5" s="102" t="s">
        <v>4071</v>
      </c>
      <c r="F5" s="381" t="s">
        <v>4150</v>
      </c>
      <c r="G5" s="382"/>
      <c r="H5" s="204" t="s">
        <v>4075</v>
      </c>
      <c r="I5" s="381" t="s">
        <v>4150</v>
      </c>
      <c r="J5" s="382"/>
      <c r="K5" s="204" t="s">
        <v>4075</v>
      </c>
      <c r="L5" s="381" t="s">
        <v>4081</v>
      </c>
      <c r="M5" s="382"/>
      <c r="N5" s="204" t="s">
        <v>4075</v>
      </c>
      <c r="O5" s="381" t="s">
        <v>4081</v>
      </c>
      <c r="P5" s="382"/>
      <c r="Q5" s="204" t="s">
        <v>4075</v>
      </c>
    </row>
    <row r="6" spans="1:17">
      <c r="B6" s="225" t="s">
        <v>407</v>
      </c>
      <c r="C6" s="205" t="s">
        <v>408</v>
      </c>
      <c r="D6" s="111">
        <v>5547.1496062992137</v>
      </c>
      <c r="E6" s="111">
        <v>5512.4330708661428</v>
      </c>
      <c r="F6" s="206" t="s">
        <v>4078</v>
      </c>
      <c r="G6" s="164">
        <f>ABS(D6-D7)</f>
        <v>0.21259842519521044</v>
      </c>
      <c r="H6" s="116" t="str">
        <f>IF(G6&gt;H$4,"Wrong","OK")</f>
        <v>OK</v>
      </c>
      <c r="I6" s="206" t="s">
        <v>4078</v>
      </c>
      <c r="J6" s="164">
        <f>ABS(E6-E7)</f>
        <v>0.71653543307184009</v>
      </c>
      <c r="K6" s="116" t="str">
        <f>IF(J6&gt;K$4,"Wrong","OK")</f>
        <v>OK</v>
      </c>
      <c r="L6" s="206" t="s">
        <v>4076</v>
      </c>
      <c r="M6" s="207">
        <f>MIN(D6:D13)</f>
        <v>5526.889763779528</v>
      </c>
      <c r="N6" s="208"/>
      <c r="O6" s="206" t="s">
        <v>4076</v>
      </c>
      <c r="P6" s="207">
        <f>MIN(E6:E13)</f>
        <v>5511.7165354330709</v>
      </c>
      <c r="Q6" s="208"/>
    </row>
    <row r="7" spans="1:17">
      <c r="B7" s="226" t="s">
        <v>386</v>
      </c>
      <c r="C7" s="209" t="s">
        <v>387</v>
      </c>
      <c r="D7" s="210">
        <v>5547.3622047244089</v>
      </c>
      <c r="E7" s="210">
        <v>5511.7165354330709</v>
      </c>
      <c r="F7" s="178"/>
      <c r="G7" s="179"/>
      <c r="H7" s="180"/>
      <c r="I7" s="178"/>
      <c r="J7" s="179"/>
      <c r="K7" s="180"/>
      <c r="L7" s="133" t="s">
        <v>4077</v>
      </c>
      <c r="M7" s="211">
        <f>MAX(D6:D13)</f>
        <v>5552.2401574803152</v>
      </c>
      <c r="N7" s="212"/>
      <c r="O7" s="133" t="s">
        <v>4077</v>
      </c>
      <c r="P7" s="211">
        <f>MAX(E6:E13)</f>
        <v>5544.7559055118118</v>
      </c>
      <c r="Q7" s="212"/>
    </row>
    <row r="8" spans="1:17">
      <c r="B8" s="227" t="s">
        <v>411</v>
      </c>
      <c r="C8" s="213" t="s">
        <v>412</v>
      </c>
      <c r="D8" s="214">
        <v>5532.9330708661419</v>
      </c>
      <c r="E8" s="214">
        <v>5517.3346456692916</v>
      </c>
      <c r="F8" s="215" t="s">
        <v>4078</v>
      </c>
      <c r="G8" s="190">
        <f>ABS(D8-D9)</f>
        <v>0.75590551181085175</v>
      </c>
      <c r="H8" s="216" t="str">
        <f>IF(G8&gt;H$4,"Wrong","OK")</f>
        <v>OK</v>
      </c>
      <c r="I8" s="215" t="s">
        <v>4078</v>
      </c>
      <c r="J8" s="190">
        <f>ABS(E8-E9)</f>
        <v>0.62992125984237646</v>
      </c>
      <c r="K8" s="216" t="str">
        <f>IF(J8&gt;K$4,"Wrong","OK")</f>
        <v>OK</v>
      </c>
      <c r="L8" s="178" t="s">
        <v>4078</v>
      </c>
      <c r="M8" s="217">
        <f>M7-M6</f>
        <v>25.350393700787208</v>
      </c>
      <c r="N8" s="218" t="str">
        <f>IF(M8&gt;N$4,"Wrong","OK")</f>
        <v>OK</v>
      </c>
      <c r="O8" s="178" t="s">
        <v>4078</v>
      </c>
      <c r="P8" s="217">
        <f>P7-P6</f>
        <v>33.039370078740831</v>
      </c>
      <c r="Q8" s="218" t="str">
        <f>IF(P8&gt;Q$4,"Wrong","OK")</f>
        <v>OK</v>
      </c>
    </row>
    <row r="9" spans="1:17">
      <c r="B9" s="226" t="s">
        <v>391</v>
      </c>
      <c r="C9" s="209" t="s">
        <v>392</v>
      </c>
      <c r="D9" s="210">
        <v>5533.6889763779527</v>
      </c>
      <c r="E9" s="210">
        <v>5516.7047244094492</v>
      </c>
      <c r="F9" s="178"/>
      <c r="G9" s="179"/>
      <c r="H9" s="180"/>
      <c r="I9" s="178"/>
      <c r="J9" s="179"/>
      <c r="K9" s="180"/>
      <c r="L9" s="181"/>
      <c r="M9" s="219"/>
      <c r="N9" s="183"/>
      <c r="O9" s="181"/>
      <c r="P9" s="219"/>
      <c r="Q9" s="183"/>
    </row>
    <row r="10" spans="1:17">
      <c r="B10" s="227" t="s">
        <v>415</v>
      </c>
      <c r="C10" s="213" t="s">
        <v>416</v>
      </c>
      <c r="D10" s="214">
        <v>5526.889763779528</v>
      </c>
      <c r="E10" s="214">
        <v>5536.3700787401576</v>
      </c>
      <c r="F10" s="215" t="s">
        <v>4078</v>
      </c>
      <c r="G10" s="190">
        <f>ABS(D10-D11)</f>
        <v>0.31496062992027873</v>
      </c>
      <c r="H10" s="216" t="str">
        <f>IF(G10&gt;H$4,"Wrong","OK")</f>
        <v>OK</v>
      </c>
      <c r="I10" s="215" t="s">
        <v>4078</v>
      </c>
      <c r="J10" s="190">
        <f>ABS(E10-E11)</f>
        <v>0.66535433070839645</v>
      </c>
      <c r="K10" s="216" t="str">
        <f>IF(J10&gt;K$4,"Wrong","OK")</f>
        <v>OK</v>
      </c>
      <c r="L10" s="177"/>
      <c r="M10" s="87"/>
      <c r="N10" s="176"/>
      <c r="O10" s="177"/>
      <c r="P10" s="87"/>
      <c r="Q10" s="176"/>
    </row>
    <row r="11" spans="1:17">
      <c r="B11" s="226" t="s">
        <v>397</v>
      </c>
      <c r="C11" s="209" t="s">
        <v>398</v>
      </c>
      <c r="D11" s="210">
        <v>5527.2047244094483</v>
      </c>
      <c r="E11" s="210">
        <v>5535.7047244094492</v>
      </c>
      <c r="F11" s="178"/>
      <c r="G11" s="179"/>
      <c r="H11" s="180"/>
      <c r="I11" s="178"/>
      <c r="J11" s="179"/>
      <c r="K11" s="180"/>
      <c r="L11" s="177"/>
      <c r="M11" s="87"/>
      <c r="N11" s="176"/>
      <c r="O11" s="177"/>
      <c r="P11" s="87"/>
      <c r="Q11" s="176"/>
    </row>
    <row r="12" spans="1:17">
      <c r="B12" s="227" t="s">
        <v>419</v>
      </c>
      <c r="C12" s="213" t="s">
        <v>420</v>
      </c>
      <c r="D12" s="214">
        <v>5552.2401574803152</v>
      </c>
      <c r="E12" s="214">
        <v>5544.7559055118118</v>
      </c>
      <c r="F12" s="215" t="s">
        <v>4078</v>
      </c>
      <c r="G12" s="190">
        <f>ABS(D12-D13)</f>
        <v>0.14566929133889062</v>
      </c>
      <c r="H12" s="216" t="str">
        <f>IF(G12&gt;H$4,"Wrong","OK")</f>
        <v>OK</v>
      </c>
      <c r="I12" s="215" t="s">
        <v>4078</v>
      </c>
      <c r="J12" s="190">
        <f>ABS(E12-E13)</f>
        <v>0.31496062992209772</v>
      </c>
      <c r="K12" s="216" t="str">
        <f>IF(J12&gt;K$4,"Wrong","OK")</f>
        <v>OK</v>
      </c>
      <c r="L12" s="177"/>
      <c r="M12" s="87"/>
      <c r="N12" s="176"/>
      <c r="O12" s="177"/>
      <c r="P12" s="87"/>
      <c r="Q12" s="176"/>
    </row>
    <row r="13" spans="1:17" ht="15.75" thickBot="1">
      <c r="B13" s="228" t="s">
        <v>402</v>
      </c>
      <c r="C13" s="220" t="s">
        <v>403</v>
      </c>
      <c r="D13" s="137">
        <v>5552.0944881889764</v>
      </c>
      <c r="E13" s="137">
        <v>5544.4409448818897</v>
      </c>
      <c r="F13" s="144"/>
      <c r="G13" s="197"/>
      <c r="H13" s="143"/>
      <c r="I13" s="144"/>
      <c r="J13" s="197"/>
      <c r="K13" s="143"/>
      <c r="L13" s="199"/>
      <c r="M13" s="221"/>
      <c r="N13" s="201"/>
      <c r="O13" s="199"/>
      <c r="P13" s="221"/>
      <c r="Q13" s="201"/>
    </row>
    <row r="14" spans="1:17">
      <c r="B14" s="225" t="s">
        <v>630</v>
      </c>
      <c r="C14" s="205" t="s">
        <v>631</v>
      </c>
      <c r="D14" s="111">
        <v>6430.7244094488187</v>
      </c>
      <c r="E14" s="111">
        <v>6409</v>
      </c>
      <c r="F14" s="206" t="s">
        <v>4078</v>
      </c>
      <c r="G14" s="164">
        <f>ABS(D14-D15)</f>
        <v>0.82283464566899056</v>
      </c>
      <c r="H14" s="116" t="str">
        <f>IF(G14&gt;H$4,"Wrong","OK")</f>
        <v>OK</v>
      </c>
      <c r="I14" s="206" t="s">
        <v>4078</v>
      </c>
      <c r="J14" s="164">
        <f>ABS(E14-E15)</f>
        <v>0.53937007873992115</v>
      </c>
      <c r="K14" s="116" t="str">
        <f>IF(J14&gt;K$4,"Wrong","OK")</f>
        <v>OK</v>
      </c>
      <c r="L14" s="206" t="s">
        <v>4076</v>
      </c>
      <c r="M14" s="207">
        <f>MIN(D14:D21)</f>
        <v>6425.354330708662</v>
      </c>
      <c r="N14" s="208"/>
      <c r="O14" s="206" t="s">
        <v>4076</v>
      </c>
      <c r="P14" s="207">
        <f>MIN(E14:E21)</f>
        <v>6368.1968503937005</v>
      </c>
      <c r="Q14" s="208"/>
    </row>
    <row r="15" spans="1:17">
      <c r="B15" s="226" t="s">
        <v>610</v>
      </c>
      <c r="C15" s="209" t="s">
        <v>611</v>
      </c>
      <c r="D15" s="210">
        <v>6429.9015748031497</v>
      </c>
      <c r="E15" s="210">
        <v>6408.4606299212601</v>
      </c>
      <c r="F15" s="178"/>
      <c r="G15" s="179"/>
      <c r="H15" s="180"/>
      <c r="I15" s="178"/>
      <c r="J15" s="179"/>
      <c r="K15" s="180"/>
      <c r="L15" s="133" t="s">
        <v>4077</v>
      </c>
      <c r="M15" s="211">
        <f>MAX(D14:D21)</f>
        <v>6437.2362204724413</v>
      </c>
      <c r="N15" s="212"/>
      <c r="O15" s="133" t="s">
        <v>4077</v>
      </c>
      <c r="P15" s="211">
        <f>MAX(E14:E21)</f>
        <v>6440.4094488188975</v>
      </c>
      <c r="Q15" s="212"/>
    </row>
    <row r="16" spans="1:17">
      <c r="B16" s="227" t="s">
        <v>634</v>
      </c>
      <c r="C16" s="213" t="s">
        <v>635</v>
      </c>
      <c r="D16" s="214">
        <v>6425.354330708662</v>
      </c>
      <c r="E16" s="214">
        <v>6440.4094488188975</v>
      </c>
      <c r="F16" s="215" t="s">
        <v>4078</v>
      </c>
      <c r="G16" s="190">
        <f>ABS(D16-D17)</f>
        <v>9.8425196850257635E-2</v>
      </c>
      <c r="H16" s="216" t="str">
        <f>IF(G16&gt;H$4,"Wrong","OK")</f>
        <v>OK</v>
      </c>
      <c r="I16" s="215" t="s">
        <v>4078</v>
      </c>
      <c r="J16" s="190">
        <f>ABS(E16-E17)</f>
        <v>0.11811023621976346</v>
      </c>
      <c r="K16" s="216" t="str">
        <f>IF(J16&gt;K$4,"Wrong","OK")</f>
        <v>OK</v>
      </c>
      <c r="L16" s="178" t="s">
        <v>4078</v>
      </c>
      <c r="M16" s="217">
        <f>M15-M14</f>
        <v>11.881889763779327</v>
      </c>
      <c r="N16" s="218" t="str">
        <f>IF(M16&gt;N$4,"Wrong","OK")</f>
        <v>OK</v>
      </c>
      <c r="O16" s="178" t="s">
        <v>4078</v>
      </c>
      <c r="P16" s="217">
        <f>P15-P14</f>
        <v>72.212598425197029</v>
      </c>
      <c r="Q16" s="218" t="str">
        <f>IF(P16&gt;Q$4,"Wrong","OK")</f>
        <v>OK</v>
      </c>
    </row>
    <row r="17" spans="2:17">
      <c r="B17" s="226" t="s">
        <v>615</v>
      </c>
      <c r="C17" s="209" t="s">
        <v>616</v>
      </c>
      <c r="D17" s="210">
        <v>6425.4527559055123</v>
      </c>
      <c r="E17" s="210">
        <v>6440.2913385826778</v>
      </c>
      <c r="F17" s="178"/>
      <c r="G17" s="179"/>
      <c r="H17" s="180"/>
      <c r="I17" s="178"/>
      <c r="J17" s="179"/>
      <c r="K17" s="180"/>
      <c r="L17" s="181"/>
      <c r="M17" s="219"/>
      <c r="N17" s="183"/>
      <c r="O17" s="181"/>
      <c r="P17" s="219"/>
      <c r="Q17" s="183"/>
    </row>
    <row r="18" spans="2:17">
      <c r="B18" s="227" t="s">
        <v>638</v>
      </c>
      <c r="C18" s="213" t="s">
        <v>639</v>
      </c>
      <c r="D18" s="214">
        <v>6430.1181102362207</v>
      </c>
      <c r="E18" s="214">
        <v>6434.0905511811034</v>
      </c>
      <c r="F18" s="215" t="s">
        <v>4078</v>
      </c>
      <c r="G18" s="190">
        <f>ABS(D18-D19)</f>
        <v>0.18110236220491061</v>
      </c>
      <c r="H18" s="216" t="str">
        <f>IF(G18&gt;H$4,"Wrong","OK")</f>
        <v>OK</v>
      </c>
      <c r="I18" s="215" t="s">
        <v>4078</v>
      </c>
      <c r="J18" s="190">
        <f>ABS(E18-E19)</f>
        <v>0.15748031495968462</v>
      </c>
      <c r="K18" s="216" t="str">
        <f>IF(J18&gt;K$4,"Wrong","OK")</f>
        <v>OK</v>
      </c>
      <c r="L18" s="177"/>
      <c r="M18" s="87"/>
      <c r="N18" s="176"/>
      <c r="O18" s="177"/>
      <c r="P18" s="87"/>
      <c r="Q18" s="176"/>
    </row>
    <row r="19" spans="2:17">
      <c r="B19" s="226" t="s">
        <v>620</v>
      </c>
      <c r="C19" s="209" t="s">
        <v>621</v>
      </c>
      <c r="D19" s="210">
        <v>6430.2992125984256</v>
      </c>
      <c r="E19" s="210">
        <v>6434.248031496063</v>
      </c>
      <c r="F19" s="178"/>
      <c r="G19" s="179"/>
      <c r="H19" s="180"/>
      <c r="I19" s="178"/>
      <c r="J19" s="179"/>
      <c r="K19" s="180"/>
      <c r="L19" s="177"/>
      <c r="M19" s="87"/>
      <c r="N19" s="176"/>
      <c r="O19" s="177"/>
      <c r="P19" s="87"/>
      <c r="Q19" s="176"/>
    </row>
    <row r="20" spans="2:17">
      <c r="B20" s="227" t="s">
        <v>642</v>
      </c>
      <c r="C20" s="213" t="s">
        <v>643</v>
      </c>
      <c r="D20" s="214">
        <v>6437.070866141732</v>
      </c>
      <c r="E20" s="214">
        <v>6368.5039370078739</v>
      </c>
      <c r="F20" s="215" t="s">
        <v>4078</v>
      </c>
      <c r="G20" s="190">
        <f>ABS(D20-D21)</f>
        <v>0.16535433070930594</v>
      </c>
      <c r="H20" s="216" t="str">
        <f>IF(G20&gt;H$4,"Wrong","OK")</f>
        <v>OK</v>
      </c>
      <c r="I20" s="215" t="s">
        <v>4078</v>
      </c>
      <c r="J20" s="190">
        <f>ABS(E20-E21)</f>
        <v>0.3070866141733859</v>
      </c>
      <c r="K20" s="216" t="str">
        <f>IF(J20&gt;K$4,"Wrong","OK")</f>
        <v>OK</v>
      </c>
      <c r="L20" s="177"/>
      <c r="M20" s="87"/>
      <c r="N20" s="176"/>
      <c r="O20" s="177"/>
      <c r="P20" s="87"/>
      <c r="Q20" s="176"/>
    </row>
    <row r="21" spans="2:17" ht="15.75" thickBot="1">
      <c r="B21" s="228" t="s">
        <v>625</v>
      </c>
      <c r="C21" s="220" t="s">
        <v>626</v>
      </c>
      <c r="D21" s="137">
        <v>6437.2362204724413</v>
      </c>
      <c r="E21" s="137">
        <v>6368.1968503937005</v>
      </c>
      <c r="F21" s="144"/>
      <c r="G21" s="197"/>
      <c r="H21" s="143"/>
      <c r="I21" s="144"/>
      <c r="J21" s="197"/>
      <c r="K21" s="143"/>
      <c r="L21" s="199"/>
      <c r="M21" s="221"/>
      <c r="N21" s="201"/>
      <c r="O21" s="199"/>
      <c r="P21" s="221"/>
      <c r="Q21" s="201"/>
    </row>
    <row r="22" spans="2:17">
      <c r="B22" s="229" t="s">
        <v>61</v>
      </c>
      <c r="C22" s="222" t="s">
        <v>62</v>
      </c>
      <c r="D22" s="223">
        <v>8432.9488188976375</v>
      </c>
      <c r="E22" s="223">
        <v>5956.8464566929133</v>
      </c>
      <c r="F22" s="166" t="s">
        <v>4078</v>
      </c>
      <c r="G22" s="167">
        <f>ABS(D22-D23)</f>
        <v>0.10629921259896946</v>
      </c>
      <c r="H22" s="224" t="str">
        <f>IF(G22&gt;H$4,"Wrong","OK")</f>
        <v>OK</v>
      </c>
      <c r="I22" s="166" t="s">
        <v>4078</v>
      </c>
      <c r="J22" s="167">
        <f>ABS(E22-E23)</f>
        <v>9.8425196850257635E-2</v>
      </c>
      <c r="K22" s="224" t="str">
        <f>IF(J22&gt;K$4,"Wrong","OK")</f>
        <v>OK</v>
      </c>
      <c r="L22" s="171"/>
      <c r="M22" s="169"/>
      <c r="N22" s="170"/>
      <c r="O22" s="171"/>
      <c r="P22" s="169"/>
      <c r="Q22" s="170"/>
    </row>
    <row r="23" spans="2:17">
      <c r="B23" s="226" t="s">
        <v>55</v>
      </c>
      <c r="C23" s="209" t="s">
        <v>56</v>
      </c>
      <c r="D23" s="210">
        <v>8433.0551181102364</v>
      </c>
      <c r="E23" s="210">
        <v>5956.9448818897636</v>
      </c>
      <c r="F23" s="178"/>
      <c r="G23" s="179"/>
      <c r="H23" s="180"/>
      <c r="I23" s="178"/>
      <c r="J23" s="179"/>
      <c r="K23" s="180"/>
      <c r="L23" s="177"/>
      <c r="N23" s="176"/>
      <c r="O23" s="177"/>
      <c r="Q23" s="176"/>
    </row>
    <row r="24" spans="2:17">
      <c r="B24" s="227" t="s">
        <v>51</v>
      </c>
      <c r="C24" s="213" t="s">
        <v>52</v>
      </c>
      <c r="D24" s="214">
        <v>8337.677165354331</v>
      </c>
      <c r="E24" s="214">
        <v>4985.6692913385823</v>
      </c>
      <c r="F24" s="215" t="s">
        <v>4078</v>
      </c>
      <c r="G24" s="190">
        <f>ABS(D24-D25)</f>
        <v>0.97637795275477401</v>
      </c>
      <c r="H24" s="216" t="str">
        <f>IF(G24&gt;H$4,"Wrong","OK")</f>
        <v>OK</v>
      </c>
      <c r="I24" s="215" t="s">
        <v>4078</v>
      </c>
      <c r="J24" s="190">
        <f>ABS(E24-E25)</f>
        <v>0.52362204724431649</v>
      </c>
      <c r="K24" s="216" t="str">
        <f>IF(J24&gt;K$4,"Wrong","OK")</f>
        <v>OK</v>
      </c>
      <c r="L24" s="177"/>
      <c r="N24" s="176"/>
      <c r="O24" s="177"/>
      <c r="Q24" s="176"/>
    </row>
    <row r="25" spans="2:17">
      <c r="B25" s="226" t="s">
        <v>44</v>
      </c>
      <c r="C25" s="209" t="s">
        <v>45</v>
      </c>
      <c r="D25" s="210">
        <v>8338.6535433070858</v>
      </c>
      <c r="E25" s="210">
        <v>4986.1929133858266</v>
      </c>
      <c r="F25" s="178"/>
      <c r="G25" s="179"/>
      <c r="H25" s="180"/>
      <c r="I25" s="178"/>
      <c r="J25" s="179"/>
      <c r="K25" s="180"/>
      <c r="L25" s="177"/>
      <c r="N25" s="176"/>
      <c r="O25" s="177"/>
      <c r="Q25" s="176"/>
    </row>
    <row r="26" spans="2:17">
      <c r="B26" s="227" t="s">
        <v>1795</v>
      </c>
      <c r="C26" s="213" t="s">
        <v>1796</v>
      </c>
      <c r="D26" s="214">
        <v>8885.8031496062995</v>
      </c>
      <c r="E26" s="214">
        <v>7026.9212598425202</v>
      </c>
      <c r="F26" s="215" t="s">
        <v>4078</v>
      </c>
      <c r="G26" s="190">
        <f>ABS(D26-D27)</f>
        <v>0.74803149606304942</v>
      </c>
      <c r="H26" s="216" t="str">
        <f>IF(G26&gt;H$4,"Wrong","OK")</f>
        <v>OK</v>
      </c>
      <c r="I26" s="215" t="s">
        <v>4078</v>
      </c>
      <c r="J26" s="190">
        <f>ABS(E26-E27)</f>
        <v>3.937007873901166E-3</v>
      </c>
      <c r="K26" s="216" t="str">
        <f>IF(J26&gt;K$4,"Wrong","OK")</f>
        <v>OK</v>
      </c>
      <c r="L26" s="177"/>
      <c r="N26" s="176"/>
      <c r="O26" s="177"/>
      <c r="Q26" s="176"/>
    </row>
    <row r="27" spans="2:17">
      <c r="B27" s="226" t="s">
        <v>1790</v>
      </c>
      <c r="C27" s="209" t="s">
        <v>1791</v>
      </c>
      <c r="D27" s="210">
        <v>8885.0551181102364</v>
      </c>
      <c r="E27" s="210">
        <v>7026.9173228346463</v>
      </c>
      <c r="F27" s="178"/>
      <c r="G27" s="179"/>
      <c r="H27" s="180"/>
      <c r="I27" s="178"/>
      <c r="J27" s="179"/>
      <c r="K27" s="180"/>
      <c r="L27" s="177"/>
      <c r="N27" s="176"/>
      <c r="O27" s="177"/>
      <c r="Q27" s="176"/>
    </row>
    <row r="28" spans="2:17">
      <c r="B28" s="227" t="s">
        <v>1660</v>
      </c>
      <c r="C28" s="213" t="s">
        <v>1661</v>
      </c>
      <c r="D28" s="214">
        <v>8564.7716535433065</v>
      </c>
      <c r="E28" s="214">
        <v>6034.7913385826778</v>
      </c>
      <c r="F28" s="215" t="s">
        <v>4078</v>
      </c>
      <c r="G28" s="190">
        <f>ABS(D28-D29)</f>
        <v>8.6614173227644642E-2</v>
      </c>
      <c r="H28" s="216" t="str">
        <f>IF(G28&gt;H$4,"Wrong","OK")</f>
        <v>OK</v>
      </c>
      <c r="I28" s="215" t="s">
        <v>4078</v>
      </c>
      <c r="J28" s="190">
        <f>ABS(E28-E29)</f>
        <v>0.15748031496150361</v>
      </c>
      <c r="K28" s="216" t="str">
        <f>IF(J28&gt;K$4,"Wrong","OK")</f>
        <v>OK</v>
      </c>
      <c r="L28" s="177"/>
      <c r="N28" s="176"/>
      <c r="O28" s="177"/>
      <c r="Q28" s="176"/>
    </row>
    <row r="29" spans="2:17" ht="15.75" thickBot="1">
      <c r="B29" s="228" t="s">
        <v>1655</v>
      </c>
      <c r="C29" s="220" t="s">
        <v>1656</v>
      </c>
      <c r="D29" s="137">
        <v>8564.6850393700788</v>
      </c>
      <c r="E29" s="137">
        <v>6034.6338582677163</v>
      </c>
      <c r="F29" s="144"/>
      <c r="G29" s="197"/>
      <c r="H29" s="143"/>
      <c r="I29" s="144"/>
      <c r="J29" s="197"/>
      <c r="K29" s="143"/>
      <c r="L29" s="199"/>
      <c r="M29" s="200"/>
      <c r="N29" s="201"/>
      <c r="O29" s="199"/>
      <c r="P29" s="200"/>
      <c r="Q29" s="201"/>
    </row>
  </sheetData>
  <mergeCells count="4">
    <mergeCell ref="F5:G5"/>
    <mergeCell ref="I5:J5"/>
    <mergeCell ref="L5:M5"/>
    <mergeCell ref="O5:P5"/>
  </mergeCells>
  <phoneticPr fontId="1"/>
  <conditionalFormatting sqref="H4:H5">
    <cfRule type="cellIs" dxfId="195" priority="116" stopIfTrue="1" operator="equal">
      <formula>"WRONG"</formula>
    </cfRule>
  </conditionalFormatting>
  <conditionalFormatting sqref="H6">
    <cfRule type="cellIs" dxfId="194" priority="48" stopIfTrue="1" operator="equal">
      <formula>"Wrong"</formula>
    </cfRule>
  </conditionalFormatting>
  <conditionalFormatting sqref="H8">
    <cfRule type="cellIs" dxfId="193" priority="46" stopIfTrue="1" operator="equal">
      <formula>"Wrong"</formula>
    </cfRule>
  </conditionalFormatting>
  <conditionalFormatting sqref="H10">
    <cfRule type="cellIs" dxfId="192" priority="44" stopIfTrue="1" operator="equal">
      <formula>"Wrong"</formula>
    </cfRule>
  </conditionalFormatting>
  <conditionalFormatting sqref="H12">
    <cfRule type="cellIs" dxfId="191" priority="42" stopIfTrue="1" operator="equal">
      <formula>"Wrong"</formula>
    </cfRule>
  </conditionalFormatting>
  <conditionalFormatting sqref="H14">
    <cfRule type="cellIs" dxfId="190" priority="40" stopIfTrue="1" operator="equal">
      <formula>"Wrong"</formula>
    </cfRule>
  </conditionalFormatting>
  <conditionalFormatting sqref="H16">
    <cfRule type="cellIs" dxfId="189" priority="38" stopIfTrue="1" operator="equal">
      <formula>"Wrong"</formula>
    </cfRule>
  </conditionalFormatting>
  <conditionalFormatting sqref="H18">
    <cfRule type="cellIs" dxfId="188" priority="36" stopIfTrue="1" operator="equal">
      <formula>"Wrong"</formula>
    </cfRule>
  </conditionalFormatting>
  <conditionalFormatting sqref="H20">
    <cfRule type="cellIs" dxfId="187" priority="34" stopIfTrue="1" operator="equal">
      <formula>"Wrong"</formula>
    </cfRule>
  </conditionalFormatting>
  <conditionalFormatting sqref="H22">
    <cfRule type="cellIs" dxfId="186" priority="32" stopIfTrue="1" operator="equal">
      <formula>"Wrong"</formula>
    </cfRule>
  </conditionalFormatting>
  <conditionalFormatting sqref="H24">
    <cfRule type="cellIs" dxfId="185" priority="30" stopIfTrue="1" operator="equal">
      <formula>"Wrong"</formula>
    </cfRule>
  </conditionalFormatting>
  <conditionalFormatting sqref="H26">
    <cfRule type="cellIs" dxfId="184" priority="28" stopIfTrue="1" operator="equal">
      <formula>"Wrong"</formula>
    </cfRule>
  </conditionalFormatting>
  <conditionalFormatting sqref="H28">
    <cfRule type="cellIs" dxfId="183" priority="26" stopIfTrue="1" operator="equal">
      <formula>"Wrong"</formula>
    </cfRule>
  </conditionalFormatting>
  <conditionalFormatting sqref="K4:K5">
    <cfRule type="cellIs" dxfId="182" priority="115" stopIfTrue="1" operator="equal">
      <formula>"WRONG"</formula>
    </cfRule>
  </conditionalFormatting>
  <conditionalFormatting sqref="K6">
    <cfRule type="cellIs" dxfId="181" priority="47" stopIfTrue="1" operator="equal">
      <formula>"Wrong"</formula>
    </cfRule>
  </conditionalFormatting>
  <conditionalFormatting sqref="K8">
    <cfRule type="cellIs" dxfId="180" priority="45" stopIfTrue="1" operator="equal">
      <formula>"Wrong"</formula>
    </cfRule>
  </conditionalFormatting>
  <conditionalFormatting sqref="K10">
    <cfRule type="cellIs" dxfId="179" priority="43" stopIfTrue="1" operator="equal">
      <formula>"Wrong"</formula>
    </cfRule>
  </conditionalFormatting>
  <conditionalFormatting sqref="K12">
    <cfRule type="cellIs" dxfId="178" priority="41" stopIfTrue="1" operator="equal">
      <formula>"Wrong"</formula>
    </cfRule>
  </conditionalFormatting>
  <conditionalFormatting sqref="K14">
    <cfRule type="cellIs" dxfId="177" priority="39" stopIfTrue="1" operator="equal">
      <formula>"Wrong"</formula>
    </cfRule>
  </conditionalFormatting>
  <conditionalFormatting sqref="K16">
    <cfRule type="cellIs" dxfId="176" priority="37" stopIfTrue="1" operator="equal">
      <formula>"Wrong"</formula>
    </cfRule>
  </conditionalFormatting>
  <conditionalFormatting sqref="K18">
    <cfRule type="cellIs" dxfId="175" priority="35" stopIfTrue="1" operator="equal">
      <formula>"Wrong"</formula>
    </cfRule>
  </conditionalFormatting>
  <conditionalFormatting sqref="K20">
    <cfRule type="cellIs" dxfId="174" priority="33" stopIfTrue="1" operator="equal">
      <formula>"Wrong"</formula>
    </cfRule>
  </conditionalFormatting>
  <conditionalFormatting sqref="K22:Q22">
    <cfRule type="cellIs" dxfId="173" priority="31" stopIfTrue="1" operator="equal">
      <formula>"Wrong"</formula>
    </cfRule>
  </conditionalFormatting>
  <conditionalFormatting sqref="K24:Q24">
    <cfRule type="cellIs" dxfId="172" priority="29" stopIfTrue="1" operator="equal">
      <formula>"Wrong"</formula>
    </cfRule>
  </conditionalFormatting>
  <conditionalFormatting sqref="K26:Q26">
    <cfRule type="cellIs" dxfId="171" priority="27" stopIfTrue="1" operator="equal">
      <formula>"Wrong"</formula>
    </cfRule>
  </conditionalFormatting>
  <conditionalFormatting sqref="K28:Q28">
    <cfRule type="cellIs" dxfId="170" priority="25" stopIfTrue="1" operator="equal">
      <formula>"Wrong"</formula>
    </cfRule>
  </conditionalFormatting>
  <conditionalFormatting sqref="N4:N5">
    <cfRule type="cellIs" dxfId="169" priority="75" stopIfTrue="1" operator="equal">
      <formula>"WRONG"</formula>
    </cfRule>
  </conditionalFormatting>
  <conditionalFormatting sqref="N6">
    <cfRule type="cellIs" dxfId="168" priority="22" stopIfTrue="1" operator="equal">
      <formula>"Wrong"</formula>
    </cfRule>
  </conditionalFormatting>
  <conditionalFormatting sqref="N8">
    <cfRule type="cellIs" dxfId="167" priority="21" stopIfTrue="1" operator="equal">
      <formula>"Wrong"</formula>
    </cfRule>
  </conditionalFormatting>
  <conditionalFormatting sqref="N10">
    <cfRule type="cellIs" dxfId="166" priority="24" stopIfTrue="1" operator="equal">
      <formula>"Wrong"</formula>
    </cfRule>
  </conditionalFormatting>
  <conditionalFormatting sqref="N12">
    <cfRule type="cellIs" dxfId="165" priority="23" stopIfTrue="1" operator="equal">
      <formula>"Wrong"</formula>
    </cfRule>
  </conditionalFormatting>
  <conditionalFormatting sqref="N14">
    <cfRule type="cellIs" dxfId="164" priority="18" stopIfTrue="1" operator="equal">
      <formula>"Wrong"</formula>
    </cfRule>
  </conditionalFormatting>
  <conditionalFormatting sqref="N16">
    <cfRule type="cellIs" dxfId="163" priority="17" stopIfTrue="1" operator="equal">
      <formula>"Wrong"</formula>
    </cfRule>
  </conditionalFormatting>
  <conditionalFormatting sqref="N18">
    <cfRule type="cellIs" dxfId="162" priority="20" stopIfTrue="1" operator="equal">
      <formula>"Wrong"</formula>
    </cfRule>
  </conditionalFormatting>
  <conditionalFormatting sqref="N20">
    <cfRule type="cellIs" dxfId="161" priority="19" stopIfTrue="1" operator="equal">
      <formula>"Wrong"</formula>
    </cfRule>
  </conditionalFormatting>
  <conditionalFormatting sqref="Q4:Q5">
    <cfRule type="cellIs" dxfId="160" priority="74" stopIfTrue="1" operator="equal">
      <formula>"WRONG"</formula>
    </cfRule>
  </conditionalFormatting>
  <conditionalFormatting sqref="Q6">
    <cfRule type="cellIs" dxfId="159" priority="14" stopIfTrue="1" operator="equal">
      <formula>"Wrong"</formula>
    </cfRule>
  </conditionalFormatting>
  <conditionalFormatting sqref="Q8">
    <cfRule type="cellIs" dxfId="158" priority="13" stopIfTrue="1" operator="equal">
      <formula>"Wrong"</formula>
    </cfRule>
  </conditionalFormatting>
  <conditionalFormatting sqref="Q10">
    <cfRule type="cellIs" dxfId="157" priority="16" stopIfTrue="1" operator="equal">
      <formula>"Wrong"</formula>
    </cfRule>
  </conditionalFormatting>
  <conditionalFormatting sqref="Q12">
    <cfRule type="cellIs" dxfId="156" priority="15" stopIfTrue="1" operator="equal">
      <formula>"Wrong"</formula>
    </cfRule>
  </conditionalFormatting>
  <conditionalFormatting sqref="Q14">
    <cfRule type="cellIs" dxfId="155" priority="10" stopIfTrue="1" operator="equal">
      <formula>"Wrong"</formula>
    </cfRule>
  </conditionalFormatting>
  <conditionalFormatting sqref="Q16">
    <cfRule type="cellIs" dxfId="154" priority="9" stopIfTrue="1" operator="equal">
      <formula>"Wrong"</formula>
    </cfRule>
  </conditionalFormatting>
  <conditionalFormatting sqref="Q18">
    <cfRule type="cellIs" dxfId="153" priority="12" stopIfTrue="1" operator="equal">
      <formula>"Wrong"</formula>
    </cfRule>
  </conditionalFormatting>
  <conditionalFormatting sqref="Q20">
    <cfRule type="cellIs" dxfId="152" priority="11" stopIfTrue="1" operator="equal">
      <formula>"Wrong"</formula>
    </cfRule>
  </conditionalFormatting>
  <pageMargins left="0.7" right="0.7" top="0.75" bottom="0.75" header="0.3" footer="0.3"/>
  <pageSetup paperSize="9" scale="66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5F63-DCF6-40CF-8892-82DAFDA23631}">
  <sheetPr>
    <pageSetUpPr fitToPage="1"/>
  </sheetPr>
  <dimension ref="A1:O92"/>
  <sheetViews>
    <sheetView zoomScale="70" zoomScaleNormal="70" workbookViewId="0">
      <selection activeCell="F2" sqref="F2"/>
    </sheetView>
  </sheetViews>
  <sheetFormatPr defaultRowHeight="15"/>
  <cols>
    <col min="4" max="4" width="14.42578125" bestFit="1" customWidth="1"/>
    <col min="5" max="7" width="20.42578125" customWidth="1"/>
    <col min="8" max="8" width="3.140625" customWidth="1"/>
    <col min="9" max="9" width="18" bestFit="1" customWidth="1"/>
    <col min="10" max="10" width="10.28515625" bestFit="1" customWidth="1"/>
    <col min="11" max="11" width="18" bestFit="1" customWidth="1"/>
    <col min="12" max="12" width="10.28515625" bestFit="1" customWidth="1"/>
    <col min="13" max="13" width="9" customWidth="1"/>
    <col min="14" max="14" width="9.85546875" bestFit="1" customWidth="1"/>
    <col min="17" max="17" width="21.5703125" bestFit="1" customWidth="1"/>
  </cols>
  <sheetData>
    <row r="1" spans="1:15" ht="18.75">
      <c r="A1" s="1" t="s">
        <v>4207</v>
      </c>
      <c r="B1" s="1"/>
      <c r="G1" s="5">
        <v>43048</v>
      </c>
      <c r="H1" s="5"/>
    </row>
    <row r="2" spans="1:15" ht="18.75">
      <c r="A2" s="1" t="s">
        <v>4193</v>
      </c>
      <c r="B2" s="1"/>
    </row>
    <row r="3" spans="1:15" ht="15.75" thickBot="1"/>
    <row r="4" spans="1:15" ht="15.75" thickBot="1">
      <c r="I4" s="93" t="s">
        <v>4194</v>
      </c>
      <c r="J4" s="90">
        <v>2</v>
      </c>
      <c r="K4" s="93" t="s">
        <v>4194</v>
      </c>
      <c r="L4" s="90">
        <v>2</v>
      </c>
      <c r="M4" s="93" t="s">
        <v>4194</v>
      </c>
      <c r="N4" s="154"/>
      <c r="O4" s="90">
        <v>10</v>
      </c>
    </row>
    <row r="5" spans="1:15" ht="27.75" customHeight="1" thickBot="1">
      <c r="B5" s="95" t="s">
        <v>4195</v>
      </c>
      <c r="C5" s="100" t="s">
        <v>4196</v>
      </c>
      <c r="D5" s="203" t="s">
        <v>4197</v>
      </c>
      <c r="E5" s="95" t="s">
        <v>4198</v>
      </c>
      <c r="F5" s="100" t="s">
        <v>4199</v>
      </c>
      <c r="G5" s="230" t="s">
        <v>4200</v>
      </c>
      <c r="H5" s="231"/>
      <c r="I5" s="107" t="s">
        <v>4192</v>
      </c>
      <c r="J5" s="106" t="s">
        <v>4201</v>
      </c>
      <c r="K5" s="107" t="s">
        <v>4202</v>
      </c>
      <c r="L5" s="106" t="s">
        <v>4201</v>
      </c>
      <c r="M5" s="381" t="s">
        <v>4203</v>
      </c>
      <c r="N5" s="382"/>
      <c r="O5" s="106" t="s">
        <v>4201</v>
      </c>
    </row>
    <row r="6" spans="1:15">
      <c r="B6" s="109" t="s">
        <v>0</v>
      </c>
      <c r="C6" s="110" t="s">
        <v>133</v>
      </c>
      <c r="D6" s="205" t="s">
        <v>134</v>
      </c>
      <c r="E6" s="232" t="s">
        <v>42</v>
      </c>
      <c r="F6" s="111">
        <v>10544.937007874018</v>
      </c>
      <c r="G6" s="233">
        <f>SUM(E6:F6)</f>
        <v>10544.937007874018</v>
      </c>
      <c r="I6" s="234"/>
      <c r="J6" s="170"/>
      <c r="K6" s="234"/>
      <c r="L6" s="170"/>
      <c r="M6" s="206" t="s">
        <v>4217</v>
      </c>
      <c r="N6" s="207">
        <f>MIN(G6:G15)</f>
        <v>10544.417322834646</v>
      </c>
      <c r="O6" s="208"/>
    </row>
    <row r="7" spans="1:15">
      <c r="B7" s="121" t="s">
        <v>0</v>
      </c>
      <c r="C7" s="122" t="s">
        <v>125</v>
      </c>
      <c r="D7" s="235" t="s">
        <v>126</v>
      </c>
      <c r="E7" s="236" t="s">
        <v>42</v>
      </c>
      <c r="F7" s="123">
        <v>10544.417322834646</v>
      </c>
      <c r="G7" s="237">
        <f>SUM(E7:F7)</f>
        <v>10544.417322834646</v>
      </c>
      <c r="I7" s="238"/>
      <c r="J7" s="239"/>
      <c r="K7" s="238"/>
      <c r="L7" s="239"/>
      <c r="M7" s="133" t="s">
        <v>4218</v>
      </c>
      <c r="N7" s="211">
        <f>MAX(G6:G15)</f>
        <v>10550.338582677165</v>
      </c>
      <c r="O7" s="212"/>
    </row>
    <row r="8" spans="1:15">
      <c r="B8" s="121" t="s">
        <v>0</v>
      </c>
      <c r="C8" s="122" t="s">
        <v>169</v>
      </c>
      <c r="D8" s="235" t="s">
        <v>170</v>
      </c>
      <c r="E8" s="236">
        <v>1363.9842519685042</v>
      </c>
      <c r="F8" s="123">
        <v>9184.9448818897636</v>
      </c>
      <c r="G8" s="237">
        <f t="shared" ref="G8:G14" si="0">SUM(E8:F8)</f>
        <v>10548.929133858268</v>
      </c>
      <c r="I8" s="240" t="str">
        <f>TEXT(ABS(E8-E9),"0.000")</f>
        <v>0.004</v>
      </c>
      <c r="J8" s="216" t="str">
        <f>IF(VALUE(I8)&gt;J$4,"Wrong","OK")</f>
        <v>OK</v>
      </c>
      <c r="K8" s="240" t="str">
        <f>TEXT(ABS(F8-F9),"0.000")</f>
        <v>0.110</v>
      </c>
      <c r="L8" s="216" t="str">
        <f>IF(VALUE(K8)&gt;L$4,"Wrong","OK")</f>
        <v>OK</v>
      </c>
      <c r="M8" s="178" t="s">
        <v>4219</v>
      </c>
      <c r="N8" s="217">
        <f>N7-N6</f>
        <v>5.9212598425183387</v>
      </c>
      <c r="O8" s="218" t="str">
        <f>IF(N8&gt;O$4,"Wrong","OK")</f>
        <v>OK</v>
      </c>
    </row>
    <row r="9" spans="1:15">
      <c r="B9" s="121" t="s">
        <v>0</v>
      </c>
      <c r="C9" s="122" t="s">
        <v>137</v>
      </c>
      <c r="D9" s="235" t="s">
        <v>138</v>
      </c>
      <c r="E9" s="236">
        <v>1363.98031496063</v>
      </c>
      <c r="F9" s="123">
        <v>9185.0551181102364</v>
      </c>
      <c r="G9" s="237">
        <f t="shared" si="0"/>
        <v>10549.035433070867</v>
      </c>
      <c r="I9" s="241"/>
      <c r="J9" s="180"/>
      <c r="K9" s="241"/>
      <c r="L9" s="180"/>
      <c r="M9" s="242"/>
      <c r="N9" s="243"/>
      <c r="O9" s="244"/>
    </row>
    <row r="10" spans="1:15">
      <c r="B10" s="121" t="s">
        <v>0</v>
      </c>
      <c r="C10" s="122" t="s">
        <v>175</v>
      </c>
      <c r="D10" s="235" t="s">
        <v>176</v>
      </c>
      <c r="E10" s="236">
        <v>946.32677165354335</v>
      </c>
      <c r="F10" s="123">
        <v>9602.7677165354344</v>
      </c>
      <c r="G10" s="237">
        <f t="shared" si="0"/>
        <v>10549.094488188977</v>
      </c>
      <c r="I10" s="240" t="str">
        <f>TEXT(ABS(E10-E11),"0.000")</f>
        <v>0.453</v>
      </c>
      <c r="J10" s="216" t="str">
        <f>IF(VALUE(I10)&gt;J$4,"Wrong","OK")</f>
        <v>OK</v>
      </c>
      <c r="K10" s="240" t="str">
        <f>TEXT(ABS(F10-F11),"0.000")</f>
        <v>0.028</v>
      </c>
      <c r="L10" s="216" t="str">
        <f>IF(VALUE(K10)&gt;L$4,"Wrong","OK")</f>
        <v>OK</v>
      </c>
      <c r="M10" s="242"/>
      <c r="N10" s="243"/>
      <c r="O10" s="244"/>
    </row>
    <row r="11" spans="1:15">
      <c r="B11" s="121" t="s">
        <v>0</v>
      </c>
      <c r="C11" s="122" t="s">
        <v>145</v>
      </c>
      <c r="D11" s="235" t="s">
        <v>146</v>
      </c>
      <c r="E11" s="236">
        <v>945.87401574803164</v>
      </c>
      <c r="F11" s="123">
        <v>9602.7401574803152</v>
      </c>
      <c r="G11" s="237">
        <f t="shared" si="0"/>
        <v>10548.614173228347</v>
      </c>
      <c r="I11" s="241"/>
      <c r="J11" s="180"/>
      <c r="K11" s="241"/>
      <c r="L11" s="180"/>
      <c r="M11" s="242"/>
      <c r="N11" s="243"/>
      <c r="O11" s="244"/>
    </row>
    <row r="12" spans="1:15">
      <c r="B12" s="121" t="s">
        <v>0</v>
      </c>
      <c r="C12" s="122" t="s">
        <v>181</v>
      </c>
      <c r="D12" s="235" t="s">
        <v>182</v>
      </c>
      <c r="E12" s="236">
        <v>1362.9488188976377</v>
      </c>
      <c r="F12" s="123">
        <v>9185.7637795275587</v>
      </c>
      <c r="G12" s="237">
        <f t="shared" si="0"/>
        <v>10548.712598425196</v>
      </c>
      <c r="I12" s="240" t="str">
        <f>TEXT(ABS(E12-E13),"0.000")</f>
        <v>0.091</v>
      </c>
      <c r="J12" s="216" t="str">
        <f>IF(VALUE(I12)&gt;J$4,"Wrong","OK")</f>
        <v>OK</v>
      </c>
      <c r="K12" s="240" t="str">
        <f>TEXT(ABS(F12-F13),"0.000")</f>
        <v>0.173</v>
      </c>
      <c r="L12" s="216" t="str">
        <f>IF(VALUE(K12)&gt;L$4,"Wrong","OK")</f>
        <v>OK</v>
      </c>
      <c r="M12" s="242"/>
      <c r="N12" s="243"/>
      <c r="O12" s="244"/>
    </row>
    <row r="13" spans="1:15">
      <c r="B13" s="121" t="s">
        <v>0</v>
      </c>
      <c r="C13" s="122" t="s">
        <v>153</v>
      </c>
      <c r="D13" s="235" t="s">
        <v>154</v>
      </c>
      <c r="E13" s="236">
        <v>1362.8582677165355</v>
      </c>
      <c r="F13" s="123">
        <v>9185.5905511811034</v>
      </c>
      <c r="G13" s="237">
        <f t="shared" si="0"/>
        <v>10548.448818897639</v>
      </c>
      <c r="I13" s="241"/>
      <c r="J13" s="180"/>
      <c r="K13" s="241"/>
      <c r="L13" s="180"/>
      <c r="M13" s="242"/>
      <c r="N13" s="243"/>
      <c r="O13" s="244"/>
    </row>
    <row r="14" spans="1:15">
      <c r="B14" s="121" t="s">
        <v>0</v>
      </c>
      <c r="C14" s="122" t="s">
        <v>187</v>
      </c>
      <c r="D14" s="235" t="s">
        <v>188</v>
      </c>
      <c r="E14" s="236">
        <v>947.18897637795271</v>
      </c>
      <c r="F14" s="123">
        <v>9603.1496062992119</v>
      </c>
      <c r="G14" s="237">
        <f t="shared" si="0"/>
        <v>10550.338582677165</v>
      </c>
      <c r="I14" s="245" t="str">
        <f>TEXT(ABS(E14-E15),"0.000")</f>
        <v>0.138</v>
      </c>
      <c r="J14" s="224" t="str">
        <f>IF(VALUE(I14)&gt;J$4,"Wrong","OK")</f>
        <v>OK</v>
      </c>
      <c r="K14" s="245" t="str">
        <f>TEXT(ABS(F14-F15),"0.000")</f>
        <v>0.504</v>
      </c>
      <c r="L14" s="224" t="str">
        <f>IF(VALUE(K14)&gt;L$4,"Wrong","OK")</f>
        <v>OK</v>
      </c>
      <c r="M14" s="242"/>
      <c r="N14" s="243"/>
      <c r="O14" s="244"/>
    </row>
    <row r="15" spans="1:15" ht="15.75" thickBot="1">
      <c r="B15" s="135" t="s">
        <v>0</v>
      </c>
      <c r="C15" s="136" t="s">
        <v>161</v>
      </c>
      <c r="D15" s="220" t="s">
        <v>162</v>
      </c>
      <c r="E15" s="246">
        <v>947.05118110236219</v>
      </c>
      <c r="F15" s="137">
        <v>9602.645669291338</v>
      </c>
      <c r="G15" s="247">
        <f>SUM(E15:F15)</f>
        <v>10549.696850393701</v>
      </c>
      <c r="I15" s="145"/>
      <c r="J15" s="143"/>
      <c r="K15" s="145"/>
      <c r="L15" s="143"/>
      <c r="M15" s="248"/>
      <c r="N15" s="249"/>
      <c r="O15" s="250"/>
    </row>
    <row r="16" spans="1:15">
      <c r="B16" s="109" t="s">
        <v>0</v>
      </c>
      <c r="C16" s="110" t="s">
        <v>199</v>
      </c>
      <c r="D16" s="205" t="s">
        <v>200</v>
      </c>
      <c r="E16" s="232" t="s">
        <v>42</v>
      </c>
      <c r="F16" s="111">
        <v>10546.582677165354</v>
      </c>
      <c r="G16" s="233">
        <f>SUM(E16:F16)</f>
        <v>10546.582677165354</v>
      </c>
      <c r="I16" s="234"/>
      <c r="J16" s="170"/>
      <c r="K16" s="234"/>
      <c r="L16" s="170"/>
      <c r="M16" s="206" t="s">
        <v>4220</v>
      </c>
      <c r="N16" s="207">
        <f>MIN(G16:G25)</f>
        <v>10544.755905511813</v>
      </c>
      <c r="O16" s="208"/>
    </row>
    <row r="17" spans="2:15">
      <c r="B17" s="121" t="s">
        <v>0</v>
      </c>
      <c r="C17" s="122" t="s">
        <v>193</v>
      </c>
      <c r="D17" s="235" t="s">
        <v>194</v>
      </c>
      <c r="E17" s="236" t="s">
        <v>42</v>
      </c>
      <c r="F17" s="123">
        <v>10547.476377952755</v>
      </c>
      <c r="G17" s="237">
        <f>SUM(E17:F17)</f>
        <v>10547.476377952755</v>
      </c>
      <c r="I17" s="238"/>
      <c r="J17" s="239"/>
      <c r="K17" s="238"/>
      <c r="L17" s="239"/>
      <c r="M17" s="133" t="s">
        <v>4221</v>
      </c>
      <c r="N17" s="211">
        <f>MAX(G16:G25)</f>
        <v>10549.996062992126</v>
      </c>
      <c r="O17" s="212"/>
    </row>
    <row r="18" spans="2:15">
      <c r="B18" s="121" t="s">
        <v>0</v>
      </c>
      <c r="C18" s="122" t="s">
        <v>232</v>
      </c>
      <c r="D18" s="235" t="s">
        <v>233</v>
      </c>
      <c r="E18" s="236">
        <v>1363.0393700787404</v>
      </c>
      <c r="F18" s="123">
        <v>9181.7165354330718</v>
      </c>
      <c r="G18" s="237">
        <f t="shared" ref="G18:G24" si="1">SUM(E18:F18)</f>
        <v>10544.755905511813</v>
      </c>
      <c r="I18" s="240" t="str">
        <f>TEXT(ABS(E18-E19),"0.000")</f>
        <v>0.134</v>
      </c>
      <c r="J18" s="216" t="str">
        <f>IF(VALUE(I18)&gt;J$4,"Wrong","OK")</f>
        <v>OK</v>
      </c>
      <c r="K18" s="240" t="str">
        <f>TEXT(ABS(F18-F19),"0.000")</f>
        <v>0.488</v>
      </c>
      <c r="L18" s="216" t="str">
        <f>IF(VALUE(K18)&gt;L$4,"Wrong","OK")</f>
        <v>OK</v>
      </c>
      <c r="M18" s="178" t="s">
        <v>4222</v>
      </c>
      <c r="N18" s="217">
        <f>N17-N16</f>
        <v>5.2401574803134281</v>
      </c>
      <c r="O18" s="218" t="str">
        <f>IF(N18&gt;O$4,"Wrong","OK")</f>
        <v>OK</v>
      </c>
    </row>
    <row r="19" spans="2:15">
      <c r="B19" s="121" t="s">
        <v>0</v>
      </c>
      <c r="C19" s="122" t="s">
        <v>203</v>
      </c>
      <c r="D19" s="235" t="s">
        <v>204</v>
      </c>
      <c r="E19" s="236">
        <v>1362.9055118110239</v>
      </c>
      <c r="F19" s="123">
        <v>9182.2047244094501</v>
      </c>
      <c r="G19" s="237">
        <f t="shared" si="1"/>
        <v>10545.110236220475</v>
      </c>
      <c r="I19" s="241"/>
      <c r="J19" s="180"/>
      <c r="K19" s="241"/>
      <c r="L19" s="180"/>
      <c r="M19" s="242"/>
      <c r="N19" s="243"/>
      <c r="O19" s="244"/>
    </row>
    <row r="20" spans="2:15">
      <c r="B20" s="121" t="s">
        <v>0</v>
      </c>
      <c r="C20" s="122" t="s">
        <v>238</v>
      </c>
      <c r="D20" s="235" t="s">
        <v>239</v>
      </c>
      <c r="E20" s="236">
        <v>946.87401574803152</v>
      </c>
      <c r="F20" s="123">
        <v>9603.1220472440946</v>
      </c>
      <c r="G20" s="237">
        <f t="shared" si="1"/>
        <v>10549.996062992126</v>
      </c>
      <c r="I20" s="240" t="str">
        <f>TEXT(ABS(E20-E21),"0.000")</f>
        <v>0.343</v>
      </c>
      <c r="J20" s="216" t="str">
        <f>IF(VALUE(I20)&gt;J$4,"Wrong","OK")</f>
        <v>OK</v>
      </c>
      <c r="K20" s="240" t="str">
        <f>TEXT(ABS(F20-F21),"0.000")</f>
        <v>0.457</v>
      </c>
      <c r="L20" s="216" t="str">
        <f>IF(VALUE(K20)&gt;L$4,"Wrong","OK")</f>
        <v>OK</v>
      </c>
      <c r="M20" s="242"/>
      <c r="N20" s="243"/>
      <c r="O20" s="244"/>
    </row>
    <row r="21" spans="2:15">
      <c r="B21" s="121" t="s">
        <v>0</v>
      </c>
      <c r="C21" s="122" t="s">
        <v>210</v>
      </c>
      <c r="D21" s="235" t="s">
        <v>211</v>
      </c>
      <c r="E21" s="236">
        <v>946.53149606299212</v>
      </c>
      <c r="F21" s="123">
        <v>9602.6653543307093</v>
      </c>
      <c r="G21" s="237">
        <f t="shared" si="1"/>
        <v>10549.196850393702</v>
      </c>
      <c r="I21" s="241"/>
      <c r="J21" s="180"/>
      <c r="K21" s="241"/>
      <c r="L21" s="180"/>
      <c r="M21" s="242"/>
      <c r="N21" s="243"/>
      <c r="O21" s="244"/>
    </row>
    <row r="22" spans="2:15">
      <c r="B22" s="121" t="s">
        <v>0</v>
      </c>
      <c r="C22" s="122" t="s">
        <v>244</v>
      </c>
      <c r="D22" s="235" t="s">
        <v>245</v>
      </c>
      <c r="E22" s="236">
        <v>1363.6574803149606</v>
      </c>
      <c r="F22" s="123">
        <v>9184.145669291338</v>
      </c>
      <c r="G22" s="237">
        <f t="shared" si="1"/>
        <v>10547.803149606298</v>
      </c>
      <c r="I22" s="240" t="str">
        <f>TEXT(ABS(E22-E23),"0.000")</f>
        <v>0.228</v>
      </c>
      <c r="J22" s="216" t="str">
        <f>IF(VALUE(I22)&gt;J$4,"Wrong","OK")</f>
        <v>OK</v>
      </c>
      <c r="K22" s="240" t="str">
        <f>TEXT(ABS(F22-F23),"0.000")</f>
        <v>0.528</v>
      </c>
      <c r="L22" s="216" t="str">
        <f>IF(VALUE(K22)&gt;L$4,"Wrong","OK")</f>
        <v>OK</v>
      </c>
      <c r="M22" s="242"/>
      <c r="N22" s="243"/>
      <c r="O22" s="244"/>
    </row>
    <row r="23" spans="2:15">
      <c r="B23" s="121" t="s">
        <v>0</v>
      </c>
      <c r="C23" s="122" t="s">
        <v>218</v>
      </c>
      <c r="D23" s="235" t="s">
        <v>219</v>
      </c>
      <c r="E23" s="236">
        <v>1363.429133858268</v>
      </c>
      <c r="F23" s="123">
        <v>9183.6181102362207</v>
      </c>
      <c r="G23" s="237">
        <f t="shared" si="1"/>
        <v>10547.047244094489</v>
      </c>
      <c r="I23" s="241"/>
      <c r="J23" s="180"/>
      <c r="K23" s="241"/>
      <c r="L23" s="180"/>
      <c r="M23" s="242"/>
      <c r="N23" s="243"/>
      <c r="O23" s="244"/>
    </row>
    <row r="24" spans="2:15">
      <c r="B24" s="121" t="s">
        <v>0</v>
      </c>
      <c r="C24" s="122" t="s">
        <v>250</v>
      </c>
      <c r="D24" s="235" t="s">
        <v>251</v>
      </c>
      <c r="E24" s="236">
        <v>946.55511811023632</v>
      </c>
      <c r="F24" s="123">
        <v>9603.1732283464571</v>
      </c>
      <c r="G24" s="237">
        <f t="shared" si="1"/>
        <v>10549.728346456694</v>
      </c>
      <c r="I24" s="245" t="str">
        <f>TEXT(ABS(E24-E25),"0.000")</f>
        <v>0.118</v>
      </c>
      <c r="J24" s="224" t="str">
        <f>IF(VALUE(I24)&gt;J$4,"Wrong","OK")</f>
        <v>OK</v>
      </c>
      <c r="K24" s="245" t="str">
        <f>TEXT(ABS(F24-F25),"0.000")</f>
        <v>0.748</v>
      </c>
      <c r="L24" s="224" t="str">
        <f>IF(VALUE(K24)&gt;L$4,"Wrong","OK")</f>
        <v>OK</v>
      </c>
      <c r="M24" s="242"/>
      <c r="N24" s="243"/>
      <c r="O24" s="244"/>
    </row>
    <row r="25" spans="2:15" ht="15.75" thickBot="1">
      <c r="B25" s="135" t="s">
        <v>0</v>
      </c>
      <c r="C25" s="136" t="s">
        <v>225</v>
      </c>
      <c r="D25" s="220" t="s">
        <v>226</v>
      </c>
      <c r="E25" s="246">
        <v>946.67322834645677</v>
      </c>
      <c r="F25" s="137">
        <v>9602.4251968503941</v>
      </c>
      <c r="G25" s="247">
        <f>SUM(E25:F25)</f>
        <v>10549.098425196851</v>
      </c>
      <c r="I25" s="145"/>
      <c r="J25" s="143"/>
      <c r="K25" s="145"/>
      <c r="L25" s="143"/>
      <c r="M25" s="248"/>
      <c r="N25" s="249"/>
      <c r="O25" s="250"/>
    </row>
    <row r="26" spans="2:15">
      <c r="B26" s="251" t="s">
        <v>0</v>
      </c>
      <c r="C26" s="252" t="s">
        <v>262</v>
      </c>
      <c r="D26" s="222" t="s">
        <v>263</v>
      </c>
      <c r="E26" s="253" t="s">
        <v>42</v>
      </c>
      <c r="F26" s="223">
        <v>10542.06692913386</v>
      </c>
      <c r="G26" s="233">
        <f>SUM(E26:F26)</f>
        <v>10542.06692913386</v>
      </c>
      <c r="I26" s="234"/>
      <c r="J26" s="170"/>
      <c r="K26" s="234"/>
      <c r="L26" s="170"/>
      <c r="M26" s="206" t="s">
        <v>4223</v>
      </c>
      <c r="N26" s="207">
        <f>MIN(G26:G35)</f>
        <v>10541.098425196851</v>
      </c>
      <c r="O26" s="208"/>
    </row>
    <row r="27" spans="2:15">
      <c r="B27" s="121" t="s">
        <v>0</v>
      </c>
      <c r="C27" s="122" t="s">
        <v>256</v>
      </c>
      <c r="D27" s="235" t="s">
        <v>257</v>
      </c>
      <c r="E27" s="236" t="s">
        <v>42</v>
      </c>
      <c r="F27" s="123">
        <v>10541.098425196851</v>
      </c>
      <c r="G27" s="237">
        <f>SUM(E27:F27)</f>
        <v>10541.098425196851</v>
      </c>
      <c r="I27" s="238"/>
      <c r="J27" s="239"/>
      <c r="K27" s="238"/>
      <c r="L27" s="239"/>
      <c r="M27" s="133" t="s">
        <v>4224</v>
      </c>
      <c r="N27" s="211">
        <f>MAX(G26:G35)</f>
        <v>10549.905511811025</v>
      </c>
      <c r="O27" s="212"/>
    </row>
    <row r="28" spans="2:15">
      <c r="B28" s="121" t="s">
        <v>0</v>
      </c>
      <c r="C28" s="122" t="s">
        <v>295</v>
      </c>
      <c r="D28" s="235" t="s">
        <v>296</v>
      </c>
      <c r="E28" s="236">
        <v>1364.1456692913384</v>
      </c>
      <c r="F28" s="123">
        <v>9178.3897637795289</v>
      </c>
      <c r="G28" s="237">
        <f t="shared" ref="G28:G34" si="2">SUM(E28:F28)</f>
        <v>10542.535433070867</v>
      </c>
      <c r="I28" s="240" t="str">
        <f>TEXT(ABS(E28-E29),"0.000")</f>
        <v>0.161</v>
      </c>
      <c r="J28" s="216" t="str">
        <f>IF(VALUE(I28)&gt;J$4,"Wrong","OK")</f>
        <v>OK</v>
      </c>
      <c r="K28" s="240" t="str">
        <f>TEXT(ABS(F28-F29),"0.000")</f>
        <v>0.173</v>
      </c>
      <c r="L28" s="216" t="str">
        <f>IF(VALUE(K28)&gt;L$4,"Wrong","OK")</f>
        <v>OK</v>
      </c>
      <c r="M28" s="178" t="s">
        <v>4225</v>
      </c>
      <c r="N28" s="217">
        <f>N27-N26</f>
        <v>8.8070866141733859</v>
      </c>
      <c r="O28" s="218" t="str">
        <f>IF(N28&gt;O$4,"Wrong","OK")</f>
        <v>OK</v>
      </c>
    </row>
    <row r="29" spans="2:15">
      <c r="B29" s="121" t="s">
        <v>0</v>
      </c>
      <c r="C29" s="122" t="s">
        <v>266</v>
      </c>
      <c r="D29" s="235" t="s">
        <v>267</v>
      </c>
      <c r="E29" s="236">
        <v>1363.9842519685042</v>
      </c>
      <c r="F29" s="123">
        <v>9178.2165354330718</v>
      </c>
      <c r="G29" s="237">
        <f t="shared" si="2"/>
        <v>10542.200787401576</v>
      </c>
      <c r="I29" s="241"/>
      <c r="J29" s="180"/>
      <c r="K29" s="241"/>
      <c r="L29" s="180"/>
      <c r="M29" s="242"/>
      <c r="N29" s="243"/>
      <c r="O29" s="244"/>
    </row>
    <row r="30" spans="2:15">
      <c r="B30" s="121" t="s">
        <v>0</v>
      </c>
      <c r="C30" s="122" t="s">
        <v>301</v>
      </c>
      <c r="D30" s="235" t="s">
        <v>302</v>
      </c>
      <c r="E30" s="236">
        <v>946.47244094488201</v>
      </c>
      <c r="F30" s="123">
        <v>9602.4330708661419</v>
      </c>
      <c r="G30" s="237">
        <f t="shared" si="2"/>
        <v>10548.905511811025</v>
      </c>
      <c r="I30" s="240" t="str">
        <f>TEXT(ABS(E30-E31),"0.000")</f>
        <v>0.398</v>
      </c>
      <c r="J30" s="216" t="str">
        <f>IF(VALUE(I30)&gt;J$4,"Wrong","OK")</f>
        <v>OK</v>
      </c>
      <c r="K30" s="240" t="str">
        <f>TEXT(ABS(F30-F31),"0.000")</f>
        <v>0.602</v>
      </c>
      <c r="L30" s="216" t="str">
        <f>IF(VALUE(K30)&gt;L$4,"Wrong","OK")</f>
        <v>OK</v>
      </c>
      <c r="M30" s="242"/>
      <c r="N30" s="243"/>
      <c r="O30" s="244"/>
    </row>
    <row r="31" spans="2:15">
      <c r="B31" s="121" t="s">
        <v>0</v>
      </c>
      <c r="C31" s="122" t="s">
        <v>273</v>
      </c>
      <c r="D31" s="235" t="s">
        <v>274</v>
      </c>
      <c r="E31" s="236">
        <v>946.87007874015751</v>
      </c>
      <c r="F31" s="123">
        <v>9603.0354330708669</v>
      </c>
      <c r="G31" s="237">
        <f t="shared" si="2"/>
        <v>10549.905511811025</v>
      </c>
      <c r="I31" s="241"/>
      <c r="J31" s="180"/>
      <c r="K31" s="241"/>
      <c r="L31" s="180"/>
      <c r="M31" s="242"/>
      <c r="N31" s="243"/>
      <c r="O31" s="244"/>
    </row>
    <row r="32" spans="2:15">
      <c r="B32" s="121" t="s">
        <v>0</v>
      </c>
      <c r="C32" s="122" t="s">
        <v>307</v>
      </c>
      <c r="D32" s="235" t="s">
        <v>308</v>
      </c>
      <c r="E32" s="236">
        <v>1362.6732283464567</v>
      </c>
      <c r="F32" s="123">
        <v>9182.1417322834659</v>
      </c>
      <c r="G32" s="237">
        <f t="shared" si="2"/>
        <v>10544.814960629923</v>
      </c>
      <c r="I32" s="240" t="str">
        <f>TEXT(ABS(E32-E33),"0.000")</f>
        <v>0.012</v>
      </c>
      <c r="J32" s="216" t="str">
        <f>IF(VALUE(I32)&gt;J$4,"Wrong","OK")</f>
        <v>OK</v>
      </c>
      <c r="K32" s="240" t="str">
        <f>TEXT(ABS(F32-F33),"0.000")</f>
        <v>0.165</v>
      </c>
      <c r="L32" s="216" t="str">
        <f>IF(VALUE(K32)&gt;L$4,"Wrong","OK")</f>
        <v>OK</v>
      </c>
      <c r="M32" s="242"/>
      <c r="N32" s="243"/>
      <c r="O32" s="244"/>
    </row>
    <row r="33" spans="2:15">
      <c r="B33" s="121" t="s">
        <v>0</v>
      </c>
      <c r="C33" s="122" t="s">
        <v>280</v>
      </c>
      <c r="D33" s="235" t="s">
        <v>281</v>
      </c>
      <c r="E33" s="236">
        <v>1362.6850393700788</v>
      </c>
      <c r="F33" s="123">
        <v>9182.3070866141734</v>
      </c>
      <c r="G33" s="237">
        <f t="shared" si="2"/>
        <v>10544.992125984252</v>
      </c>
      <c r="I33" s="241"/>
      <c r="J33" s="180"/>
      <c r="K33" s="241"/>
      <c r="L33" s="180"/>
      <c r="M33" s="242"/>
      <c r="N33" s="243"/>
      <c r="O33" s="244"/>
    </row>
    <row r="34" spans="2:15">
      <c r="B34" s="121" t="s">
        <v>0</v>
      </c>
      <c r="C34" s="122" t="s">
        <v>313</v>
      </c>
      <c r="D34" s="235" t="s">
        <v>314</v>
      </c>
      <c r="E34" s="236">
        <v>945.62598425196848</v>
      </c>
      <c r="F34" s="123">
        <v>9603.3307086614168</v>
      </c>
      <c r="G34" s="237">
        <f t="shared" si="2"/>
        <v>10548.956692913385</v>
      </c>
      <c r="I34" s="245" t="str">
        <f>TEXT(ABS(E34-E35),"0.000")</f>
        <v>0.067</v>
      </c>
      <c r="J34" s="224" t="str">
        <f>IF(VALUE(I34)&gt;J$4,"Wrong","OK")</f>
        <v>OK</v>
      </c>
      <c r="K34" s="245" t="str">
        <f>TEXT(ABS(F34-F35),"0.000")</f>
        <v>0.736</v>
      </c>
      <c r="L34" s="224" t="str">
        <f>IF(VALUE(K34)&gt;L$4,"Wrong","OK")</f>
        <v>OK</v>
      </c>
      <c r="M34" s="242"/>
      <c r="N34" s="243"/>
      <c r="O34" s="244"/>
    </row>
    <row r="35" spans="2:15" ht="15.75" thickBot="1">
      <c r="B35" s="135" t="s">
        <v>0</v>
      </c>
      <c r="C35" s="136" t="s">
        <v>288</v>
      </c>
      <c r="D35" s="220" t="s">
        <v>289</v>
      </c>
      <c r="E35" s="246">
        <v>945.55905511811022</v>
      </c>
      <c r="F35" s="137">
        <v>9602.5944881889773</v>
      </c>
      <c r="G35" s="247">
        <f>SUM(E35:F35)</f>
        <v>10548.153543307088</v>
      </c>
      <c r="I35" s="145"/>
      <c r="J35" s="143"/>
      <c r="K35" s="145"/>
      <c r="L35" s="143"/>
      <c r="M35" s="248"/>
      <c r="N35" s="249"/>
      <c r="O35" s="250"/>
    </row>
    <row r="36" spans="2:15">
      <c r="B36" s="109" t="s">
        <v>2953</v>
      </c>
      <c r="C36" s="110" t="s">
        <v>133</v>
      </c>
      <c r="D36" s="205" t="s">
        <v>134</v>
      </c>
      <c r="E36" s="232" t="s">
        <v>42</v>
      </c>
      <c r="F36" s="111">
        <v>10543.129921259842</v>
      </c>
      <c r="G36" s="233">
        <f>SUM(E36:F36)</f>
        <v>10543.129921259842</v>
      </c>
      <c r="I36" s="234"/>
      <c r="J36" s="170"/>
      <c r="K36" s="234"/>
      <c r="L36" s="170"/>
      <c r="M36" s="206" t="s">
        <v>4226</v>
      </c>
      <c r="N36" s="207">
        <f>MIN(G36:G45)</f>
        <v>10540.76377952756</v>
      </c>
      <c r="O36" s="208"/>
    </row>
    <row r="37" spans="2:15">
      <c r="B37" s="121" t="s">
        <v>2953</v>
      </c>
      <c r="C37" s="122" t="s">
        <v>125</v>
      </c>
      <c r="D37" s="235" t="s">
        <v>126</v>
      </c>
      <c r="E37" s="236" t="s">
        <v>42</v>
      </c>
      <c r="F37" s="123">
        <v>10543.255905511811</v>
      </c>
      <c r="G37" s="237">
        <f>SUM(E37:F37)</f>
        <v>10543.255905511811</v>
      </c>
      <c r="I37" s="238"/>
      <c r="J37" s="239"/>
      <c r="K37" s="238"/>
      <c r="L37" s="239"/>
      <c r="M37" s="133" t="s">
        <v>4227</v>
      </c>
      <c r="N37" s="211">
        <f>MAX(G36:G45)</f>
        <v>10550.275590551182</v>
      </c>
      <c r="O37" s="212"/>
    </row>
    <row r="38" spans="2:15">
      <c r="B38" s="121" t="s">
        <v>2953</v>
      </c>
      <c r="C38" s="122" t="s">
        <v>169</v>
      </c>
      <c r="D38" s="235" t="s">
        <v>170</v>
      </c>
      <c r="E38" s="236">
        <v>1363.9842519685042</v>
      </c>
      <c r="F38" s="123">
        <v>9178.0944881889773</v>
      </c>
      <c r="G38" s="237">
        <f t="shared" ref="G38:G44" si="3">SUM(E38:F38)</f>
        <v>10542.078740157482</v>
      </c>
      <c r="I38" s="240" t="str">
        <f>TEXT(ABS(E38-E39),"0.000")</f>
        <v>0.004</v>
      </c>
      <c r="J38" s="216" t="str">
        <f>IF(VALUE(I38)&gt;J$4,"Wrong","OK")</f>
        <v>OK</v>
      </c>
      <c r="K38" s="240" t="str">
        <f>TEXT(ABS(F38-F39),"0.000")</f>
        <v>0.063</v>
      </c>
      <c r="L38" s="216" t="str">
        <f>IF(VALUE(K38)&gt;L$4,"Wrong","OK")</f>
        <v>OK</v>
      </c>
      <c r="M38" s="178" t="s">
        <v>4228</v>
      </c>
      <c r="N38" s="217">
        <f>N37-N36</f>
        <v>9.5118110236217035</v>
      </c>
      <c r="O38" s="218" t="str">
        <f>IF(N38&gt;O$4,"Wrong","OK")</f>
        <v>OK</v>
      </c>
    </row>
    <row r="39" spans="2:15">
      <c r="B39" s="121" t="s">
        <v>2953</v>
      </c>
      <c r="C39" s="122" t="s">
        <v>137</v>
      </c>
      <c r="D39" s="235" t="s">
        <v>138</v>
      </c>
      <c r="E39" s="236">
        <v>1363.98031496063</v>
      </c>
      <c r="F39" s="123">
        <v>9178.031496062993</v>
      </c>
      <c r="G39" s="237">
        <f t="shared" si="3"/>
        <v>10542.011811023624</v>
      </c>
      <c r="I39" s="241"/>
      <c r="J39" s="180"/>
      <c r="K39" s="241"/>
      <c r="L39" s="180"/>
      <c r="M39" s="242"/>
      <c r="N39" s="243"/>
      <c r="O39" s="244"/>
    </row>
    <row r="40" spans="2:15">
      <c r="B40" s="121" t="s">
        <v>2953</v>
      </c>
      <c r="C40" s="122" t="s">
        <v>175</v>
      </c>
      <c r="D40" s="235" t="s">
        <v>176</v>
      </c>
      <c r="E40" s="236">
        <v>946.32677165354335</v>
      </c>
      <c r="F40" s="123">
        <v>9602.4094488188985</v>
      </c>
      <c r="G40" s="237">
        <f t="shared" si="3"/>
        <v>10548.736220472441</v>
      </c>
      <c r="I40" s="240" t="str">
        <f>TEXT(ABS(E40-E41),"0.000")</f>
        <v>0.453</v>
      </c>
      <c r="J40" s="216" t="str">
        <f>IF(VALUE(I40)&gt;J$4,"Wrong","OK")</f>
        <v>OK</v>
      </c>
      <c r="K40" s="240" t="str">
        <f>TEXT(ABS(F40-F41),"0.000")</f>
        <v>0.382</v>
      </c>
      <c r="L40" s="216" t="str">
        <f>IF(VALUE(K40)&gt;L$4,"Wrong","OK")</f>
        <v>OK</v>
      </c>
      <c r="M40" s="242"/>
      <c r="N40" s="243"/>
      <c r="O40" s="244"/>
    </row>
    <row r="41" spans="2:15">
      <c r="B41" s="121" t="s">
        <v>2953</v>
      </c>
      <c r="C41" s="122" t="s">
        <v>145</v>
      </c>
      <c r="D41" s="235" t="s">
        <v>146</v>
      </c>
      <c r="E41" s="236">
        <v>945.87401574803164</v>
      </c>
      <c r="F41" s="123">
        <v>9602.7913385826778</v>
      </c>
      <c r="G41" s="237">
        <f t="shared" si="3"/>
        <v>10548.665354330709</v>
      </c>
      <c r="I41" s="241"/>
      <c r="J41" s="180"/>
      <c r="K41" s="241"/>
      <c r="L41" s="180"/>
      <c r="M41" s="242"/>
      <c r="N41" s="243"/>
      <c r="O41" s="244"/>
    </row>
    <row r="42" spans="2:15">
      <c r="B42" s="121" t="s">
        <v>2953</v>
      </c>
      <c r="C42" s="122" t="s">
        <v>181</v>
      </c>
      <c r="D42" s="235" t="s">
        <v>182</v>
      </c>
      <c r="E42" s="236">
        <v>1362.9488188976377</v>
      </c>
      <c r="F42" s="123">
        <v>9177.8976377952749</v>
      </c>
      <c r="G42" s="237">
        <f t="shared" si="3"/>
        <v>10540.846456692912</v>
      </c>
      <c r="I42" s="240" t="str">
        <f>TEXT(ABS(E42-E43),"0.000")</f>
        <v>0.091</v>
      </c>
      <c r="J42" s="216" t="str">
        <f>IF(VALUE(I42)&gt;J$4,"Wrong","OK")</f>
        <v>OK</v>
      </c>
      <c r="K42" s="240" t="str">
        <f>TEXT(ABS(F42-F43),"0.000")</f>
        <v>0.008</v>
      </c>
      <c r="L42" s="216" t="str">
        <f>IF(VALUE(K42)&gt;L$4,"Wrong","OK")</f>
        <v>OK</v>
      </c>
      <c r="M42" s="242"/>
      <c r="N42" s="243"/>
      <c r="O42" s="244"/>
    </row>
    <row r="43" spans="2:15">
      <c r="B43" s="121" t="s">
        <v>2953</v>
      </c>
      <c r="C43" s="122" t="s">
        <v>153</v>
      </c>
      <c r="D43" s="235" t="s">
        <v>154</v>
      </c>
      <c r="E43" s="236">
        <v>1362.8582677165355</v>
      </c>
      <c r="F43" s="123">
        <v>9177.9055118110246</v>
      </c>
      <c r="G43" s="237">
        <f t="shared" si="3"/>
        <v>10540.76377952756</v>
      </c>
      <c r="I43" s="241"/>
      <c r="J43" s="180"/>
      <c r="K43" s="241"/>
      <c r="L43" s="180"/>
      <c r="M43" s="242"/>
      <c r="N43" s="243"/>
      <c r="O43" s="244"/>
    </row>
    <row r="44" spans="2:15">
      <c r="B44" s="121" t="s">
        <v>2953</v>
      </c>
      <c r="C44" s="122" t="s">
        <v>187</v>
      </c>
      <c r="D44" s="235" t="s">
        <v>188</v>
      </c>
      <c r="E44" s="236">
        <v>947.18897637795271</v>
      </c>
      <c r="F44" s="123">
        <v>9602.6574803149615</v>
      </c>
      <c r="G44" s="237">
        <f t="shared" si="3"/>
        <v>10549.846456692914</v>
      </c>
      <c r="I44" s="245" t="str">
        <f>TEXT(ABS(E44-E45),"0.000")</f>
        <v>0.138</v>
      </c>
      <c r="J44" s="224" t="str">
        <f>IF(VALUE(I44)&gt;J$4,"Wrong","OK")</f>
        <v>OK</v>
      </c>
      <c r="K44" s="245" t="str">
        <f>TEXT(ABS(F44-F45),"0.000")</f>
        <v>0.567</v>
      </c>
      <c r="L44" s="224" t="str">
        <f>IF(VALUE(K44)&gt;L$4,"Wrong","OK")</f>
        <v>OK</v>
      </c>
      <c r="M44" s="242"/>
      <c r="N44" s="243"/>
      <c r="O44" s="244"/>
    </row>
    <row r="45" spans="2:15" ht="15.75" thickBot="1">
      <c r="B45" s="135" t="s">
        <v>2953</v>
      </c>
      <c r="C45" s="136" t="s">
        <v>161</v>
      </c>
      <c r="D45" s="220" t="s">
        <v>162</v>
      </c>
      <c r="E45" s="246">
        <v>947.05118110236219</v>
      </c>
      <c r="F45" s="137">
        <v>9603.2244094488196</v>
      </c>
      <c r="G45" s="247">
        <f>SUM(E45:F45)</f>
        <v>10550.275590551182</v>
      </c>
      <c r="I45" s="145"/>
      <c r="J45" s="143"/>
      <c r="K45" s="145"/>
      <c r="L45" s="143"/>
      <c r="M45" s="248"/>
      <c r="N45" s="249"/>
      <c r="O45" s="250"/>
    </row>
    <row r="46" spans="2:15">
      <c r="B46" s="109" t="s">
        <v>2953</v>
      </c>
      <c r="C46" s="110" t="s">
        <v>199</v>
      </c>
      <c r="D46" s="205" t="s">
        <v>200</v>
      </c>
      <c r="E46" s="232" t="s">
        <v>42</v>
      </c>
      <c r="F46" s="111">
        <v>10545.996062992126</v>
      </c>
      <c r="G46" s="233">
        <f>SUM(E46:F46)</f>
        <v>10545.996062992126</v>
      </c>
      <c r="I46" s="234"/>
      <c r="J46" s="170"/>
      <c r="K46" s="234"/>
      <c r="L46" s="170"/>
      <c r="M46" s="206" t="s">
        <v>4229</v>
      </c>
      <c r="N46" s="207">
        <f>MIN(G46:G55)</f>
        <v>10543.01968503937</v>
      </c>
      <c r="O46" s="208"/>
    </row>
    <row r="47" spans="2:15">
      <c r="B47" s="121" t="s">
        <v>2953</v>
      </c>
      <c r="C47" s="122" t="s">
        <v>193</v>
      </c>
      <c r="D47" s="235" t="s">
        <v>194</v>
      </c>
      <c r="E47" s="236" t="s">
        <v>42</v>
      </c>
      <c r="F47" s="123">
        <v>10546.062992125984</v>
      </c>
      <c r="G47" s="237">
        <f>SUM(E47:F47)</f>
        <v>10546.062992125984</v>
      </c>
      <c r="I47" s="238"/>
      <c r="J47" s="239"/>
      <c r="K47" s="238"/>
      <c r="L47" s="239"/>
      <c r="M47" s="133" t="s">
        <v>4230</v>
      </c>
      <c r="N47" s="211">
        <f>MAX(G46:G55)</f>
        <v>10549.964566929135</v>
      </c>
      <c r="O47" s="212"/>
    </row>
    <row r="48" spans="2:15">
      <c r="B48" s="121" t="s">
        <v>2953</v>
      </c>
      <c r="C48" s="122" t="s">
        <v>232</v>
      </c>
      <c r="D48" s="235" t="s">
        <v>233</v>
      </c>
      <c r="E48" s="236">
        <v>1363.0393700787404</v>
      </c>
      <c r="F48" s="123">
        <v>9180.4842519685044</v>
      </c>
      <c r="G48" s="237">
        <f t="shared" ref="G48:G54" si="4">SUM(E48:F48)</f>
        <v>10543.523622047245</v>
      </c>
      <c r="I48" s="240" t="str">
        <f>TEXT(ABS(E48-E49),"0.000")</f>
        <v>0.134</v>
      </c>
      <c r="J48" s="216" t="str">
        <f>IF(VALUE(I48)&gt;J$4,"Wrong","OK")</f>
        <v>OK</v>
      </c>
      <c r="K48" s="240" t="str">
        <f>TEXT(ABS(F48-F49),"0.000")</f>
        <v>0.012</v>
      </c>
      <c r="L48" s="216" t="str">
        <f>IF(VALUE(K48)&gt;L$4,"Wrong","OK")</f>
        <v>OK</v>
      </c>
      <c r="M48" s="178" t="s">
        <v>4231</v>
      </c>
      <c r="N48" s="217">
        <f>N47-N46</f>
        <v>6.9448818897653837</v>
      </c>
      <c r="O48" s="218" t="str">
        <f>IF(N48&gt;O$4,"Wrong","OK")</f>
        <v>OK</v>
      </c>
    </row>
    <row r="49" spans="2:15">
      <c r="B49" s="121" t="s">
        <v>2953</v>
      </c>
      <c r="C49" s="122" t="s">
        <v>203</v>
      </c>
      <c r="D49" s="235" t="s">
        <v>204</v>
      </c>
      <c r="E49" s="236">
        <v>1362.9055118110239</v>
      </c>
      <c r="F49" s="123">
        <v>9180.4960629921261</v>
      </c>
      <c r="G49" s="237">
        <f t="shared" si="4"/>
        <v>10543.401574803151</v>
      </c>
      <c r="I49" s="241"/>
      <c r="J49" s="180"/>
      <c r="K49" s="241"/>
      <c r="L49" s="180"/>
      <c r="M49" s="242"/>
      <c r="N49" s="243"/>
      <c r="O49" s="244"/>
    </row>
    <row r="50" spans="2:15">
      <c r="B50" s="121" t="s">
        <v>2953</v>
      </c>
      <c r="C50" s="122" t="s">
        <v>238</v>
      </c>
      <c r="D50" s="235" t="s">
        <v>239</v>
      </c>
      <c r="E50" s="236">
        <v>946.87401574803152</v>
      </c>
      <c r="F50" s="123">
        <v>9602.5669291338581</v>
      </c>
      <c r="G50" s="237">
        <f t="shared" si="4"/>
        <v>10549.44094488189</v>
      </c>
      <c r="I50" s="240" t="str">
        <f>TEXT(ABS(E50-E51),"0.000")</f>
        <v>0.343</v>
      </c>
      <c r="J50" s="216" t="str">
        <f>IF(VALUE(I50)&gt;J$4,"Wrong","OK")</f>
        <v>OK</v>
      </c>
      <c r="K50" s="240" t="str">
        <f>TEXT(ABS(F50-F51),"0.000")</f>
        <v>0.449</v>
      </c>
      <c r="L50" s="216" t="str">
        <f>IF(VALUE(K50)&gt;L$4,"Wrong","OK")</f>
        <v>OK</v>
      </c>
      <c r="M50" s="242"/>
      <c r="N50" s="243"/>
      <c r="O50" s="244"/>
    </row>
    <row r="51" spans="2:15">
      <c r="B51" s="121" t="s">
        <v>2953</v>
      </c>
      <c r="C51" s="122" t="s">
        <v>210</v>
      </c>
      <c r="D51" s="235" t="s">
        <v>211</v>
      </c>
      <c r="E51" s="236">
        <v>946.53149606299212</v>
      </c>
      <c r="F51" s="123">
        <v>9603.0157480314956</v>
      </c>
      <c r="G51" s="237">
        <f t="shared" si="4"/>
        <v>10549.547244094487</v>
      </c>
      <c r="I51" s="241"/>
      <c r="J51" s="180"/>
      <c r="K51" s="241"/>
      <c r="L51" s="180"/>
      <c r="M51" s="242"/>
      <c r="N51" s="243"/>
      <c r="O51" s="244"/>
    </row>
    <row r="52" spans="2:15">
      <c r="B52" s="121" t="s">
        <v>2953</v>
      </c>
      <c r="C52" s="122" t="s">
        <v>244</v>
      </c>
      <c r="D52" s="235" t="s">
        <v>245</v>
      </c>
      <c r="E52" s="236">
        <v>1363.6574803149606</v>
      </c>
      <c r="F52" s="123">
        <v>9179.4409448818897</v>
      </c>
      <c r="G52" s="237">
        <f t="shared" si="4"/>
        <v>10543.098425196851</v>
      </c>
      <c r="I52" s="240" t="str">
        <f>TEXT(ABS(E52-E53),"0.000")</f>
        <v>0.228</v>
      </c>
      <c r="J52" s="216" t="str">
        <f>IF(VALUE(I52)&gt;J$4,"Wrong","OK")</f>
        <v>OK</v>
      </c>
      <c r="K52" s="240" t="str">
        <f>TEXT(ABS(F52-F53),"0.000")</f>
        <v>0.150</v>
      </c>
      <c r="L52" s="216" t="str">
        <f>IF(VALUE(K52)&gt;L$4,"Wrong","OK")</f>
        <v>OK</v>
      </c>
      <c r="M52" s="242"/>
      <c r="N52" s="243"/>
      <c r="O52" s="244"/>
    </row>
    <row r="53" spans="2:15">
      <c r="B53" s="121" t="s">
        <v>2953</v>
      </c>
      <c r="C53" s="122" t="s">
        <v>218</v>
      </c>
      <c r="D53" s="235" t="s">
        <v>219</v>
      </c>
      <c r="E53" s="236">
        <v>1363.429133858268</v>
      </c>
      <c r="F53" s="123">
        <v>9179.5905511811015</v>
      </c>
      <c r="G53" s="237">
        <f t="shared" si="4"/>
        <v>10543.01968503937</v>
      </c>
      <c r="I53" s="241"/>
      <c r="J53" s="180"/>
      <c r="K53" s="241"/>
      <c r="L53" s="180"/>
      <c r="M53" s="242"/>
      <c r="N53" s="243"/>
      <c r="O53" s="244"/>
    </row>
    <row r="54" spans="2:15">
      <c r="B54" s="121" t="s">
        <v>2953</v>
      </c>
      <c r="C54" s="122" t="s">
        <v>250</v>
      </c>
      <c r="D54" s="235" t="s">
        <v>251</v>
      </c>
      <c r="E54" s="236">
        <v>946.55511811023632</v>
      </c>
      <c r="F54" s="123">
        <v>9602.4409448818897</v>
      </c>
      <c r="G54" s="237">
        <f t="shared" si="4"/>
        <v>10548.996062992126</v>
      </c>
      <c r="I54" s="245" t="str">
        <f>TEXT(ABS(E54-E55),"0.000")</f>
        <v>0.118</v>
      </c>
      <c r="J54" s="224" t="str">
        <f>IF(VALUE(I54)&gt;J$4,"Wrong","OK")</f>
        <v>OK</v>
      </c>
      <c r="K54" s="245" t="str">
        <f>TEXT(ABS(F54-F55),"0.000")</f>
        <v>0.850</v>
      </c>
      <c r="L54" s="224" t="str">
        <f>IF(VALUE(K54)&gt;L$4,"Wrong","OK")</f>
        <v>OK</v>
      </c>
      <c r="M54" s="242"/>
      <c r="N54" s="243"/>
      <c r="O54" s="244"/>
    </row>
    <row r="55" spans="2:15" ht="15.75" thickBot="1">
      <c r="B55" s="135" t="s">
        <v>2953</v>
      </c>
      <c r="C55" s="136" t="s">
        <v>225</v>
      </c>
      <c r="D55" s="220" t="s">
        <v>226</v>
      </c>
      <c r="E55" s="246">
        <v>946.67322834645677</v>
      </c>
      <c r="F55" s="137">
        <v>9603.2913385826778</v>
      </c>
      <c r="G55" s="247">
        <f>SUM(E55:F55)</f>
        <v>10549.964566929135</v>
      </c>
      <c r="I55" s="145"/>
      <c r="J55" s="143"/>
      <c r="K55" s="145"/>
      <c r="L55" s="143"/>
      <c r="M55" s="248"/>
      <c r="N55" s="249"/>
      <c r="O55" s="250"/>
    </row>
    <row r="56" spans="2:15">
      <c r="B56" s="251" t="s">
        <v>2953</v>
      </c>
      <c r="C56" s="252" t="s">
        <v>262</v>
      </c>
      <c r="D56" s="222" t="s">
        <v>263</v>
      </c>
      <c r="E56" s="253" t="s">
        <v>42</v>
      </c>
      <c r="F56" s="223">
        <v>10548.015748031497</v>
      </c>
      <c r="G56" s="233">
        <f>SUM(E56:F56)</f>
        <v>10548.015748031497</v>
      </c>
      <c r="I56" s="234"/>
      <c r="J56" s="170"/>
      <c r="K56" s="234"/>
      <c r="L56" s="170"/>
      <c r="M56" s="206" t="s">
        <v>4232</v>
      </c>
      <c r="N56" s="207">
        <f>MIN(G56:G65)</f>
        <v>10544.688976377953</v>
      </c>
      <c r="O56" s="208"/>
    </row>
    <row r="57" spans="2:15">
      <c r="B57" s="121" t="s">
        <v>2953</v>
      </c>
      <c r="C57" s="122" t="s">
        <v>256</v>
      </c>
      <c r="D57" s="235" t="s">
        <v>257</v>
      </c>
      <c r="E57" s="236" t="s">
        <v>42</v>
      </c>
      <c r="F57" s="123">
        <v>10547.700787401576</v>
      </c>
      <c r="G57" s="237">
        <f>SUM(E57:F57)</f>
        <v>10547.700787401576</v>
      </c>
      <c r="I57" s="238"/>
      <c r="J57" s="239"/>
      <c r="K57" s="238"/>
      <c r="L57" s="239"/>
      <c r="M57" s="133" t="s">
        <v>4233</v>
      </c>
      <c r="N57" s="211">
        <f>MAX(G56:G65)</f>
        <v>10549.992125984252</v>
      </c>
      <c r="O57" s="212"/>
    </row>
    <row r="58" spans="2:15">
      <c r="B58" s="121" t="s">
        <v>2953</v>
      </c>
      <c r="C58" s="122" t="s">
        <v>295</v>
      </c>
      <c r="D58" s="235" t="s">
        <v>296</v>
      </c>
      <c r="E58" s="236">
        <v>1364.1456692913384</v>
      </c>
      <c r="F58" s="123">
        <v>9180.5433070866147</v>
      </c>
      <c r="G58" s="237">
        <f t="shared" ref="G58:G64" si="5">SUM(E58:F58)</f>
        <v>10544.688976377953</v>
      </c>
      <c r="I58" s="240" t="str">
        <f>TEXT(ABS(E58-E59),"0.000")</f>
        <v>0.161</v>
      </c>
      <c r="J58" s="216" t="str">
        <f>IF(VALUE(I58)&gt;J$4,"Wrong","OK")</f>
        <v>OK</v>
      </c>
      <c r="K58" s="240" t="str">
        <f>TEXT(ABS(F58-F59),"0.000")</f>
        <v>0.169</v>
      </c>
      <c r="L58" s="216" t="str">
        <f>IF(VALUE(K58)&gt;L$4,"Wrong","OK")</f>
        <v>OK</v>
      </c>
      <c r="M58" s="178" t="s">
        <v>4234</v>
      </c>
      <c r="N58" s="217">
        <f>N57-N56</f>
        <v>5.3031496062994847</v>
      </c>
      <c r="O58" s="218" t="str">
        <f>IF(N58&gt;O$4,"Wrong","OK")</f>
        <v>OK</v>
      </c>
    </row>
    <row r="59" spans="2:15">
      <c r="B59" s="121" t="s">
        <v>2953</v>
      </c>
      <c r="C59" s="122" t="s">
        <v>266</v>
      </c>
      <c r="D59" s="235" t="s">
        <v>267</v>
      </c>
      <c r="E59" s="236">
        <v>1363.9842519685042</v>
      </c>
      <c r="F59" s="123">
        <v>9180.7125984251979</v>
      </c>
      <c r="G59" s="237">
        <f t="shared" si="5"/>
        <v>10544.696850393702</v>
      </c>
      <c r="I59" s="241"/>
      <c r="J59" s="180"/>
      <c r="K59" s="241"/>
      <c r="L59" s="180"/>
      <c r="M59" s="242"/>
      <c r="N59" s="243"/>
      <c r="O59" s="244"/>
    </row>
    <row r="60" spans="2:15">
      <c r="B60" s="121" t="s">
        <v>2953</v>
      </c>
      <c r="C60" s="122" t="s">
        <v>301</v>
      </c>
      <c r="D60" s="235" t="s">
        <v>302</v>
      </c>
      <c r="E60" s="236">
        <v>946.47244094488201</v>
      </c>
      <c r="F60" s="123">
        <v>9602.7755905511822</v>
      </c>
      <c r="G60" s="237">
        <f t="shared" si="5"/>
        <v>10549.248031496065</v>
      </c>
      <c r="I60" s="240" t="str">
        <f>TEXT(ABS(E60-E61),"0.000")</f>
        <v>0.398</v>
      </c>
      <c r="J60" s="216" t="str">
        <f>IF(VALUE(I60)&gt;J$4,"Wrong","OK")</f>
        <v>OK</v>
      </c>
      <c r="K60" s="240" t="str">
        <f>TEXT(ABS(F60-F61),"0.000")</f>
        <v>0.346</v>
      </c>
      <c r="L60" s="216" t="str">
        <f>IF(VALUE(K60)&gt;L$4,"Wrong","OK")</f>
        <v>OK</v>
      </c>
      <c r="M60" s="242"/>
      <c r="N60" s="243"/>
      <c r="O60" s="244"/>
    </row>
    <row r="61" spans="2:15">
      <c r="B61" s="121" t="s">
        <v>2953</v>
      </c>
      <c r="C61" s="122" t="s">
        <v>273</v>
      </c>
      <c r="D61" s="235" t="s">
        <v>274</v>
      </c>
      <c r="E61" s="236">
        <v>946.87007874015751</v>
      </c>
      <c r="F61" s="123">
        <v>9603.1220472440946</v>
      </c>
      <c r="G61" s="237">
        <f t="shared" si="5"/>
        <v>10549.992125984252</v>
      </c>
      <c r="I61" s="241"/>
      <c r="J61" s="180"/>
      <c r="K61" s="241"/>
      <c r="L61" s="180"/>
      <c r="M61" s="242"/>
      <c r="N61" s="243"/>
      <c r="O61" s="244"/>
    </row>
    <row r="62" spans="2:15">
      <c r="B62" s="121" t="s">
        <v>2953</v>
      </c>
      <c r="C62" s="122" t="s">
        <v>307</v>
      </c>
      <c r="D62" s="235" t="s">
        <v>308</v>
      </c>
      <c r="E62" s="236">
        <v>1362.6732283464567</v>
      </c>
      <c r="F62" s="123">
        <v>9184.0590551181103</v>
      </c>
      <c r="G62" s="237">
        <f t="shared" si="5"/>
        <v>10546.732283464567</v>
      </c>
      <c r="I62" s="240" t="str">
        <f>TEXT(ABS(E62-E63),"0.000")</f>
        <v>0.012</v>
      </c>
      <c r="J62" s="216" t="str">
        <f>IF(VALUE(I62)&gt;J$4,"Wrong","OK")</f>
        <v>OK</v>
      </c>
      <c r="K62" s="240" t="str">
        <f>TEXT(ABS(F62-F63),"0.000")</f>
        <v>0.335</v>
      </c>
      <c r="L62" s="216" t="str">
        <f>IF(VALUE(K62)&gt;L$4,"Wrong","OK")</f>
        <v>OK</v>
      </c>
      <c r="M62" s="242"/>
      <c r="N62" s="243"/>
      <c r="O62" s="244"/>
    </row>
    <row r="63" spans="2:15">
      <c r="B63" s="121" t="s">
        <v>2953</v>
      </c>
      <c r="C63" s="122" t="s">
        <v>280</v>
      </c>
      <c r="D63" s="235" t="s">
        <v>281</v>
      </c>
      <c r="E63" s="236">
        <v>1362.6850393700788</v>
      </c>
      <c r="F63" s="123">
        <v>9183.7244094488196</v>
      </c>
      <c r="G63" s="237">
        <f t="shared" si="5"/>
        <v>10546.409448818898</v>
      </c>
      <c r="I63" s="241"/>
      <c r="J63" s="180"/>
      <c r="K63" s="241"/>
      <c r="L63" s="180"/>
      <c r="M63" s="242"/>
      <c r="N63" s="243"/>
      <c r="O63" s="244"/>
    </row>
    <row r="64" spans="2:15">
      <c r="B64" s="121" t="s">
        <v>2953</v>
      </c>
      <c r="C64" s="122" t="s">
        <v>313</v>
      </c>
      <c r="D64" s="235" t="s">
        <v>314</v>
      </c>
      <c r="E64" s="236">
        <v>945.62598425196848</v>
      </c>
      <c r="F64" s="123">
        <v>9602.708661417324</v>
      </c>
      <c r="G64" s="237">
        <f t="shared" si="5"/>
        <v>10548.334645669293</v>
      </c>
      <c r="I64" s="245" t="str">
        <f>TEXT(ABS(E64-E65),"0.000")</f>
        <v>0.067</v>
      </c>
      <c r="J64" s="224" t="str">
        <f>IF(VALUE(I64)&gt;J$4,"Wrong","OK")</f>
        <v>OK</v>
      </c>
      <c r="K64" s="245" t="str">
        <f>TEXT(ABS(F64-F65),"0.000")</f>
        <v>0.055</v>
      </c>
      <c r="L64" s="224" t="str">
        <f>IF(VALUE(K64)&gt;L$4,"Wrong","OK")</f>
        <v>OK</v>
      </c>
      <c r="M64" s="242"/>
      <c r="N64" s="243"/>
      <c r="O64" s="244"/>
    </row>
    <row r="65" spans="1:15" ht="15.75" thickBot="1">
      <c r="B65" s="135" t="s">
        <v>2953</v>
      </c>
      <c r="C65" s="136" t="s">
        <v>288</v>
      </c>
      <c r="D65" s="220" t="s">
        <v>289</v>
      </c>
      <c r="E65" s="246">
        <v>945.55905511811022</v>
      </c>
      <c r="F65" s="137">
        <v>9602.7637795275605</v>
      </c>
      <c r="G65" s="247">
        <f>SUM(E65:F65)</f>
        <v>10548.322834645671</v>
      </c>
      <c r="I65" s="145"/>
      <c r="J65" s="143"/>
      <c r="K65" s="145"/>
      <c r="L65" s="143"/>
      <c r="M65" s="248"/>
      <c r="N65" s="249"/>
      <c r="O65" s="250"/>
    </row>
    <row r="69" spans="1:15" ht="18.75">
      <c r="A69" s="1" t="s">
        <v>4204</v>
      </c>
      <c r="B69" s="1"/>
    </row>
    <row r="70" spans="1:15" ht="15.75" thickBot="1"/>
    <row r="71" spans="1:15" ht="15.75" thickBot="1">
      <c r="I71" s="93" t="s">
        <v>4194</v>
      </c>
      <c r="J71" s="90">
        <v>2</v>
      </c>
      <c r="K71" s="93" t="s">
        <v>4194</v>
      </c>
      <c r="L71" s="90">
        <v>2</v>
      </c>
      <c r="M71" s="93" t="s">
        <v>4194</v>
      </c>
      <c r="N71" s="154"/>
      <c r="O71" s="90">
        <v>10</v>
      </c>
    </row>
    <row r="72" spans="1:15" ht="27.75" customHeight="1" thickBot="1">
      <c r="B72" s="95" t="s">
        <v>4195</v>
      </c>
      <c r="C72" s="100" t="s">
        <v>4196</v>
      </c>
      <c r="D72" s="203" t="s">
        <v>4197</v>
      </c>
      <c r="E72" s="95" t="s">
        <v>4198</v>
      </c>
      <c r="F72" s="100" t="s">
        <v>4199</v>
      </c>
      <c r="G72" s="230" t="s">
        <v>4200</v>
      </c>
      <c r="I72" s="107" t="s">
        <v>4192</v>
      </c>
      <c r="J72" s="106" t="s">
        <v>4201</v>
      </c>
      <c r="K72" s="107" t="s">
        <v>4202</v>
      </c>
      <c r="L72" s="106" t="s">
        <v>4201</v>
      </c>
      <c r="M72" s="381" t="s">
        <v>4203</v>
      </c>
      <c r="N72" s="382"/>
      <c r="O72" s="106" t="s">
        <v>4201</v>
      </c>
    </row>
    <row r="73" spans="1:15">
      <c r="B73" s="109" t="s">
        <v>0</v>
      </c>
      <c r="C73" s="110" t="s">
        <v>1580</v>
      </c>
      <c r="D73" s="205" t="s">
        <v>1581</v>
      </c>
      <c r="E73" s="232" t="s">
        <v>42</v>
      </c>
      <c r="F73" s="111">
        <v>10540.870078740158</v>
      </c>
      <c r="G73" s="233">
        <f>SUM(E73:F73)</f>
        <v>10540.870078740158</v>
      </c>
      <c r="I73" s="234"/>
      <c r="J73" s="170"/>
      <c r="K73" s="234"/>
      <c r="L73" s="170"/>
      <c r="M73" s="206" t="s">
        <v>4235</v>
      </c>
      <c r="N73" s="207">
        <f>MIN(G73:G82)</f>
        <v>10540.870078740158</v>
      </c>
      <c r="O73" s="208"/>
    </row>
    <row r="74" spans="1:15">
      <c r="B74" s="121" t="s">
        <v>0</v>
      </c>
      <c r="C74" s="122" t="s">
        <v>1574</v>
      </c>
      <c r="D74" s="235" t="s">
        <v>1575</v>
      </c>
      <c r="E74" s="236" t="s">
        <v>42</v>
      </c>
      <c r="F74" s="123">
        <v>10541.059055118112</v>
      </c>
      <c r="G74" s="237">
        <f>SUM(E74:F74)</f>
        <v>10541.059055118112</v>
      </c>
      <c r="I74" s="238"/>
      <c r="J74" s="239"/>
      <c r="K74" s="238"/>
      <c r="L74" s="239"/>
      <c r="M74" s="133" t="s">
        <v>4236</v>
      </c>
      <c r="N74" s="211">
        <f>MAX(G73:G82)</f>
        <v>10549.952755905511</v>
      </c>
      <c r="O74" s="212"/>
    </row>
    <row r="75" spans="1:15">
      <c r="B75" s="121" t="s">
        <v>0</v>
      </c>
      <c r="C75" s="122" t="s">
        <v>1618</v>
      </c>
      <c r="D75" s="235" t="s">
        <v>1619</v>
      </c>
      <c r="E75" s="236">
        <v>1362.5905511811025</v>
      </c>
      <c r="F75" s="123">
        <v>9181.531496062993</v>
      </c>
      <c r="G75" s="237">
        <f t="shared" ref="G75:G81" si="6">SUM(E75:F75)</f>
        <v>10544.122047244095</v>
      </c>
      <c r="I75" s="240" t="str">
        <f>TEXT(ABS(E75-E76),"0.000")</f>
        <v>0.138</v>
      </c>
      <c r="J75" s="216" t="str">
        <f>IF(VALUE(I75)&gt;J$4,"Wrong","OK")</f>
        <v>OK</v>
      </c>
      <c r="K75" s="240" t="str">
        <f>TEXT(ABS(F75-F76),"0.000")</f>
        <v>0.256</v>
      </c>
      <c r="L75" s="216" t="str">
        <f>IF(VALUE(K75)&gt;L$4,"Wrong","OK")</f>
        <v>OK</v>
      </c>
      <c r="M75" s="178" t="s">
        <v>4237</v>
      </c>
      <c r="N75" s="217">
        <f>N74-N73</f>
        <v>9.0826771653537435</v>
      </c>
      <c r="O75" s="218" t="str">
        <f>IF(N75&gt;O$4,"Wrong","OK")</f>
        <v>OK</v>
      </c>
    </row>
    <row r="76" spans="1:15">
      <c r="B76" s="121" t="s">
        <v>0</v>
      </c>
      <c r="C76" s="122" t="s">
        <v>1588</v>
      </c>
      <c r="D76" s="235" t="s">
        <v>1589</v>
      </c>
      <c r="E76" s="236">
        <v>1362.4527559055118</v>
      </c>
      <c r="F76" s="123">
        <v>9181.2755905511804</v>
      </c>
      <c r="G76" s="237">
        <f t="shared" si="6"/>
        <v>10543.728346456692</v>
      </c>
      <c r="I76" s="241"/>
      <c r="J76" s="180"/>
      <c r="K76" s="241"/>
      <c r="L76" s="180"/>
      <c r="M76" s="242"/>
      <c r="N76" s="243"/>
      <c r="O76" s="244"/>
    </row>
    <row r="77" spans="1:15">
      <c r="B77" s="121" t="s">
        <v>0</v>
      </c>
      <c r="C77" s="122" t="s">
        <v>1624</v>
      </c>
      <c r="D77" s="235" t="s">
        <v>1625</v>
      </c>
      <c r="E77" s="236">
        <v>946.43307086614175</v>
      </c>
      <c r="F77" s="123">
        <v>9603.0236220472434</v>
      </c>
      <c r="G77" s="237">
        <f t="shared" si="6"/>
        <v>10549.456692913385</v>
      </c>
      <c r="I77" s="240" t="str">
        <f>TEXT(ABS(E77-E78),"0.000")</f>
        <v>0.189</v>
      </c>
      <c r="J77" s="216" t="str">
        <f>IF(VALUE(I77)&gt;J$4,"Wrong","OK")</f>
        <v>OK</v>
      </c>
      <c r="K77" s="240" t="str">
        <f>TEXT(ABS(F77-F78),"0.000")</f>
        <v>0.307</v>
      </c>
      <c r="L77" s="216" t="str">
        <f>IF(VALUE(K77)&gt;L$4,"Wrong","OK")</f>
        <v>OK</v>
      </c>
      <c r="M77" s="242"/>
      <c r="N77" s="243"/>
      <c r="O77" s="244"/>
    </row>
    <row r="78" spans="1:15">
      <c r="B78" s="121" t="s">
        <v>0</v>
      </c>
      <c r="C78" s="122" t="s">
        <v>1596</v>
      </c>
      <c r="D78" s="235" t="s">
        <v>1597</v>
      </c>
      <c r="E78" s="236">
        <v>946.62204724409457</v>
      </c>
      <c r="F78" s="123">
        <v>9603.3307086614168</v>
      </c>
      <c r="G78" s="237">
        <f t="shared" si="6"/>
        <v>10549.952755905511</v>
      </c>
      <c r="I78" s="241"/>
      <c r="J78" s="180"/>
      <c r="K78" s="241"/>
      <c r="L78" s="180"/>
      <c r="M78" s="242"/>
      <c r="N78" s="243"/>
      <c r="O78" s="244"/>
    </row>
    <row r="79" spans="1:15">
      <c r="B79" s="121" t="s">
        <v>0</v>
      </c>
      <c r="C79" s="122" t="s">
        <v>1630</v>
      </c>
      <c r="D79" s="235" t="s">
        <v>1631</v>
      </c>
      <c r="E79" s="236">
        <v>1362.267716535433</v>
      </c>
      <c r="F79" s="123">
        <v>9178.6811023622049</v>
      </c>
      <c r="G79" s="237">
        <f t="shared" si="6"/>
        <v>10540.948818897637</v>
      </c>
      <c r="I79" s="240" t="str">
        <f>TEXT(ABS(E79-E80),"0.000")</f>
        <v>0.028</v>
      </c>
      <c r="J79" s="216" t="str">
        <f>IF(VALUE(I79)&gt;J$4,"Wrong","OK")</f>
        <v>OK</v>
      </c>
      <c r="K79" s="240" t="str">
        <f>TEXT(ABS(F79-F80),"0.000")</f>
        <v>0.031</v>
      </c>
      <c r="L79" s="216" t="str">
        <f>IF(VALUE(K79)&gt;L$4,"Wrong","OK")</f>
        <v>OK</v>
      </c>
      <c r="M79" s="242"/>
      <c r="N79" s="243"/>
      <c r="O79" s="244"/>
    </row>
    <row r="80" spans="1:15">
      <c r="B80" s="121" t="s">
        <v>0</v>
      </c>
      <c r="C80" s="122" t="s">
        <v>1603</v>
      </c>
      <c r="D80" s="235" t="s">
        <v>1604</v>
      </c>
      <c r="E80" s="236">
        <v>1362.240157480315</v>
      </c>
      <c r="F80" s="123">
        <v>9178.6496062992119</v>
      </c>
      <c r="G80" s="237">
        <f t="shared" si="6"/>
        <v>10540.889763779527</v>
      </c>
      <c r="I80" s="241"/>
      <c r="J80" s="180"/>
      <c r="K80" s="241"/>
      <c r="L80" s="180"/>
      <c r="M80" s="242"/>
      <c r="N80" s="243"/>
      <c r="O80" s="244"/>
    </row>
    <row r="81" spans="2:15">
      <c r="B81" s="121" t="s">
        <v>0</v>
      </c>
      <c r="C81" s="122" t="s">
        <v>1636</v>
      </c>
      <c r="D81" s="235" t="s">
        <v>1637</v>
      </c>
      <c r="E81" s="236">
        <v>945.18897637795283</v>
      </c>
      <c r="F81" s="123">
        <v>9602.9448818897654</v>
      </c>
      <c r="G81" s="237">
        <f t="shared" si="6"/>
        <v>10548.133858267718</v>
      </c>
      <c r="I81" s="245" t="str">
        <f>TEXT(ABS(E81-E82),"0.000")</f>
        <v>0.642</v>
      </c>
      <c r="J81" s="224" t="str">
        <f>IF(VALUE(I81)&gt;J$4,"Wrong","OK")</f>
        <v>OK</v>
      </c>
      <c r="K81" s="245" t="str">
        <f>TEXT(ABS(F81-F82),"0.000")</f>
        <v>0.563</v>
      </c>
      <c r="L81" s="224" t="str">
        <f>IF(VALUE(K81)&gt;L$4,"Wrong","OK")</f>
        <v>OK</v>
      </c>
      <c r="M81" s="242"/>
      <c r="N81" s="243"/>
      <c r="O81" s="244"/>
    </row>
    <row r="82" spans="2:15" ht="15.75" thickBot="1">
      <c r="B82" s="135" t="s">
        <v>0</v>
      </c>
      <c r="C82" s="136" t="s">
        <v>1611</v>
      </c>
      <c r="D82" s="220" t="s">
        <v>1612</v>
      </c>
      <c r="E82" s="246">
        <v>945.83070866141736</v>
      </c>
      <c r="F82" s="137">
        <v>9603.5078740157478</v>
      </c>
      <c r="G82" s="247">
        <f>SUM(E82:F82)</f>
        <v>10549.338582677165</v>
      </c>
      <c r="I82" s="145"/>
      <c r="J82" s="143"/>
      <c r="K82" s="145"/>
      <c r="L82" s="143"/>
      <c r="M82" s="248"/>
      <c r="N82" s="249"/>
      <c r="O82" s="250"/>
    </row>
    <row r="83" spans="2:15">
      <c r="B83" s="251" t="s">
        <v>2953</v>
      </c>
      <c r="C83" s="252" t="s">
        <v>1580</v>
      </c>
      <c r="D83" s="222" t="s">
        <v>1581</v>
      </c>
      <c r="E83" s="253" t="s">
        <v>42</v>
      </c>
      <c r="F83" s="223">
        <v>10546.161417322835</v>
      </c>
      <c r="G83" s="233">
        <f>SUM(E83:F83)</f>
        <v>10546.161417322835</v>
      </c>
      <c r="I83" s="234"/>
      <c r="J83" s="170"/>
      <c r="K83" s="234"/>
      <c r="L83" s="170"/>
      <c r="M83" s="206" t="s">
        <v>4238</v>
      </c>
      <c r="N83" s="207">
        <f>MIN(G83:G92)</f>
        <v>10541.220472440944</v>
      </c>
      <c r="O83" s="208"/>
    </row>
    <row r="84" spans="2:15">
      <c r="B84" s="121" t="s">
        <v>2953</v>
      </c>
      <c r="C84" s="122" t="s">
        <v>1574</v>
      </c>
      <c r="D84" s="235" t="s">
        <v>1575</v>
      </c>
      <c r="E84" s="236" t="s">
        <v>42</v>
      </c>
      <c r="F84" s="123">
        <v>10546.188976377953</v>
      </c>
      <c r="G84" s="237">
        <f>SUM(E84:F84)</f>
        <v>10546.188976377953</v>
      </c>
      <c r="I84" s="238"/>
      <c r="J84" s="239"/>
      <c r="K84" s="238"/>
      <c r="L84" s="239"/>
      <c r="M84" s="133" t="s">
        <v>4239</v>
      </c>
      <c r="N84" s="211">
        <f>MAX(G83:G92)</f>
        <v>10549.811023622047</v>
      </c>
      <c r="O84" s="212"/>
    </row>
    <row r="85" spans="2:15">
      <c r="B85" s="121" t="s">
        <v>2953</v>
      </c>
      <c r="C85" s="122" t="s">
        <v>1618</v>
      </c>
      <c r="D85" s="235" t="s">
        <v>1619</v>
      </c>
      <c r="E85" s="236">
        <v>1362.5905511811025</v>
      </c>
      <c r="F85" s="123">
        <v>9181.8976377952768</v>
      </c>
      <c r="G85" s="237">
        <f t="shared" ref="G85:G91" si="7">SUM(E85:F85)</f>
        <v>10544.488188976378</v>
      </c>
      <c r="I85" s="240" t="str">
        <f>TEXT(ABS(E85-E86),"0.000")</f>
        <v>0.138</v>
      </c>
      <c r="J85" s="216" t="str">
        <f>IF(VALUE(I85)&gt;J$4,"Wrong","OK")</f>
        <v>OK</v>
      </c>
      <c r="K85" s="240" t="str">
        <f>TEXT(ABS(F85-F86),"0.000")</f>
        <v>0.043</v>
      </c>
      <c r="L85" s="216" t="str">
        <f>IF(VALUE(K85)&gt;L$4,"Wrong","OK")</f>
        <v>OK</v>
      </c>
      <c r="M85" s="178" t="s">
        <v>4240</v>
      </c>
      <c r="N85" s="217">
        <f>N84-N83</f>
        <v>8.5905511811033648</v>
      </c>
      <c r="O85" s="218" t="str">
        <f>IF(N85&gt;O$4,"Wrong","OK")</f>
        <v>OK</v>
      </c>
    </row>
    <row r="86" spans="2:15">
      <c r="B86" s="121" t="s">
        <v>2953</v>
      </c>
      <c r="C86" s="122" t="s">
        <v>1588</v>
      </c>
      <c r="D86" s="235" t="s">
        <v>1589</v>
      </c>
      <c r="E86" s="236">
        <v>1362.4527559055118</v>
      </c>
      <c r="F86" s="123">
        <v>9181.854330708662</v>
      </c>
      <c r="G86" s="237">
        <f t="shared" si="7"/>
        <v>10544.307086614173</v>
      </c>
      <c r="I86" s="241"/>
      <c r="J86" s="180"/>
      <c r="K86" s="241"/>
      <c r="L86" s="180"/>
      <c r="M86" s="242"/>
      <c r="N86" s="243"/>
      <c r="O86" s="244"/>
    </row>
    <row r="87" spans="2:15">
      <c r="B87" s="121" t="s">
        <v>2953</v>
      </c>
      <c r="C87" s="122" t="s">
        <v>1624</v>
      </c>
      <c r="D87" s="235" t="s">
        <v>1625</v>
      </c>
      <c r="E87" s="236">
        <v>946.43307086614175</v>
      </c>
      <c r="F87" s="123">
        <v>9602.4448818897636</v>
      </c>
      <c r="G87" s="237">
        <f t="shared" si="7"/>
        <v>10548.877952755905</v>
      </c>
      <c r="I87" s="240" t="str">
        <f>TEXT(ABS(E87-E88),"0.000")</f>
        <v>0.189</v>
      </c>
      <c r="J87" s="216" t="str">
        <f>IF(VALUE(I87)&gt;J$4,"Wrong","OK")</f>
        <v>OK</v>
      </c>
      <c r="K87" s="240" t="str">
        <f>TEXT(ABS(F87-F88),"0.000")</f>
        <v>0.744</v>
      </c>
      <c r="L87" s="216" t="str">
        <f>IF(VALUE(K87)&gt;L$4,"Wrong","OK")</f>
        <v>OK</v>
      </c>
      <c r="M87" s="242"/>
      <c r="N87" s="243"/>
      <c r="O87" s="244"/>
    </row>
    <row r="88" spans="2:15">
      <c r="B88" s="121" t="s">
        <v>2953</v>
      </c>
      <c r="C88" s="122" t="s">
        <v>1596</v>
      </c>
      <c r="D88" s="235" t="s">
        <v>1597</v>
      </c>
      <c r="E88" s="236">
        <v>946.62204724409457</v>
      </c>
      <c r="F88" s="123">
        <v>9603.1889763779527</v>
      </c>
      <c r="G88" s="237">
        <f t="shared" si="7"/>
        <v>10549.811023622047</v>
      </c>
      <c r="I88" s="241"/>
      <c r="J88" s="180"/>
      <c r="K88" s="241"/>
      <c r="L88" s="180"/>
      <c r="M88" s="242"/>
      <c r="N88" s="243"/>
      <c r="O88" s="244"/>
    </row>
    <row r="89" spans="2:15">
      <c r="B89" s="121" t="s">
        <v>2953</v>
      </c>
      <c r="C89" s="122" t="s">
        <v>1630</v>
      </c>
      <c r="D89" s="235" t="s">
        <v>1631</v>
      </c>
      <c r="E89" s="236">
        <v>1362.267716535433</v>
      </c>
      <c r="F89" s="123">
        <v>9178.9527559055114</v>
      </c>
      <c r="G89" s="237">
        <f t="shared" si="7"/>
        <v>10541.220472440944</v>
      </c>
      <c r="I89" s="240" t="str">
        <f>TEXT(ABS(E89-E90),"0.000")</f>
        <v>0.028</v>
      </c>
      <c r="J89" s="216" t="str">
        <f>IF(VALUE(I89)&gt;J$4,"Wrong","OK")</f>
        <v>OK</v>
      </c>
      <c r="K89" s="240" t="str">
        <f>TEXT(ABS(F89-F90),"0.000")</f>
        <v>0.157</v>
      </c>
      <c r="L89" s="216" t="str">
        <f>IF(VALUE(K89)&gt;L$4,"Wrong","OK")</f>
        <v>OK</v>
      </c>
      <c r="M89" s="242"/>
      <c r="N89" s="243"/>
      <c r="O89" s="244"/>
    </row>
    <row r="90" spans="2:15">
      <c r="B90" s="121" t="s">
        <v>2953</v>
      </c>
      <c r="C90" s="122" t="s">
        <v>1603</v>
      </c>
      <c r="D90" s="235" t="s">
        <v>1604</v>
      </c>
      <c r="E90" s="236">
        <v>1362.240157480315</v>
      </c>
      <c r="F90" s="123">
        <v>9179.1102362204729</v>
      </c>
      <c r="G90" s="237">
        <f t="shared" si="7"/>
        <v>10541.350393700788</v>
      </c>
      <c r="I90" s="241"/>
      <c r="J90" s="180"/>
      <c r="K90" s="241"/>
      <c r="L90" s="180"/>
      <c r="M90" s="242"/>
      <c r="N90" s="243"/>
      <c r="O90" s="244"/>
    </row>
    <row r="91" spans="2:15">
      <c r="B91" s="121" t="s">
        <v>2953</v>
      </c>
      <c r="C91" s="122" t="s">
        <v>1636</v>
      </c>
      <c r="D91" s="235" t="s">
        <v>1637</v>
      </c>
      <c r="E91" s="236">
        <v>945.18897637795283</v>
      </c>
      <c r="F91" s="123">
        <v>9602.9330708661419</v>
      </c>
      <c r="G91" s="237">
        <f t="shared" si="7"/>
        <v>10548.122047244095</v>
      </c>
      <c r="I91" s="245" t="str">
        <f>TEXT(ABS(E91-E92),"0.000")</f>
        <v>0.642</v>
      </c>
      <c r="J91" s="224" t="str">
        <f>IF(VALUE(I91)&gt;J$4,"Wrong","OK")</f>
        <v>OK</v>
      </c>
      <c r="K91" s="245" t="str">
        <f>TEXT(ABS(F91-F92),"0.000")</f>
        <v>0.039</v>
      </c>
      <c r="L91" s="224" t="str">
        <f>IF(VALUE(K91)&gt;L$4,"Wrong","OK")</f>
        <v>OK</v>
      </c>
      <c r="M91" s="242"/>
      <c r="N91" s="243"/>
      <c r="O91" s="244"/>
    </row>
    <row r="92" spans="2:15" ht="15.75" thickBot="1">
      <c r="B92" s="135" t="s">
        <v>2953</v>
      </c>
      <c r="C92" s="136" t="s">
        <v>1611</v>
      </c>
      <c r="D92" s="220" t="s">
        <v>1612</v>
      </c>
      <c r="E92" s="246">
        <v>945.83070866141736</v>
      </c>
      <c r="F92" s="137">
        <v>9602.9724409448827</v>
      </c>
      <c r="G92" s="247">
        <f>SUM(E92:F92)</f>
        <v>10548.803149606299</v>
      </c>
      <c r="I92" s="145"/>
      <c r="J92" s="143"/>
      <c r="K92" s="145"/>
      <c r="L92" s="143"/>
      <c r="M92" s="248"/>
      <c r="N92" s="249"/>
      <c r="O92" s="250"/>
    </row>
  </sheetData>
  <mergeCells count="2">
    <mergeCell ref="M5:N5"/>
    <mergeCell ref="M72:N72"/>
  </mergeCells>
  <phoneticPr fontId="1"/>
  <conditionalFormatting sqref="J4:J5">
    <cfRule type="cellIs" dxfId="151" priority="284" stopIfTrue="1" operator="equal">
      <formula>"WRONG"</formula>
    </cfRule>
  </conditionalFormatting>
  <conditionalFormatting sqref="J4:J65">
    <cfRule type="cellIs" dxfId="150" priority="33" stopIfTrue="1" operator="equal">
      <formula>"Wrong"</formula>
    </cfRule>
  </conditionalFormatting>
  <conditionalFormatting sqref="J71:J72">
    <cfRule type="cellIs" dxfId="149" priority="192" stopIfTrue="1" operator="equal">
      <formula>"WRONG"</formula>
    </cfRule>
  </conditionalFormatting>
  <conditionalFormatting sqref="J71:J92">
    <cfRule type="cellIs" dxfId="148" priority="1" stopIfTrue="1" operator="equal">
      <formula>"Wrong"</formula>
    </cfRule>
  </conditionalFormatting>
  <conditionalFormatting sqref="L4:L5">
    <cfRule type="cellIs" dxfId="147" priority="282" stopIfTrue="1" operator="equal">
      <formula>"WRONG"</formula>
    </cfRule>
  </conditionalFormatting>
  <conditionalFormatting sqref="L4:L65">
    <cfRule type="cellIs" dxfId="146" priority="34" stopIfTrue="1" operator="equal">
      <formula>"Wrong"</formula>
    </cfRule>
  </conditionalFormatting>
  <conditionalFormatting sqref="L71:L72">
    <cfRule type="cellIs" dxfId="145" priority="190" stopIfTrue="1" operator="equal">
      <formula>"WRONG"</formula>
    </cfRule>
  </conditionalFormatting>
  <conditionalFormatting sqref="L71:L92">
    <cfRule type="cellIs" dxfId="144" priority="2" stopIfTrue="1" operator="equal">
      <formula>"Wrong"</formula>
    </cfRule>
  </conditionalFormatting>
  <conditionalFormatting sqref="O4:O5">
    <cfRule type="cellIs" dxfId="143" priority="329" stopIfTrue="1" operator="equal">
      <formula>"WRONG"</formula>
    </cfRule>
  </conditionalFormatting>
  <conditionalFormatting sqref="O6">
    <cfRule type="cellIs" dxfId="142" priority="128" stopIfTrue="1" operator="equal">
      <formula>"Wrong"</formula>
    </cfRule>
  </conditionalFormatting>
  <conditionalFormatting sqref="O8">
    <cfRule type="cellIs" dxfId="141" priority="124" stopIfTrue="1" operator="equal">
      <formula>"Wrong"</formula>
    </cfRule>
  </conditionalFormatting>
  <conditionalFormatting sqref="O10">
    <cfRule type="cellIs" dxfId="140" priority="127" stopIfTrue="1" operator="equal">
      <formula>"Wrong"</formula>
    </cfRule>
  </conditionalFormatting>
  <conditionalFormatting sqref="O12">
    <cfRule type="cellIs" dxfId="139" priority="126" stopIfTrue="1" operator="equal">
      <formula>"Wrong"</formula>
    </cfRule>
  </conditionalFormatting>
  <conditionalFormatting sqref="O14">
    <cfRule type="cellIs" dxfId="138" priority="125" stopIfTrue="1" operator="equal">
      <formula>"Wrong"</formula>
    </cfRule>
  </conditionalFormatting>
  <conditionalFormatting sqref="O16">
    <cfRule type="cellIs" dxfId="137" priority="123" stopIfTrue="1" operator="equal">
      <formula>"Wrong"</formula>
    </cfRule>
  </conditionalFormatting>
  <conditionalFormatting sqref="O18">
    <cfRule type="cellIs" dxfId="136" priority="119" stopIfTrue="1" operator="equal">
      <formula>"Wrong"</formula>
    </cfRule>
  </conditionalFormatting>
  <conditionalFormatting sqref="O20">
    <cfRule type="cellIs" dxfId="135" priority="122" stopIfTrue="1" operator="equal">
      <formula>"Wrong"</formula>
    </cfRule>
  </conditionalFormatting>
  <conditionalFormatting sqref="O22">
    <cfRule type="cellIs" dxfId="134" priority="121" stopIfTrue="1" operator="equal">
      <formula>"Wrong"</formula>
    </cfRule>
  </conditionalFormatting>
  <conditionalFormatting sqref="O24">
    <cfRule type="cellIs" dxfId="133" priority="120" stopIfTrue="1" operator="equal">
      <formula>"Wrong"</formula>
    </cfRule>
  </conditionalFormatting>
  <conditionalFormatting sqref="O26">
    <cfRule type="cellIs" dxfId="132" priority="118" stopIfTrue="1" operator="equal">
      <formula>"Wrong"</formula>
    </cfRule>
  </conditionalFormatting>
  <conditionalFormatting sqref="O28">
    <cfRule type="cellIs" dxfId="131" priority="114" stopIfTrue="1" operator="equal">
      <formula>"Wrong"</formula>
    </cfRule>
  </conditionalFormatting>
  <conditionalFormatting sqref="O30">
    <cfRule type="cellIs" dxfId="130" priority="117" stopIfTrue="1" operator="equal">
      <formula>"Wrong"</formula>
    </cfRule>
  </conditionalFormatting>
  <conditionalFormatting sqref="O32">
    <cfRule type="cellIs" dxfId="129" priority="116" stopIfTrue="1" operator="equal">
      <formula>"Wrong"</formula>
    </cfRule>
  </conditionalFormatting>
  <conditionalFormatting sqref="O34">
    <cfRule type="cellIs" dxfId="128" priority="115" stopIfTrue="1" operator="equal">
      <formula>"Wrong"</formula>
    </cfRule>
  </conditionalFormatting>
  <conditionalFormatting sqref="O36">
    <cfRule type="cellIs" dxfId="127" priority="113" stopIfTrue="1" operator="equal">
      <formula>"Wrong"</formula>
    </cfRule>
  </conditionalFormatting>
  <conditionalFormatting sqref="O38">
    <cfRule type="cellIs" dxfId="126" priority="109" stopIfTrue="1" operator="equal">
      <formula>"Wrong"</formula>
    </cfRule>
  </conditionalFormatting>
  <conditionalFormatting sqref="O40">
    <cfRule type="cellIs" dxfId="125" priority="112" stopIfTrue="1" operator="equal">
      <formula>"Wrong"</formula>
    </cfRule>
  </conditionalFormatting>
  <conditionalFormatting sqref="O42">
    <cfRule type="cellIs" dxfId="124" priority="111" stopIfTrue="1" operator="equal">
      <formula>"Wrong"</formula>
    </cfRule>
  </conditionalFormatting>
  <conditionalFormatting sqref="O44">
    <cfRule type="cellIs" dxfId="123" priority="110" stopIfTrue="1" operator="equal">
      <formula>"Wrong"</formula>
    </cfRule>
  </conditionalFormatting>
  <conditionalFormatting sqref="O46">
    <cfRule type="cellIs" dxfId="122" priority="108" stopIfTrue="1" operator="equal">
      <formula>"Wrong"</formula>
    </cfRule>
  </conditionalFormatting>
  <conditionalFormatting sqref="O48">
    <cfRule type="cellIs" dxfId="121" priority="104" stopIfTrue="1" operator="equal">
      <formula>"Wrong"</formula>
    </cfRule>
  </conditionalFormatting>
  <conditionalFormatting sqref="O50">
    <cfRule type="cellIs" dxfId="120" priority="107" stopIfTrue="1" operator="equal">
      <formula>"Wrong"</formula>
    </cfRule>
  </conditionalFormatting>
  <conditionalFormatting sqref="O52">
    <cfRule type="cellIs" dxfId="119" priority="106" stopIfTrue="1" operator="equal">
      <formula>"Wrong"</formula>
    </cfRule>
  </conditionalFormatting>
  <conditionalFormatting sqref="O54">
    <cfRule type="cellIs" dxfId="118" priority="105" stopIfTrue="1" operator="equal">
      <formula>"Wrong"</formula>
    </cfRule>
  </conditionalFormatting>
  <conditionalFormatting sqref="O56">
    <cfRule type="cellIs" dxfId="117" priority="103" stopIfTrue="1" operator="equal">
      <formula>"Wrong"</formula>
    </cfRule>
  </conditionalFormatting>
  <conditionalFormatting sqref="O58">
    <cfRule type="cellIs" dxfId="116" priority="99" stopIfTrue="1" operator="equal">
      <formula>"Wrong"</formula>
    </cfRule>
  </conditionalFormatting>
  <conditionalFormatting sqref="O60">
    <cfRule type="cellIs" dxfId="115" priority="102" stopIfTrue="1" operator="equal">
      <formula>"Wrong"</formula>
    </cfRule>
  </conditionalFormatting>
  <conditionalFormatting sqref="O62">
    <cfRule type="cellIs" dxfId="114" priority="101" stopIfTrue="1" operator="equal">
      <formula>"Wrong"</formula>
    </cfRule>
  </conditionalFormatting>
  <conditionalFormatting sqref="O64">
    <cfRule type="cellIs" dxfId="113" priority="100" stopIfTrue="1" operator="equal">
      <formula>"Wrong"</formula>
    </cfRule>
  </conditionalFormatting>
  <conditionalFormatting sqref="O71:O72">
    <cfRule type="cellIs" dxfId="112" priority="197" stopIfTrue="1" operator="equal">
      <formula>"WRONG"</formula>
    </cfRule>
  </conditionalFormatting>
  <conditionalFormatting sqref="O73">
    <cfRule type="cellIs" dxfId="111" priority="32" stopIfTrue="1" operator="equal">
      <formula>"Wrong"</formula>
    </cfRule>
  </conditionalFormatting>
  <conditionalFormatting sqref="O75">
    <cfRule type="cellIs" dxfId="110" priority="28" stopIfTrue="1" operator="equal">
      <formula>"Wrong"</formula>
    </cfRule>
  </conditionalFormatting>
  <conditionalFormatting sqref="O77">
    <cfRule type="cellIs" dxfId="109" priority="31" stopIfTrue="1" operator="equal">
      <formula>"Wrong"</formula>
    </cfRule>
  </conditionalFormatting>
  <conditionalFormatting sqref="O79">
    <cfRule type="cellIs" dxfId="108" priority="30" stopIfTrue="1" operator="equal">
      <formula>"Wrong"</formula>
    </cfRule>
  </conditionalFormatting>
  <conditionalFormatting sqref="O81">
    <cfRule type="cellIs" dxfId="107" priority="29" stopIfTrue="1" operator="equal">
      <formula>"Wrong"</formula>
    </cfRule>
  </conditionalFormatting>
  <conditionalFormatting sqref="O83">
    <cfRule type="cellIs" dxfId="106" priority="18" stopIfTrue="1" operator="equal">
      <formula>"Wrong"</formula>
    </cfRule>
  </conditionalFormatting>
  <conditionalFormatting sqref="O85">
    <cfRule type="cellIs" dxfId="105" priority="14" stopIfTrue="1" operator="equal">
      <formula>"Wrong"</formula>
    </cfRule>
  </conditionalFormatting>
  <conditionalFormatting sqref="O87">
    <cfRule type="cellIs" dxfId="104" priority="17" stopIfTrue="1" operator="equal">
      <formula>"Wrong"</formula>
    </cfRule>
  </conditionalFormatting>
  <conditionalFormatting sqref="O89">
    <cfRule type="cellIs" dxfId="103" priority="16" stopIfTrue="1" operator="equal">
      <formula>"Wrong"</formula>
    </cfRule>
  </conditionalFormatting>
  <conditionalFormatting sqref="O91">
    <cfRule type="cellIs" dxfId="102" priority="15" stopIfTrue="1" operator="equal">
      <formula>"Wrong"</formula>
    </cfRule>
  </conditionalFormatting>
  <pageMargins left="0.7" right="0.7" top="0.75" bottom="0.75" header="0.3" footer="0.3"/>
  <pageSetup paperSize="9" scale="70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6660-7613-432F-A3AF-0ACCB4A7629C}">
  <sheetPr>
    <pageSetUpPr fitToPage="1"/>
  </sheetPr>
  <dimension ref="A1:Q15"/>
  <sheetViews>
    <sheetView zoomScale="85" zoomScaleNormal="85" workbookViewId="0">
      <selection activeCell="E1" sqref="E1"/>
    </sheetView>
  </sheetViews>
  <sheetFormatPr defaultRowHeight="15"/>
  <cols>
    <col min="4" max="4" width="18" bestFit="1" customWidth="1"/>
    <col min="5" max="7" width="20.42578125" customWidth="1"/>
    <col min="8" max="8" width="3.140625" customWidth="1"/>
    <col min="9" max="9" width="9" customWidth="1"/>
    <col min="10" max="10" width="9.85546875" bestFit="1" customWidth="1"/>
    <col min="12" max="12" width="9" customWidth="1"/>
    <col min="13" max="13" width="9.85546875" bestFit="1" customWidth="1"/>
    <col min="15" max="15" width="9" customWidth="1"/>
    <col min="16" max="16" width="9.85546875" bestFit="1" customWidth="1"/>
  </cols>
  <sheetData>
    <row r="1" spans="1:17" ht="18.75">
      <c r="A1" s="1" t="s">
        <v>4208</v>
      </c>
      <c r="B1" s="1"/>
      <c r="G1" s="5">
        <v>43048</v>
      </c>
      <c r="H1" s="5"/>
    </row>
    <row r="2" spans="1:17" ht="18.75">
      <c r="A2" s="1" t="s">
        <v>4151</v>
      </c>
      <c r="B2" s="1"/>
    </row>
    <row r="3" spans="1:17" ht="15.75" thickBot="1"/>
    <row r="4" spans="1:17" ht="15.75" thickBot="1">
      <c r="G4" t="s">
        <v>4152</v>
      </c>
      <c r="I4" s="93" t="s">
        <v>4123</v>
      </c>
      <c r="J4" s="154"/>
      <c r="K4" s="90">
        <v>100</v>
      </c>
      <c r="L4" s="93" t="s">
        <v>4123</v>
      </c>
      <c r="M4" s="154"/>
      <c r="N4" s="90">
        <v>100</v>
      </c>
      <c r="O4" s="93" t="s">
        <v>4123</v>
      </c>
      <c r="P4" s="154"/>
      <c r="Q4" s="90">
        <v>100</v>
      </c>
    </row>
    <row r="5" spans="1:17" ht="15.75" thickBot="1">
      <c r="B5" s="95" t="s">
        <v>4124</v>
      </c>
      <c r="C5" s="100" t="s">
        <v>4125</v>
      </c>
      <c r="D5" s="203" t="s">
        <v>4126</v>
      </c>
      <c r="E5" s="95" t="s">
        <v>4153</v>
      </c>
      <c r="F5" s="100" t="s">
        <v>4154</v>
      </c>
      <c r="G5" s="230" t="s">
        <v>4155</v>
      </c>
      <c r="H5" s="231"/>
      <c r="I5" s="381" t="s">
        <v>4156</v>
      </c>
      <c r="J5" s="382"/>
      <c r="K5" s="106" t="s">
        <v>4134</v>
      </c>
      <c r="L5" s="381" t="s">
        <v>4157</v>
      </c>
      <c r="M5" s="382"/>
      <c r="N5" s="106" t="s">
        <v>4134</v>
      </c>
      <c r="O5" s="381" t="s">
        <v>4158</v>
      </c>
      <c r="P5" s="382"/>
      <c r="Q5" s="106" t="s">
        <v>4134</v>
      </c>
    </row>
    <row r="6" spans="1:17">
      <c r="B6" s="109" t="s">
        <v>0</v>
      </c>
      <c r="C6" s="110" t="s">
        <v>89</v>
      </c>
      <c r="D6" s="205" t="s">
        <v>90</v>
      </c>
      <c r="E6" s="232">
        <v>652.87913385826766</v>
      </c>
      <c r="F6" s="111">
        <v>199.52047244094487</v>
      </c>
      <c r="G6" s="233">
        <v>1094.2417322834647</v>
      </c>
      <c r="I6" s="206" t="s">
        <v>4241</v>
      </c>
      <c r="J6" s="164">
        <f>MIN(E6:E20)</f>
        <v>652.79409448818899</v>
      </c>
      <c r="K6" s="254"/>
      <c r="L6" s="206" t="s">
        <v>4241</v>
      </c>
      <c r="M6" s="164">
        <f>MIN(F6:F20)</f>
        <v>196.87559055118109</v>
      </c>
      <c r="N6" s="254"/>
      <c r="O6" s="206" t="s">
        <v>4241</v>
      </c>
      <c r="P6" s="164">
        <f>MIN(G6:G20)</f>
        <v>1094.1200787401574</v>
      </c>
      <c r="Q6" s="254"/>
    </row>
    <row r="7" spans="1:17">
      <c r="B7" s="121" t="s">
        <v>0</v>
      </c>
      <c r="C7" s="122" t="s">
        <v>97</v>
      </c>
      <c r="D7" s="235" t="s">
        <v>98</v>
      </c>
      <c r="E7" s="236">
        <v>652.83307086614172</v>
      </c>
      <c r="F7" s="123">
        <v>198.79842519685039</v>
      </c>
      <c r="G7" s="237">
        <v>1094.2543307086614</v>
      </c>
      <c r="I7" s="133" t="s">
        <v>4242</v>
      </c>
      <c r="J7" s="174">
        <f>MAX(E6:E20)</f>
        <v>652.87913385826766</v>
      </c>
      <c r="K7" s="244"/>
      <c r="L7" s="133" t="s">
        <v>4242</v>
      </c>
      <c r="M7" s="174">
        <f>MAX(F6:F20)</f>
        <v>200.38070866141734</v>
      </c>
      <c r="N7" s="244"/>
      <c r="O7" s="133" t="s">
        <v>4242</v>
      </c>
      <c r="P7" s="174">
        <f>MAX(G6:G20)</f>
        <v>1094.2637795275589</v>
      </c>
      <c r="Q7" s="244"/>
    </row>
    <row r="8" spans="1:17">
      <c r="B8" s="121" t="s">
        <v>0</v>
      </c>
      <c r="C8" s="122" t="s">
        <v>103</v>
      </c>
      <c r="D8" s="235" t="s">
        <v>104</v>
      </c>
      <c r="E8" s="236">
        <v>652.82086614173227</v>
      </c>
      <c r="F8" s="123">
        <v>200.11417322834646</v>
      </c>
      <c r="G8" s="237">
        <v>1094.1814960629922</v>
      </c>
      <c r="I8" s="178" t="s">
        <v>4243</v>
      </c>
      <c r="J8" s="179">
        <f>J7-J6</f>
        <v>8.5039370078675347E-2</v>
      </c>
      <c r="K8" s="255" t="str">
        <f>IF(J8&gt;K$4,"Wrong","OK")</f>
        <v>OK</v>
      </c>
      <c r="L8" s="178" t="s">
        <v>4243</v>
      </c>
      <c r="M8" s="179">
        <f>M7-M6</f>
        <v>3.5051181102362534</v>
      </c>
      <c r="N8" s="255" t="str">
        <f>IF(M8&gt;N$4,"Wrong","OK")</f>
        <v>OK</v>
      </c>
      <c r="O8" s="178" t="s">
        <v>4243</v>
      </c>
      <c r="P8" s="179">
        <f>P7-P6</f>
        <v>0.14370078740148529</v>
      </c>
      <c r="Q8" s="255" t="str">
        <f>IF(P8&gt;Q$4,"Wrong","OK")</f>
        <v>OK</v>
      </c>
    </row>
    <row r="9" spans="1:17">
      <c r="B9" s="121" t="s">
        <v>0</v>
      </c>
      <c r="C9" s="122" t="s">
        <v>109</v>
      </c>
      <c r="D9" s="235" t="s">
        <v>110</v>
      </c>
      <c r="E9" s="236">
        <v>652.82244094488192</v>
      </c>
      <c r="F9" s="123">
        <v>199.74645669291337</v>
      </c>
      <c r="G9" s="237">
        <v>1094.1767716535433</v>
      </c>
      <c r="I9" s="242"/>
      <c r="J9" s="243"/>
      <c r="K9" s="244"/>
      <c r="L9" s="242"/>
      <c r="M9" s="243"/>
      <c r="N9" s="244"/>
      <c r="O9" s="242"/>
      <c r="P9" s="243"/>
      <c r="Q9" s="244"/>
    </row>
    <row r="10" spans="1:17" ht="15.75" thickBot="1">
      <c r="B10" s="121" t="s">
        <v>0</v>
      </c>
      <c r="C10" s="122" t="s">
        <v>115</v>
      </c>
      <c r="D10" s="235" t="s">
        <v>116</v>
      </c>
      <c r="E10" s="236">
        <v>652.82913385826771</v>
      </c>
      <c r="F10" s="123">
        <v>200.38070866141734</v>
      </c>
      <c r="G10" s="237">
        <v>1094.1200787401574</v>
      </c>
      <c r="I10" s="242"/>
      <c r="J10" s="243"/>
      <c r="K10" s="244"/>
      <c r="L10" s="242"/>
      <c r="M10" s="243"/>
      <c r="N10" s="244"/>
      <c r="O10" s="242"/>
      <c r="P10" s="243"/>
      <c r="Q10" s="244"/>
    </row>
    <row r="11" spans="1:17">
      <c r="B11" s="109" t="s">
        <v>2953</v>
      </c>
      <c r="C11" s="110" t="s">
        <v>89</v>
      </c>
      <c r="D11" s="205" t="s">
        <v>90</v>
      </c>
      <c r="E11" s="232">
        <v>652.86417322834643</v>
      </c>
      <c r="F11" s="111">
        <v>198.3314960629921</v>
      </c>
      <c r="G11" s="233">
        <v>1094.2255905511811</v>
      </c>
      <c r="I11" s="242"/>
      <c r="J11" s="243"/>
      <c r="K11" s="244"/>
      <c r="L11" s="242"/>
      <c r="M11" s="243"/>
      <c r="N11" s="244"/>
      <c r="O11" s="242"/>
      <c r="P11" s="243"/>
      <c r="Q11" s="244"/>
    </row>
    <row r="12" spans="1:17">
      <c r="B12" s="121" t="s">
        <v>2953</v>
      </c>
      <c r="C12" s="122" t="s">
        <v>97</v>
      </c>
      <c r="D12" s="235" t="s">
        <v>98</v>
      </c>
      <c r="E12" s="236">
        <v>652.8047244094488</v>
      </c>
      <c r="F12" s="123">
        <v>198.49015748031496</v>
      </c>
      <c r="G12" s="237">
        <v>1094.2090551181102</v>
      </c>
      <c r="I12" s="242"/>
      <c r="J12" s="243"/>
      <c r="K12" s="244"/>
      <c r="L12" s="242"/>
      <c r="M12" s="243"/>
      <c r="N12" s="244"/>
      <c r="O12" s="242"/>
      <c r="P12" s="243"/>
      <c r="Q12" s="244"/>
    </row>
    <row r="13" spans="1:17">
      <c r="B13" s="121" t="s">
        <v>2953</v>
      </c>
      <c r="C13" s="122" t="s">
        <v>103</v>
      </c>
      <c r="D13" s="235" t="s">
        <v>104</v>
      </c>
      <c r="E13" s="236">
        <v>652.83385826771644</v>
      </c>
      <c r="F13" s="123">
        <v>199.33661417322836</v>
      </c>
      <c r="G13" s="237">
        <v>1094.2637795275589</v>
      </c>
      <c r="I13" s="242"/>
      <c r="J13" s="243"/>
      <c r="K13" s="244"/>
      <c r="L13" s="242"/>
      <c r="M13" s="243"/>
      <c r="N13" s="244"/>
      <c r="O13" s="242"/>
      <c r="P13" s="243"/>
      <c r="Q13" s="244"/>
    </row>
    <row r="14" spans="1:17">
      <c r="B14" s="121" t="s">
        <v>2953</v>
      </c>
      <c r="C14" s="122" t="s">
        <v>109</v>
      </c>
      <c r="D14" s="235" t="s">
        <v>110</v>
      </c>
      <c r="E14" s="236">
        <v>652.83110236220466</v>
      </c>
      <c r="F14" s="123">
        <v>196.87559055118109</v>
      </c>
      <c r="G14" s="237">
        <v>1094.2637795275589</v>
      </c>
      <c r="I14" s="242"/>
      <c r="J14" s="243"/>
      <c r="K14" s="244"/>
      <c r="L14" s="242"/>
      <c r="M14" s="243"/>
      <c r="N14" s="244"/>
      <c r="O14" s="242"/>
      <c r="P14" s="243"/>
      <c r="Q14" s="244"/>
    </row>
    <row r="15" spans="1:17" ht="15.75" thickBot="1">
      <c r="B15" s="135" t="s">
        <v>2953</v>
      </c>
      <c r="C15" s="136" t="s">
        <v>115</v>
      </c>
      <c r="D15" s="220" t="s">
        <v>116</v>
      </c>
      <c r="E15" s="246">
        <v>652.79409448818899</v>
      </c>
      <c r="F15" s="137">
        <v>197.68307086614172</v>
      </c>
      <c r="G15" s="247">
        <v>1094.163779527559</v>
      </c>
      <c r="I15" s="248"/>
      <c r="J15" s="249"/>
      <c r="K15" s="250"/>
      <c r="L15" s="248"/>
      <c r="M15" s="249"/>
      <c r="N15" s="250"/>
      <c r="O15" s="248"/>
      <c r="P15" s="249"/>
      <c r="Q15" s="250"/>
    </row>
  </sheetData>
  <mergeCells count="3">
    <mergeCell ref="I5:J5"/>
    <mergeCell ref="L5:M5"/>
    <mergeCell ref="O5:P5"/>
  </mergeCells>
  <phoneticPr fontId="1"/>
  <conditionalFormatting sqref="K4:K5">
    <cfRule type="cellIs" dxfId="101" priority="34" stopIfTrue="1" operator="equal">
      <formula>"WRONG"</formula>
    </cfRule>
  </conditionalFormatting>
  <conditionalFormatting sqref="K6">
    <cfRule type="cellIs" dxfId="100" priority="6" stopIfTrue="1" operator="equal">
      <formula>"Wrong"</formula>
    </cfRule>
  </conditionalFormatting>
  <conditionalFormatting sqref="K8">
    <cfRule type="cellIs" dxfId="99" priority="5" stopIfTrue="1" operator="equal">
      <formula>"Wrong"</formula>
    </cfRule>
  </conditionalFormatting>
  <conditionalFormatting sqref="K10:K11">
    <cfRule type="cellIs" dxfId="98" priority="31" stopIfTrue="1" operator="equal">
      <formula>"Wrong"</formula>
    </cfRule>
  </conditionalFormatting>
  <conditionalFormatting sqref="K13">
    <cfRule type="cellIs" dxfId="97" priority="27" stopIfTrue="1" operator="equal">
      <formula>"Wrong"</formula>
    </cfRule>
  </conditionalFormatting>
  <conditionalFormatting sqref="K15">
    <cfRule type="cellIs" dxfId="96" priority="30" stopIfTrue="1" operator="equal">
      <formula>"Wrong"</formula>
    </cfRule>
  </conditionalFormatting>
  <conditionalFormatting sqref="N4:N5">
    <cfRule type="cellIs" dxfId="95" priority="24" stopIfTrue="1" operator="equal">
      <formula>"WRONG"</formula>
    </cfRule>
  </conditionalFormatting>
  <conditionalFormatting sqref="N6">
    <cfRule type="cellIs" dxfId="94" priority="4" stopIfTrue="1" operator="equal">
      <formula>"Wrong"</formula>
    </cfRule>
  </conditionalFormatting>
  <conditionalFormatting sqref="N8">
    <cfRule type="cellIs" dxfId="93" priority="3" stopIfTrue="1" operator="equal">
      <formula>"Wrong"</formula>
    </cfRule>
  </conditionalFormatting>
  <conditionalFormatting sqref="N10:N11">
    <cfRule type="cellIs" dxfId="92" priority="21" stopIfTrue="1" operator="equal">
      <formula>"Wrong"</formula>
    </cfRule>
  </conditionalFormatting>
  <conditionalFormatting sqref="N13">
    <cfRule type="cellIs" dxfId="91" priority="17" stopIfTrue="1" operator="equal">
      <formula>"Wrong"</formula>
    </cfRule>
  </conditionalFormatting>
  <conditionalFormatting sqref="N15">
    <cfRule type="cellIs" dxfId="90" priority="20" stopIfTrue="1" operator="equal">
      <formula>"Wrong"</formula>
    </cfRule>
  </conditionalFormatting>
  <conditionalFormatting sqref="Q4:Q5">
    <cfRule type="cellIs" dxfId="89" priority="14" stopIfTrue="1" operator="equal">
      <formula>"WRONG"</formula>
    </cfRule>
  </conditionalFormatting>
  <conditionalFormatting sqref="Q6">
    <cfRule type="cellIs" dxfId="88" priority="2" stopIfTrue="1" operator="equal">
      <formula>"Wrong"</formula>
    </cfRule>
  </conditionalFormatting>
  <conditionalFormatting sqref="Q8">
    <cfRule type="cellIs" dxfId="87" priority="1" stopIfTrue="1" operator="equal">
      <formula>"Wrong"</formula>
    </cfRule>
  </conditionalFormatting>
  <conditionalFormatting sqref="Q10:Q11">
    <cfRule type="cellIs" dxfId="86" priority="11" stopIfTrue="1" operator="equal">
      <formula>"Wrong"</formula>
    </cfRule>
  </conditionalFormatting>
  <conditionalFormatting sqref="Q13">
    <cfRule type="cellIs" dxfId="85" priority="7" stopIfTrue="1" operator="equal">
      <formula>"Wrong"</formula>
    </cfRule>
  </conditionalFormatting>
  <conditionalFormatting sqref="Q15">
    <cfRule type="cellIs" dxfId="84" priority="10" stopIfTrue="1" operator="equal">
      <formula>"Wrong"</formula>
    </cfRule>
  </conditionalFormatting>
  <pageMargins left="0.7" right="0.7" top="0.75" bottom="0.75" header="0.3" footer="0.3"/>
  <pageSetup paperSize="9" scale="66" fitToHeight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B9D-2FB8-4145-9DF4-2942045E893E}">
  <sheetPr>
    <pageSetUpPr fitToPage="1"/>
  </sheetPr>
  <dimension ref="A1:O86"/>
  <sheetViews>
    <sheetView zoomScale="85" zoomScaleNormal="85" workbookViewId="0">
      <selection activeCell="K2" sqref="K2"/>
    </sheetView>
  </sheetViews>
  <sheetFormatPr defaultRowHeight="15"/>
  <cols>
    <col min="1" max="1" width="2.7109375" customWidth="1"/>
    <col min="2" max="2" width="6" bestFit="1" customWidth="1"/>
    <col min="3" max="3" width="18" bestFit="1" customWidth="1"/>
    <col min="4" max="4" width="9.85546875" bestFit="1" customWidth="1"/>
    <col min="5" max="5" width="10" bestFit="1" customWidth="1"/>
    <col min="7" max="7" width="11.7109375" bestFit="1" customWidth="1"/>
    <col min="8" max="8" width="10.42578125" bestFit="1" customWidth="1"/>
    <col min="10" max="10" width="11.7109375" bestFit="1" customWidth="1"/>
    <col min="11" max="11" width="10.42578125" bestFit="1" customWidth="1"/>
    <col min="12" max="12" width="10.5703125" customWidth="1"/>
    <col min="13" max="13" width="17.28515625" customWidth="1"/>
    <col min="14" max="14" width="10.5703125" customWidth="1"/>
    <col min="15" max="15" width="16.42578125" customWidth="1"/>
  </cols>
  <sheetData>
    <row r="1" spans="1:15" ht="18.75">
      <c r="A1" s="1" t="s">
        <v>4207</v>
      </c>
    </row>
    <row r="2" spans="1:15" ht="18.75">
      <c r="A2" s="1" t="s">
        <v>4079</v>
      </c>
      <c r="L2" s="5"/>
      <c r="M2" s="5"/>
      <c r="N2" s="5"/>
      <c r="O2" s="5">
        <v>43048</v>
      </c>
    </row>
    <row r="3" spans="1:15" ht="18.75">
      <c r="A3" s="1" t="s">
        <v>4080</v>
      </c>
      <c r="L3" s="5"/>
      <c r="M3" s="5"/>
      <c r="N3" s="5"/>
      <c r="O3" s="5"/>
    </row>
    <row r="4" spans="1:15" ht="15.75" thickBot="1">
      <c r="F4" s="200" t="s">
        <v>4070</v>
      </c>
      <c r="G4" s="200"/>
      <c r="H4" s="200"/>
      <c r="I4" s="200" t="s">
        <v>4071</v>
      </c>
      <c r="J4" s="200"/>
      <c r="K4" s="200"/>
      <c r="L4" s="200" t="s">
        <v>4070</v>
      </c>
      <c r="N4" s="200" t="s">
        <v>4071</v>
      </c>
    </row>
    <row r="5" spans="1:15" ht="15.75" thickBot="1">
      <c r="E5" s="88" t="s">
        <v>1</v>
      </c>
      <c r="F5" s="93" t="s">
        <v>4072</v>
      </c>
      <c r="G5" s="154"/>
      <c r="H5" s="90">
        <v>100</v>
      </c>
      <c r="I5" s="93" t="s">
        <v>4072</v>
      </c>
      <c r="J5" s="154"/>
      <c r="K5" s="90">
        <v>100</v>
      </c>
      <c r="L5" s="93" t="s">
        <v>4072</v>
      </c>
      <c r="M5" s="90">
        <v>4</v>
      </c>
      <c r="N5" s="93" t="s">
        <v>4072</v>
      </c>
      <c r="O5" s="90">
        <v>4</v>
      </c>
    </row>
    <row r="6" spans="1:15" ht="45.75" thickBot="1">
      <c r="B6" s="95" t="s">
        <v>4073</v>
      </c>
      <c r="C6" s="203" t="s">
        <v>4074</v>
      </c>
      <c r="D6" s="102" t="s">
        <v>4070</v>
      </c>
      <c r="E6" s="102" t="s">
        <v>4071</v>
      </c>
      <c r="F6" s="256" t="s">
        <v>4081</v>
      </c>
      <c r="G6" s="257"/>
      <c r="H6" s="204" t="s">
        <v>4075</v>
      </c>
      <c r="I6" s="256" t="s">
        <v>4081</v>
      </c>
      <c r="J6" s="257"/>
      <c r="K6" s="204" t="s">
        <v>4075</v>
      </c>
      <c r="L6" s="256" t="s">
        <v>4082</v>
      </c>
      <c r="M6" s="160" t="s">
        <v>4075</v>
      </c>
      <c r="N6" s="256" t="s">
        <v>4082</v>
      </c>
      <c r="O6" s="160" t="s">
        <v>4075</v>
      </c>
    </row>
    <row r="7" spans="1:15">
      <c r="B7" s="225" t="s">
        <v>1698</v>
      </c>
      <c r="C7" s="205" t="s">
        <v>1699</v>
      </c>
      <c r="D7" s="111">
        <v>1022.718503937008</v>
      </c>
      <c r="E7" s="111">
        <v>1022.6586614173227</v>
      </c>
      <c r="F7" s="206" t="s">
        <v>4241</v>
      </c>
      <c r="G7" s="207">
        <f>MIN(D7:D26)</f>
        <v>1021.98031496063</v>
      </c>
      <c r="H7" s="208"/>
      <c r="I7" s="206" t="s">
        <v>4241</v>
      </c>
      <c r="J7" s="207">
        <f>MIN(E7:E26)</f>
        <v>1021.9307086614174</v>
      </c>
      <c r="K7" s="208"/>
      <c r="L7" s="171"/>
      <c r="M7" s="170"/>
      <c r="N7" s="171"/>
      <c r="O7" s="170"/>
    </row>
    <row r="8" spans="1:15">
      <c r="B8" s="258" t="s">
        <v>1703</v>
      </c>
      <c r="C8" s="235" t="s">
        <v>1704</v>
      </c>
      <c r="D8" s="123">
        <v>1022.6433070866141</v>
      </c>
      <c r="E8" s="123">
        <v>1022.6842519685039</v>
      </c>
      <c r="F8" s="133" t="s">
        <v>4242</v>
      </c>
      <c r="G8" s="211">
        <f>MAX(D7:D26)</f>
        <v>1022.7409448818898</v>
      </c>
      <c r="H8" s="212"/>
      <c r="I8" s="133" t="s">
        <v>4242</v>
      </c>
      <c r="J8" s="211">
        <f>MAX(E7:E26)</f>
        <v>1022.938188976378</v>
      </c>
      <c r="K8" s="212"/>
      <c r="L8" s="177"/>
      <c r="M8" s="176"/>
      <c r="N8" s="177"/>
      <c r="O8" s="176"/>
    </row>
    <row r="9" spans="1:15">
      <c r="B9" s="258" t="s">
        <v>1732</v>
      </c>
      <c r="C9" s="235" t="s">
        <v>1733</v>
      </c>
      <c r="D9" s="123">
        <v>1022.4192913385826</v>
      </c>
      <c r="E9" s="123">
        <v>1022.3755905511811</v>
      </c>
      <c r="F9" s="178" t="s">
        <v>4243</v>
      </c>
      <c r="G9" s="217">
        <f>G8-G7</f>
        <v>0.760629921259806</v>
      </c>
      <c r="H9" s="218" t="str">
        <f>IF(G9&gt;H$5,"Wrong","OK")</f>
        <v>OK</v>
      </c>
      <c r="I9" s="178" t="s">
        <v>4243</v>
      </c>
      <c r="J9" s="217">
        <f>J8-J7</f>
        <v>1.0074803149606169</v>
      </c>
      <c r="K9" s="218" t="str">
        <f>IF(J9&gt;K$5,"Wrong","OK")</f>
        <v>OK</v>
      </c>
      <c r="L9" s="177"/>
      <c r="M9" s="176"/>
      <c r="N9" s="177"/>
      <c r="O9" s="176"/>
    </row>
    <row r="10" spans="1:15">
      <c r="B10" s="258" t="s">
        <v>1736</v>
      </c>
      <c r="C10" s="235" t="s">
        <v>1737</v>
      </c>
      <c r="D10" s="123">
        <v>1022.5401574803149</v>
      </c>
      <c r="E10" s="123">
        <v>1022.1200787401574</v>
      </c>
      <c r="F10" s="181"/>
      <c r="G10" s="219"/>
      <c r="H10" s="183"/>
      <c r="I10" s="181"/>
      <c r="J10" s="219"/>
      <c r="K10" s="183"/>
      <c r="L10" s="177"/>
      <c r="M10" s="176"/>
      <c r="N10" s="177"/>
      <c r="O10" s="176"/>
    </row>
    <row r="11" spans="1:15">
      <c r="B11" s="258" t="s">
        <v>1740</v>
      </c>
      <c r="C11" s="235" t="s">
        <v>1741</v>
      </c>
      <c r="D11" s="123">
        <v>1022.2271653543306</v>
      </c>
      <c r="E11" s="123">
        <v>1022.1263779527558</v>
      </c>
      <c r="F11" s="177"/>
      <c r="G11" s="87"/>
      <c r="H11" s="176"/>
      <c r="I11" s="177"/>
      <c r="J11" s="87"/>
      <c r="K11" s="176"/>
      <c r="L11" s="177"/>
      <c r="M11" s="176"/>
      <c r="N11" s="177"/>
      <c r="O11" s="176"/>
    </row>
    <row r="12" spans="1:15">
      <c r="B12" s="258" t="s">
        <v>1744</v>
      </c>
      <c r="C12" s="235" t="s">
        <v>1745</v>
      </c>
      <c r="D12" s="123">
        <v>1022.1917322834646</v>
      </c>
      <c r="E12" s="123">
        <v>1022.5590551181103</v>
      </c>
      <c r="F12" s="177"/>
      <c r="G12" s="87"/>
      <c r="H12" s="176"/>
      <c r="I12" s="177"/>
      <c r="J12" s="87"/>
      <c r="K12" s="176"/>
      <c r="L12" s="177"/>
      <c r="M12" s="176"/>
      <c r="N12" s="177"/>
      <c r="O12" s="176"/>
    </row>
    <row r="13" spans="1:15">
      <c r="B13" s="258" t="s">
        <v>1748</v>
      </c>
      <c r="C13" s="235" t="s">
        <v>1749</v>
      </c>
      <c r="D13" s="123">
        <v>1022.1582677165354</v>
      </c>
      <c r="E13" s="123">
        <v>1022.4566929133858</v>
      </c>
      <c r="F13" s="177"/>
      <c r="G13" s="87"/>
      <c r="H13" s="176"/>
      <c r="I13" s="177"/>
      <c r="J13" s="87"/>
      <c r="K13" s="176"/>
      <c r="L13" s="177"/>
      <c r="M13" s="176"/>
      <c r="N13" s="177"/>
      <c r="O13" s="176"/>
    </row>
    <row r="14" spans="1:15">
      <c r="B14" s="258" t="s">
        <v>1752</v>
      </c>
      <c r="C14" s="235" t="s">
        <v>1753</v>
      </c>
      <c r="D14" s="123">
        <v>1022.1909448818898</v>
      </c>
      <c r="E14" s="123">
        <v>1021.9307086614174</v>
      </c>
      <c r="F14" s="177"/>
      <c r="G14" s="87"/>
      <c r="H14" s="176"/>
      <c r="I14" s="177"/>
      <c r="J14" s="87"/>
      <c r="K14" s="176"/>
      <c r="L14" s="177"/>
      <c r="M14" s="176"/>
      <c r="N14" s="177"/>
      <c r="O14" s="176"/>
    </row>
    <row r="15" spans="1:15">
      <c r="B15" s="258" t="s">
        <v>1756</v>
      </c>
      <c r="C15" s="235" t="s">
        <v>1757</v>
      </c>
      <c r="D15" s="123">
        <v>1022.5586614173228</v>
      </c>
      <c r="E15" s="123">
        <v>1022.5492125984252</v>
      </c>
      <c r="F15" s="177"/>
      <c r="G15" s="87"/>
      <c r="H15" s="176"/>
      <c r="I15" s="177"/>
      <c r="J15" s="87"/>
      <c r="K15" s="176"/>
      <c r="L15" s="177"/>
      <c r="M15" s="176"/>
      <c r="N15" s="177"/>
      <c r="O15" s="176"/>
    </row>
    <row r="16" spans="1:15">
      <c r="B16" s="258" t="s">
        <v>1760</v>
      </c>
      <c r="C16" s="235" t="s">
        <v>1761</v>
      </c>
      <c r="D16" s="123">
        <v>1022.6952755905511</v>
      </c>
      <c r="E16" s="123">
        <v>1022.1492125984252</v>
      </c>
      <c r="F16" s="177"/>
      <c r="G16" s="87"/>
      <c r="H16" s="176"/>
      <c r="I16" s="177"/>
      <c r="J16" s="87"/>
      <c r="K16" s="176"/>
      <c r="L16" s="177"/>
      <c r="M16" s="176"/>
      <c r="N16" s="177"/>
      <c r="O16" s="176"/>
    </row>
    <row r="17" spans="1:15">
      <c r="B17" s="258" t="s">
        <v>1707</v>
      </c>
      <c r="C17" s="235" t="s">
        <v>1708</v>
      </c>
      <c r="D17" s="123">
        <v>1022.5196850393702</v>
      </c>
      <c r="E17" s="123">
        <v>1022.6767716535434</v>
      </c>
      <c r="F17" s="177"/>
      <c r="G17" s="87"/>
      <c r="H17" s="176"/>
      <c r="I17" s="177"/>
      <c r="J17" s="87"/>
      <c r="K17" s="176"/>
      <c r="L17" s="177"/>
      <c r="M17" s="176"/>
      <c r="N17" s="177"/>
      <c r="O17" s="176"/>
    </row>
    <row r="18" spans="1:15">
      <c r="B18" s="258" t="s">
        <v>1712</v>
      </c>
      <c r="C18" s="235" t="s">
        <v>1713</v>
      </c>
      <c r="D18" s="123">
        <v>1022.1082677165354</v>
      </c>
      <c r="E18" s="123">
        <v>1022.2322834645669</v>
      </c>
      <c r="F18" s="177"/>
      <c r="G18" s="87"/>
      <c r="H18" s="176"/>
      <c r="I18" s="177"/>
      <c r="J18" s="87"/>
      <c r="K18" s="176"/>
      <c r="L18" s="177"/>
      <c r="M18" s="176"/>
      <c r="N18" s="177"/>
      <c r="O18" s="176"/>
    </row>
    <row r="19" spans="1:15">
      <c r="B19" s="258" t="s">
        <v>1716</v>
      </c>
      <c r="C19" s="235" t="s">
        <v>1717</v>
      </c>
      <c r="D19" s="123">
        <v>1022.7409448818898</v>
      </c>
      <c r="E19" s="123">
        <v>1022.6858267716535</v>
      </c>
      <c r="F19" s="177"/>
      <c r="G19" s="87"/>
      <c r="H19" s="176"/>
      <c r="I19" s="177"/>
      <c r="J19" s="87"/>
      <c r="K19" s="176"/>
      <c r="L19" s="177"/>
      <c r="M19" s="176"/>
      <c r="N19" s="177"/>
      <c r="O19" s="176"/>
    </row>
    <row r="20" spans="1:15">
      <c r="B20" s="258" t="s">
        <v>1720</v>
      </c>
      <c r="C20" s="235" t="s">
        <v>1721</v>
      </c>
      <c r="D20" s="123">
        <v>1022.4110236220473</v>
      </c>
      <c r="E20" s="123">
        <v>1022.7031496062991</v>
      </c>
      <c r="F20" s="177"/>
      <c r="G20" s="87"/>
      <c r="H20" s="176"/>
      <c r="I20" s="177"/>
      <c r="J20" s="87"/>
      <c r="K20" s="176"/>
      <c r="L20" s="177"/>
      <c r="M20" s="176"/>
      <c r="N20" s="177"/>
      <c r="O20" s="176"/>
    </row>
    <row r="21" spans="1:15">
      <c r="B21" s="258" t="s">
        <v>1724</v>
      </c>
      <c r="C21" s="235" t="s">
        <v>1725</v>
      </c>
      <c r="D21" s="123">
        <v>1022.1905511811023</v>
      </c>
      <c r="E21" s="123">
        <v>1022.5433070866142</v>
      </c>
      <c r="F21" s="177"/>
      <c r="G21" s="87"/>
      <c r="H21" s="176"/>
      <c r="I21" s="177"/>
      <c r="J21" s="87"/>
      <c r="K21" s="176"/>
      <c r="L21" s="177"/>
      <c r="M21" s="176"/>
      <c r="N21" s="177"/>
      <c r="O21" s="176"/>
    </row>
    <row r="22" spans="1:15">
      <c r="B22" s="258" t="s">
        <v>1728</v>
      </c>
      <c r="C22" s="235" t="s">
        <v>1729</v>
      </c>
      <c r="D22" s="123">
        <v>1022.709842519685</v>
      </c>
      <c r="E22" s="123">
        <v>1022.713779527559</v>
      </c>
      <c r="F22" s="177"/>
      <c r="G22" s="87"/>
      <c r="H22" s="176"/>
      <c r="I22" s="177"/>
      <c r="J22" s="87"/>
      <c r="K22" s="176"/>
      <c r="L22" s="177"/>
      <c r="M22" s="176"/>
      <c r="N22" s="177"/>
      <c r="O22" s="176"/>
    </row>
    <row r="23" spans="1:15">
      <c r="B23" s="258" t="s">
        <v>1782</v>
      </c>
      <c r="C23" s="235" t="s">
        <v>1783</v>
      </c>
      <c r="D23" s="123">
        <v>1022.0318897637794</v>
      </c>
      <c r="E23" s="123">
        <v>1022.7972440944882</v>
      </c>
      <c r="F23" s="177"/>
      <c r="H23" s="176"/>
      <c r="I23" s="177"/>
      <c r="K23" s="176"/>
      <c r="L23" s="259">
        <f>ABS(D23-D24)</f>
        <v>5.1574803149378567E-2</v>
      </c>
      <c r="M23" s="260" t="str">
        <f>IF(L23&gt;M$5,"Wrong","OK")</f>
        <v>OK</v>
      </c>
      <c r="N23" s="259">
        <f>ABS(E23-E24)</f>
        <v>2.7952755905516824E-2</v>
      </c>
      <c r="O23" s="260" t="str">
        <f>IF(N23&gt;O$5,"Wrong","OK")</f>
        <v>OK</v>
      </c>
    </row>
    <row r="24" spans="1:15">
      <c r="B24" s="258" t="s">
        <v>1772</v>
      </c>
      <c r="C24" s="235" t="s">
        <v>1773</v>
      </c>
      <c r="D24" s="123">
        <v>1021.98031496063</v>
      </c>
      <c r="E24" s="123">
        <v>1022.8251968503937</v>
      </c>
      <c r="F24" s="177"/>
      <c r="H24" s="176"/>
      <c r="I24" s="177"/>
      <c r="K24" s="176"/>
      <c r="L24" s="261"/>
      <c r="M24" s="218"/>
      <c r="N24" s="261"/>
      <c r="O24" s="218"/>
    </row>
    <row r="25" spans="1:15">
      <c r="B25" s="258" t="s">
        <v>1786</v>
      </c>
      <c r="C25" s="235" t="s">
        <v>1787</v>
      </c>
      <c r="D25" s="123">
        <v>1022.2590551181102</v>
      </c>
      <c r="E25" s="123">
        <v>1022.9326771653543</v>
      </c>
      <c r="F25" s="177"/>
      <c r="H25" s="176"/>
      <c r="I25" s="177"/>
      <c r="K25" s="176"/>
      <c r="L25" s="259">
        <f>ABS(D25-D26)</f>
        <v>2.5196850393626846E-2</v>
      </c>
      <c r="M25" s="260" t="str">
        <f>IF(L25&gt;M$5,"Wrong","OK")</f>
        <v>OK</v>
      </c>
      <c r="N25" s="259">
        <f>ABS(E25-E26)</f>
        <v>5.5118110236662687E-3</v>
      </c>
      <c r="O25" s="260" t="str">
        <f>IF(N25&gt;O$5,"Wrong","OK")</f>
        <v>OK</v>
      </c>
    </row>
    <row r="26" spans="1:15" ht="15.75" thickBot="1">
      <c r="B26" s="228" t="s">
        <v>1777</v>
      </c>
      <c r="C26" s="220" t="s">
        <v>1778</v>
      </c>
      <c r="D26" s="137">
        <v>1022.2842519685038</v>
      </c>
      <c r="E26" s="137">
        <v>1022.938188976378</v>
      </c>
      <c r="F26" s="199"/>
      <c r="G26" s="200"/>
      <c r="H26" s="201"/>
      <c r="I26" s="199"/>
      <c r="J26" s="200"/>
      <c r="K26" s="201"/>
      <c r="L26" s="135"/>
      <c r="M26" s="262"/>
      <c r="N26" s="135"/>
      <c r="O26" s="262"/>
    </row>
    <row r="29" spans="1:15" ht="18.75">
      <c r="A29" s="1"/>
    </row>
    <row r="30" spans="1:15" ht="18.75">
      <c r="A30" s="1" t="s">
        <v>4083</v>
      </c>
      <c r="L30" s="5"/>
      <c r="M30" s="5"/>
      <c r="N30" s="5"/>
      <c r="O30" s="5"/>
    </row>
    <row r="31" spans="1:15" ht="15.75" thickBot="1">
      <c r="F31" s="200" t="s">
        <v>4070</v>
      </c>
      <c r="G31" s="200"/>
      <c r="H31" s="200"/>
      <c r="I31" s="200" t="s">
        <v>4071</v>
      </c>
      <c r="J31" s="200"/>
      <c r="K31" s="200"/>
    </row>
    <row r="32" spans="1:15" ht="15.75" thickBot="1">
      <c r="E32" s="88" t="s">
        <v>1</v>
      </c>
      <c r="F32" s="93" t="s">
        <v>4072</v>
      </c>
      <c r="G32" s="154"/>
      <c r="H32" s="90">
        <v>10</v>
      </c>
      <c r="I32" s="93" t="s">
        <v>4072</v>
      </c>
      <c r="J32" s="154"/>
      <c r="K32" s="90">
        <v>10</v>
      </c>
      <c r="L32" s="263"/>
      <c r="M32" s="263"/>
      <c r="N32" s="263"/>
      <c r="O32" s="263"/>
    </row>
    <row r="33" spans="1:15" ht="15.75" thickBot="1">
      <c r="B33" s="95" t="s">
        <v>4073</v>
      </c>
      <c r="C33" s="203" t="s">
        <v>4074</v>
      </c>
      <c r="D33" s="102" t="s">
        <v>4070</v>
      </c>
      <c r="E33" s="102" t="s">
        <v>4071</v>
      </c>
      <c r="F33" s="264"/>
      <c r="G33" s="257"/>
      <c r="H33" s="204" t="s">
        <v>4075</v>
      </c>
      <c r="I33" s="264"/>
      <c r="J33" s="257"/>
      <c r="K33" s="204" t="s">
        <v>4075</v>
      </c>
      <c r="L33" s="3"/>
      <c r="M33" s="3"/>
      <c r="N33" s="3"/>
      <c r="O33" s="3"/>
    </row>
    <row r="34" spans="1:15">
      <c r="B34" s="225" t="s">
        <v>1676</v>
      </c>
      <c r="C34" s="205" t="s">
        <v>1677</v>
      </c>
      <c r="D34" s="111">
        <v>8067.9251968503941</v>
      </c>
      <c r="E34" s="111">
        <v>8068.5866141732295</v>
      </c>
      <c r="F34" s="206" t="s">
        <v>4241</v>
      </c>
      <c r="G34" s="207">
        <f>MIN(D34:D37)</f>
        <v>8066.3307086614177</v>
      </c>
      <c r="H34" s="208"/>
      <c r="I34" s="206" t="s">
        <v>4241</v>
      </c>
      <c r="J34" s="207">
        <f>MIN(E34:E37)</f>
        <v>8067.606299212599</v>
      </c>
      <c r="K34" s="208"/>
    </row>
    <row r="35" spans="1:15">
      <c r="B35" s="258" t="s">
        <v>1682</v>
      </c>
      <c r="C35" s="235" t="s">
        <v>1683</v>
      </c>
      <c r="D35" s="123">
        <v>8067.0433070866138</v>
      </c>
      <c r="E35" s="123">
        <v>8067.606299212599</v>
      </c>
      <c r="F35" s="133" t="s">
        <v>4242</v>
      </c>
      <c r="G35" s="211">
        <f>MAX(D34:D37)</f>
        <v>8069.6102362204729</v>
      </c>
      <c r="H35" s="212"/>
      <c r="I35" s="133" t="s">
        <v>4242</v>
      </c>
      <c r="J35" s="211">
        <f>MAX(E34:E37)</f>
        <v>8074.7952755905508</v>
      </c>
      <c r="K35" s="212"/>
    </row>
    <row r="36" spans="1:15">
      <c r="B36" s="258" t="s">
        <v>1686</v>
      </c>
      <c r="C36" s="235" t="s">
        <v>1687</v>
      </c>
      <c r="D36" s="123">
        <v>8069.6102362204729</v>
      </c>
      <c r="E36" s="123">
        <v>8068.7401574803152</v>
      </c>
      <c r="F36" s="178" t="s">
        <v>4243</v>
      </c>
      <c r="G36" s="217">
        <f>G35-G34</f>
        <v>3.2795275590551682</v>
      </c>
      <c r="H36" s="218" t="str">
        <f>IF(G36&gt;H$32,"Wrong","OK")</f>
        <v>OK</v>
      </c>
      <c r="I36" s="178" t="s">
        <v>4243</v>
      </c>
      <c r="J36" s="217">
        <f>J35-J34</f>
        <v>7.1889763779518034</v>
      </c>
      <c r="K36" s="218" t="str">
        <f>IF(J36&gt;K$32,"Wrong","OK")</f>
        <v>OK</v>
      </c>
    </row>
    <row r="37" spans="1:15" ht="15.75" thickBot="1">
      <c r="B37" s="228" t="s">
        <v>1690</v>
      </c>
      <c r="C37" s="220" t="s">
        <v>1691</v>
      </c>
      <c r="D37" s="137">
        <v>8066.3307086614177</v>
      </c>
      <c r="E37" s="137">
        <v>8074.7952755905508</v>
      </c>
      <c r="F37" s="144"/>
      <c r="G37" s="197"/>
      <c r="H37" s="143"/>
      <c r="I37" s="144"/>
      <c r="J37" s="197"/>
      <c r="K37" s="143"/>
    </row>
    <row r="41" spans="1:15" ht="18.75">
      <c r="A41" s="1" t="s">
        <v>4084</v>
      </c>
    </row>
    <row r="42" spans="1:15" ht="15.75" thickBot="1">
      <c r="F42" s="200" t="s">
        <v>4070</v>
      </c>
      <c r="G42" s="200"/>
      <c r="H42" s="200"/>
      <c r="I42" s="200" t="s">
        <v>4071</v>
      </c>
      <c r="J42" s="200"/>
      <c r="K42" s="200"/>
    </row>
    <row r="43" spans="1:15" ht="15.75" thickBot="1">
      <c r="E43" s="88" t="s">
        <v>1</v>
      </c>
      <c r="F43" s="93" t="s">
        <v>4072</v>
      </c>
      <c r="G43" s="154"/>
      <c r="H43" s="90">
        <v>20</v>
      </c>
      <c r="I43" s="93" t="s">
        <v>4072</v>
      </c>
      <c r="J43" s="154"/>
      <c r="K43" s="90">
        <v>20</v>
      </c>
      <c r="L43" s="263"/>
      <c r="M43" s="263"/>
      <c r="N43" s="263"/>
      <c r="O43" s="263"/>
    </row>
    <row r="44" spans="1:15" ht="15.75" thickBot="1">
      <c r="B44" s="95" t="s">
        <v>4073</v>
      </c>
      <c r="C44" s="203" t="s">
        <v>4074</v>
      </c>
      <c r="D44" s="102" t="s">
        <v>4070</v>
      </c>
      <c r="E44" s="102" t="s">
        <v>4071</v>
      </c>
      <c r="F44" s="264"/>
      <c r="G44" s="257"/>
      <c r="H44" s="204" t="s">
        <v>4075</v>
      </c>
      <c r="I44" s="264"/>
      <c r="J44" s="257"/>
      <c r="K44" s="204" t="s">
        <v>4075</v>
      </c>
      <c r="L44" s="3"/>
      <c r="M44" s="3"/>
      <c r="N44" s="3"/>
      <c r="O44" s="3"/>
    </row>
    <row r="45" spans="1:15">
      <c r="B45" s="225" t="s">
        <v>65</v>
      </c>
      <c r="C45" s="205" t="s">
        <v>66</v>
      </c>
      <c r="D45" s="111">
        <v>8911.3897637795271</v>
      </c>
      <c r="E45" s="111">
        <v>8198.0118110236217</v>
      </c>
      <c r="F45" s="206" t="s">
        <v>4241</v>
      </c>
      <c r="G45" s="207">
        <f>MIN(D45:D48)</f>
        <v>8904.3858267716532</v>
      </c>
      <c r="H45" s="208"/>
      <c r="I45" s="206" t="s">
        <v>4241</v>
      </c>
      <c r="J45" s="207">
        <f>MIN(E45:E48)</f>
        <v>8198.0118110236217</v>
      </c>
      <c r="K45" s="208"/>
    </row>
    <row r="46" spans="1:15">
      <c r="B46" s="258" t="s">
        <v>72</v>
      </c>
      <c r="C46" s="235" t="s">
        <v>73</v>
      </c>
      <c r="D46" s="123">
        <v>8909.6968503937005</v>
      </c>
      <c r="E46" s="123">
        <v>8206.0866141732276</v>
      </c>
      <c r="F46" s="133" t="s">
        <v>4242</v>
      </c>
      <c r="G46" s="211">
        <f>MAX(D45:D48)</f>
        <v>8911.3897637795271</v>
      </c>
      <c r="H46" s="212"/>
      <c r="I46" s="133" t="s">
        <v>4242</v>
      </c>
      <c r="J46" s="211">
        <f>MAX(E45:E48)</f>
        <v>8206.0866141732276</v>
      </c>
      <c r="K46" s="212"/>
    </row>
    <row r="47" spans="1:15" ht="15.75" thickBot="1">
      <c r="B47" s="228" t="s">
        <v>76</v>
      </c>
      <c r="C47" s="220" t="s">
        <v>77</v>
      </c>
      <c r="D47" s="137">
        <v>8904.3858267716532</v>
      </c>
      <c r="E47" s="137">
        <v>8200.9606299212592</v>
      </c>
      <c r="F47" s="144" t="s">
        <v>4243</v>
      </c>
      <c r="G47" s="265">
        <f>G46-G45</f>
        <v>7.0039370078739012</v>
      </c>
      <c r="H47" s="262" t="str">
        <f>IF(G47&gt;H$43,"Wrong","OK")</f>
        <v>OK</v>
      </c>
      <c r="I47" s="144" t="s">
        <v>4243</v>
      </c>
      <c r="J47" s="265">
        <f>J46-J45</f>
        <v>8.0748031496059411</v>
      </c>
      <c r="K47" s="262" t="str">
        <f>IF(J47&gt;K$43,"Wrong","OK")</f>
        <v>OK</v>
      </c>
    </row>
    <row r="51" spans="1:15" ht="18.75">
      <c r="A51" s="1" t="s">
        <v>4085</v>
      </c>
    </row>
    <row r="52" spans="1:15" ht="15.75" thickBot="1">
      <c r="F52" s="200" t="s">
        <v>4070</v>
      </c>
      <c r="G52" s="200"/>
      <c r="H52" s="200"/>
      <c r="I52" s="200" t="s">
        <v>4071</v>
      </c>
      <c r="J52" s="200"/>
      <c r="K52" s="200"/>
    </row>
    <row r="53" spans="1:15" ht="15.75" thickBot="1">
      <c r="E53" s="88" t="s">
        <v>1</v>
      </c>
      <c r="F53" s="93" t="s">
        <v>4072</v>
      </c>
      <c r="G53" s="154"/>
      <c r="H53" s="90">
        <v>10</v>
      </c>
      <c r="I53" s="93" t="s">
        <v>4072</v>
      </c>
      <c r="J53" s="154"/>
      <c r="K53" s="90">
        <v>10</v>
      </c>
      <c r="L53" s="263"/>
      <c r="M53" s="263"/>
      <c r="N53" s="263"/>
      <c r="O53" s="263"/>
    </row>
    <row r="54" spans="1:15" ht="15.75" thickBot="1">
      <c r="B54" s="95" t="s">
        <v>4073</v>
      </c>
      <c r="C54" s="203" t="s">
        <v>4074</v>
      </c>
      <c r="D54" s="102" t="s">
        <v>4070</v>
      </c>
      <c r="E54" s="102" t="s">
        <v>4071</v>
      </c>
      <c r="F54" s="264"/>
      <c r="G54" s="257"/>
      <c r="H54" s="204" t="s">
        <v>4075</v>
      </c>
      <c r="I54" s="264"/>
      <c r="J54" s="257"/>
      <c r="K54" s="204" t="s">
        <v>4075</v>
      </c>
      <c r="L54" s="3"/>
      <c r="M54" s="3"/>
      <c r="N54" s="3"/>
      <c r="O54" s="3"/>
    </row>
    <row r="55" spans="1:15">
      <c r="B55" s="225" t="s">
        <v>2553</v>
      </c>
      <c r="C55" s="205" t="s">
        <v>2554</v>
      </c>
      <c r="D55" s="111">
        <v>8436.5787401574798</v>
      </c>
      <c r="E55" s="111">
        <v>8435.4055118110246</v>
      </c>
      <c r="F55" s="206" t="s">
        <v>4241</v>
      </c>
      <c r="G55" s="207">
        <f>MIN(D55:D58)</f>
        <v>8433.9330708661419</v>
      </c>
      <c r="H55" s="208"/>
      <c r="I55" s="206" t="s">
        <v>4241</v>
      </c>
      <c r="J55" s="207">
        <f>MIN(E55:E58)</f>
        <v>8433.6889763779527</v>
      </c>
      <c r="K55" s="208"/>
    </row>
    <row r="56" spans="1:15">
      <c r="B56" s="258" t="s">
        <v>2558</v>
      </c>
      <c r="C56" s="235" t="s">
        <v>2559</v>
      </c>
      <c r="D56" s="123">
        <v>8436.9566929133853</v>
      </c>
      <c r="E56" s="123">
        <v>8433.6889763779527</v>
      </c>
      <c r="F56" s="133" t="s">
        <v>4242</v>
      </c>
      <c r="G56" s="211">
        <f>MAX(D55:D58)</f>
        <v>8436.9566929133853</v>
      </c>
      <c r="H56" s="212"/>
      <c r="I56" s="133" t="s">
        <v>4242</v>
      </c>
      <c r="J56" s="211">
        <f>MAX(E55:E58)</f>
        <v>8435.4055118110246</v>
      </c>
      <c r="K56" s="212"/>
    </row>
    <row r="57" spans="1:15" ht="15.75" thickBot="1">
      <c r="B57" s="228" t="s">
        <v>2562</v>
      </c>
      <c r="C57" s="220" t="s">
        <v>2563</v>
      </c>
      <c r="D57" s="137">
        <v>8433.9330708661419</v>
      </c>
      <c r="E57" s="137">
        <v>8434.7362204724413</v>
      </c>
      <c r="F57" s="144" t="s">
        <v>4243</v>
      </c>
      <c r="G57" s="265">
        <f>G56-G55</f>
        <v>3.023622047243407</v>
      </c>
      <c r="H57" s="262" t="str">
        <f>IF(G57&gt;H$53,"Wrong","OK")</f>
        <v>OK</v>
      </c>
      <c r="I57" s="144" t="s">
        <v>4243</v>
      </c>
      <c r="J57" s="265">
        <f>J56-J55</f>
        <v>1.7165354330718401</v>
      </c>
      <c r="K57" s="262" t="str">
        <f>IF(J57&gt;K$53,"Wrong","OK")</f>
        <v>OK</v>
      </c>
    </row>
    <row r="58" spans="1:15">
      <c r="B58" s="24"/>
      <c r="C58" s="24"/>
    </row>
    <row r="59" spans="1:15">
      <c r="B59" s="24"/>
      <c r="C59" s="24"/>
    </row>
    <row r="61" spans="1:15" ht="18.75">
      <c r="A61" s="1" t="s">
        <v>4061</v>
      </c>
      <c r="L61" s="5"/>
      <c r="M61" s="5"/>
      <c r="N61" s="5"/>
      <c r="O61" s="5"/>
    </row>
    <row r="62" spans="1:15" ht="15.75" thickBot="1">
      <c r="F62" s="200" t="s">
        <v>4070</v>
      </c>
      <c r="G62" s="200"/>
      <c r="H62" s="200"/>
      <c r="I62" s="200" t="s">
        <v>4071</v>
      </c>
      <c r="J62" s="200"/>
      <c r="K62" s="200"/>
    </row>
    <row r="63" spans="1:15" ht="15.75" thickBot="1">
      <c r="E63" s="88" t="s">
        <v>1</v>
      </c>
      <c r="F63" s="93" t="s">
        <v>4072</v>
      </c>
      <c r="G63" s="154"/>
      <c r="H63" s="90">
        <v>100</v>
      </c>
      <c r="I63" s="93" t="s">
        <v>4072</v>
      </c>
      <c r="J63" s="154"/>
      <c r="K63" s="90">
        <v>100</v>
      </c>
      <c r="L63" s="263"/>
      <c r="M63" s="263"/>
      <c r="N63" s="263"/>
      <c r="O63" s="263"/>
    </row>
    <row r="64" spans="1:15" ht="15.75" thickBot="1">
      <c r="B64" s="95" t="s">
        <v>4073</v>
      </c>
      <c r="C64" s="203" t="s">
        <v>4074</v>
      </c>
      <c r="D64" s="102" t="s">
        <v>4070</v>
      </c>
      <c r="E64" s="102" t="s">
        <v>4071</v>
      </c>
      <c r="F64" s="264"/>
      <c r="G64" s="257"/>
      <c r="H64" s="204" t="s">
        <v>4075</v>
      </c>
      <c r="I64" s="264"/>
      <c r="J64" s="257"/>
      <c r="K64" s="204" t="s">
        <v>4075</v>
      </c>
      <c r="L64" s="3"/>
      <c r="M64" s="3"/>
      <c r="N64" s="3"/>
      <c r="O64" s="3"/>
    </row>
    <row r="65" spans="1:15">
      <c r="B65" s="225" t="s">
        <v>2202</v>
      </c>
      <c r="C65" s="205" t="s">
        <v>2203</v>
      </c>
      <c r="D65" s="111">
        <v>7921.0472440944886</v>
      </c>
      <c r="E65" s="111">
        <v>7941.5866141732286</v>
      </c>
      <c r="F65" s="206" t="s">
        <v>4241</v>
      </c>
      <c r="G65" s="207">
        <f>MIN(D65:D68)</f>
        <v>7921.0472440944886</v>
      </c>
      <c r="H65" s="208"/>
      <c r="I65" s="206" t="s">
        <v>4241</v>
      </c>
      <c r="J65" s="207">
        <f>MIN(E65:E68)</f>
        <v>7941.5866141732286</v>
      </c>
      <c r="K65" s="208"/>
    </row>
    <row r="66" spans="1:15">
      <c r="B66" s="258" t="s">
        <v>2207</v>
      </c>
      <c r="C66" s="235" t="s">
        <v>2208</v>
      </c>
      <c r="D66" s="123">
        <v>7921.8740157480315</v>
      </c>
      <c r="E66" s="123">
        <v>7956.9409448818906</v>
      </c>
      <c r="F66" s="133" t="s">
        <v>4242</v>
      </c>
      <c r="G66" s="211">
        <f>MAX(D65:D68)</f>
        <v>7990.9330708661419</v>
      </c>
      <c r="H66" s="212"/>
      <c r="I66" s="133" t="s">
        <v>4242</v>
      </c>
      <c r="J66" s="211">
        <f>MAX(E65:E68)</f>
        <v>7988.318897637796</v>
      </c>
      <c r="K66" s="212"/>
    </row>
    <row r="67" spans="1:15">
      <c r="B67" s="258" t="s">
        <v>2211</v>
      </c>
      <c r="C67" s="235" t="s">
        <v>2212</v>
      </c>
      <c r="D67" s="123">
        <v>7990.9330708661419</v>
      </c>
      <c r="E67" s="123">
        <v>7947.9842519685044</v>
      </c>
      <c r="F67" s="178" t="s">
        <v>4243</v>
      </c>
      <c r="G67" s="217">
        <f>G66-G65</f>
        <v>69.885826771653228</v>
      </c>
      <c r="H67" s="218" t="str">
        <f>IF(G67&gt;H$63,"Wrong","OK")</f>
        <v>OK</v>
      </c>
      <c r="I67" s="178" t="s">
        <v>4243</v>
      </c>
      <c r="J67" s="217">
        <f>J66-J65</f>
        <v>46.732283464567445</v>
      </c>
      <c r="K67" s="218" t="str">
        <f>IF(J67&gt;K$63,"Wrong","OK")</f>
        <v>OK</v>
      </c>
    </row>
    <row r="68" spans="1:15" ht="15.75" thickBot="1">
      <c r="B68" s="228" t="s">
        <v>2215</v>
      </c>
      <c r="C68" s="220" t="s">
        <v>2216</v>
      </c>
      <c r="D68" s="137">
        <v>7934.4133858267714</v>
      </c>
      <c r="E68" s="137">
        <v>7988.318897637796</v>
      </c>
      <c r="F68" s="144"/>
      <c r="G68" s="197"/>
      <c r="H68" s="143"/>
      <c r="I68" s="144"/>
      <c r="J68" s="197"/>
      <c r="K68" s="143"/>
    </row>
    <row r="72" spans="1:15" ht="18.75">
      <c r="A72" s="1" t="s">
        <v>4086</v>
      </c>
      <c r="L72" s="5"/>
      <c r="M72" s="5"/>
      <c r="N72" s="5"/>
      <c r="O72" s="5"/>
    </row>
    <row r="73" spans="1:15" ht="15.75" thickBot="1">
      <c r="F73" s="200" t="s">
        <v>4070</v>
      </c>
      <c r="G73" s="200"/>
      <c r="H73" s="200"/>
      <c r="I73" s="200" t="s">
        <v>4071</v>
      </c>
      <c r="J73" s="200"/>
      <c r="K73" s="200"/>
    </row>
    <row r="74" spans="1:15" ht="15.75" thickBot="1">
      <c r="E74" s="88" t="s">
        <v>1</v>
      </c>
      <c r="F74" s="93" t="s">
        <v>4072</v>
      </c>
      <c r="G74" s="154"/>
      <c r="H74" s="90">
        <v>100</v>
      </c>
      <c r="I74" s="93" t="s">
        <v>4072</v>
      </c>
      <c r="J74" s="154"/>
      <c r="K74" s="90">
        <v>100</v>
      </c>
      <c r="L74" s="263"/>
      <c r="M74" s="263"/>
      <c r="N74" s="263"/>
      <c r="O74" s="263"/>
    </row>
    <row r="75" spans="1:15" ht="15.75" thickBot="1">
      <c r="B75" s="95" t="s">
        <v>4073</v>
      </c>
      <c r="C75" s="203" t="s">
        <v>4074</v>
      </c>
      <c r="D75" s="102" t="s">
        <v>4070</v>
      </c>
      <c r="E75" s="102" t="s">
        <v>4071</v>
      </c>
      <c r="F75" s="264"/>
      <c r="G75" s="257"/>
      <c r="H75" s="204" t="s">
        <v>4075</v>
      </c>
      <c r="I75" s="264"/>
      <c r="J75" s="257"/>
      <c r="K75" s="204" t="s">
        <v>4075</v>
      </c>
      <c r="L75" s="3"/>
      <c r="M75" s="3"/>
      <c r="N75" s="3"/>
      <c r="O75" s="3"/>
    </row>
    <row r="76" spans="1:15">
      <c r="B76" s="225" t="s">
        <v>1646</v>
      </c>
      <c r="C76" s="205" t="s">
        <v>1647</v>
      </c>
      <c r="D76" s="111">
        <v>8324.7007874015744</v>
      </c>
      <c r="E76" s="111">
        <v>8285.1968503937005</v>
      </c>
      <c r="F76" s="206" t="s">
        <v>4062</v>
      </c>
      <c r="G76" s="207">
        <f>ABS(D76-D77)</f>
        <v>69.614173228344953</v>
      </c>
      <c r="H76" s="208" t="str">
        <f>IF(G76&gt;H$74,"Wrong","OK")</f>
        <v>OK</v>
      </c>
      <c r="I76" s="206" t="s">
        <v>4062</v>
      </c>
      <c r="J76" s="207">
        <f>ABS(E76-E77)</f>
        <v>8.6259842519684753</v>
      </c>
      <c r="K76" s="208" t="str">
        <f>IF(J76&gt;K$74,"Wrong","OK")</f>
        <v>OK</v>
      </c>
    </row>
    <row r="77" spans="1:15" ht="15.75" thickBot="1">
      <c r="B77" s="228" t="s">
        <v>1651</v>
      </c>
      <c r="C77" s="220" t="s">
        <v>1652</v>
      </c>
      <c r="D77" s="137">
        <v>8255.0866141732295</v>
      </c>
      <c r="E77" s="137">
        <v>8276.570866141732</v>
      </c>
      <c r="F77" s="144"/>
      <c r="G77" s="265"/>
      <c r="H77" s="262"/>
      <c r="I77" s="144"/>
      <c r="J77" s="265"/>
      <c r="K77" s="262"/>
    </row>
    <row r="81" spans="1:15" ht="18.75">
      <c r="A81" s="1" t="s">
        <v>4063</v>
      </c>
      <c r="L81" s="5"/>
      <c r="M81" s="5"/>
      <c r="N81" s="5"/>
      <c r="O81" s="5"/>
    </row>
    <row r="82" spans="1:15" ht="15.75" thickBot="1">
      <c r="F82" s="200" t="s">
        <v>4070</v>
      </c>
      <c r="G82" s="200"/>
      <c r="H82" s="200"/>
      <c r="I82" s="200" t="s">
        <v>4071</v>
      </c>
      <c r="J82" s="200"/>
      <c r="K82" s="200"/>
    </row>
    <row r="83" spans="1:15" ht="15.75" thickBot="1">
      <c r="E83" s="88" t="s">
        <v>1</v>
      </c>
      <c r="F83" s="93" t="s">
        <v>4072</v>
      </c>
      <c r="G83" s="154"/>
      <c r="H83" s="90">
        <v>100</v>
      </c>
      <c r="I83" s="93" t="s">
        <v>4072</v>
      </c>
      <c r="J83" s="154"/>
      <c r="K83" s="90">
        <v>100</v>
      </c>
      <c r="L83" s="263"/>
      <c r="M83" s="263"/>
      <c r="N83" s="263"/>
      <c r="O83" s="263"/>
    </row>
    <row r="84" spans="1:15" ht="15.75" thickBot="1">
      <c r="B84" s="95" t="s">
        <v>4073</v>
      </c>
      <c r="C84" s="203" t="s">
        <v>4074</v>
      </c>
      <c r="D84" s="102" t="s">
        <v>4070</v>
      </c>
      <c r="E84" s="102" t="s">
        <v>4071</v>
      </c>
      <c r="F84" s="264"/>
      <c r="G84" s="257"/>
      <c r="H84" s="204" t="s">
        <v>4075</v>
      </c>
      <c r="I84" s="264"/>
      <c r="J84" s="257"/>
      <c r="K84" s="204" t="s">
        <v>4075</v>
      </c>
      <c r="L84" s="3"/>
      <c r="M84" s="3"/>
      <c r="N84" s="3"/>
      <c r="O84" s="3"/>
    </row>
    <row r="85" spans="1:15">
      <c r="B85" s="225" t="s">
        <v>319</v>
      </c>
      <c r="C85" s="205" t="s">
        <v>320</v>
      </c>
      <c r="D85" s="111">
        <v>11052.291338582678</v>
      </c>
      <c r="E85" s="111">
        <v>11085.244094488189</v>
      </c>
      <c r="F85" s="206" t="s">
        <v>4062</v>
      </c>
      <c r="G85" s="207">
        <f>ABS(D85-D86)</f>
        <v>45.448818897639285</v>
      </c>
      <c r="H85" s="208" t="str">
        <f>IF(G85&gt;H$74,"Wrong","OK")</f>
        <v>OK</v>
      </c>
      <c r="I85" s="206" t="s">
        <v>4062</v>
      </c>
      <c r="J85" s="207">
        <f>ABS(E85-E86)</f>
        <v>6.0433070866147318</v>
      </c>
      <c r="K85" s="208" t="str">
        <f>IF(J85&gt;K$74,"Wrong","OK")</f>
        <v>OK</v>
      </c>
    </row>
    <row r="86" spans="1:15" ht="15.75" thickBot="1">
      <c r="B86" s="228" t="s">
        <v>325</v>
      </c>
      <c r="C86" s="220" t="s">
        <v>326</v>
      </c>
      <c r="D86" s="137">
        <v>11097.740157480317</v>
      </c>
      <c r="E86" s="137">
        <v>11091.287401574804</v>
      </c>
      <c r="F86" s="144"/>
      <c r="G86" s="265"/>
      <c r="H86" s="262"/>
      <c r="I86" s="144"/>
      <c r="J86" s="265"/>
      <c r="K86" s="262"/>
    </row>
  </sheetData>
  <phoneticPr fontId="1"/>
  <conditionalFormatting sqref="H5:H6">
    <cfRule type="cellIs" dxfId="83" priority="173" stopIfTrue="1" operator="equal">
      <formula>"WRONG"</formula>
    </cfRule>
  </conditionalFormatting>
  <conditionalFormatting sqref="H7">
    <cfRule type="cellIs" dxfId="82" priority="28" stopIfTrue="1" operator="equal">
      <formula>"Wrong"</formula>
    </cfRule>
  </conditionalFormatting>
  <conditionalFormatting sqref="H9">
    <cfRule type="cellIs" dxfId="81" priority="27" stopIfTrue="1" operator="equal">
      <formula>"Wrong"</formula>
    </cfRule>
  </conditionalFormatting>
  <conditionalFormatting sqref="H11">
    <cfRule type="cellIs" dxfId="80" priority="193" stopIfTrue="1" operator="equal">
      <formula>"Wrong"</formula>
    </cfRule>
  </conditionalFormatting>
  <conditionalFormatting sqref="H13">
    <cfRule type="cellIs" dxfId="79" priority="192" stopIfTrue="1" operator="equal">
      <formula>"Wrong"</formula>
    </cfRule>
  </conditionalFormatting>
  <conditionalFormatting sqref="H15">
    <cfRule type="cellIs" dxfId="78" priority="191" stopIfTrue="1" operator="equal">
      <formula>"Wrong"</formula>
    </cfRule>
  </conditionalFormatting>
  <conditionalFormatting sqref="H17">
    <cfRule type="cellIs" dxfId="77" priority="190" stopIfTrue="1" operator="equal">
      <formula>"Wrong"</formula>
    </cfRule>
  </conditionalFormatting>
  <conditionalFormatting sqref="H19">
    <cfRule type="cellIs" dxfId="76" priority="189" stopIfTrue="1" operator="equal">
      <formula>"Wrong"</formula>
    </cfRule>
  </conditionalFormatting>
  <conditionalFormatting sqref="H21">
    <cfRule type="cellIs" dxfId="75" priority="188" stopIfTrue="1" operator="equal">
      <formula>"Wrong"</formula>
    </cfRule>
  </conditionalFormatting>
  <conditionalFormatting sqref="H32:H33">
    <cfRule type="cellIs" dxfId="74" priority="184" stopIfTrue="1" operator="equal">
      <formula>"WRONG"</formula>
    </cfRule>
  </conditionalFormatting>
  <conditionalFormatting sqref="H34">
    <cfRule type="cellIs" dxfId="73" priority="20" stopIfTrue="1" operator="equal">
      <formula>"Wrong"</formula>
    </cfRule>
  </conditionalFormatting>
  <conditionalFormatting sqref="H36">
    <cfRule type="cellIs" dxfId="72" priority="19" stopIfTrue="1" operator="equal">
      <formula>"Wrong"</formula>
    </cfRule>
  </conditionalFormatting>
  <conditionalFormatting sqref="H43:H44">
    <cfRule type="cellIs" dxfId="71" priority="118" stopIfTrue="1" operator="equal">
      <formula>"WRONG"</formula>
    </cfRule>
  </conditionalFormatting>
  <conditionalFormatting sqref="H45">
    <cfRule type="cellIs" dxfId="70" priority="16" stopIfTrue="1" operator="equal">
      <formula>"Wrong"</formula>
    </cfRule>
  </conditionalFormatting>
  <conditionalFormatting sqref="H47">
    <cfRule type="cellIs" dxfId="69" priority="15" stopIfTrue="1" operator="equal">
      <formula>"Wrong"</formula>
    </cfRule>
  </conditionalFormatting>
  <conditionalFormatting sqref="H53:H54">
    <cfRule type="cellIs" dxfId="68" priority="98" stopIfTrue="1" operator="equal">
      <formula>"WRONG"</formula>
    </cfRule>
  </conditionalFormatting>
  <conditionalFormatting sqref="H55">
    <cfRule type="cellIs" dxfId="67" priority="12" stopIfTrue="1" operator="equal">
      <formula>"Wrong"</formula>
    </cfRule>
  </conditionalFormatting>
  <conditionalFormatting sqref="H57">
    <cfRule type="cellIs" dxfId="66" priority="9" stopIfTrue="1" operator="equal">
      <formula>"Wrong"</formula>
    </cfRule>
  </conditionalFormatting>
  <conditionalFormatting sqref="H63:H64">
    <cfRule type="cellIs" dxfId="65" priority="80" stopIfTrue="1" operator="equal">
      <formula>"WRONG"</formula>
    </cfRule>
  </conditionalFormatting>
  <conditionalFormatting sqref="H65">
    <cfRule type="cellIs" dxfId="64" priority="8" stopIfTrue="1" operator="equal">
      <formula>"Wrong"</formula>
    </cfRule>
  </conditionalFormatting>
  <conditionalFormatting sqref="H67">
    <cfRule type="cellIs" dxfId="63" priority="7" stopIfTrue="1" operator="equal">
      <formula>"Wrong"</formula>
    </cfRule>
  </conditionalFormatting>
  <conditionalFormatting sqref="H74:H75">
    <cfRule type="cellIs" dxfId="62" priority="57" stopIfTrue="1" operator="equal">
      <formula>"WRONG"</formula>
    </cfRule>
  </conditionalFormatting>
  <conditionalFormatting sqref="H76">
    <cfRule type="cellIs" dxfId="61" priority="4" stopIfTrue="1" operator="equal">
      <formula>"Wrong"</formula>
    </cfRule>
  </conditionalFormatting>
  <conditionalFormatting sqref="H83:H84">
    <cfRule type="cellIs" dxfId="60" priority="41" stopIfTrue="1" operator="equal">
      <formula>"WRONG"</formula>
    </cfRule>
  </conditionalFormatting>
  <conditionalFormatting sqref="H85">
    <cfRule type="cellIs" dxfId="59" priority="2" stopIfTrue="1" operator="equal">
      <formula>"Wrong"</formula>
    </cfRule>
  </conditionalFormatting>
  <conditionalFormatting sqref="K5:K6">
    <cfRule type="cellIs" dxfId="58" priority="172" stopIfTrue="1" operator="equal">
      <formula>"WRONG"</formula>
    </cfRule>
  </conditionalFormatting>
  <conditionalFormatting sqref="K7:O7">
    <cfRule type="cellIs" dxfId="57" priority="26" stopIfTrue="1" operator="equal">
      <formula>"Wrong"</formula>
    </cfRule>
  </conditionalFormatting>
  <conditionalFormatting sqref="K9:O9">
    <cfRule type="cellIs" dxfId="56" priority="25" stopIfTrue="1" operator="equal">
      <formula>"Wrong"</formula>
    </cfRule>
  </conditionalFormatting>
  <conditionalFormatting sqref="K11:O11">
    <cfRule type="cellIs" dxfId="55" priority="148" stopIfTrue="1" operator="equal">
      <formula>"Wrong"</formula>
    </cfRule>
  </conditionalFormatting>
  <conditionalFormatting sqref="K13:O13">
    <cfRule type="cellIs" dxfId="54" priority="147" stopIfTrue="1" operator="equal">
      <formula>"Wrong"</formula>
    </cfRule>
  </conditionalFormatting>
  <conditionalFormatting sqref="K15:O15">
    <cfRule type="cellIs" dxfId="53" priority="146" stopIfTrue="1" operator="equal">
      <formula>"Wrong"</formula>
    </cfRule>
  </conditionalFormatting>
  <conditionalFormatting sqref="K17:O17">
    <cfRule type="cellIs" dxfId="52" priority="145" stopIfTrue="1" operator="equal">
      <formula>"Wrong"</formula>
    </cfRule>
  </conditionalFormatting>
  <conditionalFormatting sqref="K19:O19">
    <cfRule type="cellIs" dxfId="51" priority="144" stopIfTrue="1" operator="equal">
      <formula>"Wrong"</formula>
    </cfRule>
  </conditionalFormatting>
  <conditionalFormatting sqref="K21:O21">
    <cfRule type="cellIs" dxfId="50" priority="143" stopIfTrue="1" operator="equal">
      <formula>"Wrong"</formula>
    </cfRule>
  </conditionalFormatting>
  <conditionalFormatting sqref="K32:O33">
    <cfRule type="cellIs" dxfId="49" priority="151" stopIfTrue="1" operator="equal">
      <formula>"WRONG"</formula>
    </cfRule>
  </conditionalFormatting>
  <conditionalFormatting sqref="K34:O34">
    <cfRule type="cellIs" dxfId="48" priority="18" stopIfTrue="1" operator="equal">
      <formula>"Wrong"</formula>
    </cfRule>
  </conditionalFormatting>
  <conditionalFormatting sqref="K36:O36">
    <cfRule type="cellIs" dxfId="47" priority="17" stopIfTrue="1" operator="equal">
      <formula>"Wrong"</formula>
    </cfRule>
  </conditionalFormatting>
  <conditionalFormatting sqref="K43:O44">
    <cfRule type="cellIs" dxfId="46" priority="108" stopIfTrue="1" operator="equal">
      <formula>"WRONG"</formula>
    </cfRule>
  </conditionalFormatting>
  <conditionalFormatting sqref="K45:O45">
    <cfRule type="cellIs" dxfId="45" priority="14" stopIfTrue="1" operator="equal">
      <formula>"Wrong"</formula>
    </cfRule>
  </conditionalFormatting>
  <conditionalFormatting sqref="K47:O47">
    <cfRule type="cellIs" dxfId="44" priority="13" stopIfTrue="1" operator="equal">
      <formula>"Wrong"</formula>
    </cfRule>
  </conditionalFormatting>
  <conditionalFormatting sqref="K53:O54">
    <cfRule type="cellIs" dxfId="43" priority="90" stopIfTrue="1" operator="equal">
      <formula>"WRONG"</formula>
    </cfRule>
  </conditionalFormatting>
  <conditionalFormatting sqref="K55:O55">
    <cfRule type="cellIs" dxfId="42" priority="11" stopIfTrue="1" operator="equal">
      <formula>"Wrong"</formula>
    </cfRule>
  </conditionalFormatting>
  <conditionalFormatting sqref="K57:O57">
    <cfRule type="cellIs" dxfId="41" priority="10" stopIfTrue="1" operator="equal">
      <formula>"Wrong"</formula>
    </cfRule>
  </conditionalFormatting>
  <conditionalFormatting sqref="K63:O64">
    <cfRule type="cellIs" dxfId="40" priority="71" stopIfTrue="1" operator="equal">
      <formula>"WRONG"</formula>
    </cfRule>
  </conditionalFormatting>
  <conditionalFormatting sqref="K65:O65">
    <cfRule type="cellIs" dxfId="39" priority="6" stopIfTrue="1" operator="equal">
      <formula>"Wrong"</formula>
    </cfRule>
  </conditionalFormatting>
  <conditionalFormatting sqref="K67:O67">
    <cfRule type="cellIs" dxfId="38" priority="5" stopIfTrue="1" operator="equal">
      <formula>"Wrong"</formula>
    </cfRule>
  </conditionalFormatting>
  <conditionalFormatting sqref="K74:O75">
    <cfRule type="cellIs" dxfId="37" priority="51" stopIfTrue="1" operator="equal">
      <formula>"WRONG"</formula>
    </cfRule>
  </conditionalFormatting>
  <conditionalFormatting sqref="K76:O76">
    <cfRule type="cellIs" dxfId="36" priority="3" stopIfTrue="1" operator="equal">
      <formula>"Wrong"</formula>
    </cfRule>
  </conditionalFormatting>
  <conditionalFormatting sqref="K83:O84">
    <cfRule type="cellIs" dxfId="35" priority="35" stopIfTrue="1" operator="equal">
      <formula>"WRONG"</formula>
    </cfRule>
  </conditionalFormatting>
  <conditionalFormatting sqref="K85:O85">
    <cfRule type="cellIs" dxfId="34" priority="1" stopIfTrue="1" operator="equal">
      <formula>"Wrong"</formula>
    </cfRule>
  </conditionalFormatting>
  <conditionalFormatting sqref="M5:M6">
    <cfRule type="cellIs" dxfId="33" priority="154" stopIfTrue="1" operator="equal">
      <formula>"WRONG"</formula>
    </cfRule>
  </conditionalFormatting>
  <conditionalFormatting sqref="M23">
    <cfRule type="cellIs" dxfId="32" priority="24" stopIfTrue="1" operator="equal">
      <formula>"Wrong"</formula>
    </cfRule>
  </conditionalFormatting>
  <conditionalFormatting sqref="M25">
    <cfRule type="cellIs" dxfId="31" priority="23" stopIfTrue="1" operator="equal">
      <formula>"Wrong"</formula>
    </cfRule>
  </conditionalFormatting>
  <conditionalFormatting sqref="O5:O6">
    <cfRule type="cellIs" dxfId="30" priority="140" stopIfTrue="1" operator="equal">
      <formula>"WRONG"</formula>
    </cfRule>
  </conditionalFormatting>
  <conditionalFormatting sqref="O23">
    <cfRule type="cellIs" dxfId="29" priority="22" stopIfTrue="1" operator="equal">
      <formula>"Wrong"</formula>
    </cfRule>
  </conditionalFormatting>
  <conditionalFormatting sqref="O25">
    <cfRule type="cellIs" dxfId="28" priority="21" stopIfTrue="1" operator="equal">
      <formula>"Wrong"</formula>
    </cfRule>
  </conditionalFormatting>
  <pageMargins left="0.7" right="0.7" top="0.75" bottom="0.75" header="0.3" footer="0.3"/>
  <pageSetup paperSize="9" scale="57" fitToHeight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60F7-2248-4D31-A4D6-A8F16FEF5376}">
  <sheetPr>
    <pageSetUpPr fitToPage="1"/>
  </sheetPr>
  <dimension ref="A1:J35"/>
  <sheetViews>
    <sheetView zoomScale="85" zoomScaleNormal="85" workbookViewId="0">
      <selection activeCell="M28" sqref="M28"/>
    </sheetView>
  </sheetViews>
  <sheetFormatPr defaultRowHeight="15"/>
  <cols>
    <col min="1" max="1" width="2" customWidth="1"/>
    <col min="2" max="2" width="8.42578125" bestFit="1" customWidth="1"/>
    <col min="3" max="3" width="5.85546875" bestFit="1" customWidth="1"/>
    <col min="4" max="4" width="17.140625" bestFit="1" customWidth="1"/>
    <col min="5" max="5" width="12.5703125" customWidth="1"/>
    <col min="6" max="6" width="17.85546875" bestFit="1" customWidth="1"/>
    <col min="7" max="7" width="2.42578125" customWidth="1"/>
    <col min="8" max="8" width="5.85546875" bestFit="1" customWidth="1"/>
    <col min="9" max="10" width="10.28515625" bestFit="1" customWidth="1"/>
  </cols>
  <sheetData>
    <row r="1" spans="1:10" ht="18.75">
      <c r="A1" s="1" t="s">
        <v>4207</v>
      </c>
      <c r="F1" s="5">
        <v>43048</v>
      </c>
      <c r="G1" s="3"/>
      <c r="H1" s="3"/>
      <c r="I1" s="3"/>
      <c r="J1" s="3"/>
    </row>
    <row r="2" spans="1:10" ht="19.5" thickBot="1">
      <c r="A2" s="1" t="s">
        <v>4159</v>
      </c>
      <c r="F2" s="3"/>
      <c r="G2" s="3"/>
      <c r="H2" s="3"/>
      <c r="I2" s="3"/>
      <c r="J2" s="3"/>
    </row>
    <row r="3" spans="1:10" ht="15.75" thickBot="1">
      <c r="H3" s="89" t="s">
        <v>4123</v>
      </c>
      <c r="I3" s="154"/>
      <c r="J3" s="266">
        <v>1000</v>
      </c>
    </row>
    <row r="4" spans="1:10" ht="15.75" thickBot="1">
      <c r="C4" s="24"/>
      <c r="D4" s="24"/>
      <c r="E4" s="267" t="s">
        <v>4160</v>
      </c>
      <c r="F4" s="267" t="s">
        <v>4132</v>
      </c>
      <c r="H4" s="268"/>
      <c r="I4" s="154"/>
      <c r="J4" s="269" t="s">
        <v>4134</v>
      </c>
    </row>
    <row r="5" spans="1:10">
      <c r="B5" s="270" t="s">
        <v>0</v>
      </c>
      <c r="C5" s="271" t="s">
        <v>2261</v>
      </c>
      <c r="D5" s="272" t="s">
        <v>2262</v>
      </c>
      <c r="E5" s="273">
        <v>1360.9027559055119</v>
      </c>
      <c r="F5" s="270" t="s">
        <v>344</v>
      </c>
      <c r="H5" s="166" t="s">
        <v>4241</v>
      </c>
      <c r="I5" s="274">
        <f>MIN(E5:E16)</f>
        <v>1360.8031496062993</v>
      </c>
      <c r="J5" s="212"/>
    </row>
    <row r="6" spans="1:10">
      <c r="B6" s="275"/>
      <c r="C6" s="276" t="s">
        <v>2261</v>
      </c>
      <c r="D6" s="277"/>
      <c r="E6" s="278">
        <v>1360.9681102362204</v>
      </c>
      <c r="F6" s="275" t="s">
        <v>344</v>
      </c>
      <c r="H6" s="133" t="s">
        <v>4242</v>
      </c>
      <c r="I6" s="211">
        <f>MAX(E5:E16)</f>
        <v>1360.9893700787402</v>
      </c>
      <c r="J6" s="212"/>
    </row>
    <row r="7" spans="1:10">
      <c r="B7" s="270" t="s">
        <v>0</v>
      </c>
      <c r="C7" s="271" t="s">
        <v>2267</v>
      </c>
      <c r="D7" s="272" t="s">
        <v>2268</v>
      </c>
      <c r="E7" s="273">
        <v>1360.9893700787402</v>
      </c>
      <c r="F7" s="270" t="s">
        <v>344</v>
      </c>
      <c r="H7" s="178" t="s">
        <v>4243</v>
      </c>
      <c r="I7" s="217">
        <f>I6-I5</f>
        <v>0.18622047244093665</v>
      </c>
      <c r="J7" s="218" t="str">
        <f>IF(I7&gt;J$3,"Wrong","OK")</f>
        <v>OK</v>
      </c>
    </row>
    <row r="8" spans="1:10" ht="15.75" thickBot="1">
      <c r="B8" s="275"/>
      <c r="C8" s="276" t="s">
        <v>2267</v>
      </c>
      <c r="D8" s="277"/>
      <c r="E8" s="278">
        <v>1360.9503937007873</v>
      </c>
      <c r="F8" s="275" t="s">
        <v>344</v>
      </c>
      <c r="H8" s="279"/>
      <c r="I8" s="200"/>
      <c r="J8" s="201"/>
    </row>
    <row r="9" spans="1:10">
      <c r="B9" s="270" t="s">
        <v>2953</v>
      </c>
      <c r="C9" s="271" t="s">
        <v>2261</v>
      </c>
      <c r="D9" s="272" t="s">
        <v>2262</v>
      </c>
      <c r="E9" s="273">
        <v>1360.8401574803149</v>
      </c>
      <c r="F9" s="270" t="s">
        <v>344</v>
      </c>
    </row>
    <row r="10" spans="1:10">
      <c r="B10" s="275"/>
      <c r="C10" s="276" t="s">
        <v>2261</v>
      </c>
      <c r="D10" s="277"/>
      <c r="E10" s="278">
        <v>1360.8610236220472</v>
      </c>
      <c r="F10" s="275" t="s">
        <v>344</v>
      </c>
    </row>
    <row r="11" spans="1:10">
      <c r="B11" s="270" t="s">
        <v>2953</v>
      </c>
      <c r="C11" s="271" t="s">
        <v>2267</v>
      </c>
      <c r="D11" s="272" t="s">
        <v>2268</v>
      </c>
      <c r="E11" s="273">
        <v>1360.9157480314959</v>
      </c>
      <c r="F11" s="270" t="s">
        <v>344</v>
      </c>
    </row>
    <row r="12" spans="1:10">
      <c r="B12" s="275"/>
      <c r="C12" s="276" t="s">
        <v>2267</v>
      </c>
      <c r="D12" s="277"/>
      <c r="E12" s="278">
        <v>1360.8031496062993</v>
      </c>
      <c r="F12" s="275" t="s">
        <v>344</v>
      </c>
    </row>
    <row r="14" spans="1:10">
      <c r="C14" s="24"/>
      <c r="D14" s="24"/>
    </row>
    <row r="15" spans="1:10">
      <c r="C15" s="24"/>
      <c r="D15" s="24"/>
    </row>
    <row r="16" spans="1:10">
      <c r="C16" s="24"/>
      <c r="D16" s="24"/>
    </row>
    <row r="18" spans="2:10" ht="15.75" thickBot="1"/>
    <row r="19" spans="2:10" ht="15.75" thickBot="1">
      <c r="H19" s="89" t="s">
        <v>4123</v>
      </c>
      <c r="I19" s="154"/>
      <c r="J19" s="266">
        <v>1000</v>
      </c>
    </row>
    <row r="20" spans="2:10" ht="15.75" thickBot="1">
      <c r="E20" s="267" t="s">
        <v>4160</v>
      </c>
      <c r="F20" s="267" t="s">
        <v>4132</v>
      </c>
      <c r="H20" s="268"/>
      <c r="I20" s="154"/>
      <c r="J20" s="269" t="s">
        <v>4134</v>
      </c>
    </row>
    <row r="21" spans="2:10">
      <c r="B21" s="270" t="s">
        <v>0</v>
      </c>
      <c r="C21" s="280" t="s">
        <v>2265</v>
      </c>
      <c r="D21" s="272" t="s">
        <v>2266</v>
      </c>
      <c r="E21" s="273">
        <v>1360.9527559055118</v>
      </c>
      <c r="F21" s="270" t="s">
        <v>88</v>
      </c>
      <c r="H21" s="166" t="s">
        <v>4241</v>
      </c>
      <c r="I21" s="274">
        <f>MIN(E21:E32)</f>
        <v>1360.9098425196851</v>
      </c>
      <c r="J21" s="212"/>
    </row>
    <row r="22" spans="2:10">
      <c r="B22" s="275"/>
      <c r="C22" s="281" t="s">
        <v>2265</v>
      </c>
      <c r="D22" s="277"/>
      <c r="E22" s="278">
        <v>1361.0157480314961</v>
      </c>
      <c r="F22" s="275" t="s">
        <v>88</v>
      </c>
      <c r="H22" s="133" t="s">
        <v>4242</v>
      </c>
      <c r="I22" s="211">
        <f>MAX(E21:E32)</f>
        <v>1381.7259842519684</v>
      </c>
      <c r="J22" s="212"/>
    </row>
    <row r="23" spans="2:10">
      <c r="B23" s="270" t="s">
        <v>0</v>
      </c>
      <c r="C23" s="280" t="s">
        <v>2269</v>
      </c>
      <c r="D23" s="272" t="s">
        <v>2270</v>
      </c>
      <c r="E23" s="273">
        <v>1360.9098425196851</v>
      </c>
      <c r="F23" s="270" t="s">
        <v>88</v>
      </c>
      <c r="H23" s="178" t="s">
        <v>4243</v>
      </c>
      <c r="I23" s="217">
        <f>I22-I21</f>
        <v>20.816141732283313</v>
      </c>
      <c r="J23" s="218" t="str">
        <f>IF(I23&gt;J$19,"Wrong","OK")</f>
        <v>OK</v>
      </c>
    </row>
    <row r="24" spans="2:10" ht="15.75" thickBot="1">
      <c r="B24" s="275"/>
      <c r="C24" s="281" t="s">
        <v>2269</v>
      </c>
      <c r="D24" s="277"/>
      <c r="E24" s="278">
        <v>1361.0137795275591</v>
      </c>
      <c r="F24" s="275" t="s">
        <v>88</v>
      </c>
      <c r="H24" s="279"/>
      <c r="I24" s="200"/>
      <c r="J24" s="201"/>
    </row>
    <row r="25" spans="2:10">
      <c r="B25" s="270" t="s">
        <v>2953</v>
      </c>
      <c r="C25" s="280" t="s">
        <v>2265</v>
      </c>
      <c r="D25" s="272" t="s">
        <v>2266</v>
      </c>
      <c r="E25" s="273">
        <v>1381.5996062992126</v>
      </c>
      <c r="F25" s="270" t="s">
        <v>88</v>
      </c>
    </row>
    <row r="26" spans="2:10">
      <c r="B26" s="275"/>
      <c r="C26" s="281" t="s">
        <v>2265</v>
      </c>
      <c r="D26" s="277"/>
      <c r="E26" s="278">
        <v>1381.5885826771653</v>
      </c>
      <c r="F26" s="275" t="s">
        <v>88</v>
      </c>
    </row>
    <row r="27" spans="2:10">
      <c r="B27" s="270" t="s">
        <v>2953</v>
      </c>
      <c r="C27" s="280" t="s">
        <v>2269</v>
      </c>
      <c r="D27" s="272" t="s">
        <v>2270</v>
      </c>
      <c r="E27" s="273">
        <v>1381.7259842519684</v>
      </c>
      <c r="F27" s="270" t="s">
        <v>88</v>
      </c>
    </row>
    <row r="28" spans="2:10">
      <c r="B28" s="275"/>
      <c r="C28" s="281" t="s">
        <v>2269</v>
      </c>
      <c r="D28" s="277"/>
      <c r="E28" s="278">
        <v>1381.626377952756</v>
      </c>
      <c r="F28" s="275" t="s">
        <v>88</v>
      </c>
    </row>
    <row r="29" spans="2:10">
      <c r="C29" s="24"/>
      <c r="D29" s="24"/>
    </row>
    <row r="32" spans="2:10">
      <c r="H32" s="87"/>
    </row>
    <row r="33" spans="3:4">
      <c r="C33" s="24"/>
      <c r="D33" s="24"/>
    </row>
    <row r="34" spans="3:4">
      <c r="C34" s="24"/>
      <c r="D34" s="24"/>
    </row>
    <row r="35" spans="3:4">
      <c r="C35" s="24"/>
      <c r="D35" s="24"/>
    </row>
  </sheetData>
  <phoneticPr fontId="1"/>
  <conditionalFormatting sqref="J3:J4">
    <cfRule type="cellIs" dxfId="27" priority="12" stopIfTrue="1" operator="equal">
      <formula>"WRONG"</formula>
    </cfRule>
  </conditionalFormatting>
  <conditionalFormatting sqref="J3:J7">
    <cfRule type="cellIs" dxfId="26" priority="3" stopIfTrue="1" operator="equal">
      <formula>"Wrong"</formula>
    </cfRule>
  </conditionalFormatting>
  <conditionalFormatting sqref="J4">
    <cfRule type="cellIs" dxfId="25" priority="13" stopIfTrue="1" operator="equal">
      <formula>"Wrong"</formula>
    </cfRule>
    <cfRule type="cellIs" dxfId="24" priority="14" stopIfTrue="1" operator="equal">
      <formula>"NG"</formula>
    </cfRule>
  </conditionalFormatting>
  <conditionalFormatting sqref="J19:J20">
    <cfRule type="cellIs" dxfId="23" priority="7" stopIfTrue="1" operator="equal">
      <formula>"WRONG"</formula>
    </cfRule>
  </conditionalFormatting>
  <conditionalFormatting sqref="J19:J23">
    <cfRule type="cellIs" dxfId="22" priority="1" stopIfTrue="1" operator="equal">
      <formula>"Wrong"</formula>
    </cfRule>
  </conditionalFormatting>
  <conditionalFormatting sqref="J20">
    <cfRule type="cellIs" dxfId="21" priority="8" stopIfTrue="1" operator="equal">
      <formula>"Wrong"</formula>
    </cfRule>
    <cfRule type="cellIs" dxfId="20" priority="9" stopIfTrue="1" operator="equal">
      <formula>"NG"</formula>
    </cfRule>
  </conditionalFormatting>
  <pageMargins left="0.7" right="0.7" top="0.75" bottom="0.75" header="0.3" footer="0.3"/>
  <pageSetup paperSize="9" scale="96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6E0D-09DA-419C-ACE2-6F5F6681387E}">
  <sheetPr>
    <pageSetUpPr fitToPage="1"/>
  </sheetPr>
  <dimension ref="A1:J9"/>
  <sheetViews>
    <sheetView zoomScale="85" zoomScaleNormal="85" workbookViewId="0">
      <selection activeCell="B6" sqref="B6:D7"/>
    </sheetView>
  </sheetViews>
  <sheetFormatPr defaultRowHeight="15"/>
  <cols>
    <col min="3" max="4" width="11.42578125" bestFit="1" customWidth="1"/>
    <col min="5" max="5" width="9.85546875" bestFit="1" customWidth="1"/>
    <col min="8" max="8" width="5.42578125" bestFit="1" customWidth="1"/>
    <col min="9" max="9" width="8.85546875" bestFit="1" customWidth="1"/>
    <col min="10" max="10" width="18" bestFit="1" customWidth="1"/>
  </cols>
  <sheetData>
    <row r="1" spans="1:10" ht="18.75">
      <c r="A1" s="1" t="s">
        <v>4207</v>
      </c>
    </row>
    <row r="2" spans="1:10" ht="18.75">
      <c r="A2" s="1" t="s">
        <v>4161</v>
      </c>
      <c r="J2" s="5">
        <v>43048</v>
      </c>
    </row>
    <row r="3" spans="1:10" ht="15.75" thickBot="1"/>
    <row r="4" spans="1:10" ht="15.75" thickBot="1">
      <c r="H4" s="89" t="s">
        <v>4162</v>
      </c>
      <c r="I4" s="154"/>
      <c r="J4" s="266">
        <v>20</v>
      </c>
    </row>
    <row r="5" spans="1:10" ht="15.75" thickBot="1">
      <c r="C5" s="383" t="s">
        <v>4163</v>
      </c>
      <c r="D5" s="384"/>
      <c r="E5" s="267" t="s">
        <v>4164</v>
      </c>
      <c r="F5" s="267" t="s">
        <v>4165</v>
      </c>
      <c r="H5" s="268"/>
      <c r="I5" s="154"/>
      <c r="J5" s="269" t="s">
        <v>4166</v>
      </c>
    </row>
    <row r="6" spans="1:10">
      <c r="B6" s="267" t="s">
        <v>0</v>
      </c>
      <c r="C6" s="282" t="s">
        <v>4064</v>
      </c>
      <c r="D6" s="282" t="s">
        <v>4065</v>
      </c>
      <c r="E6" s="283">
        <v>13218.448818897639</v>
      </c>
      <c r="F6" s="267" t="s">
        <v>71</v>
      </c>
      <c r="H6" s="206" t="s">
        <v>4241</v>
      </c>
      <c r="I6" s="207">
        <f>MIN(E6:E8)</f>
        <v>13218.448818897639</v>
      </c>
      <c r="J6" s="208"/>
    </row>
    <row r="7" spans="1:10">
      <c r="B7" s="267" t="s">
        <v>2953</v>
      </c>
      <c r="C7" s="282" t="s">
        <v>4066</v>
      </c>
      <c r="D7" s="282" t="s">
        <v>4067</v>
      </c>
      <c r="E7" s="283">
        <v>13221.685039370079</v>
      </c>
      <c r="F7" s="267" t="s">
        <v>364</v>
      </c>
      <c r="H7" s="133" t="s">
        <v>4242</v>
      </c>
      <c r="I7" s="211">
        <f>MAX(E6:E8)</f>
        <v>13221.685039370079</v>
      </c>
      <c r="J7" s="212"/>
    </row>
    <row r="8" spans="1:10" ht="15.75" thickBot="1">
      <c r="H8" s="144" t="s">
        <v>4243</v>
      </c>
      <c r="I8" s="265">
        <f>I7-I6</f>
        <v>3.2362204724395269</v>
      </c>
      <c r="J8" s="262" t="str">
        <f>IF(I8&gt;J$4,"Wrong","OK")</f>
        <v>OK</v>
      </c>
    </row>
    <row r="9" spans="1:10">
      <c r="I9" s="87"/>
    </row>
  </sheetData>
  <mergeCells count="1">
    <mergeCell ref="C5:D5"/>
  </mergeCells>
  <phoneticPr fontId="1"/>
  <conditionalFormatting sqref="J4:J5">
    <cfRule type="cellIs" dxfId="19" priority="5" stopIfTrue="1" operator="equal">
      <formula>"WRONG"</formula>
    </cfRule>
  </conditionalFormatting>
  <conditionalFormatting sqref="J4:J9">
    <cfRule type="cellIs" dxfId="18" priority="1" stopIfTrue="1" operator="equal">
      <formula>"Wrong"</formula>
    </cfRule>
  </conditionalFormatting>
  <conditionalFormatting sqref="J5">
    <cfRule type="cellIs" dxfId="17" priority="6" stopIfTrue="1" operator="equal">
      <formula>"Wrong"</formula>
    </cfRule>
    <cfRule type="cellIs" dxfId="16" priority="7" stopIfTrue="1" operator="equal">
      <formula>"NG"</formula>
    </cfRule>
  </conditionalFormatting>
  <pageMargins left="0.7" right="0.7" top="0.75" bottom="0.75" header="0.3" footer="0.3"/>
  <pageSetup paperSize="9" scale="88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9D8F-CC44-4946-91FA-3AF3A5F4A61C}">
  <sheetPr>
    <pageSetUpPr fitToPage="1"/>
  </sheetPr>
  <dimension ref="A1:F28"/>
  <sheetViews>
    <sheetView zoomScale="85" zoomScaleNormal="85" workbookViewId="0">
      <selection activeCell="C32" sqref="C32"/>
    </sheetView>
  </sheetViews>
  <sheetFormatPr defaultRowHeight="15"/>
  <cols>
    <col min="1" max="1" width="7.140625" customWidth="1"/>
    <col min="2" max="3" width="15.42578125" bestFit="1" customWidth="1"/>
    <col min="4" max="4" width="11.140625" bestFit="1" customWidth="1"/>
    <col min="5" max="5" width="20.140625" bestFit="1" customWidth="1"/>
    <col min="6" max="6" width="10.42578125" bestFit="1" customWidth="1"/>
  </cols>
  <sheetData>
    <row r="1" spans="1:6" ht="18.75">
      <c r="A1" s="1" t="s">
        <v>4244</v>
      </c>
      <c r="E1" s="5">
        <v>43048</v>
      </c>
    </row>
    <row r="2" spans="1:6" ht="19.5" thickBot="1">
      <c r="A2" s="1" t="s">
        <v>4167</v>
      </c>
    </row>
    <row r="3" spans="1:6" ht="15.75" thickBot="1">
      <c r="E3" s="284" t="s">
        <v>4087</v>
      </c>
      <c r="F3" s="92">
        <v>100</v>
      </c>
    </row>
    <row r="4" spans="1:6" ht="30.75" thickBot="1">
      <c r="D4" s="285" t="s">
        <v>1</v>
      </c>
      <c r="E4" s="286" t="s">
        <v>4168</v>
      </c>
      <c r="F4" s="204" t="s">
        <v>4088</v>
      </c>
    </row>
    <row r="5" spans="1:6">
      <c r="B5" s="287" t="s">
        <v>4245</v>
      </c>
      <c r="C5" s="288" t="s">
        <v>4089</v>
      </c>
      <c r="D5" s="165">
        <v>9473.0433070866147</v>
      </c>
      <c r="E5" s="289">
        <f>ABS(D5-D6)</f>
        <v>1.9685039370069717</v>
      </c>
      <c r="F5" s="254" t="str">
        <f>IF(E5&gt;F$3,"Wrong","OK")</f>
        <v>OK</v>
      </c>
    </row>
    <row r="6" spans="1:6">
      <c r="B6" s="121"/>
      <c r="C6" s="290" t="s">
        <v>4090</v>
      </c>
      <c r="D6" s="175">
        <v>9471.0748031496078</v>
      </c>
      <c r="E6" s="291"/>
      <c r="F6" s="255"/>
    </row>
    <row r="7" spans="1:6">
      <c r="B7" s="292" t="s">
        <v>4246</v>
      </c>
      <c r="C7" s="293" t="s">
        <v>4091</v>
      </c>
      <c r="D7" s="191">
        <v>7685.7677165354335</v>
      </c>
      <c r="E7" s="294">
        <f>ABS(D7-D8)</f>
        <v>4.2086614173231283</v>
      </c>
      <c r="F7" s="295" t="str">
        <f>IF(E7&gt;F$3,"Wrong","OK")</f>
        <v>OK</v>
      </c>
    </row>
    <row r="8" spans="1:6" ht="15.75" thickBot="1">
      <c r="B8" s="296"/>
      <c r="C8" s="290" t="s">
        <v>4092</v>
      </c>
      <c r="D8" s="175">
        <v>7689.9763779527566</v>
      </c>
      <c r="E8" s="297"/>
      <c r="F8" s="250"/>
    </row>
    <row r="9" spans="1:6">
      <c r="B9" s="287" t="s">
        <v>4247</v>
      </c>
      <c r="C9" s="288" t="s">
        <v>4093</v>
      </c>
      <c r="D9" s="165">
        <v>8611.0826771653537</v>
      </c>
      <c r="E9" s="289">
        <f>ABS(D9-D10)</f>
        <v>7.8740157459833426E-3</v>
      </c>
      <c r="F9" s="254" t="str">
        <f>IF(E9&gt;F$3,"Wrong","OK")</f>
        <v>OK</v>
      </c>
    </row>
    <row r="10" spans="1:6">
      <c r="B10" s="121"/>
      <c r="C10" s="290" t="s">
        <v>4094</v>
      </c>
      <c r="D10" s="175">
        <v>8611.0748031496078</v>
      </c>
      <c r="E10" s="291"/>
      <c r="F10" s="255"/>
    </row>
    <row r="11" spans="1:6">
      <c r="B11" s="292" t="s">
        <v>4248</v>
      </c>
      <c r="C11" s="293" t="s">
        <v>4095</v>
      </c>
      <c r="D11" s="191">
        <v>10582.456692913385</v>
      </c>
      <c r="E11" s="294">
        <f>ABS(D11-D12)</f>
        <v>0</v>
      </c>
      <c r="F11" s="295" t="str">
        <f>IF(E11&gt;F$3,"Wrong","OK")</f>
        <v>OK</v>
      </c>
    </row>
    <row r="12" spans="1:6" ht="15.75" thickBot="1">
      <c r="B12" s="135"/>
      <c r="C12" s="299" t="s">
        <v>4249</v>
      </c>
      <c r="D12" s="198">
        <v>10582.456692913385</v>
      </c>
      <c r="E12" s="297"/>
      <c r="F12" s="250"/>
    </row>
    <row r="18" spans="2:6" ht="15.75" thickBot="1"/>
    <row r="19" spans="2:6" ht="15.75" thickBot="1">
      <c r="E19" s="284" t="s">
        <v>4087</v>
      </c>
      <c r="F19" s="92">
        <v>100</v>
      </c>
    </row>
    <row r="20" spans="2:6" ht="30.75" thickBot="1">
      <c r="D20" s="285" t="s">
        <v>1</v>
      </c>
      <c r="E20" s="286" t="s">
        <v>4169</v>
      </c>
      <c r="F20" s="204" t="s">
        <v>4088</v>
      </c>
    </row>
    <row r="21" spans="2:6">
      <c r="B21" s="287" t="s">
        <v>4245</v>
      </c>
      <c r="C21" s="288" t="s">
        <v>4250</v>
      </c>
      <c r="D21" s="165">
        <v>9785.9685039370088</v>
      </c>
      <c r="E21" s="289">
        <f>ABS(D21-D22)</f>
        <v>0.83464566929069406</v>
      </c>
      <c r="F21" s="254" t="str">
        <f>IF(E21&gt;F$19,"Wrong","OK")</f>
        <v>OK</v>
      </c>
    </row>
    <row r="22" spans="2:6">
      <c r="B22" s="121"/>
      <c r="C22" s="290" t="s">
        <v>4251</v>
      </c>
      <c r="D22" s="175">
        <v>9786.8031496062995</v>
      </c>
      <c r="E22" s="291"/>
      <c r="F22" s="255"/>
    </row>
    <row r="23" spans="2:6">
      <c r="B23" s="292" t="s">
        <v>4246</v>
      </c>
      <c r="C23" s="293" t="s">
        <v>4252</v>
      </c>
      <c r="D23" s="191">
        <v>7900.1181102362216</v>
      </c>
      <c r="E23" s="294">
        <f>ABS(D23-D24)</f>
        <v>8.2322834645656258</v>
      </c>
      <c r="F23" s="295" t="str">
        <f>IF(E23&gt;F$19,"Wrong","OK")</f>
        <v>OK</v>
      </c>
    </row>
    <row r="24" spans="2:6" ht="15.75" thickBot="1">
      <c r="B24" s="296"/>
      <c r="C24" s="290" t="s">
        <v>4253</v>
      </c>
      <c r="D24" s="175">
        <v>7908.3503937007872</v>
      </c>
      <c r="E24" s="297"/>
      <c r="F24" s="250"/>
    </row>
    <row r="25" spans="2:6">
      <c r="B25" s="287" t="s">
        <v>4247</v>
      </c>
      <c r="C25" s="288" t="s">
        <v>4096</v>
      </c>
      <c r="D25" s="165">
        <v>7670.5629921259851</v>
      </c>
      <c r="E25" s="289">
        <f>ABS(D25-D26)</f>
        <v>1.1811023621703498E-2</v>
      </c>
      <c r="F25" s="254" t="str">
        <f>IF(E25&gt;F$19,"Wrong","OK")</f>
        <v>OK</v>
      </c>
    </row>
    <row r="26" spans="2:6">
      <c r="B26" s="121"/>
      <c r="C26" s="290" t="s">
        <v>4097</v>
      </c>
      <c r="D26" s="175">
        <v>7670.5748031496069</v>
      </c>
      <c r="E26" s="291"/>
      <c r="F26" s="255"/>
    </row>
    <row r="27" spans="2:6">
      <c r="B27" s="292" t="s">
        <v>4248</v>
      </c>
      <c r="C27" s="293" t="s">
        <v>4098</v>
      </c>
      <c r="D27" s="191">
        <v>10091.460629921261</v>
      </c>
      <c r="E27" s="294">
        <f>ABS(D27-D28)</f>
        <v>1.0157480314956047</v>
      </c>
      <c r="F27" s="295" t="str">
        <f>IF(E27&gt;F$19,"Wrong","OK")</f>
        <v>OK</v>
      </c>
    </row>
    <row r="28" spans="2:6" ht="15.75" thickBot="1">
      <c r="B28" s="298"/>
      <c r="C28" s="299" t="s">
        <v>4099</v>
      </c>
      <c r="D28" s="198">
        <v>10092.476377952757</v>
      </c>
      <c r="E28" s="297"/>
      <c r="F28" s="250"/>
    </row>
  </sheetData>
  <phoneticPr fontId="6"/>
  <conditionalFormatting sqref="F3:F4">
    <cfRule type="cellIs" dxfId="15" priority="25" stopIfTrue="1" operator="equal">
      <formula>"WRONG"</formula>
    </cfRule>
  </conditionalFormatting>
  <conditionalFormatting sqref="F5">
    <cfRule type="cellIs" dxfId="14" priority="11" stopIfTrue="1" operator="equal">
      <formula>"Wrong"</formula>
    </cfRule>
  </conditionalFormatting>
  <conditionalFormatting sqref="F7">
    <cfRule type="cellIs" dxfId="13" priority="10" stopIfTrue="1" operator="equal">
      <formula>"Wrong"</formula>
    </cfRule>
  </conditionalFormatting>
  <conditionalFormatting sqref="F9">
    <cfRule type="cellIs" dxfId="12" priority="9" stopIfTrue="1" operator="equal">
      <formula>"Wrong"</formula>
    </cfRule>
  </conditionalFormatting>
  <conditionalFormatting sqref="F11">
    <cfRule type="cellIs" dxfId="11" priority="8" stopIfTrue="1" operator="equal">
      <formula>"Wrong"</formula>
    </cfRule>
  </conditionalFormatting>
  <conditionalFormatting sqref="F19:F20">
    <cfRule type="cellIs" dxfId="10" priority="23" stopIfTrue="1" operator="equal">
      <formula>"WRONG"</formula>
    </cfRule>
  </conditionalFormatting>
  <conditionalFormatting sqref="F21">
    <cfRule type="cellIs" dxfId="9" priority="4" stopIfTrue="1" operator="equal">
      <formula>"Wrong"</formula>
    </cfRule>
  </conditionalFormatting>
  <conditionalFormatting sqref="F23">
    <cfRule type="cellIs" dxfId="8" priority="3" stopIfTrue="1" operator="equal">
      <formula>"Wrong"</formula>
    </cfRule>
  </conditionalFormatting>
  <conditionalFormatting sqref="F25">
    <cfRule type="cellIs" dxfId="7" priority="2" stopIfTrue="1" operator="equal">
      <formula>"Wrong"</formula>
    </cfRule>
  </conditionalFormatting>
  <conditionalFormatting sqref="F27">
    <cfRule type="cellIs" dxfId="6" priority="1" stopIfTrue="1" operator="equal">
      <formula>"Wrong"</formula>
    </cfRule>
  </conditionalFormatting>
  <pageMargins left="0.7" right="0.7" top="0.75" bottom="0.75" header="0.3" footer="0.3"/>
  <pageSetup paperSize="9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D25E-88B0-4BD0-A79E-D664C5DD0488}">
  <sheetPr>
    <pageSetUpPr fitToPage="1"/>
  </sheetPr>
  <dimension ref="A1:O9"/>
  <sheetViews>
    <sheetView zoomScale="85" zoomScaleNormal="85" workbookViewId="0">
      <selection activeCell="F18" sqref="F18"/>
    </sheetView>
  </sheetViews>
  <sheetFormatPr defaultRowHeight="15"/>
  <cols>
    <col min="1" max="1" width="2" customWidth="1"/>
    <col min="2" max="2" width="26.42578125" bestFit="1" customWidth="1"/>
    <col min="3" max="3" width="15.28515625" customWidth="1"/>
    <col min="4" max="4" width="12.42578125" customWidth="1"/>
    <col min="5" max="5" width="15.42578125" bestFit="1" customWidth="1"/>
    <col min="6" max="6" width="15.5703125" bestFit="1" customWidth="1"/>
    <col min="7" max="7" width="17.28515625" bestFit="1" customWidth="1"/>
    <col min="8" max="8" width="24.5703125" customWidth="1"/>
    <col min="9" max="9" width="1.85546875" customWidth="1"/>
    <col min="10" max="10" width="11.42578125" customWidth="1"/>
    <col min="11" max="11" width="10.28515625" bestFit="1" customWidth="1"/>
    <col min="12" max="12" width="11.42578125" customWidth="1"/>
    <col min="13" max="13" width="10.28515625" bestFit="1" customWidth="1"/>
    <col min="14" max="14" width="18" bestFit="1" customWidth="1"/>
    <col min="15" max="15" width="10.28515625" bestFit="1" customWidth="1"/>
  </cols>
  <sheetData>
    <row r="1" spans="1:15" ht="18.75">
      <c r="A1" s="1" t="s">
        <v>4244</v>
      </c>
      <c r="H1" s="5">
        <v>43048</v>
      </c>
      <c r="I1" s="3"/>
      <c r="J1" s="87"/>
      <c r="K1" s="3"/>
      <c r="L1" s="87"/>
      <c r="M1" s="3"/>
      <c r="N1" s="3"/>
      <c r="O1" s="3"/>
    </row>
    <row r="2" spans="1:15" ht="18.75">
      <c r="A2" s="1" t="s">
        <v>4170</v>
      </c>
      <c r="H2" s="3"/>
      <c r="I2" s="3"/>
      <c r="J2" s="87"/>
      <c r="L2" s="87"/>
    </row>
    <row r="3" spans="1:15" ht="15.75" thickBot="1">
      <c r="J3" s="87"/>
      <c r="L3" s="87"/>
      <c r="N3" s="3"/>
      <c r="O3" s="3"/>
    </row>
    <row r="4" spans="1:15" ht="15.75" thickBot="1">
      <c r="H4" s="88" t="s">
        <v>4171</v>
      </c>
      <c r="J4" s="89" t="s">
        <v>4172</v>
      </c>
      <c r="K4" s="90">
        <v>6000</v>
      </c>
      <c r="L4" s="91" t="s">
        <v>4172</v>
      </c>
      <c r="M4" s="92">
        <v>12000</v>
      </c>
      <c r="N4" s="93" t="s">
        <v>4172</v>
      </c>
      <c r="O4" s="90">
        <v>4</v>
      </c>
    </row>
    <row r="5" spans="1:15" ht="45.75" thickBot="1">
      <c r="B5" s="336" t="s">
        <v>4173</v>
      </c>
      <c r="C5" s="98" t="s">
        <v>4174</v>
      </c>
      <c r="D5" s="99" t="s">
        <v>4175</v>
      </c>
      <c r="E5" s="100" t="s">
        <v>4176</v>
      </c>
      <c r="F5" s="101" t="s">
        <v>4177</v>
      </c>
      <c r="G5" s="102" t="s">
        <v>4178</v>
      </c>
      <c r="H5" s="103" t="s">
        <v>4179</v>
      </c>
      <c r="J5" s="104" t="s">
        <v>4180</v>
      </c>
      <c r="K5" s="105" t="s">
        <v>4181</v>
      </c>
      <c r="L5" s="104" t="s">
        <v>4182</v>
      </c>
      <c r="M5" s="106" t="s">
        <v>4181</v>
      </c>
      <c r="N5" s="107" t="s">
        <v>4183</v>
      </c>
      <c r="O5" s="106" t="s">
        <v>4181</v>
      </c>
    </row>
    <row r="6" spans="1:15">
      <c r="B6" s="337" t="s">
        <v>4254</v>
      </c>
      <c r="C6" s="111">
        <v>4710.8070866141734</v>
      </c>
      <c r="D6" s="112">
        <v>303.84645669291336</v>
      </c>
      <c r="E6" s="111">
        <v>10958.826771653545</v>
      </c>
      <c r="F6" s="111">
        <v>10442.779527559056</v>
      </c>
      <c r="G6" s="113">
        <f>SUM(C6,F6)</f>
        <v>15153.586614173229</v>
      </c>
      <c r="H6" s="114" t="s">
        <v>381</v>
      </c>
      <c r="J6" s="115">
        <f>SUM(C6:D6)</f>
        <v>5014.6535433070867</v>
      </c>
      <c r="K6" s="116" t="str">
        <f>IF(J6&gt;K$4,"Wrong","OK")</f>
        <v>OK</v>
      </c>
      <c r="L6" s="115">
        <f>E6</f>
        <v>10958.826771653545</v>
      </c>
      <c r="M6" s="116" t="str">
        <f>IF(L6&gt;M$4,"Wrong","OK")</f>
        <v>OK</v>
      </c>
      <c r="N6" s="117" t="str">
        <f>TEXT(ABS(F6-F9),"0.000")</f>
        <v>0.173</v>
      </c>
      <c r="O6" s="116" t="str">
        <f>IF(VALUE(N6)&gt;O$4,"Wrong","OK")</f>
        <v>OK</v>
      </c>
    </row>
    <row r="7" spans="1:15">
      <c r="B7" s="338" t="s">
        <v>4255</v>
      </c>
      <c r="C7" s="123">
        <v>5944.1732283464571</v>
      </c>
      <c r="D7" s="124" t="s">
        <v>4057</v>
      </c>
      <c r="E7" s="124" t="s">
        <v>4057</v>
      </c>
      <c r="F7" s="123">
        <v>10442.779527559056</v>
      </c>
      <c r="G7" s="125">
        <f>SUM(C7,F7)</f>
        <v>16386.952755905513</v>
      </c>
      <c r="H7" s="126" t="s">
        <v>1595</v>
      </c>
      <c r="J7" s="127">
        <f>SUM(C7:D7)</f>
        <v>5944.1732283464571</v>
      </c>
      <c r="K7" s="128" t="str">
        <f>IF(J7&gt;K$4,"Wrong","OK")</f>
        <v>OK</v>
      </c>
      <c r="L7" s="127"/>
      <c r="M7" s="128"/>
      <c r="N7" s="129" t="str">
        <f>TEXT(ABS(F7-F8),"0.000")</f>
        <v>0.173</v>
      </c>
      <c r="O7" s="128" t="str">
        <f>IF(VALUE(N7)&gt;O$4,"Wrong","OK")</f>
        <v>OK</v>
      </c>
    </row>
    <row r="8" spans="1:15">
      <c r="B8" s="338" t="s">
        <v>4256</v>
      </c>
      <c r="C8" s="123">
        <v>5944.9881889763783</v>
      </c>
      <c r="D8" s="124" t="s">
        <v>4057</v>
      </c>
      <c r="E8" s="123">
        <v>10959.5</v>
      </c>
      <c r="F8" s="123">
        <v>10442.606299212599</v>
      </c>
      <c r="G8" s="125">
        <f>SUM(C8,F8)</f>
        <v>16387.594488188977</v>
      </c>
      <c r="H8" s="126" t="s">
        <v>1595</v>
      </c>
      <c r="J8" s="127">
        <f>SUM(C8:D8)</f>
        <v>5944.9881889763783</v>
      </c>
      <c r="K8" s="128" t="str">
        <f>IF(J8&gt;K$4,"Wrong","OK")</f>
        <v>OK</v>
      </c>
      <c r="L8" s="127">
        <f>E8</f>
        <v>10959.5</v>
      </c>
      <c r="M8" s="128" t="str">
        <f>IF(L8&gt;M$4,"Wrong","OK")</f>
        <v>OK</v>
      </c>
      <c r="N8" s="133" t="s">
        <v>4210</v>
      </c>
      <c r="O8" s="128" t="s">
        <v>4210</v>
      </c>
    </row>
    <row r="9" spans="1:15" ht="15.75" thickBot="1">
      <c r="B9" s="339" t="s">
        <v>4257</v>
      </c>
      <c r="C9" s="137">
        <v>4710.6653543307084</v>
      </c>
      <c r="D9" s="138">
        <v>303.84645669291336</v>
      </c>
      <c r="E9" s="139" t="s">
        <v>4057</v>
      </c>
      <c r="F9" s="137">
        <v>10442.606299212599</v>
      </c>
      <c r="G9" s="140">
        <f>SUM(C9,F9)</f>
        <v>15153.271653543306</v>
      </c>
      <c r="H9" s="141" t="s">
        <v>381</v>
      </c>
      <c r="J9" s="142">
        <f>SUM(C9:D9)</f>
        <v>5014.5118110236217</v>
      </c>
      <c r="K9" s="143" t="str">
        <f>IF(J9&gt;K$4,"Wrong","OK")</f>
        <v>OK</v>
      </c>
      <c r="L9" s="142"/>
      <c r="M9" s="143"/>
      <c r="N9" s="144" t="s">
        <v>4210</v>
      </c>
      <c r="O9" s="143" t="s">
        <v>4210</v>
      </c>
    </row>
  </sheetData>
  <phoneticPr fontId="6"/>
  <conditionalFormatting sqref="K1:K9 M1:M9 O1:O9">
    <cfRule type="cellIs" dxfId="5" priority="1" stopIfTrue="1" operator="equal">
      <formula>"Wrong"</formula>
    </cfRule>
  </conditionalFormatting>
  <conditionalFormatting sqref="K3:K5">
    <cfRule type="cellIs" dxfId="4" priority="4" stopIfTrue="1" operator="equal">
      <formula>"WRONG"</formula>
    </cfRule>
  </conditionalFormatting>
  <conditionalFormatting sqref="K5">
    <cfRule type="cellIs" dxfId="3" priority="6" stopIfTrue="1" operator="equal">
      <formula>"Wrong"</formula>
    </cfRule>
    <cfRule type="cellIs" dxfId="2" priority="7" stopIfTrue="1" operator="equal">
      <formula>"NG"</formula>
    </cfRule>
  </conditionalFormatting>
  <conditionalFormatting sqref="M4:M5">
    <cfRule type="cellIs" dxfId="1" priority="5" stopIfTrue="1" operator="equal">
      <formula>"WRONG"</formula>
    </cfRule>
  </conditionalFormatting>
  <conditionalFormatting sqref="O3:O5">
    <cfRule type="cellIs" dxfId="0" priority="3" stopIfTrue="1" operator="equal">
      <formula>"WRONG"</formula>
    </cfRule>
  </conditionalFormatting>
  <pageMargins left="0.7" right="0.7" top="0.75" bottom="0.75" header="0.3" footer="0.3"/>
  <pageSetup paperSize="9" scale="61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0F45-FFA5-4EE5-9D25-E516FDD1A14E}">
  <sheetPr>
    <pageSetUpPr fitToPage="1"/>
  </sheetPr>
  <dimension ref="A1:H20"/>
  <sheetViews>
    <sheetView zoomScale="70" zoomScaleNormal="70" workbookViewId="0">
      <selection activeCell="G11" sqref="G11"/>
    </sheetView>
  </sheetViews>
  <sheetFormatPr defaultRowHeight="15"/>
  <cols>
    <col min="1" max="1" width="2.42578125" style="301" customWidth="1"/>
    <col min="2" max="2" width="15.140625" style="301" customWidth="1"/>
    <col min="3" max="3" width="3.7109375" style="301" bestFit="1" customWidth="1"/>
    <col min="4" max="4" width="3.85546875" style="301" bestFit="1" customWidth="1"/>
    <col min="5" max="5" width="84.85546875" style="301" customWidth="1"/>
    <col min="6" max="6" width="32.28515625" style="301" customWidth="1"/>
    <col min="7" max="7" width="78.42578125" style="301" customWidth="1"/>
    <col min="8" max="8" width="40.7109375" style="301" customWidth="1"/>
  </cols>
  <sheetData>
    <row r="1" spans="1:8" ht="25.5">
      <c r="A1" s="300" t="s">
        <v>4206</v>
      </c>
    </row>
    <row r="2" spans="1:8" ht="25.5">
      <c r="A2" s="300" t="s">
        <v>4184</v>
      </c>
      <c r="H2" s="302">
        <v>43048</v>
      </c>
    </row>
    <row r="3" spans="1:8">
      <c r="C3" s="303"/>
    </row>
    <row r="4" spans="1:8">
      <c r="C4" s="303"/>
      <c r="E4" s="304" t="s">
        <v>4185</v>
      </c>
      <c r="F4" s="305"/>
      <c r="G4" s="304" t="s">
        <v>4186</v>
      </c>
      <c r="H4" s="305"/>
    </row>
    <row r="5" spans="1:8">
      <c r="B5" s="306" t="s">
        <v>4187</v>
      </c>
      <c r="C5" s="307" t="s">
        <v>4188</v>
      </c>
      <c r="D5" s="308" t="s">
        <v>4189</v>
      </c>
      <c r="E5" s="306" t="s">
        <v>4190</v>
      </c>
      <c r="F5" s="309" t="s">
        <v>4191</v>
      </c>
      <c r="G5" s="306" t="s">
        <v>4190</v>
      </c>
      <c r="H5" s="309" t="s">
        <v>4191</v>
      </c>
    </row>
    <row r="6" spans="1:8" ht="28.5">
      <c r="B6" s="310" t="s">
        <v>2438</v>
      </c>
      <c r="C6" s="311">
        <v>6</v>
      </c>
      <c r="D6" s="312"/>
      <c r="E6" s="344" t="s">
        <v>4258</v>
      </c>
      <c r="F6" s="313" t="s">
        <v>4259</v>
      </c>
      <c r="G6" s="349" t="s">
        <v>4364</v>
      </c>
      <c r="H6" s="313" t="s">
        <v>4259</v>
      </c>
    </row>
    <row r="7" spans="1:8" ht="57">
      <c r="B7" s="314" t="s">
        <v>2281</v>
      </c>
      <c r="C7" s="315">
        <v>21</v>
      </c>
      <c r="D7" s="316"/>
      <c r="E7" s="345" t="s">
        <v>4363</v>
      </c>
      <c r="F7" s="317" t="s">
        <v>4260</v>
      </c>
      <c r="G7" s="345" t="s">
        <v>4365</v>
      </c>
      <c r="H7" s="317" t="s">
        <v>4260</v>
      </c>
    </row>
    <row r="8" spans="1:8">
      <c r="B8" s="314" t="s">
        <v>2520</v>
      </c>
      <c r="C8" s="315">
        <v>3</v>
      </c>
      <c r="D8" s="316"/>
      <c r="E8" s="346" t="s">
        <v>4261</v>
      </c>
      <c r="F8" s="319" t="s">
        <v>4259</v>
      </c>
      <c r="G8" s="348" t="s">
        <v>4266</v>
      </c>
      <c r="H8" s="319" t="s">
        <v>4259</v>
      </c>
    </row>
    <row r="9" spans="1:8">
      <c r="B9" s="310" t="s">
        <v>2417</v>
      </c>
      <c r="C9" s="321"/>
      <c r="D9" s="322">
        <v>4</v>
      </c>
      <c r="E9" s="347" t="s">
        <v>4262</v>
      </c>
      <c r="F9" s="313" t="s">
        <v>4100</v>
      </c>
      <c r="G9" s="347" t="s">
        <v>4267</v>
      </c>
      <c r="H9" s="313" t="s">
        <v>4100</v>
      </c>
    </row>
    <row r="10" spans="1:8">
      <c r="B10" s="314" t="s">
        <v>1695</v>
      </c>
      <c r="C10" s="323"/>
      <c r="D10" s="324">
        <v>4</v>
      </c>
      <c r="E10" s="348" t="s">
        <v>4263</v>
      </c>
      <c r="F10" s="319" t="s">
        <v>4101</v>
      </c>
      <c r="G10" s="348" t="s">
        <v>4366</v>
      </c>
      <c r="H10" s="319" t="s">
        <v>4101</v>
      </c>
    </row>
    <row r="11" spans="1:8">
      <c r="B11" s="314" t="s">
        <v>2544</v>
      </c>
      <c r="C11" s="323"/>
      <c r="D11" s="324">
        <v>1</v>
      </c>
      <c r="E11" s="320" t="s">
        <v>4102</v>
      </c>
      <c r="F11" s="319" t="s">
        <v>4264</v>
      </c>
      <c r="G11" s="320" t="s">
        <v>4103</v>
      </c>
      <c r="H11" s="319" t="s">
        <v>4264</v>
      </c>
    </row>
    <row r="12" spans="1:8">
      <c r="B12" s="314" t="s">
        <v>2541</v>
      </c>
      <c r="C12" s="323"/>
      <c r="D12" s="324">
        <v>1</v>
      </c>
      <c r="E12" s="320" t="s">
        <v>4104</v>
      </c>
      <c r="F12" s="319" t="s">
        <v>4100</v>
      </c>
      <c r="G12" s="320" t="s">
        <v>4105</v>
      </c>
      <c r="H12" s="319" t="s">
        <v>4100</v>
      </c>
    </row>
    <row r="13" spans="1:8">
      <c r="B13" s="314" t="s">
        <v>2547</v>
      </c>
      <c r="C13" s="323"/>
      <c r="D13" s="316">
        <v>1</v>
      </c>
      <c r="E13" s="318" t="s">
        <v>4106</v>
      </c>
      <c r="F13" s="319" t="s">
        <v>4264</v>
      </c>
      <c r="G13" s="320" t="s">
        <v>4107</v>
      </c>
      <c r="H13" s="319" t="s">
        <v>4264</v>
      </c>
    </row>
    <row r="14" spans="1:8">
      <c r="B14" s="314" t="s">
        <v>2435</v>
      </c>
      <c r="C14" s="323"/>
      <c r="D14" s="324">
        <v>1</v>
      </c>
      <c r="E14" s="325" t="s">
        <v>4108</v>
      </c>
      <c r="F14" s="319" t="s">
        <v>4100</v>
      </c>
      <c r="G14" s="325" t="s">
        <v>4109</v>
      </c>
      <c r="H14" s="319" t="s">
        <v>4100</v>
      </c>
    </row>
    <row r="15" spans="1:8">
      <c r="B15" s="314" t="s">
        <v>2405</v>
      </c>
      <c r="C15" s="323"/>
      <c r="D15" s="324">
        <v>1</v>
      </c>
      <c r="E15" s="320" t="s">
        <v>4110</v>
      </c>
      <c r="F15" s="319" t="s">
        <v>4264</v>
      </c>
      <c r="G15" s="320" t="s">
        <v>4111</v>
      </c>
      <c r="H15" s="319" t="s">
        <v>4264</v>
      </c>
    </row>
    <row r="16" spans="1:8">
      <c r="B16" s="314" t="s">
        <v>2408</v>
      </c>
      <c r="C16" s="323"/>
      <c r="D16" s="324">
        <v>1</v>
      </c>
      <c r="E16" s="320" t="s">
        <v>4112</v>
      </c>
      <c r="F16" s="319" t="s">
        <v>4264</v>
      </c>
      <c r="G16" s="320" t="s">
        <v>4113</v>
      </c>
      <c r="H16" s="319" t="s">
        <v>4264</v>
      </c>
    </row>
    <row r="17" spans="2:8">
      <c r="B17" s="326" t="s">
        <v>2411</v>
      </c>
      <c r="C17" s="323"/>
      <c r="D17" s="324">
        <v>1</v>
      </c>
      <c r="E17" s="320" t="s">
        <v>4114</v>
      </c>
      <c r="F17" s="319" t="s">
        <v>4101</v>
      </c>
      <c r="G17" s="320" t="s">
        <v>4115</v>
      </c>
      <c r="H17" s="319" t="s">
        <v>4101</v>
      </c>
    </row>
    <row r="18" spans="2:8">
      <c r="B18" s="327" t="s">
        <v>2414</v>
      </c>
      <c r="C18" s="328"/>
      <c r="D18" s="329">
        <v>1</v>
      </c>
      <c r="E18" s="330" t="s">
        <v>4116</v>
      </c>
      <c r="F18" s="331" t="s">
        <v>4101</v>
      </c>
      <c r="G18" s="330" t="s">
        <v>4117</v>
      </c>
      <c r="H18" s="331" t="s">
        <v>4101</v>
      </c>
    </row>
    <row r="19" spans="2:8">
      <c r="B19" s="332" t="s">
        <v>4265</v>
      </c>
      <c r="C19" s="333"/>
      <c r="D19" s="334">
        <v>1</v>
      </c>
      <c r="E19" s="335" t="s">
        <v>4118</v>
      </c>
      <c r="F19" s="334" t="s">
        <v>4119</v>
      </c>
      <c r="G19" s="335" t="s">
        <v>4120</v>
      </c>
      <c r="H19" s="334" t="s">
        <v>4119</v>
      </c>
    </row>
    <row r="20" spans="2:8">
      <c r="C20" s="303"/>
    </row>
  </sheetData>
  <phoneticPr fontId="6"/>
  <pageMargins left="0.25" right="0.25" top="0.75" bottom="0.75" header="0.3" footer="0.3"/>
  <pageSetup paperSize="9" scale="55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C24B81742A04CB292706DD11599F7" ma:contentTypeVersion="17" ma:contentTypeDescription="Create a new document." ma:contentTypeScope="" ma:versionID="bb5f6e1756b7509a75338567756d27d5">
  <xsd:schema xmlns:xsd="http://www.w3.org/2001/XMLSchema" xmlns:xs="http://www.w3.org/2001/XMLSchema" xmlns:p="http://schemas.microsoft.com/office/2006/metadata/properties" xmlns:ns2="bcd5b038-adb1-499f-b4a2-417d4f3a2cae" xmlns:ns3="7fc2b361-d4b1-442d-b278-c9fdb86b0f65" targetNamespace="http://schemas.microsoft.com/office/2006/metadata/properties" ma:root="true" ma:fieldsID="051573a3025aabe7a69289d082dfe658" ns2:_="" ns3:_="">
    <xsd:import namespace="bcd5b038-adb1-499f-b4a2-417d4f3a2cae"/>
    <xsd:import namespace="7fc2b361-d4b1-442d-b278-c9fdb86b0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5b038-adb1-499f-b4a2-417d4f3a2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2b361-d4b1-442d-b278-c9fdb86b0f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6a19c3-d0c2-4994-a65a-f3f8339b4528}" ma:internalName="TaxCatchAll" ma:showField="CatchAllData" ma:web="7fc2b361-d4b1-442d-b278-c9fdb86b0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c2b361-d4b1-442d-b278-c9fdb86b0f65"/>
    <lcf76f155ced4ddcb4097134ff3c332f xmlns="bcd5b038-adb1-499f-b4a2-417d4f3a2ca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D1B248-5552-4AB7-A74A-CE190614C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d5b038-adb1-499f-b4a2-417d4f3a2cae"/>
    <ds:schemaRef ds:uri="7fc2b361-d4b1-442d-b278-c9fdb86b0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C2F08-B5AC-4D65-86D9-38B6E8BDDB5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CFAAF3D-0058-46A2-98E0-7FFF5934CFD6}">
  <ds:schemaRefs>
    <ds:schemaRef ds:uri="http://schemas.microsoft.com/office/2006/metadata/properties"/>
    <ds:schemaRef ds:uri="http://schemas.microsoft.com/office/infopath/2007/PartnerControls"/>
    <ds:schemaRef ds:uri="7fc2b361-d4b1-442d-b278-c9fdb86b0f65"/>
    <ds:schemaRef ds:uri="bcd5b038-adb1-499f-b4a2-417d4f3a2cae"/>
  </ds:schemaRefs>
</ds:datastoreItem>
</file>

<file path=customXml/itemProps4.xml><?xml version="1.0" encoding="utf-8"?>
<ds:datastoreItem xmlns:ds="http://schemas.openxmlformats.org/officeDocument/2006/customXml" ds:itemID="{D2EFD061-782E-4D37-B65E-2247D6BA51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Revsion</vt:lpstr>
      <vt:lpstr>Sheet1</vt:lpstr>
      <vt:lpstr>site1</vt:lpstr>
      <vt:lpstr>site3</vt:lpstr>
      <vt:lpstr>Loopback</vt:lpstr>
      <vt:lpstr>DDR</vt:lpstr>
      <vt:lpstr>CLK</vt:lpstr>
      <vt:lpstr>DDI</vt:lpstr>
      <vt:lpstr>TAP</vt:lpstr>
      <vt:lpstr>Other</vt:lpstr>
      <vt:lpstr>THERMAL</vt:lpstr>
      <vt:lpstr>MatchLoop</vt:lpstr>
      <vt:lpstr>HVMONI</vt:lpstr>
      <vt:lpstr>COUPON</vt:lpstr>
      <vt:lpstr>PowerSupply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Đức Hoàng</cp:lastModifiedBy>
  <cp:lastPrinted>2017-11-09T06:29:50Z</cp:lastPrinted>
  <dcterms:created xsi:type="dcterms:W3CDTF">2016-11-10T19:09:00Z</dcterms:created>
  <dcterms:modified xsi:type="dcterms:W3CDTF">2025-11-01T17:36:36Z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1959200.00000000</vt:lpwstr>
  </property>
</Properties>
</file>