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12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intel.sharepoint.com/sites/sssoffice001_ToolingVietnam/Shared Documents/TRB-CPU V8/TIU Document/Maple_ridge MPR/"/>
    </mc:Choice>
  </mc:AlternateContent>
  <xr:revisionPtr revIDLastSave="122" documentId="13_ncr:1_{F3B14C87-EE71-4E68-9D65-B871D66F011D}" xr6:coauthVersionLast="47" xr6:coauthVersionMax="47" xr10:uidLastSave="{FE30DFFC-C479-4DCB-9F14-BC689066BB29}"/>
  <bookViews>
    <workbookView xWindow="-120" yWindow="-120" windowWidth="29040" windowHeight="15720" tabRatio="814" firstSheet="1" activeTab="2" xr2:uid="{00000000-000D-0000-FFFF-FFFF00000000}"/>
  </bookViews>
  <sheets>
    <sheet name="Revision" sheetId="48" r:id="rId1"/>
    <sheet name="SITE1" sheetId="25" r:id="rId2"/>
    <sheet name="SITE3" sheetId="51" r:id="rId3"/>
    <sheet name="SITE5" sheetId="67" r:id="rId4"/>
    <sheet name="SITE7" sheetId="68" r:id="rId5"/>
    <sheet name="CIO_DP1" sheetId="50" r:id="rId6"/>
    <sheet name="CIO_DP2" sheetId="70" r:id="rId7"/>
    <sheet name="CIO_DP3" sheetId="73" r:id="rId8"/>
    <sheet name="PCIe_USB3.1_USB2" sheetId="75" r:id="rId9"/>
    <sheet name="25MHz_CLK" sheetId="76" r:id="rId10"/>
    <sheet name="100MHz_CLK" sheetId="77" r:id="rId11"/>
    <sheet name="Sheet1" sheetId="81" r:id="rId12"/>
    <sheet name="100mils_match" sheetId="78" r:id="rId13"/>
    <sheet name="Flash(50mils)" sheetId="80" r:id="rId14"/>
    <sheet name="JTAG(25mils)" sheetId="79" r:id="rId15"/>
    <sheet name="POWER" sheetId="22" r:id="rId16"/>
    <sheet name="ALL" sheetId="65" r:id="rId17"/>
  </sheets>
  <externalReferences>
    <externalReference r:id="rId18"/>
  </externalReferences>
  <definedNames>
    <definedName name="_xlnm._FilterDatabase" localSheetId="5" hidden="1">CIO_DP1!$B$19:$AG$35</definedName>
    <definedName name="_xlnm._FilterDatabase" localSheetId="6" hidden="1">CIO_DP2!$B$19:$AB$27</definedName>
    <definedName name="_xlnm._FilterDatabase" localSheetId="7" hidden="1">CIO_DP3!$B$19:$T$35</definedName>
    <definedName name="_xlnm._FilterDatabase" localSheetId="8" hidden="1">PCIe_USB3.1_USB2!$B$28:$AG$36</definedName>
    <definedName name="_xlnm._FilterDatabase" localSheetId="15" hidden="1">POWER!$B$10:$Q$17</definedName>
    <definedName name="_xlnm._FilterDatabase" localSheetId="1" hidden="1">SITE1!$A$3:$T$347</definedName>
    <definedName name="_xlnm._FilterDatabase" localSheetId="2" hidden="1">SITE3!$A$3:$T$347</definedName>
    <definedName name="_xlnm._FilterDatabase" localSheetId="3" hidden="1">SITE5!$A$3:$T$347</definedName>
    <definedName name="_xlnm._FilterDatabase" localSheetId="4" hidden="1">SITE7!$A$3:$T$347</definedName>
    <definedName name="Diff_">[1]set_validations_!$A$2:$A$801</definedName>
    <definedName name="Match_">[1]set_validations_!$B$2:$B$801</definedName>
    <definedName name="Share_">[1]set_validations_!$C$2:$C$801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5" i="75" l="1"/>
  <c r="L58" i="75" l="1"/>
  <c r="L50" i="75"/>
  <c r="L49" i="75"/>
  <c r="L57" i="75"/>
  <c r="M57" i="75"/>
  <c r="M50" i="75" l="1"/>
  <c r="P57" i="75"/>
  <c r="M58" i="75"/>
  <c r="P49" i="75"/>
  <c r="M49" i="75"/>
  <c r="N57" i="75"/>
  <c r="O57" i="75"/>
  <c r="Q57" i="75" l="1"/>
  <c r="Q49" i="75"/>
  <c r="O50" i="75"/>
  <c r="N50" i="75"/>
  <c r="O58" i="75"/>
  <c r="N58" i="75"/>
  <c r="O49" i="75"/>
  <c r="N49" i="75"/>
  <c r="R57" i="75" l="1"/>
  <c r="S57" i="75"/>
  <c r="S49" i="75"/>
  <c r="R49" i="75"/>
  <c r="L38" i="75" l="1"/>
  <c r="L41" i="75"/>
  <c r="L37" i="75"/>
  <c r="L42" i="75"/>
  <c r="P37" i="75" l="1"/>
  <c r="M41" i="75"/>
  <c r="M37" i="75"/>
  <c r="M42" i="75"/>
  <c r="P41" i="75"/>
  <c r="M38" i="75"/>
  <c r="O42" i="75" l="1"/>
  <c r="N42" i="75"/>
  <c r="O38" i="75"/>
  <c r="N38" i="75"/>
  <c r="Q37" i="75"/>
  <c r="Q41" i="75"/>
  <c r="N41" i="75"/>
  <c r="O41" i="75"/>
  <c r="N37" i="75"/>
  <c r="O37" i="75"/>
  <c r="S41" i="75" l="1"/>
  <c r="R41" i="75"/>
  <c r="S37" i="75"/>
  <c r="R37" i="75"/>
  <c r="Z51" i="75" l="1"/>
  <c r="Y57" i="75"/>
  <c r="Y43" i="75"/>
  <c r="Y58" i="75"/>
  <c r="Y37" i="75"/>
  <c r="Y41" i="75"/>
  <c r="Y49" i="75"/>
  <c r="Z52" i="75"/>
  <c r="Y51" i="75"/>
  <c r="Y52" i="75"/>
  <c r="Y42" i="75"/>
  <c r="Y38" i="75"/>
  <c r="Y39" i="75"/>
  <c r="Y60" i="75"/>
  <c r="Y59" i="75"/>
  <c r="Z59" i="75"/>
  <c r="Z60" i="75"/>
  <c r="Q8" i="80"/>
  <c r="R8" i="80"/>
  <c r="T8" i="80"/>
  <c r="S8" i="80"/>
  <c r="O8" i="80"/>
  <c r="N8" i="80"/>
  <c r="M8" i="80"/>
  <c r="L8" i="80"/>
  <c r="AD51" i="75" l="1"/>
  <c r="Z49" i="75"/>
  <c r="AC41" i="75"/>
  <c r="Y44" i="75"/>
  <c r="AA52" i="75"/>
  <c r="AB51" i="75"/>
  <c r="AB52" i="75"/>
  <c r="Z57" i="75"/>
  <c r="Z39" i="75"/>
  <c r="Z43" i="75"/>
  <c r="Z50" i="75"/>
  <c r="AC51" i="75"/>
  <c r="Z38" i="75"/>
  <c r="Z58" i="75"/>
  <c r="Y50" i="75"/>
  <c r="Z41" i="75"/>
  <c r="Z42" i="75"/>
  <c r="AC57" i="75"/>
  <c r="AA51" i="75"/>
  <c r="Z40" i="75"/>
  <c r="AC37" i="75"/>
  <c r="Y40" i="75"/>
  <c r="Z37" i="75"/>
  <c r="Z44" i="75"/>
  <c r="AC59" i="75"/>
  <c r="AD59" i="75"/>
  <c r="AB60" i="75"/>
  <c r="AA60" i="75"/>
  <c r="AA59" i="75"/>
  <c r="AB59" i="75"/>
  <c r="AD43" i="75" l="1"/>
  <c r="AD41" i="75"/>
  <c r="AD57" i="75"/>
  <c r="AD37" i="75"/>
  <c r="AF51" i="75"/>
  <c r="AD49" i="75"/>
  <c r="AD39" i="75"/>
  <c r="AE51" i="75"/>
  <c r="AA37" i="75"/>
  <c r="AB57" i="75"/>
  <c r="AB42" i="75"/>
  <c r="AA43" i="75"/>
  <c r="AA38" i="75"/>
  <c r="AB50" i="75"/>
  <c r="AB41" i="75"/>
  <c r="AA49" i="75"/>
  <c r="AB49" i="75"/>
  <c r="AB58" i="75"/>
  <c r="AC43" i="75"/>
  <c r="AA44" i="75"/>
  <c r="AB40" i="75"/>
  <c r="AA42" i="75"/>
  <c r="AA57" i="75"/>
  <c r="AA41" i="75"/>
  <c r="AB39" i="75"/>
  <c r="AA39" i="75"/>
  <c r="AA58" i="75"/>
  <c r="AA40" i="75"/>
  <c r="AA50" i="75"/>
  <c r="AB43" i="75"/>
  <c r="AB44" i="75"/>
  <c r="AC39" i="75"/>
  <c r="AC49" i="75"/>
  <c r="AB38" i="75"/>
  <c r="AE59" i="75"/>
  <c r="AF59" i="75"/>
  <c r="B1" i="80"/>
  <c r="G9" i="79"/>
  <c r="F9" i="79"/>
  <c r="E9" i="79"/>
  <c r="D9" i="79"/>
  <c r="B1" i="79"/>
  <c r="AE37" i="75" l="1"/>
  <c r="AF43" i="75"/>
  <c r="AF57" i="75"/>
  <c r="AF41" i="75"/>
  <c r="AE39" i="75"/>
  <c r="AF39" i="75"/>
  <c r="AB37" i="75"/>
  <c r="AE43" i="75"/>
  <c r="AE49" i="75"/>
  <c r="AE57" i="75"/>
  <c r="AF49" i="75"/>
  <c r="AE41" i="75"/>
  <c r="G9" i="78"/>
  <c r="F9" i="78"/>
  <c r="E9" i="78"/>
  <c r="D9" i="78"/>
  <c r="B1" i="78"/>
  <c r="S24" i="77"/>
  <c r="R24" i="77"/>
  <c r="Q24" i="77"/>
  <c r="P24" i="77"/>
  <c r="W16" i="77"/>
  <c r="V16" i="77"/>
  <c r="U16" i="77"/>
  <c r="T16" i="77"/>
  <c r="B1" i="77"/>
  <c r="S32" i="76"/>
  <c r="R32" i="76"/>
  <c r="Q32" i="76"/>
  <c r="P32" i="76"/>
  <c r="AF37" i="75" l="1"/>
  <c r="W24" i="76"/>
  <c r="V24" i="76"/>
  <c r="U24" i="76"/>
  <c r="T24" i="76"/>
  <c r="AB16" i="76"/>
  <c r="AE16" i="76"/>
  <c r="AD16" i="76"/>
  <c r="AC16" i="76"/>
  <c r="S7" i="75"/>
  <c r="R7" i="75"/>
  <c r="Q7" i="75"/>
  <c r="P7" i="75"/>
  <c r="AF16" i="50"/>
  <c r="AE16" i="50"/>
  <c r="AD16" i="50"/>
  <c r="AC16" i="50"/>
  <c r="AF10" i="50"/>
  <c r="AE10" i="50"/>
  <c r="AD10" i="50"/>
  <c r="AC10" i="50"/>
  <c r="B1" i="76" l="1"/>
  <c r="R25" i="75"/>
  <c r="O16" i="73" l="1"/>
  <c r="N16" i="73"/>
  <c r="M16" i="73"/>
  <c r="L16" i="73"/>
  <c r="R13" i="73"/>
  <c r="W16" i="70" l="1"/>
  <c r="V16" i="70"/>
  <c r="U16" i="70"/>
  <c r="T16" i="70"/>
  <c r="Z13" i="70"/>
  <c r="S16" i="50"/>
  <c r="R16" i="50"/>
  <c r="Q16" i="50"/>
  <c r="P16" i="50"/>
  <c r="V13" i="50"/>
  <c r="L29" i="75" l="1"/>
  <c r="L33" i="75"/>
  <c r="L34" i="75"/>
  <c r="L30" i="75"/>
  <c r="L28" i="77"/>
  <c r="L29" i="77"/>
  <c r="Q6" i="80"/>
  <c r="Q5" i="80"/>
  <c r="L36" i="76"/>
  <c r="P21" i="77"/>
  <c r="P29" i="76"/>
  <c r="D7" i="79"/>
  <c r="D6" i="79"/>
  <c r="D7" i="78"/>
  <c r="D6" i="78"/>
  <c r="L20" i="73" l="1"/>
  <c r="P29" i="75"/>
  <c r="L24" i="73"/>
  <c r="L33" i="73"/>
  <c r="L21" i="73"/>
  <c r="L32" i="73"/>
  <c r="P4" i="75"/>
  <c r="L29" i="73"/>
  <c r="L25" i="73"/>
  <c r="L28" i="73"/>
  <c r="P20" i="77"/>
  <c r="T20" i="77" s="1"/>
  <c r="T17" i="77" s="1"/>
  <c r="M30" i="75"/>
  <c r="P5" i="75"/>
  <c r="P33" i="75"/>
  <c r="M33" i="75"/>
  <c r="D8" i="78"/>
  <c r="D10" i="78" s="1"/>
  <c r="P28" i="76"/>
  <c r="T28" i="76" s="1"/>
  <c r="T25" i="76" s="1"/>
  <c r="M17" i="80"/>
  <c r="L17" i="80"/>
  <c r="O17" i="80"/>
  <c r="N17" i="80"/>
  <c r="M29" i="75"/>
  <c r="L37" i="76"/>
  <c r="P36" i="76" s="1"/>
  <c r="P33" i="76" s="1"/>
  <c r="O16" i="80"/>
  <c r="N16" i="80"/>
  <c r="L16" i="80"/>
  <c r="M16" i="80"/>
  <c r="Q29" i="76"/>
  <c r="R6" i="80"/>
  <c r="R5" i="80"/>
  <c r="M29" i="77"/>
  <c r="P28" i="77"/>
  <c r="P25" i="77" s="1"/>
  <c r="M34" i="75"/>
  <c r="E6" i="78"/>
  <c r="E7" i="78"/>
  <c r="M28" i="77"/>
  <c r="E6" i="79"/>
  <c r="E7" i="79"/>
  <c r="D8" i="79"/>
  <c r="D10" i="79" s="1"/>
  <c r="Q21" i="77"/>
  <c r="O18" i="80"/>
  <c r="L18" i="80"/>
  <c r="M18" i="80"/>
  <c r="N18" i="80"/>
  <c r="M36" i="76"/>
  <c r="Q7" i="80"/>
  <c r="Q9" i="80" s="1"/>
  <c r="O19" i="80"/>
  <c r="M19" i="80"/>
  <c r="N19" i="80"/>
  <c r="L19" i="80"/>
  <c r="T20" i="70" l="1"/>
  <c r="T27" i="70"/>
  <c r="Q33" i="75"/>
  <c r="T26" i="70"/>
  <c r="T22" i="70"/>
  <c r="T21" i="70"/>
  <c r="M33" i="73"/>
  <c r="M29" i="73"/>
  <c r="M21" i="73"/>
  <c r="M20" i="73"/>
  <c r="T24" i="70"/>
  <c r="T23" i="70"/>
  <c r="T25" i="70"/>
  <c r="M24" i="73"/>
  <c r="Q4" i="75"/>
  <c r="M32" i="73"/>
  <c r="M25" i="73"/>
  <c r="M28" i="73"/>
  <c r="Q20" i="77"/>
  <c r="U20" i="77" s="1"/>
  <c r="U17" i="77" s="1"/>
  <c r="Q28" i="77"/>
  <c r="Q25" i="77" s="1"/>
  <c r="Q29" i="75"/>
  <c r="Q5" i="75"/>
  <c r="O29" i="75"/>
  <c r="N29" i="75"/>
  <c r="O30" i="75"/>
  <c r="O36" i="76"/>
  <c r="N36" i="76"/>
  <c r="O28" i="77"/>
  <c r="N28" i="77"/>
  <c r="S6" i="80"/>
  <c r="S5" i="80"/>
  <c r="G7" i="78"/>
  <c r="G6" i="78"/>
  <c r="N34" i="75"/>
  <c r="T6" i="80"/>
  <c r="T5" i="80"/>
  <c r="O33" i="75"/>
  <c r="M37" i="76"/>
  <c r="Q36" i="76" s="1"/>
  <c r="Q33" i="76" s="1"/>
  <c r="G7" i="79"/>
  <c r="G6" i="79"/>
  <c r="E8" i="78"/>
  <c r="E10" i="78" s="1"/>
  <c r="N30" i="75"/>
  <c r="N33" i="75"/>
  <c r="F7" i="79"/>
  <c r="F6" i="79"/>
  <c r="Q28" i="76"/>
  <c r="U28" i="76" s="1"/>
  <c r="U25" i="76" s="1"/>
  <c r="S21" i="77"/>
  <c r="R21" i="77"/>
  <c r="E8" i="79"/>
  <c r="E10" i="79" s="1"/>
  <c r="O29" i="77"/>
  <c r="N29" i="77"/>
  <c r="R7" i="80"/>
  <c r="R9" i="80" s="1"/>
  <c r="F7" i="78"/>
  <c r="F6" i="78"/>
  <c r="S29" i="76"/>
  <c r="R29" i="76"/>
  <c r="O34" i="75"/>
  <c r="X22" i="70" l="1"/>
  <c r="X24" i="70"/>
  <c r="U27" i="70"/>
  <c r="Y33" i="75"/>
  <c r="U23" i="70"/>
  <c r="U26" i="70"/>
  <c r="U24" i="70"/>
  <c r="X26" i="70"/>
  <c r="U21" i="70"/>
  <c r="N32" i="73"/>
  <c r="O25" i="73"/>
  <c r="S24" i="50"/>
  <c r="U22" i="70"/>
  <c r="U25" i="70"/>
  <c r="P24" i="50"/>
  <c r="R32" i="50"/>
  <c r="U20" i="70"/>
  <c r="N20" i="73"/>
  <c r="N21" i="73"/>
  <c r="N29" i="73"/>
  <c r="R4" i="75"/>
  <c r="S4" i="75"/>
  <c r="S32" i="50"/>
  <c r="O21" i="73"/>
  <c r="O20" i="73"/>
  <c r="O24" i="73"/>
  <c r="P20" i="50"/>
  <c r="N25" i="73"/>
  <c r="N24" i="73"/>
  <c r="O33" i="73"/>
  <c r="N33" i="73"/>
  <c r="O29" i="73"/>
  <c r="O28" i="73"/>
  <c r="N28" i="73"/>
  <c r="R24" i="50"/>
  <c r="O32" i="73"/>
  <c r="L27" i="80"/>
  <c r="M27" i="80"/>
  <c r="N27" i="80"/>
  <c r="O27" i="80"/>
  <c r="L23" i="80"/>
  <c r="M23" i="80"/>
  <c r="O23" i="80"/>
  <c r="N23" i="80"/>
  <c r="L25" i="80"/>
  <c r="O25" i="80"/>
  <c r="N25" i="80"/>
  <c r="M25" i="80"/>
  <c r="M22" i="80"/>
  <c r="L22" i="80"/>
  <c r="O22" i="80"/>
  <c r="N22" i="80"/>
  <c r="M26" i="80"/>
  <c r="N26" i="80"/>
  <c r="L26" i="80"/>
  <c r="O26" i="80"/>
  <c r="N24" i="80"/>
  <c r="L24" i="80"/>
  <c r="O24" i="80"/>
  <c r="M24" i="80"/>
  <c r="O15" i="80"/>
  <c r="M15" i="80"/>
  <c r="N15" i="80"/>
  <c r="N20" i="80"/>
  <c r="M20" i="80"/>
  <c r="L20" i="80"/>
  <c r="O20" i="80"/>
  <c r="N13" i="80"/>
  <c r="M13" i="80"/>
  <c r="O13" i="80"/>
  <c r="N14" i="80"/>
  <c r="O14" i="80"/>
  <c r="M14" i="80"/>
  <c r="N12" i="80"/>
  <c r="M12" i="80"/>
  <c r="O12" i="80"/>
  <c r="M21" i="80"/>
  <c r="O21" i="80"/>
  <c r="N21" i="80"/>
  <c r="L21" i="80"/>
  <c r="S20" i="77"/>
  <c r="W20" i="77" s="1"/>
  <c r="W17" i="77" s="1"/>
  <c r="R20" i="77"/>
  <c r="V20" i="77" s="1"/>
  <c r="V17" i="77" s="1"/>
  <c r="R5" i="75"/>
  <c r="S5" i="75"/>
  <c r="R29" i="75"/>
  <c r="S29" i="75"/>
  <c r="X20" i="70"/>
  <c r="P28" i="73"/>
  <c r="P24" i="73"/>
  <c r="R33" i="75"/>
  <c r="S25" i="50"/>
  <c r="R25" i="50"/>
  <c r="Q25" i="50"/>
  <c r="P32" i="73"/>
  <c r="T7" i="80"/>
  <c r="T9" i="80" s="1"/>
  <c r="P20" i="73"/>
  <c r="L13" i="73"/>
  <c r="L14" i="73"/>
  <c r="S28" i="77"/>
  <c r="S25" i="77" s="1"/>
  <c r="P25" i="50"/>
  <c r="F8" i="78"/>
  <c r="F10" i="78" s="1"/>
  <c r="S28" i="76"/>
  <c r="W28" i="76" s="1"/>
  <c r="W25" i="76" s="1"/>
  <c r="R28" i="76"/>
  <c r="V28" i="76" s="1"/>
  <c r="V25" i="76" s="1"/>
  <c r="S7" i="80"/>
  <c r="S9" i="80" s="1"/>
  <c r="Q24" i="50"/>
  <c r="X20" i="76"/>
  <c r="O37" i="76"/>
  <c r="S36" i="76" s="1"/>
  <c r="S33" i="76" s="1"/>
  <c r="N37" i="76"/>
  <c r="R36" i="76" s="1"/>
  <c r="R33" i="76" s="1"/>
  <c r="F8" i="79"/>
  <c r="F10" i="79" s="1"/>
  <c r="G8" i="79"/>
  <c r="G10" i="79" s="1"/>
  <c r="S33" i="75"/>
  <c r="G8" i="78"/>
  <c r="G10" i="78" s="1"/>
  <c r="R28" i="77"/>
  <c r="R25" i="77" s="1"/>
  <c r="S20" i="50"/>
  <c r="T14" i="70"/>
  <c r="T13" i="70"/>
  <c r="Q20" i="50"/>
  <c r="Q33" i="50"/>
  <c r="R20" i="50"/>
  <c r="R33" i="50"/>
  <c r="Q29" i="50"/>
  <c r="Q32" i="50"/>
  <c r="S33" i="50"/>
  <c r="P29" i="50"/>
  <c r="P32" i="50"/>
  <c r="R29" i="50"/>
  <c r="P33" i="50"/>
  <c r="S29" i="50"/>
  <c r="Y26" i="70" l="1"/>
  <c r="Z33" i="75"/>
  <c r="AC21" i="50"/>
  <c r="Y36" i="75"/>
  <c r="AC25" i="50"/>
  <c r="V22" i="70"/>
  <c r="Y32" i="75"/>
  <c r="AC31" i="50"/>
  <c r="AC24" i="50"/>
  <c r="AC27" i="50"/>
  <c r="W22" i="70"/>
  <c r="V24" i="70"/>
  <c r="AC22" i="50"/>
  <c r="AC34" i="50"/>
  <c r="AC30" i="50"/>
  <c r="W20" i="70"/>
  <c r="Y22" i="70"/>
  <c r="V20" i="70"/>
  <c r="AC26" i="50"/>
  <c r="AC29" i="50"/>
  <c r="Y35" i="75"/>
  <c r="Y30" i="75"/>
  <c r="W21" i="70"/>
  <c r="W32" i="50"/>
  <c r="AC33" i="50"/>
  <c r="Y31" i="75"/>
  <c r="V23" i="70"/>
  <c r="V21" i="70"/>
  <c r="AC20" i="50"/>
  <c r="Y29" i="75"/>
  <c r="AC23" i="50"/>
  <c r="W24" i="50"/>
  <c r="W26" i="70"/>
  <c r="AC35" i="50"/>
  <c r="V26" i="70"/>
  <c r="V32" i="50"/>
  <c r="AC28" i="50"/>
  <c r="AC32" i="50"/>
  <c r="Y20" i="70"/>
  <c r="Y24" i="70"/>
  <c r="Y34" i="75"/>
  <c r="V25" i="70"/>
  <c r="W27" i="70"/>
  <c r="W25" i="70"/>
  <c r="V27" i="70"/>
  <c r="W23" i="70"/>
  <c r="W24" i="70"/>
  <c r="V24" i="50"/>
  <c r="M6" i="80"/>
  <c r="M5" i="80"/>
  <c r="L13" i="80"/>
  <c r="O6" i="80"/>
  <c r="O5" i="80"/>
  <c r="L6" i="80"/>
  <c r="L5" i="80"/>
  <c r="N6" i="80"/>
  <c r="N5" i="80"/>
  <c r="L14" i="80"/>
  <c r="L15" i="80"/>
  <c r="L12" i="80"/>
  <c r="Q25" i="75"/>
  <c r="R26" i="75" s="1"/>
  <c r="Z26" i="70"/>
  <c r="Z24" i="70"/>
  <c r="Z22" i="70"/>
  <c r="P21" i="50"/>
  <c r="T24" i="50"/>
  <c r="U24" i="50"/>
  <c r="S28" i="50"/>
  <c r="S21" i="50"/>
  <c r="Q24" i="73"/>
  <c r="Q20" i="73"/>
  <c r="M14" i="73"/>
  <c r="M13" i="73"/>
  <c r="Q32" i="73"/>
  <c r="Q28" i="73"/>
  <c r="Y20" i="76"/>
  <c r="X21" i="76"/>
  <c r="AB20" i="76" s="1"/>
  <c r="AB17" i="76" s="1"/>
  <c r="L15" i="73"/>
  <c r="L17" i="73" s="1"/>
  <c r="P28" i="50"/>
  <c r="Q21" i="50"/>
  <c r="T15" i="70"/>
  <c r="T17" i="70" s="1"/>
  <c r="U14" i="70"/>
  <c r="T20" i="50"/>
  <c r="R28" i="50"/>
  <c r="R21" i="50"/>
  <c r="U13" i="70"/>
  <c r="T32" i="50"/>
  <c r="Q28" i="50"/>
  <c r="U32" i="50"/>
  <c r="Z20" i="70" l="1"/>
  <c r="AC29" i="75"/>
  <c r="AC31" i="75"/>
  <c r="AC35" i="75"/>
  <c r="AA20" i="70"/>
  <c r="AA24" i="70"/>
  <c r="AC8" i="50"/>
  <c r="AC13" i="50"/>
  <c r="AC14" i="50"/>
  <c r="V28" i="50"/>
  <c r="T28" i="50"/>
  <c r="AD23" i="50"/>
  <c r="AD30" i="50"/>
  <c r="U20" i="50"/>
  <c r="AC7" i="50"/>
  <c r="AD24" i="50"/>
  <c r="Z29" i="75"/>
  <c r="Z30" i="75"/>
  <c r="AD20" i="50"/>
  <c r="AC33" i="75"/>
  <c r="Z34" i="75"/>
  <c r="AD34" i="50"/>
  <c r="AD35" i="50"/>
  <c r="Z36" i="75"/>
  <c r="AD21" i="50"/>
  <c r="AD32" i="50"/>
  <c r="AA22" i="70"/>
  <c r="U28" i="50"/>
  <c r="AD25" i="50"/>
  <c r="AD33" i="50"/>
  <c r="AD28" i="50"/>
  <c r="AD31" i="50"/>
  <c r="AB33" i="75"/>
  <c r="AD26" i="50"/>
  <c r="Z31" i="75"/>
  <c r="AD22" i="50"/>
  <c r="W20" i="50"/>
  <c r="AA26" i="70"/>
  <c r="V20" i="50"/>
  <c r="AA33" i="75"/>
  <c r="Z32" i="75"/>
  <c r="AD27" i="50"/>
  <c r="AD29" i="50"/>
  <c r="W28" i="50"/>
  <c r="N7" i="80"/>
  <c r="N9" i="80" s="1"/>
  <c r="L7" i="80"/>
  <c r="L9" i="80" s="1"/>
  <c r="O7" i="80"/>
  <c r="O9" i="80" s="1"/>
  <c r="M7" i="80"/>
  <c r="M9" i="80" s="1"/>
  <c r="AD29" i="75"/>
  <c r="U15" i="70"/>
  <c r="U17" i="70" s="1"/>
  <c r="S14" i="50"/>
  <c r="S13" i="50"/>
  <c r="R24" i="73"/>
  <c r="S24" i="73"/>
  <c r="M15" i="73"/>
  <c r="M17" i="73" s="1"/>
  <c r="R20" i="73"/>
  <c r="N14" i="73"/>
  <c r="N13" i="73"/>
  <c r="S20" i="73"/>
  <c r="O14" i="73"/>
  <c r="O13" i="73"/>
  <c r="Y21" i="76"/>
  <c r="AC20" i="76" s="1"/>
  <c r="AC17" i="76" s="1"/>
  <c r="Z20" i="76"/>
  <c r="AA20" i="76"/>
  <c r="R28" i="73"/>
  <c r="S28" i="73"/>
  <c r="R32" i="73"/>
  <c r="S32" i="73"/>
  <c r="P6" i="75"/>
  <c r="P8" i="75" s="1"/>
  <c r="AC9" i="50"/>
  <c r="AC11" i="50" s="1"/>
  <c r="AC15" i="50"/>
  <c r="AC17" i="50" s="1"/>
  <c r="R14" i="50"/>
  <c r="P13" i="50"/>
  <c r="P14" i="50"/>
  <c r="Q13" i="50"/>
  <c r="Q14" i="50"/>
  <c r="W13" i="70"/>
  <c r="V13" i="70"/>
  <c r="V14" i="70"/>
  <c r="W14" i="70"/>
  <c r="R13" i="50"/>
  <c r="U13" i="50"/>
  <c r="V14" i="50" s="1"/>
  <c r="AD31" i="75" l="1"/>
  <c r="AD14" i="50"/>
  <c r="AD13" i="50"/>
  <c r="AD7" i="50"/>
  <c r="AD8" i="50"/>
  <c r="AE30" i="50"/>
  <c r="AA30" i="75"/>
  <c r="AF25" i="50"/>
  <c r="AF30" i="50"/>
  <c r="AF24" i="50"/>
  <c r="AF31" i="50"/>
  <c r="AF27" i="50"/>
  <c r="AB34" i="75"/>
  <c r="AF26" i="50"/>
  <c r="AE32" i="50"/>
  <c r="AB32" i="75"/>
  <c r="AE24" i="50"/>
  <c r="AF32" i="50"/>
  <c r="Z35" i="75"/>
  <c r="AD33" i="75"/>
  <c r="AE23" i="50"/>
  <c r="AF23" i="50"/>
  <c r="AF20" i="50"/>
  <c r="AE34" i="50"/>
  <c r="AE28" i="50"/>
  <c r="AE29" i="50"/>
  <c r="AB29" i="75"/>
  <c r="AE20" i="50"/>
  <c r="AF34" i="50"/>
  <c r="AF28" i="50"/>
  <c r="AB31" i="75"/>
  <c r="AA36" i="75"/>
  <c r="AF22" i="50"/>
  <c r="AA31" i="75"/>
  <c r="AB36" i="75"/>
  <c r="AF21" i="50"/>
  <c r="AE35" i="50"/>
  <c r="AF29" i="50"/>
  <c r="AA29" i="75"/>
  <c r="AE22" i="50"/>
  <c r="AB30" i="75"/>
  <c r="AE25" i="50"/>
  <c r="AF33" i="50"/>
  <c r="AE21" i="50"/>
  <c r="AF35" i="50"/>
  <c r="AA32" i="75"/>
  <c r="AE31" i="50"/>
  <c r="AE27" i="50"/>
  <c r="AA34" i="75"/>
  <c r="AE33" i="50"/>
  <c r="AE26" i="50"/>
  <c r="S15" i="50"/>
  <c r="S17" i="50" s="1"/>
  <c r="N15" i="73"/>
  <c r="N17" i="73" s="1"/>
  <c r="O15" i="73"/>
  <c r="O17" i="73" s="1"/>
  <c r="Q13" i="73"/>
  <c r="R14" i="73" s="1"/>
  <c r="AA21" i="76"/>
  <c r="AE20" i="76" s="1"/>
  <c r="AE17" i="76" s="1"/>
  <c r="Z21" i="76"/>
  <c r="AD20" i="76" s="1"/>
  <c r="AD17" i="76" s="1"/>
  <c r="R15" i="50"/>
  <c r="R17" i="50" s="1"/>
  <c r="Q6" i="75"/>
  <c r="Q8" i="75" s="1"/>
  <c r="AD15" i="50"/>
  <c r="AD17" i="50" s="1"/>
  <c r="AD9" i="50"/>
  <c r="AD11" i="50" s="1"/>
  <c r="P15" i="50"/>
  <c r="P17" i="50" s="1"/>
  <c r="V15" i="70"/>
  <c r="V17" i="70" s="1"/>
  <c r="Q15" i="50"/>
  <c r="Q17" i="50" s="1"/>
  <c r="Y13" i="70"/>
  <c r="Z14" i="70" s="1"/>
  <c r="W15" i="70"/>
  <c r="W17" i="70" s="1"/>
  <c r="AE29" i="75" l="1"/>
  <c r="AF31" i="75"/>
  <c r="AE31" i="75"/>
  <c r="AF13" i="50"/>
  <c r="AF14" i="50"/>
  <c r="AE13" i="50"/>
  <c r="AE14" i="50"/>
  <c r="AE7" i="50"/>
  <c r="AE8" i="50"/>
  <c r="AB35" i="75"/>
  <c r="AF29" i="75"/>
  <c r="AF8" i="50"/>
  <c r="AA35" i="75"/>
  <c r="AF7" i="50"/>
  <c r="AE33" i="75"/>
  <c r="AD35" i="75"/>
  <c r="AF33" i="75"/>
  <c r="S6" i="75"/>
  <c r="S8" i="75" s="1"/>
  <c r="AF15" i="50"/>
  <c r="AF17" i="50" s="1"/>
  <c r="R6" i="75"/>
  <c r="R8" i="75" s="1"/>
  <c r="AE15" i="50"/>
  <c r="AE17" i="50" s="1"/>
  <c r="AE9" i="50" l="1"/>
  <c r="AE11" i="50" s="1"/>
  <c r="AF9" i="50"/>
  <c r="AF11" i="50" s="1"/>
  <c r="AE35" i="75"/>
  <c r="AF35" i="75"/>
  <c r="AD25" i="75" l="1"/>
  <c r="AE26" i="75" s="1"/>
</calcChain>
</file>

<file path=xl/sharedStrings.xml><?xml version="1.0" encoding="utf-8"?>
<sst xmlns="http://schemas.openxmlformats.org/spreadsheetml/2006/main" count="16629" uniqueCount="2448">
  <si>
    <t>Date</t>
  </si>
  <si>
    <t>Revision</t>
  </si>
  <si>
    <t>Author</t>
    <phoneticPr fontId="4"/>
  </si>
  <si>
    <t>Changes</t>
  </si>
  <si>
    <t>Rev0</t>
    <phoneticPr fontId="20"/>
  </si>
  <si>
    <t>Yasunari.Sato</t>
    <phoneticPr fontId="3"/>
  </si>
  <si>
    <t>First draft.</t>
    <phoneticPr fontId="4"/>
  </si>
  <si>
    <t>Rev1</t>
  </si>
  <si>
    <t>N/P swaps for CIO/DP</t>
    <phoneticPr fontId="3"/>
  </si>
  <si>
    <t>ITTO-620-0169 Maple Ridge x4</t>
  </si>
  <si>
    <t>SITE1</t>
    <phoneticPr fontId="4"/>
  </si>
  <si>
    <t>Function</t>
  </si>
  <si>
    <t>Land#</t>
  </si>
  <si>
    <t>Channel/Tester No</t>
  </si>
  <si>
    <t>Components</t>
    <phoneticPr fontId="3"/>
  </si>
  <si>
    <t>Minor Length</t>
  </si>
  <si>
    <t>Major Length</t>
  </si>
  <si>
    <t>Total Length</t>
  </si>
  <si>
    <t>Trace Layer</t>
  </si>
  <si>
    <t>Pin Location</t>
  </si>
  <si>
    <t>Pin Name</t>
  </si>
  <si>
    <t>PB_MONDC_S1</t>
  </si>
  <si>
    <t>A1</t>
  </si>
  <si>
    <t>J1602.AS2</t>
  </si>
  <si>
    <t>J1602PIN068</t>
  </si>
  <si>
    <t/>
  </si>
  <si>
    <t>L7_SIG3</t>
  </si>
  <si>
    <t>PB_MONDC</t>
  </si>
  <si>
    <t>GND</t>
  </si>
  <si>
    <t>A2</t>
  </si>
  <si>
    <t>D1N_PASNK2_S1</t>
  </si>
  <si>
    <t>A3</t>
  </si>
  <si>
    <t>J1605.DS6</t>
  </si>
  <si>
    <t>J1605PIN058</t>
  </si>
  <si>
    <t>L18_SIG5/TOP</t>
  </si>
  <si>
    <t>D1N_PASNK2</t>
  </si>
  <si>
    <t>A4</t>
  </si>
  <si>
    <t>D0P_PASNK2_S1</t>
  </si>
  <si>
    <t>A5</t>
  </si>
  <si>
    <t>J1605.CS7</t>
  </si>
  <si>
    <t>J1605PIN055</t>
  </si>
  <si>
    <t>D0P_PASNK2</t>
  </si>
  <si>
    <t>A6</t>
  </si>
  <si>
    <t>PB_DTX0_N_S1</t>
  </si>
  <si>
    <t>A7</t>
  </si>
  <si>
    <t>J1602.DS12</t>
  </si>
  <si>
    <t>J1602PIN046</t>
  </si>
  <si>
    <t>L5_SIG2/TOP</t>
  </si>
  <si>
    <t>PB_DTX0_N</t>
  </si>
  <si>
    <t>A8</t>
  </si>
  <si>
    <t>PB_TX0_P_S1</t>
  </si>
  <si>
    <t>A9</t>
  </si>
  <si>
    <t>J1602.CS8</t>
  </si>
  <si>
    <t>J1602PIN053</t>
  </si>
  <si>
    <t>PB_TX0_P</t>
  </si>
  <si>
    <t>A10</t>
  </si>
  <si>
    <t>PB_TX1_P_S1</t>
  </si>
  <si>
    <t>A11</t>
  </si>
  <si>
    <t>J1602.CS7</t>
  </si>
  <si>
    <t>J1602PIN055</t>
  </si>
  <si>
    <t>L3_SIG1/TOP</t>
  </si>
  <si>
    <t>PB_TX1_P</t>
  </si>
  <si>
    <t>A12</t>
  </si>
  <si>
    <t>PB_DTX1_P_S1</t>
  </si>
  <si>
    <t>A13</t>
  </si>
  <si>
    <t>J1602.CS11</t>
  </si>
  <si>
    <t>J1602PIN047</t>
  </si>
  <si>
    <t>PB_DTX1_P</t>
  </si>
  <si>
    <t>A14</t>
  </si>
  <si>
    <t>PA_DTX1_P_S1</t>
  </si>
  <si>
    <t>A15</t>
  </si>
  <si>
    <t>J1602.CS13</t>
  </si>
  <si>
    <t>J1602PIN043</t>
  </si>
  <si>
    <t>PA_DTX1_P</t>
  </si>
  <si>
    <t>A16</t>
  </si>
  <si>
    <t>PA_TX1_P_S1</t>
  </si>
  <si>
    <t>A17</t>
  </si>
  <si>
    <t>J1602.CS9</t>
  </si>
  <si>
    <t>J1602PIN051</t>
  </si>
  <si>
    <t>PA_TX1_P</t>
  </si>
  <si>
    <t>A18</t>
  </si>
  <si>
    <t>PA_TX0_P_S1</t>
  </si>
  <si>
    <t>A19</t>
  </si>
  <si>
    <t>J1602.CS10</t>
  </si>
  <si>
    <t>J1602PIN049</t>
  </si>
  <si>
    <t>PA_TX0_P</t>
  </si>
  <si>
    <t>A20</t>
  </si>
  <si>
    <t>PA_DTX0_N_S1</t>
  </si>
  <si>
    <t>A21</t>
  </si>
  <si>
    <t>J1602.DS14</t>
  </si>
  <si>
    <t>J1602PIN042</t>
  </si>
  <si>
    <t>PA_DTX0_N</t>
  </si>
  <si>
    <t>A22</t>
  </si>
  <si>
    <t>PA_MONDC_S1</t>
  </si>
  <si>
    <t>A23</t>
  </si>
  <si>
    <t>J1602.BS2</t>
  </si>
  <si>
    <t>J1602PIN067</t>
  </si>
  <si>
    <t>L9_SIG4</t>
  </si>
  <si>
    <t>PA_MONDC</t>
  </si>
  <si>
    <t>B1</t>
  </si>
  <si>
    <t>B2</t>
  </si>
  <si>
    <t>D1P_PASNK2_S1</t>
  </si>
  <si>
    <t>B3</t>
  </si>
  <si>
    <t>J1605.CS6</t>
  </si>
  <si>
    <t>J1605PIN057</t>
  </si>
  <si>
    <t>D1P_PASNK2</t>
  </si>
  <si>
    <t>B4</t>
  </si>
  <si>
    <t>D0N_PASNK2_S1</t>
  </si>
  <si>
    <t>B5</t>
  </si>
  <si>
    <t>J1605.DS7</t>
  </si>
  <si>
    <t>J1605PIN056</t>
  </si>
  <si>
    <t>D0N_PASNK2</t>
  </si>
  <si>
    <t>B6</t>
  </si>
  <si>
    <t>PB_DTX0_P_S1</t>
  </si>
  <si>
    <t>B7</t>
  </si>
  <si>
    <t>J1602.CS12</t>
  </si>
  <si>
    <t>J1602PIN045</t>
  </si>
  <si>
    <t>PB_DTX0_P</t>
  </si>
  <si>
    <t>B8</t>
  </si>
  <si>
    <t>PB_TX0_N_S1</t>
  </si>
  <si>
    <t>B9</t>
  </si>
  <si>
    <t>J1602.DS8</t>
  </si>
  <si>
    <t>J1602PIN054</t>
  </si>
  <si>
    <t>PB_TX0_N</t>
  </si>
  <si>
    <t>B10</t>
  </si>
  <si>
    <t>PB_TX1_N_S1</t>
  </si>
  <si>
    <t>B11</t>
  </si>
  <si>
    <t>J1602.DS7</t>
  </si>
  <si>
    <t>J1602PIN056</t>
  </si>
  <si>
    <t>PB_TX1_N</t>
  </si>
  <si>
    <t>B12</t>
  </si>
  <si>
    <t>PB_DTX1_N_S1</t>
  </si>
  <si>
    <t>B13</t>
  </si>
  <si>
    <t>J1602.DS11</t>
  </si>
  <si>
    <t>J1602PIN048</t>
  </si>
  <si>
    <t>PB_DTX1_N</t>
  </si>
  <si>
    <t>B14</t>
  </si>
  <si>
    <t>PA_DTX1_N_S1</t>
  </si>
  <si>
    <t>B15</t>
  </si>
  <si>
    <t>J1602.DS13</t>
  </si>
  <si>
    <t>J1602PIN044</t>
  </si>
  <si>
    <t>PA_DTX1_N</t>
  </si>
  <si>
    <t>B16</t>
  </si>
  <si>
    <t>PA_TX1_N_S1</t>
  </si>
  <si>
    <t>B17</t>
  </si>
  <si>
    <t>J1602.DS9</t>
  </si>
  <si>
    <t>J1602PIN052</t>
  </si>
  <si>
    <t>PA_TX1_N</t>
  </si>
  <si>
    <t>B18</t>
  </si>
  <si>
    <t>PA_TX0_N_S1</t>
  </si>
  <si>
    <t>B19</t>
  </si>
  <si>
    <t>J1602.DS10</t>
  </si>
  <si>
    <t>J1602PIN050</t>
  </si>
  <si>
    <t>PA_TX0_N</t>
  </si>
  <si>
    <t>B20</t>
  </si>
  <si>
    <t>PA_DTX0_P_S1</t>
  </si>
  <si>
    <t>B21</t>
  </si>
  <si>
    <t>J1602.CS14</t>
  </si>
  <si>
    <t>J1602PIN041</t>
  </si>
  <si>
    <t>PA_DTX0_P</t>
  </si>
  <si>
    <t>B22</t>
  </si>
  <si>
    <t>USB2_ATEST_S1</t>
  </si>
  <si>
    <t>B23</t>
  </si>
  <si>
    <t>J1604.AS4</t>
  </si>
  <si>
    <t>J1604PIN028</t>
  </si>
  <si>
    <t>L3_SIG1</t>
  </si>
  <si>
    <t>USB2_ATEST</t>
  </si>
  <si>
    <t>D3N_PBSNK2_S1</t>
  </si>
  <si>
    <t>C1</t>
  </si>
  <si>
    <t>J1605.DS3</t>
  </si>
  <si>
    <t>J1605PIN062</t>
  </si>
  <si>
    <t>D3N_PBSNK2</t>
  </si>
  <si>
    <t>D3P_PBSNK2_S1</t>
  </si>
  <si>
    <t>C2</t>
  </si>
  <si>
    <t>J1605.CS3</t>
  </si>
  <si>
    <t>J1605PIN061</t>
  </si>
  <si>
    <t>D3P_PBSNK2</t>
  </si>
  <si>
    <t>C22</t>
  </si>
  <si>
    <t>C23</t>
  </si>
  <si>
    <t>D1</t>
  </si>
  <si>
    <t>D2</t>
  </si>
  <si>
    <t>TEST_EDM_S1</t>
  </si>
  <si>
    <t>D4</t>
  </si>
  <si>
    <t>J1601.DS14</t>
  </si>
  <si>
    <t>J1601PIN002</t>
  </si>
  <si>
    <t>TEST_EDM</t>
  </si>
  <si>
    <t>VCC3P3_SVR_S1</t>
  </si>
  <si>
    <t>G1</t>
  </si>
  <si>
    <t>VCC3P3_SVR</t>
  </si>
  <si>
    <t>D6</t>
  </si>
  <si>
    <t>D8</t>
  </si>
  <si>
    <t>D9</t>
  </si>
  <si>
    <t>D11</t>
  </si>
  <si>
    <t>D12</t>
  </si>
  <si>
    <t>D13</t>
  </si>
  <si>
    <t>D15</t>
  </si>
  <si>
    <t>D16</t>
  </si>
  <si>
    <t>D18</t>
  </si>
  <si>
    <t>PB_USB2_D_N_S1</t>
  </si>
  <si>
    <t>D19</t>
  </si>
  <si>
    <t>J1603.AS6</t>
  </si>
  <si>
    <t>J1603PIN120</t>
  </si>
  <si>
    <t>L24_SIG8_DP/L20_SIG6</t>
  </si>
  <si>
    <t>PB_USB2_D_N</t>
  </si>
  <si>
    <t>PA_USB2_D_N_S1</t>
  </si>
  <si>
    <t>D20</t>
  </si>
  <si>
    <t>J1603.AS5</t>
  </si>
  <si>
    <t>J1603PIN118</t>
  </si>
  <si>
    <t>PA_USB2_D_N</t>
  </si>
  <si>
    <t>REFCLK_25_N_IN_S1</t>
  </si>
  <si>
    <t>D22</t>
  </si>
  <si>
    <t>J1602.CS1</t>
  </si>
  <si>
    <t>J1602PIN065</t>
  </si>
  <si>
    <t>L24_SIG8_DP/L22_SIG7_DP</t>
  </si>
  <si>
    <t>REFCLK_25_N_IN</t>
  </si>
  <si>
    <t>REFCLK_25_P_OUT_S1</t>
  </si>
  <si>
    <t>D23</t>
  </si>
  <si>
    <t>J1602.DS2</t>
  </si>
  <si>
    <t>J1602PIN064</t>
  </si>
  <si>
    <t>REFCLK_25_P_OUT</t>
  </si>
  <si>
    <t>D2N_PBSNK2_S1</t>
  </si>
  <si>
    <t>E1</t>
  </si>
  <si>
    <t>J1605.DS4</t>
  </si>
  <si>
    <t>J1605PIN060</t>
  </si>
  <si>
    <t>D2N_PBSNK2</t>
  </si>
  <si>
    <t>D2P_PBSNK2_S1</t>
  </si>
  <si>
    <t>E2</t>
  </si>
  <si>
    <t>J1605.CS4</t>
  </si>
  <si>
    <t>J1605PIN059</t>
  </si>
  <si>
    <t>D2P_PBSNK2</t>
  </si>
  <si>
    <t>E4</t>
  </si>
  <si>
    <t>RESET_N_S1</t>
  </si>
  <si>
    <t>E5</t>
  </si>
  <si>
    <t>J1602.CS3</t>
  </si>
  <si>
    <t>J1602PIN061</t>
  </si>
  <si>
    <t>RESET_N</t>
  </si>
  <si>
    <t>VCC3P3_FORCE_S1</t>
  </si>
  <si>
    <t>E6</t>
  </si>
  <si>
    <t>VCC3P3_FORCE</t>
  </si>
  <si>
    <t>G2</t>
  </si>
  <si>
    <t>E9</t>
  </si>
  <si>
    <t>E11</t>
  </si>
  <si>
    <t>E12</t>
  </si>
  <si>
    <t>E13</t>
  </si>
  <si>
    <t>E15</t>
  </si>
  <si>
    <t>VCC3P3_ANA_S1</t>
  </si>
  <si>
    <t>E16</t>
  </si>
  <si>
    <t>VCC3P3_ANA</t>
  </si>
  <si>
    <t>E18</t>
  </si>
  <si>
    <t>PB_USB2_D_P_S1</t>
  </si>
  <si>
    <t>E19</t>
  </si>
  <si>
    <t>J1603.BS6</t>
  </si>
  <si>
    <t>J1603PIN119</t>
  </si>
  <si>
    <t>PB_USB2_D_P</t>
  </si>
  <si>
    <t>PA_USB2_D_P_S1</t>
  </si>
  <si>
    <t>E20</t>
  </si>
  <si>
    <t>J1603.BS5</t>
  </si>
  <si>
    <t>J1603PIN117</t>
  </si>
  <si>
    <t>PA_USB2_D_P</t>
  </si>
  <si>
    <t>E22</t>
  </si>
  <si>
    <t>E23</t>
  </si>
  <si>
    <t>F1</t>
  </si>
  <si>
    <t>F2</t>
  </si>
  <si>
    <t>F4</t>
  </si>
  <si>
    <t>F5</t>
  </si>
  <si>
    <t>F6</t>
  </si>
  <si>
    <t>F8</t>
  </si>
  <si>
    <t>F9</t>
  </si>
  <si>
    <t>F11</t>
  </si>
  <si>
    <t>F12</t>
  </si>
  <si>
    <t>F13</t>
  </si>
  <si>
    <t>F15</t>
  </si>
  <si>
    <t>F16</t>
  </si>
  <si>
    <t>VCC3P3_SX_FORCE_S1</t>
  </si>
  <si>
    <t>F18</t>
  </si>
  <si>
    <t>VCC3P3_SX_FORCE</t>
  </si>
  <si>
    <t>PB_USB2_RBIAS_S1</t>
  </si>
  <si>
    <t>F19</t>
  </si>
  <si>
    <t>J1601.DS2</t>
  </si>
  <si>
    <t>J1601PIN020</t>
  </si>
  <si>
    <t>PB_USB2_RBIAS</t>
  </si>
  <si>
    <t>F20</t>
  </si>
  <si>
    <t>P3N_TX_S1</t>
  </si>
  <si>
    <t>F22</t>
  </si>
  <si>
    <t>J1605.BS4</t>
  </si>
  <si>
    <t>J1605PIN071</t>
  </si>
  <si>
    <t>L20_SIG6/TOP</t>
  </si>
  <si>
    <t>P3N_TX</t>
  </si>
  <si>
    <t>P3P_TX_S1</t>
  </si>
  <si>
    <t>F23</t>
  </si>
  <si>
    <t>J1605.AS3</t>
  </si>
  <si>
    <t>J1605PIN070</t>
  </si>
  <si>
    <t>P3P_TX</t>
  </si>
  <si>
    <t>H2</t>
  </si>
  <si>
    <t>VCC0P9_SVR_DUT_S1</t>
  </si>
  <si>
    <t>H9</t>
  </si>
  <si>
    <t>VCC0P9_SVR_DUT</t>
  </si>
  <si>
    <t>G22</t>
  </si>
  <si>
    <t>G23</t>
  </si>
  <si>
    <t>H11</t>
  </si>
  <si>
    <t>H12</t>
  </si>
  <si>
    <t>PA_SBU1_S1</t>
  </si>
  <si>
    <t>H4</t>
  </si>
  <si>
    <t>J1603.CS14</t>
  </si>
  <si>
    <t>J1603PIN085</t>
  </si>
  <si>
    <t>L22_SIG7_DP</t>
  </si>
  <si>
    <t>PA_SBU1</t>
  </si>
  <si>
    <t>VGA_RES_S1</t>
  </si>
  <si>
    <t>H5</t>
  </si>
  <si>
    <t>J1603.BS8</t>
  </si>
  <si>
    <t>J1603PIN123</t>
  </si>
  <si>
    <t>VGA_RES</t>
  </si>
  <si>
    <t>VCC0P9_LVR_SENSE_S1</t>
  </si>
  <si>
    <t>H6</t>
  </si>
  <si>
    <t>VCC0P9_LVR_SENSE</t>
  </si>
  <si>
    <t>H8</t>
  </si>
  <si>
    <t>H13</t>
  </si>
  <si>
    <t>H15</t>
  </si>
  <si>
    <t>H16</t>
  </si>
  <si>
    <t>J13</t>
  </si>
  <si>
    <t>L11</t>
  </si>
  <si>
    <t>L13</t>
  </si>
  <si>
    <t>VCC3P3_ANA_USB2_S1</t>
  </si>
  <si>
    <t>H18</t>
  </si>
  <si>
    <t>VCC3P3_ANA_USB2</t>
  </si>
  <si>
    <t>PA_USB2_RBIAS_S1</t>
  </si>
  <si>
    <t>H19</t>
  </si>
  <si>
    <t>J1601.CS2</t>
  </si>
  <si>
    <t>J1601PIN019</t>
  </si>
  <si>
    <t>PA_USB2_RBIAS</t>
  </si>
  <si>
    <t>H20</t>
  </si>
  <si>
    <t>P3N_RX_S1</t>
  </si>
  <si>
    <t>H22</t>
  </si>
  <si>
    <t>J1604.AS9</t>
  </si>
  <si>
    <t>J1604PIN038</t>
  </si>
  <si>
    <t>L22_SIG7_DP/TOP</t>
  </si>
  <si>
    <t>P3N_RX</t>
  </si>
  <si>
    <t>P3P_RX_S1</t>
  </si>
  <si>
    <t>H23</t>
  </si>
  <si>
    <t>J1604.BS9</t>
  </si>
  <si>
    <t>J1604PIN037</t>
  </si>
  <si>
    <t>P3P_RX</t>
  </si>
  <si>
    <t>M8</t>
  </si>
  <si>
    <t>M11</t>
  </si>
  <si>
    <t>PA_SBU2_S1</t>
  </si>
  <si>
    <t>J4</t>
  </si>
  <si>
    <t>J1603.DS14</t>
  </si>
  <si>
    <t>J1603PIN086</t>
  </si>
  <si>
    <t>PA_SBU2</t>
  </si>
  <si>
    <t>RSENSE_DUT_S1</t>
  </si>
  <si>
    <t>J5</t>
  </si>
  <si>
    <t>RSENSE_DUT</t>
  </si>
  <si>
    <t>RBIAS_DUT_S1</t>
  </si>
  <si>
    <t>J6</t>
  </si>
  <si>
    <t>J1601.AS7</t>
  </si>
  <si>
    <t>J1601PIN034</t>
  </si>
  <si>
    <t>L18_SIG5/L20_SIG6</t>
  </si>
  <si>
    <t>RBIAS_DUT</t>
  </si>
  <si>
    <t>VCC0P9_LC_S1</t>
  </si>
  <si>
    <t>J8</t>
  </si>
  <si>
    <t>VCC0P9_LC</t>
  </si>
  <si>
    <t>ATEST_P_S1</t>
  </si>
  <si>
    <t>J9</t>
  </si>
  <si>
    <t>J1601.DS13</t>
  </si>
  <si>
    <t>J1601PIN004</t>
  </si>
  <si>
    <t>L24_SIG8_DP</t>
  </si>
  <si>
    <t>ATEST_P</t>
  </si>
  <si>
    <t>ATEST_N_S1</t>
  </si>
  <si>
    <t>J11</t>
  </si>
  <si>
    <t>J1601.CS10</t>
  </si>
  <si>
    <t>J1601PIN005</t>
  </si>
  <si>
    <t>ATEST_N</t>
  </si>
  <si>
    <t>J12</t>
  </si>
  <si>
    <t>M13</t>
  </si>
  <si>
    <t>J15</t>
  </si>
  <si>
    <t>J16</t>
  </si>
  <si>
    <t>VCC0P9_PCIE_S1</t>
  </si>
  <si>
    <t>J18</t>
  </si>
  <si>
    <t>VCC0P9_PCIE</t>
  </si>
  <si>
    <t>J19</t>
  </si>
  <si>
    <t>J20</t>
  </si>
  <si>
    <t>J22</t>
  </si>
  <si>
    <t>J23</t>
  </si>
  <si>
    <t>N6</t>
  </si>
  <si>
    <t>N8</t>
  </si>
  <si>
    <t>P2N_TX_S1</t>
  </si>
  <si>
    <t>K22</t>
  </si>
  <si>
    <t>J1605.BS3</t>
  </si>
  <si>
    <t>J1605PIN069</t>
  </si>
  <si>
    <t>P2N_TX</t>
  </si>
  <si>
    <t>P2P_TX_S1</t>
  </si>
  <si>
    <t>K23</t>
  </si>
  <si>
    <t>J1605.AS2</t>
  </si>
  <si>
    <t>J1605PIN068</t>
  </si>
  <si>
    <t>P2P_TX</t>
  </si>
  <si>
    <t>N11</t>
  </si>
  <si>
    <t>N13</t>
  </si>
  <si>
    <t>PB_SBU1_S1</t>
  </si>
  <si>
    <t>L4</t>
  </si>
  <si>
    <t>J1603.CS13</t>
  </si>
  <si>
    <t>J1603PIN087</t>
  </si>
  <si>
    <t>PB_SBU1</t>
  </si>
  <si>
    <t>PB_SBU2_S1</t>
  </si>
  <si>
    <t>L5</t>
  </si>
  <si>
    <t>J1603.DS13</t>
  </si>
  <si>
    <t>J1603PIN088</t>
  </si>
  <si>
    <t>PB_SBU2</t>
  </si>
  <si>
    <t>L6</t>
  </si>
  <si>
    <t>FUSE_VQPS_64_FORCE_S1</t>
  </si>
  <si>
    <t>L8</t>
  </si>
  <si>
    <t>FUSE_VQPS_64_FORCE</t>
  </si>
  <si>
    <t>L9</t>
  </si>
  <si>
    <t>R8</t>
  </si>
  <si>
    <t>L12</t>
  </si>
  <si>
    <t>R11</t>
  </si>
  <si>
    <t>L15</t>
  </si>
  <si>
    <t>VCC3P3_ANA_PCIE_S1</t>
  </si>
  <si>
    <t>L16</t>
  </si>
  <si>
    <t>VCC3P3_ANA_PCIE</t>
  </si>
  <si>
    <t>L18</t>
  </si>
  <si>
    <t>L19</t>
  </si>
  <si>
    <t>L20</t>
  </si>
  <si>
    <t>L22</t>
  </si>
  <si>
    <t>L23</t>
  </si>
  <si>
    <t>M1</t>
  </si>
  <si>
    <t>M2</t>
  </si>
  <si>
    <t>PC_SBU1_S1</t>
  </si>
  <si>
    <t>M4</t>
  </si>
  <si>
    <t>J1603.CS12</t>
  </si>
  <si>
    <t>J1603PIN089</t>
  </si>
  <si>
    <t>PC_SBU1</t>
  </si>
  <si>
    <t>PC_SBU2_S1</t>
  </si>
  <si>
    <t>M5</t>
  </si>
  <si>
    <t>J1603.DS12</t>
  </si>
  <si>
    <t>J1603PIN090</t>
  </si>
  <si>
    <t>PC_SBU2</t>
  </si>
  <si>
    <t>M6</t>
  </si>
  <si>
    <t>R13</t>
  </si>
  <si>
    <t>M9</t>
  </si>
  <si>
    <t>R16</t>
  </si>
  <si>
    <t>M12</t>
  </si>
  <si>
    <t>T8</t>
  </si>
  <si>
    <t>M15</t>
  </si>
  <si>
    <t>M16</t>
  </si>
  <si>
    <t>M18</t>
  </si>
  <si>
    <t>M19</t>
  </si>
  <si>
    <t>M20</t>
  </si>
  <si>
    <t>P2N_RX_S1</t>
  </si>
  <si>
    <t>M22</t>
  </si>
  <si>
    <t>J1604.AS8</t>
  </si>
  <si>
    <t>J1604PIN036</t>
  </si>
  <si>
    <t>P2N_RX</t>
  </si>
  <si>
    <t>P2P_RX_S1</t>
  </si>
  <si>
    <t>M23</t>
  </si>
  <si>
    <t>J1604.BS8</t>
  </si>
  <si>
    <t>J1604PIN035</t>
  </si>
  <si>
    <t>P2P_RX</t>
  </si>
  <si>
    <t>DPSNK1_AUX_P_S1</t>
  </si>
  <si>
    <t>N1</t>
  </si>
  <si>
    <t>J1602.BS6</t>
  </si>
  <si>
    <t>J1602PIN075</t>
  </si>
  <si>
    <t>L18_SIG5</t>
  </si>
  <si>
    <t>DPSNK1_AUX_P</t>
  </si>
  <si>
    <t>DPSNK1_AUX_N_S1</t>
  </si>
  <si>
    <t>N2</t>
  </si>
  <si>
    <t>J1602.AS6</t>
  </si>
  <si>
    <t>J1602PIN076</t>
  </si>
  <si>
    <t>DPSNK1_AUX_N</t>
  </si>
  <si>
    <t>DPSRC_AUX_P_S1</t>
  </si>
  <si>
    <t>N4</t>
  </si>
  <si>
    <t>J1602.BS5</t>
  </si>
  <si>
    <t>J1602PIN073</t>
  </si>
  <si>
    <t>DPSRC_AUX_P</t>
  </si>
  <si>
    <t>DPSRC_AUX_N_S1</t>
  </si>
  <si>
    <t>N5</t>
  </si>
  <si>
    <t>J1602.AS5</t>
  </si>
  <si>
    <t>J1602PIN074</t>
  </si>
  <si>
    <t>DPSRC_AUX_N</t>
  </si>
  <si>
    <t>T9</t>
  </si>
  <si>
    <t>T11</t>
  </si>
  <si>
    <t>N9</t>
  </si>
  <si>
    <t>T12</t>
  </si>
  <si>
    <t>N12</t>
  </si>
  <si>
    <t>T13</t>
  </si>
  <si>
    <t>N15</t>
  </si>
  <si>
    <t>PCIE_RBIAS_S1</t>
  </si>
  <si>
    <t>N16</t>
  </si>
  <si>
    <t>J1601.DS3</t>
  </si>
  <si>
    <t>J1601PIN018</t>
  </si>
  <si>
    <t>PCIE_RBIAS</t>
  </si>
  <si>
    <t>N18</t>
  </si>
  <si>
    <t>N19</t>
  </si>
  <si>
    <t>N20</t>
  </si>
  <si>
    <t>N22</t>
  </si>
  <si>
    <t>N23</t>
  </si>
  <si>
    <t>DPSNK2_AUX_P_S1</t>
  </si>
  <si>
    <t>P1</t>
  </si>
  <si>
    <t>J1602.BS7</t>
  </si>
  <si>
    <t>J1602PIN077</t>
  </si>
  <si>
    <t>DPSNK2_AUX_P</t>
  </si>
  <si>
    <t>DPSNK2_AUX_N_S1</t>
  </si>
  <si>
    <t>P2</t>
  </si>
  <si>
    <t>J1602.AS7</t>
  </si>
  <si>
    <t>J1602PIN078</t>
  </si>
  <si>
    <t>DPSNK2_AUX_N</t>
  </si>
  <si>
    <t>P1N_TX_S1</t>
  </si>
  <si>
    <t>P22</t>
  </si>
  <si>
    <t>J1605.BS2</t>
  </si>
  <si>
    <t>J1605PIN067</t>
  </si>
  <si>
    <t>P1N_TX</t>
  </si>
  <si>
    <t>P1P_TX_S1</t>
  </si>
  <si>
    <t>P23</t>
  </si>
  <si>
    <t>J1605.DS1</t>
  </si>
  <si>
    <t>J1605PIN066</t>
  </si>
  <si>
    <t>P1P_TX</t>
  </si>
  <si>
    <t>POC_GPIO_12_S1</t>
  </si>
  <si>
    <t>R1</t>
  </si>
  <si>
    <t>J1603.BS4</t>
  </si>
  <si>
    <t>J1603PIN115</t>
  </si>
  <si>
    <t>POC_GPIO_12</t>
  </si>
  <si>
    <t>POC_GPIO_11_S1</t>
  </si>
  <si>
    <t>R2</t>
  </si>
  <si>
    <t>J1603.AS3</t>
  </si>
  <si>
    <t>J1603PIN114</t>
  </si>
  <si>
    <t>L5_SIG2</t>
  </si>
  <si>
    <t>POC_GPIO_11</t>
  </si>
  <si>
    <t>TEST_EN_S1</t>
  </si>
  <si>
    <t>R4</t>
  </si>
  <si>
    <t>J1602.CS4</t>
  </si>
  <si>
    <t>J1602PIN059</t>
  </si>
  <si>
    <t>TEST_EN</t>
  </si>
  <si>
    <t>POC_GPIO_10_S1</t>
  </si>
  <si>
    <t>R5</t>
  </si>
  <si>
    <t>J1603.BS3</t>
  </si>
  <si>
    <t>J1603PIN113</t>
  </si>
  <si>
    <t>POC_GPIO_10</t>
  </si>
  <si>
    <t>R6</t>
  </si>
  <si>
    <t>T15</t>
  </si>
  <si>
    <t>R9</t>
  </si>
  <si>
    <t>T16</t>
  </si>
  <si>
    <t>R12</t>
  </si>
  <si>
    <t>SVR_BRD_SENSE_S1</t>
  </si>
  <si>
    <t>E8</t>
  </si>
  <si>
    <t>J1601.CS6</t>
  </si>
  <si>
    <t>J1601PIN013</t>
  </si>
  <si>
    <t>L7_SIG3/L22_SIG7_DP</t>
  </si>
  <si>
    <t>SVR_BRD_SENSE</t>
  </si>
  <si>
    <t>R15</t>
  </si>
  <si>
    <t>SVR_OUT_RIPPLES_S1</t>
  </si>
  <si>
    <t>J1601.CS7</t>
  </si>
  <si>
    <t>J1601PIN011</t>
  </si>
  <si>
    <t>SVR_Out (Resistor)</t>
  </si>
  <si>
    <t>R18</t>
  </si>
  <si>
    <t>R19</t>
  </si>
  <si>
    <t>R20</t>
  </si>
  <si>
    <t>R22</t>
  </si>
  <si>
    <t>R23</t>
  </si>
  <si>
    <t>POC_GPIO_9_S1</t>
  </si>
  <si>
    <t>T1</t>
  </si>
  <si>
    <t>J1603.AS2</t>
  </si>
  <si>
    <t>J1603PIN112</t>
  </si>
  <si>
    <t>POC_GPIO_9</t>
  </si>
  <si>
    <t>POC_GPIO_8_S1</t>
  </si>
  <si>
    <t>T2</t>
  </si>
  <si>
    <t>J1603.BS2</t>
  </si>
  <si>
    <t>J1603PIN111</t>
  </si>
  <si>
    <t>POC_GPIO_8</t>
  </si>
  <si>
    <t>POC_GPIO_7_S1</t>
  </si>
  <si>
    <t>T4</t>
  </si>
  <si>
    <t>J1603.DS1</t>
  </si>
  <si>
    <t>J1603PIN110</t>
  </si>
  <si>
    <t>POC_GPIO_7</t>
  </si>
  <si>
    <t>POC_GPIO_6_S1</t>
  </si>
  <si>
    <t>T5</t>
  </si>
  <si>
    <t>J1603.CS1</t>
  </si>
  <si>
    <t>J1603PIN109</t>
  </si>
  <si>
    <t>POC_GPIO_6</t>
  </si>
  <si>
    <t>T6</t>
  </si>
  <si>
    <t>SVR_VSS_S1</t>
  </si>
  <si>
    <t>H1</t>
  </si>
  <si>
    <t>J1601.CS8</t>
  </si>
  <si>
    <t>J1601PIN009</t>
  </si>
  <si>
    <t>SVR_VSS</t>
  </si>
  <si>
    <t>J1</t>
  </si>
  <si>
    <t>J2</t>
  </si>
  <si>
    <t>SVR_OUT_0_S1</t>
  </si>
  <si>
    <t>SVR_Out 0</t>
  </si>
  <si>
    <t>SVR_IND_S1</t>
  </si>
  <si>
    <t>K1</t>
  </si>
  <si>
    <t>J1601.DS7</t>
  </si>
  <si>
    <t>J1601PIN012</t>
  </si>
  <si>
    <t>L20_SIG6</t>
  </si>
  <si>
    <t>SVR_IND</t>
  </si>
  <si>
    <t>K2</t>
  </si>
  <si>
    <t>L1</t>
  </si>
  <si>
    <t>T18</t>
  </si>
  <si>
    <t>REFCLK_100_N_S1</t>
  </si>
  <si>
    <t>T19</t>
  </si>
  <si>
    <t>J1601.AS8</t>
  </si>
  <si>
    <t>J1601PIN036</t>
  </si>
  <si>
    <t>L24_SIG8_DP/L18_SIG5</t>
  </si>
  <si>
    <t>REFCLK_100_N</t>
  </si>
  <si>
    <t>T20</t>
  </si>
  <si>
    <t>P1N_RX_S1</t>
  </si>
  <si>
    <t>T22</t>
  </si>
  <si>
    <t>J1604.AS7</t>
  </si>
  <si>
    <t>J1604PIN034</t>
  </si>
  <si>
    <t>P1N_RX</t>
  </si>
  <si>
    <t>P1P_RX_S1</t>
  </si>
  <si>
    <t>T23</t>
  </si>
  <si>
    <t>J1604.BS7</t>
  </si>
  <si>
    <t>J1604PIN033</t>
  </si>
  <si>
    <t>P1P_RX</t>
  </si>
  <si>
    <t>POC_GPIO_5_S1</t>
  </si>
  <si>
    <t>U1</t>
  </si>
  <si>
    <t>J1603.DS2</t>
  </si>
  <si>
    <t>J1603PIN108</t>
  </si>
  <si>
    <t>POC_GPIO_5</t>
  </si>
  <si>
    <t>POC_GPIO_4_S1</t>
  </si>
  <si>
    <t>U2</t>
  </si>
  <si>
    <t>J1603.CS2</t>
  </si>
  <si>
    <t>J1603PIN107</t>
  </si>
  <si>
    <t>POC_GPIO_4</t>
  </si>
  <si>
    <t>U22</t>
  </si>
  <si>
    <t>U23</t>
  </si>
  <si>
    <t>POC_GPIO_1_S1</t>
  </si>
  <si>
    <t>V1</t>
  </si>
  <si>
    <t>J1603.DS4</t>
  </si>
  <si>
    <t>J1603PIN104</t>
  </si>
  <si>
    <t>POC_GPIO_1</t>
  </si>
  <si>
    <t>POC_GPIO_0_S1</t>
  </si>
  <si>
    <t>V2</t>
  </si>
  <si>
    <t>J1603.CS4</t>
  </si>
  <si>
    <t>J1603PIN103</t>
  </si>
  <si>
    <t>POC_GPIO_0</t>
  </si>
  <si>
    <t>POC_GPIO_3_S1</t>
  </si>
  <si>
    <t>V4</t>
  </si>
  <si>
    <t>J1603.DS3</t>
  </si>
  <si>
    <t>J1603PIN106</t>
  </si>
  <si>
    <t>POC_GPIO_3</t>
  </si>
  <si>
    <t>POC_GPIO_2_S1</t>
  </si>
  <si>
    <t>V5</t>
  </si>
  <si>
    <t>J1603.CS3</t>
  </si>
  <si>
    <t>J1603PIN105</t>
  </si>
  <si>
    <t>POC_GPIO_2</t>
  </si>
  <si>
    <t>VCC3P3_LC_S1</t>
  </si>
  <si>
    <t>V6</t>
  </si>
  <si>
    <t>VCC3P3_LC</t>
  </si>
  <si>
    <t>THERMDA_S1</t>
  </si>
  <si>
    <t>V8</t>
  </si>
  <si>
    <t>J1601.CS14</t>
  </si>
  <si>
    <t>J1601PIN001</t>
  </si>
  <si>
    <t>THERMDA</t>
  </si>
  <si>
    <t>V9</t>
  </si>
  <si>
    <t>V11</t>
  </si>
  <si>
    <t>V12</t>
  </si>
  <si>
    <t>V13</t>
  </si>
  <si>
    <t>V15</t>
  </si>
  <si>
    <t>V16</t>
  </si>
  <si>
    <t>V18</t>
  </si>
  <si>
    <t>REFCLK_100_P_S1</t>
  </si>
  <si>
    <t>V19</t>
  </si>
  <si>
    <t>J1601.BS8</t>
  </si>
  <si>
    <t>J1601PIN035</t>
  </si>
  <si>
    <t>REFCLK_100_P</t>
  </si>
  <si>
    <t>V20</t>
  </si>
  <si>
    <t>P0N_TX_S1</t>
  </si>
  <si>
    <t>V22</t>
  </si>
  <si>
    <t>J1605.CS1</t>
  </si>
  <si>
    <t>J1605PIN065</t>
  </si>
  <si>
    <t>P0N_TX</t>
  </si>
  <si>
    <t>P0P_TX_S1</t>
  </si>
  <si>
    <t>V23</t>
  </si>
  <si>
    <t>J1605.DS2</t>
  </si>
  <si>
    <t>J1605PIN064</t>
  </si>
  <si>
    <t>P0P_TX</t>
  </si>
  <si>
    <t>GPIO_0_S1</t>
  </si>
  <si>
    <t>W1</t>
  </si>
  <si>
    <t>J1604.CS14</t>
  </si>
  <si>
    <t>J1604PIN001</t>
  </si>
  <si>
    <t>GPIO_0</t>
  </si>
  <si>
    <t>GPIO_1_S1</t>
  </si>
  <si>
    <t>W2</t>
  </si>
  <si>
    <t>J1604.DS14</t>
  </si>
  <si>
    <t>J1604PIN002</t>
  </si>
  <si>
    <t>GPIO_1</t>
  </si>
  <si>
    <t>GPIO_2_S1</t>
  </si>
  <si>
    <t>W4</t>
  </si>
  <si>
    <t>J1604.CS13</t>
  </si>
  <si>
    <t>J1604PIN003</t>
  </si>
  <si>
    <t>GPIO_2</t>
  </si>
  <si>
    <t>TEST_PWR_GOOD_S1</t>
  </si>
  <si>
    <t>W5</t>
  </si>
  <si>
    <t>J1602.DS4</t>
  </si>
  <si>
    <t>J1602PIN060</t>
  </si>
  <si>
    <t>TEST_PWR_GOOD</t>
  </si>
  <si>
    <t>GPIO_8_S1</t>
  </si>
  <si>
    <t>W6</t>
  </si>
  <si>
    <t>J1604.CS8</t>
  </si>
  <si>
    <t>J1604PIN009</t>
  </si>
  <si>
    <t>GPIO_8</t>
  </si>
  <si>
    <t>W8</t>
  </si>
  <si>
    <t>W9</t>
  </si>
  <si>
    <t>W11</t>
  </si>
  <si>
    <t>W12</t>
  </si>
  <si>
    <t>W13</t>
  </si>
  <si>
    <t>W15</t>
  </si>
  <si>
    <t>EE_DO_DUT_S1</t>
  </si>
  <si>
    <t>W16</t>
  </si>
  <si>
    <t>J1603.DS11</t>
  </si>
  <si>
    <t>J1603PIN092</t>
  </si>
  <si>
    <t>EE_DO_DUT</t>
  </si>
  <si>
    <t>EE_CS_N_DUT_S1</t>
  </si>
  <si>
    <t>W18</t>
  </si>
  <si>
    <t>J1603.CS10</t>
  </si>
  <si>
    <t>J1603PIN093</t>
  </si>
  <si>
    <t>EE_CS_N_DUT</t>
  </si>
  <si>
    <t>TCK_S1</t>
  </si>
  <si>
    <t>W19</t>
  </si>
  <si>
    <t>J1603.CS7</t>
  </si>
  <si>
    <t>J1603PIN099</t>
  </si>
  <si>
    <t>TCK</t>
  </si>
  <si>
    <t>TDI_S1</t>
  </si>
  <si>
    <t>W20</t>
  </si>
  <si>
    <t>J1603.CS8</t>
  </si>
  <si>
    <t>J1603PIN097</t>
  </si>
  <si>
    <t>TDI</t>
  </si>
  <si>
    <t>W22</t>
  </si>
  <si>
    <t>W23</t>
  </si>
  <si>
    <t>GPIO_3_S1</t>
  </si>
  <si>
    <t>Y1</t>
  </si>
  <si>
    <t>J1604.DS13</t>
  </si>
  <si>
    <t>J1604PIN004</t>
  </si>
  <si>
    <t>GPIO_3</t>
  </si>
  <si>
    <t>GPIO_4_S1</t>
  </si>
  <si>
    <t>Y2</t>
  </si>
  <si>
    <t>J1604.CS10</t>
  </si>
  <si>
    <t>J1604PIN005</t>
  </si>
  <si>
    <t>GPIO_4</t>
  </si>
  <si>
    <t>GPIO_7_S1</t>
  </si>
  <si>
    <t>Y4</t>
  </si>
  <si>
    <t>J1604.DS9</t>
  </si>
  <si>
    <t>J1604PIN008</t>
  </si>
  <si>
    <t>GPIO_7</t>
  </si>
  <si>
    <t>Y5</t>
  </si>
  <si>
    <t>GPIO_9_S1</t>
  </si>
  <si>
    <t>Y6</t>
  </si>
  <si>
    <t>J1604.DS8</t>
  </si>
  <si>
    <t>J1604PIN010</t>
  </si>
  <si>
    <t>GPIO_9</t>
  </si>
  <si>
    <t>Y8</t>
  </si>
  <si>
    <t>Y9</t>
  </si>
  <si>
    <t>Y11</t>
  </si>
  <si>
    <t>Y12</t>
  </si>
  <si>
    <t>Y13</t>
  </si>
  <si>
    <t>Y15</t>
  </si>
  <si>
    <t>EE_CLK_DUT_S1</t>
  </si>
  <si>
    <t>Y16</t>
  </si>
  <si>
    <t>J1603.DS10</t>
  </si>
  <si>
    <t>J1603PIN094</t>
  </si>
  <si>
    <t>EE_CLK_DUT</t>
  </si>
  <si>
    <t>EE_DI_DUT_S1</t>
  </si>
  <si>
    <t>Y18</t>
  </si>
  <si>
    <t>J1603.CS11</t>
  </si>
  <si>
    <t>J1603PIN091</t>
  </si>
  <si>
    <t>EE_DI_DUT</t>
  </si>
  <si>
    <t>TDO_S1</t>
  </si>
  <si>
    <t>Y19</t>
  </si>
  <si>
    <t>J1603.DS7</t>
  </si>
  <si>
    <t>J1603PIN100</t>
  </si>
  <si>
    <t>TDO</t>
  </si>
  <si>
    <t>TMS_S1</t>
  </si>
  <si>
    <t>Y20</t>
  </si>
  <si>
    <t>J1603.DS8</t>
  </si>
  <si>
    <t>J1603PIN098</t>
  </si>
  <si>
    <t>TMS</t>
  </si>
  <si>
    <t>P0N_RX_S1</t>
  </si>
  <si>
    <t>Y22</t>
  </si>
  <si>
    <t>J1604.AS6</t>
  </si>
  <si>
    <t>J1604PIN032</t>
  </si>
  <si>
    <t>P0N_RX</t>
  </si>
  <si>
    <t>P0P_RX_S1</t>
  </si>
  <si>
    <t>Y23</t>
  </si>
  <si>
    <t>J1604.BS6</t>
  </si>
  <si>
    <t>J1604PIN031</t>
  </si>
  <si>
    <t>P0P_RX</t>
  </si>
  <si>
    <t>GPIO_5_S1</t>
  </si>
  <si>
    <t>AA1</t>
  </si>
  <si>
    <t>J1604.DS10</t>
  </si>
  <si>
    <t>J1604PIN006</t>
  </si>
  <si>
    <t>GPIO_5</t>
  </si>
  <si>
    <t>GPIO_6_S1</t>
  </si>
  <si>
    <t>AA2</t>
  </si>
  <si>
    <t>J1604.CS9</t>
  </si>
  <si>
    <t>J1604PIN007</t>
  </si>
  <si>
    <t>GPIO_6</t>
  </si>
  <si>
    <t>AA22</t>
  </si>
  <si>
    <t>AA23</t>
  </si>
  <si>
    <t>AB1</t>
  </si>
  <si>
    <t>AB2</t>
  </si>
  <si>
    <t>USB_RX_N_S1</t>
  </si>
  <si>
    <t>AB3</t>
  </si>
  <si>
    <t>J1605.DS10</t>
  </si>
  <si>
    <t>J1605PIN050</t>
  </si>
  <si>
    <t>USB_RX_N</t>
  </si>
  <si>
    <t>AB4</t>
  </si>
  <si>
    <t>USB_TX_N_S1</t>
  </si>
  <si>
    <t>AB5</t>
  </si>
  <si>
    <t>J1605.CS8</t>
  </si>
  <si>
    <t>J1605PIN053</t>
  </si>
  <si>
    <t>USB_TX_N</t>
  </si>
  <si>
    <t>AB6</t>
  </si>
  <si>
    <t>D2N_PCSNK1_S1</t>
  </si>
  <si>
    <t>AB7</t>
  </si>
  <si>
    <t>J1604.CS3</t>
  </si>
  <si>
    <t>J1604PIN017</t>
  </si>
  <si>
    <t>L24_SIG8_DP/TOP</t>
  </si>
  <si>
    <t>D2N_PCSNK1</t>
  </si>
  <si>
    <t>AB8</t>
  </si>
  <si>
    <t>D3P_PCSNK1_S1</t>
  </si>
  <si>
    <t>AB9</t>
  </si>
  <si>
    <t>J1604.DS3</t>
  </si>
  <si>
    <t>J1604PIN018</t>
  </si>
  <si>
    <t>D3P_PCSNK1</t>
  </si>
  <si>
    <t>AB10</t>
  </si>
  <si>
    <t>D0N_PCSNK1_S1</t>
  </si>
  <si>
    <t>AB11</t>
  </si>
  <si>
    <t>J1604.CS6</t>
  </si>
  <si>
    <t>J1604PIN013</t>
  </si>
  <si>
    <t>D0N_PCSNK1</t>
  </si>
  <si>
    <t>AB12</t>
  </si>
  <si>
    <t>D1P_PCSNK1_S1</t>
  </si>
  <si>
    <t>AB13</t>
  </si>
  <si>
    <t>J1604.DS6</t>
  </si>
  <si>
    <t>J1604PIN014</t>
  </si>
  <si>
    <t>D1P_PCSNK1</t>
  </si>
  <si>
    <t>AB14</t>
  </si>
  <si>
    <t>D2N_PCSRC_S1</t>
  </si>
  <si>
    <t>AB15</t>
  </si>
  <si>
    <t>J1605.DS12</t>
  </si>
  <si>
    <t>J1605PIN046</t>
  </si>
  <si>
    <t>D2N_PCSRC</t>
  </si>
  <si>
    <t>AB16</t>
  </si>
  <si>
    <t>D3P_PCSRC_S1</t>
  </si>
  <si>
    <t>AB17</t>
  </si>
  <si>
    <t>J1605.CS11</t>
  </si>
  <si>
    <t>J1605PIN047</t>
  </si>
  <si>
    <t>D3P_PCSRC</t>
  </si>
  <si>
    <t>AB18</t>
  </si>
  <si>
    <t>D0N_PCSRC_S1</t>
  </si>
  <si>
    <t>AB19</t>
  </si>
  <si>
    <t>J1605.DS14</t>
  </si>
  <si>
    <t>J1605PIN042</t>
  </si>
  <si>
    <t>D0N_PCSRC</t>
  </si>
  <si>
    <t>AB20</t>
  </si>
  <si>
    <t>D1P_PCSRC_S1</t>
  </si>
  <si>
    <t>AB21</t>
  </si>
  <si>
    <t>J1605.CS13</t>
  </si>
  <si>
    <t>J1605PIN043</t>
  </si>
  <si>
    <t>D1P_PCSRC</t>
  </si>
  <si>
    <t>AB22</t>
  </si>
  <si>
    <t>PCIE_ATEST_S1</t>
  </si>
  <si>
    <t>AB23</t>
  </si>
  <si>
    <t>J1604.BS4</t>
  </si>
  <si>
    <t>J1604PIN027</t>
  </si>
  <si>
    <t>PCIE_ATEST</t>
  </si>
  <si>
    <t>USB_MONDC_S1</t>
  </si>
  <si>
    <t>AC1</t>
  </si>
  <si>
    <t>J1602.AS3</t>
  </si>
  <si>
    <t>J1602PIN070</t>
  </si>
  <si>
    <t>USB_MONDC</t>
  </si>
  <si>
    <t>AC2</t>
  </si>
  <si>
    <t>USB_RX_P_S1</t>
  </si>
  <si>
    <t>AC3</t>
  </si>
  <si>
    <t>J1605.CS9</t>
  </si>
  <si>
    <t>J1605PIN051</t>
  </si>
  <si>
    <t>USB_RX_P</t>
  </si>
  <si>
    <t>AC4</t>
  </si>
  <si>
    <t>USB_TX_P_S1</t>
  </si>
  <si>
    <t>AC5</t>
  </si>
  <si>
    <t>J1605.DS9</t>
  </si>
  <si>
    <t>J1605PIN052</t>
  </si>
  <si>
    <t>USB_TX_P</t>
  </si>
  <si>
    <t>AC6</t>
  </si>
  <si>
    <t>D2P_PCSNK1_S1</t>
  </si>
  <si>
    <t>AC7</t>
  </si>
  <si>
    <t>J1604.DS4</t>
  </si>
  <si>
    <t>J1604PIN016</t>
  </si>
  <si>
    <t>D2P_PCSNK1</t>
  </si>
  <si>
    <t>AC8</t>
  </si>
  <si>
    <t>D3N_PCSNK1_S1</t>
  </si>
  <si>
    <t>AC9</t>
  </si>
  <si>
    <t>J1604.CS2</t>
  </si>
  <si>
    <t>J1604PIN019</t>
  </si>
  <si>
    <t>D3N_PCSNK1</t>
  </si>
  <si>
    <t>AC10</t>
  </si>
  <si>
    <t>D0P_PCSNK1_S1</t>
  </si>
  <si>
    <t>AC11</t>
  </si>
  <si>
    <t>J1604.DS7</t>
  </si>
  <si>
    <t>J1604PIN012</t>
  </si>
  <si>
    <t>D0P_PCSNK1</t>
  </si>
  <si>
    <t>AC12</t>
  </si>
  <si>
    <t>D1N_PCSNK1_S1</t>
  </si>
  <si>
    <t>AC13</t>
  </si>
  <si>
    <t>J1604.CS4</t>
  </si>
  <si>
    <t>J1604PIN015</t>
  </si>
  <si>
    <t>D1N_PCSNK1</t>
  </si>
  <si>
    <t>AC14</t>
  </si>
  <si>
    <t>D2P_PCSRC_S1</t>
  </si>
  <si>
    <t>AC15</t>
  </si>
  <si>
    <t>J1605.CS12</t>
  </si>
  <si>
    <t>J1605PIN045</t>
  </si>
  <si>
    <t>D2P_PCSRC</t>
  </si>
  <si>
    <t>AC16</t>
  </si>
  <si>
    <t>D3N_PCSRC_S1</t>
  </si>
  <si>
    <t>AC17</t>
  </si>
  <si>
    <t>J1605.DS11</t>
  </si>
  <si>
    <t>J1605PIN048</t>
  </si>
  <si>
    <t>D3N_PCSRC</t>
  </si>
  <si>
    <t>AC18</t>
  </si>
  <si>
    <t>D0P_PCSRC_S1</t>
  </si>
  <si>
    <t>AC19</t>
  </si>
  <si>
    <t>J1605.CS14</t>
  </si>
  <si>
    <t>J1605PIN041</t>
  </si>
  <si>
    <t>D0P_PCSRC</t>
  </si>
  <si>
    <t>AC20</t>
  </si>
  <si>
    <t>D1N_PCSRC_S1</t>
  </si>
  <si>
    <t>AC21</t>
  </si>
  <si>
    <t>J1605.DS13</t>
  </si>
  <si>
    <t>J1605PIN044</t>
  </si>
  <si>
    <t>D1N_PCSRC</t>
  </si>
  <si>
    <t>AC22</t>
  </si>
  <si>
    <t>PC_MONDC_S1</t>
  </si>
  <si>
    <t>AC23</t>
  </si>
  <si>
    <t>J1602.BS3</t>
  </si>
  <si>
    <t>J1602PIN069</t>
  </si>
  <si>
    <t>PC_MONDC</t>
  </si>
  <si>
    <t>FLASH_PWR_S1</t>
  </si>
  <si>
    <t>FLASH</t>
  </si>
  <si>
    <t>L2</t>
  </si>
  <si>
    <t>J1601.DS8</t>
  </si>
  <si>
    <t>J1601PIN010</t>
  </si>
  <si>
    <t>SVR_Out 1</t>
  </si>
  <si>
    <t>MONDC_SVR_S1</t>
  </si>
  <si>
    <t>D5</t>
  </si>
  <si>
    <t>J1602.BS4</t>
  </si>
  <si>
    <t>J1602PIN071</t>
  </si>
  <si>
    <t>MONDC_SVR</t>
  </si>
  <si>
    <t>VCXO_FRQ_VCTRL_S1</t>
  </si>
  <si>
    <t>J1601.AS5</t>
  </si>
  <si>
    <t>J1601PIN030</t>
  </si>
  <si>
    <t>VCXO_FRQ_VCTRL</t>
  </si>
  <si>
    <t>VCXO_FRQ_SEL0_S1</t>
  </si>
  <si>
    <t>J1601.BS6</t>
  </si>
  <si>
    <t>J1601PIN031</t>
  </si>
  <si>
    <t>VCXO_FRQ_SEL0</t>
  </si>
  <si>
    <t>VCXO_FRQ_SEL1_S1</t>
  </si>
  <si>
    <t>J1601.AS6</t>
  </si>
  <si>
    <t>J1601PIN032</t>
  </si>
  <si>
    <t>VCXO_FRQ_SEL1</t>
  </si>
  <si>
    <t>SITE3</t>
    <phoneticPr fontId="4"/>
  </si>
  <si>
    <t>PB_MONDC_S3</t>
  </si>
  <si>
    <t>J1802.AS2</t>
  </si>
  <si>
    <t>J1802PIN068</t>
  </si>
  <si>
    <t>D1N_PASNK2_S3</t>
  </si>
  <si>
    <t>J1805.DS6</t>
  </si>
  <si>
    <t>J1805PIN058</t>
  </si>
  <si>
    <t>D0P_PASNK2_S3</t>
  </si>
  <si>
    <t>J1805.CS7</t>
  </si>
  <si>
    <t>J1805PIN055</t>
  </si>
  <si>
    <t>PB_DTX0_N_S3</t>
  </si>
  <si>
    <t>J1802.DS12</t>
  </si>
  <si>
    <t>J1802PIN046</t>
  </si>
  <si>
    <t>PB_TX0_P_S3</t>
  </si>
  <si>
    <t>J1802.CS8</t>
  </si>
  <si>
    <t>J1802PIN053</t>
  </si>
  <si>
    <t>PB_TX1_P_S3</t>
  </si>
  <si>
    <t>J1802.CS7</t>
  </si>
  <si>
    <t>J1802PIN055</t>
  </si>
  <si>
    <t>PB_DTX1_P_S3</t>
  </si>
  <si>
    <t>J1802.CS11</t>
  </si>
  <si>
    <t>J1802PIN047</t>
  </si>
  <si>
    <t>PA_DTX1_P_S3</t>
  </si>
  <si>
    <t>J1802.CS13</t>
  </si>
  <si>
    <t>J1802PIN043</t>
  </si>
  <si>
    <t>PA_TX1_P_S3</t>
  </si>
  <si>
    <t>J1802.CS9</t>
  </si>
  <si>
    <t>J1802PIN051</t>
  </si>
  <si>
    <t>PA_TX0_P_S3</t>
  </si>
  <si>
    <t>J1802.CS10</t>
  </si>
  <si>
    <t>J1802PIN049</t>
  </si>
  <si>
    <t>PA_DTX0_N_S3</t>
  </si>
  <si>
    <t>J1802.DS14</t>
  </si>
  <si>
    <t>J1802PIN042</t>
  </si>
  <si>
    <t>PA_MONDC_S3</t>
  </si>
  <si>
    <t>J1802.BS2</t>
  </si>
  <si>
    <t>J1802PIN067</t>
  </si>
  <si>
    <t>D1P_PASNK2_S3</t>
  </si>
  <si>
    <t>J1805.CS6</t>
  </si>
  <si>
    <t>J1805PIN057</t>
  </si>
  <si>
    <t>D0N_PASNK2_S3</t>
  </si>
  <si>
    <t>J1805.DS7</t>
  </si>
  <si>
    <t>J1805PIN056</t>
  </si>
  <si>
    <t>PB_DTX0_P_S3</t>
  </si>
  <si>
    <t>J1802.CS12</t>
  </si>
  <si>
    <t>J1802PIN045</t>
  </si>
  <si>
    <t>PB_TX0_N_S3</t>
  </si>
  <si>
    <t>J1802.DS8</t>
  </si>
  <si>
    <t>J1802PIN054</t>
  </si>
  <si>
    <t>PB_TX1_N_S3</t>
  </si>
  <si>
    <t>J1802.DS7</t>
  </si>
  <si>
    <t>J1802PIN056</t>
  </si>
  <si>
    <t>PB_DTX1_N_S3</t>
  </si>
  <si>
    <t>J1802.DS11</t>
  </si>
  <si>
    <t>J1802PIN048</t>
  </si>
  <si>
    <t>PA_DTX1_N_S3</t>
  </si>
  <si>
    <t>J1802.DS13</t>
  </si>
  <si>
    <t>J1802PIN044</t>
  </si>
  <si>
    <t>PA_TX1_N_S3</t>
  </si>
  <si>
    <t>J1802.DS9</t>
  </si>
  <si>
    <t>J1802PIN052</t>
  </si>
  <si>
    <t>PA_TX0_N_S3</t>
  </si>
  <si>
    <t>J1802.DS10</t>
  </si>
  <si>
    <t>J1802PIN050</t>
  </si>
  <si>
    <t>PA_DTX0_P_S3</t>
  </si>
  <si>
    <t>J1802.CS14</t>
  </si>
  <si>
    <t>J1802PIN041</t>
  </si>
  <si>
    <t>USB2_ATEST_S3</t>
  </si>
  <si>
    <t>J1804.AS4</t>
  </si>
  <si>
    <t>J1804PIN028</t>
  </si>
  <si>
    <t>D3N_PBSNK2_S3</t>
  </si>
  <si>
    <t>J1805.DS3</t>
  </si>
  <si>
    <t>J1805PIN062</t>
  </si>
  <si>
    <t>D3P_PBSNK2_S3</t>
  </si>
  <si>
    <t>J1805.CS3</t>
  </si>
  <si>
    <t>J1805PIN061</t>
  </si>
  <si>
    <t>TEST_EDM_S3</t>
  </si>
  <si>
    <t>J1801.DS14</t>
  </si>
  <si>
    <t>J1801PIN002</t>
  </si>
  <si>
    <t>MONDC_SVR_S3</t>
  </si>
  <si>
    <t>J1802.BS4</t>
  </si>
  <si>
    <t>J1802PIN071</t>
  </si>
  <si>
    <t>PB_USB2_D_N_S3</t>
  </si>
  <si>
    <t>J1803.AS6</t>
  </si>
  <si>
    <t>J1803PIN120</t>
  </si>
  <si>
    <t>PA_USB2_D_N_S3</t>
  </si>
  <si>
    <t>J1803.AS5</t>
  </si>
  <si>
    <t>J1803PIN118</t>
  </si>
  <si>
    <t>REFCLK_25_N_IN_S3</t>
  </si>
  <si>
    <t>J1802.CS1</t>
  </si>
  <si>
    <t>J1802PIN065</t>
  </si>
  <si>
    <t>REFCLK_25_P_OUT_S3</t>
  </si>
  <si>
    <t>J1802.DS2</t>
  </si>
  <si>
    <t>J1802PIN064</t>
  </si>
  <si>
    <t>D2N_PBSNK2_S3</t>
  </si>
  <si>
    <t>J1805.DS4</t>
  </si>
  <si>
    <t>J1805PIN060</t>
  </si>
  <si>
    <t>D2P_PBSNK2_S3</t>
  </si>
  <si>
    <t>J1805.CS4</t>
  </si>
  <si>
    <t>J1805PIN059</t>
  </si>
  <si>
    <t>RESET_N_S3</t>
  </si>
  <si>
    <t>J1802.CS3</t>
  </si>
  <si>
    <t>J1802PIN061</t>
  </si>
  <si>
    <t>VCC3P3_FORCE_S3</t>
  </si>
  <si>
    <t>SVR_BRD_SENSE_S3</t>
  </si>
  <si>
    <t>J1801.CS6</t>
  </si>
  <si>
    <t>J1801PIN013</t>
  </si>
  <si>
    <t>VCC3P3_ANA_S3</t>
  </si>
  <si>
    <t>PB_USB2_D_P_S3</t>
  </si>
  <si>
    <t>J1803.BS6</t>
  </si>
  <si>
    <t>J1803PIN119</t>
  </si>
  <si>
    <t>PA_USB2_D_P_S3</t>
  </si>
  <si>
    <t>J1803.BS5</t>
  </si>
  <si>
    <t>J1803PIN117</t>
  </si>
  <si>
    <t>VCC3P3_SX_FORCE_S3</t>
  </si>
  <si>
    <t>PB_USB2_RBIAS_S3</t>
  </si>
  <si>
    <t>J1801.DS2</t>
  </si>
  <si>
    <t>J1801PIN020</t>
  </si>
  <si>
    <t>P3N_TX_S3</t>
  </si>
  <si>
    <t>J1805.BS4</t>
  </si>
  <si>
    <t>J1805PIN071</t>
  </si>
  <si>
    <t>P3P_TX_S3</t>
  </si>
  <si>
    <t>J1805.AS3</t>
  </si>
  <si>
    <t>J1805PIN070</t>
  </si>
  <si>
    <t>VCC3P3_SVR_S3</t>
  </si>
  <si>
    <t>SVR_VSS_S3</t>
  </si>
  <si>
    <t>J1801.CS8</t>
  </si>
  <si>
    <t>J1801PIN009</t>
  </si>
  <si>
    <t>PA_SBU1_S3</t>
  </si>
  <si>
    <t>J1803.CS14</t>
  </si>
  <si>
    <t>J1803PIN085</t>
  </si>
  <si>
    <t>VGA_RES_S3</t>
  </si>
  <si>
    <t>J1803.BS8</t>
  </si>
  <si>
    <t>J1803PIN123</t>
  </si>
  <si>
    <t>VCC0P9_LVR_SENSE_S3</t>
  </si>
  <si>
    <t>VCC0P9_SVR_DUT_S3</t>
  </si>
  <si>
    <t>VCC3P3_ANA_USB2_S3</t>
  </si>
  <si>
    <t>PA_USB2_RBIAS_S3</t>
  </si>
  <si>
    <t>J1801.CS2</t>
  </si>
  <si>
    <t>J1801PIN019</t>
  </si>
  <si>
    <t>P3N_RX_S3</t>
  </si>
  <si>
    <t>J1804.AS9</t>
  </si>
  <si>
    <t>J1804PIN038</t>
  </si>
  <si>
    <t>P3P_RX_S3</t>
  </si>
  <si>
    <t>J1804.BS9</t>
  </si>
  <si>
    <t>J1804PIN037</t>
  </si>
  <si>
    <t>PA_SBU2_S3</t>
  </si>
  <si>
    <t>J1803.DS14</t>
  </si>
  <si>
    <t>J1803PIN086</t>
  </si>
  <si>
    <t>RSENSE_DUT_S3</t>
  </si>
  <si>
    <t>RBIAS_DUT_S3</t>
  </si>
  <si>
    <t>J1801.AS7</t>
  </si>
  <si>
    <t>J1801PIN034</t>
  </si>
  <si>
    <t>VCC0P9_LC_S3</t>
  </si>
  <si>
    <t>ATEST_P_S3</t>
  </si>
  <si>
    <t>J1801.DS13</t>
  </si>
  <si>
    <t>J1801PIN004</t>
  </si>
  <si>
    <t>ATEST_N_S3</t>
  </si>
  <si>
    <t>J1801.CS10</t>
  </si>
  <si>
    <t>J1801PIN005</t>
  </si>
  <si>
    <t>VCC0P9_PCIE_S3</t>
  </si>
  <si>
    <t>SVR_IND_S3</t>
  </si>
  <si>
    <t>J1801.DS7</t>
  </si>
  <si>
    <t>J1801PIN012</t>
  </si>
  <si>
    <t>P2N_TX_S3</t>
  </si>
  <si>
    <t>J1805.BS3</t>
  </si>
  <si>
    <t>J1805PIN069</t>
  </si>
  <si>
    <t>P2P_TX_S3</t>
  </si>
  <si>
    <t>J1805.AS2</t>
  </si>
  <si>
    <t>J1805PIN068</t>
  </si>
  <si>
    <t>PB_SBU1_S3</t>
  </si>
  <si>
    <t>J1803.CS13</t>
  </si>
  <si>
    <t>J1803PIN087</t>
  </si>
  <si>
    <t>PB_SBU2_S3</t>
  </si>
  <si>
    <t>J1803.DS13</t>
  </si>
  <si>
    <t>J1803PIN088</t>
  </si>
  <si>
    <t>FUSE_VQPS_64_FORCE_S3</t>
  </si>
  <si>
    <t>VCC3P3_ANA_PCIE_S3</t>
  </si>
  <si>
    <t>PC_SBU1_S3</t>
  </si>
  <si>
    <t>J1803.CS12</t>
  </si>
  <si>
    <t>J1803PIN089</t>
  </si>
  <si>
    <t>PC_SBU2_S3</t>
  </si>
  <si>
    <t>J1803.DS12</t>
  </si>
  <si>
    <t>J1803PIN090</t>
  </si>
  <si>
    <t>P2N_RX_S3</t>
  </si>
  <si>
    <t>J1804.AS8</t>
  </si>
  <si>
    <t>J1804PIN036</t>
  </si>
  <si>
    <t>P2P_RX_S3</t>
  </si>
  <si>
    <t>J1804.BS8</t>
  </si>
  <si>
    <t>J1804PIN035</t>
  </si>
  <si>
    <t>DPSNK1_AUX_P_S3</t>
  </si>
  <si>
    <t>J1802.BS6</t>
  </si>
  <si>
    <t>J1802PIN075</t>
  </si>
  <si>
    <t>DPSNK1_AUX_N_S3</t>
  </si>
  <si>
    <t>J1802.AS6</t>
  </si>
  <si>
    <t>J1802PIN076</t>
  </si>
  <si>
    <t>DPSRC_AUX_P_S3</t>
  </si>
  <si>
    <t>J1802.BS5</t>
  </si>
  <si>
    <t>J1802PIN073</t>
  </si>
  <si>
    <t>DPSRC_AUX_N_S3</t>
  </si>
  <si>
    <t>J1802.AS5</t>
  </si>
  <si>
    <t>J1802PIN074</t>
  </si>
  <si>
    <t>PCIE_RBIAS_S3</t>
  </si>
  <si>
    <t>J1801.DS3</t>
  </si>
  <si>
    <t>J1801PIN018</t>
  </si>
  <si>
    <t>DPSNK2_AUX_P_S3</t>
  </si>
  <si>
    <t>J1802.BS7</t>
  </si>
  <si>
    <t>J1802PIN077</t>
  </si>
  <si>
    <t>DPSNK2_AUX_N_S3</t>
  </si>
  <si>
    <t>J1802.AS7</t>
  </si>
  <si>
    <t>J1802PIN078</t>
  </si>
  <si>
    <t>P1N_TX_S3</t>
  </si>
  <si>
    <t>J1805.BS2</t>
  </si>
  <si>
    <t>J1805PIN067</t>
  </si>
  <si>
    <t>P1P_TX_S3</t>
  </si>
  <si>
    <t>J1805.DS1</t>
  </si>
  <si>
    <t>J1805PIN066</t>
  </si>
  <si>
    <t>POC_GPIO_12_S3</t>
  </si>
  <si>
    <t>J1803.BS4</t>
  </si>
  <si>
    <t>J1803PIN115</t>
  </si>
  <si>
    <t>POC_GPIO_11_S3</t>
  </si>
  <si>
    <t>J1803.AS3</t>
  </si>
  <si>
    <t>J1803PIN114</t>
  </si>
  <si>
    <t>TEST_EN_S3</t>
  </si>
  <si>
    <t>J1802.CS4</t>
  </si>
  <si>
    <t>J1802PIN059</t>
  </si>
  <si>
    <t>POC_GPIO_10_S3</t>
  </si>
  <si>
    <t>J1803.BS3</t>
  </si>
  <si>
    <t>J1803PIN113</t>
  </si>
  <si>
    <t>POC_GPIO_9_S3</t>
  </si>
  <si>
    <t>J1803.AS2</t>
  </si>
  <si>
    <t>J1803PIN112</t>
  </si>
  <si>
    <t>POC_GPIO_8_S3</t>
  </si>
  <si>
    <t>J1803.BS2</t>
  </si>
  <si>
    <t>J1803PIN111</t>
  </si>
  <si>
    <t>POC_GPIO_7_S3</t>
  </si>
  <si>
    <t>J1803.DS1</t>
  </si>
  <si>
    <t>J1803PIN110</t>
  </si>
  <si>
    <t>POC_GPIO_6_S3</t>
  </si>
  <si>
    <t>J1803.CS1</t>
  </si>
  <si>
    <t>J1803PIN109</t>
  </si>
  <si>
    <t>REFCLK_100_N_S3</t>
  </si>
  <si>
    <t>J1801.AS8</t>
  </si>
  <si>
    <t>J1801PIN036</t>
  </si>
  <si>
    <t>P1N_RX_S3</t>
  </si>
  <si>
    <t>J1804.AS7</t>
  </si>
  <si>
    <t>J1804PIN034</t>
  </si>
  <si>
    <t>P1P_RX_S3</t>
  </si>
  <si>
    <t>J1804.BS7</t>
  </si>
  <si>
    <t>J1804PIN033</t>
  </si>
  <si>
    <t>POC_GPIO_5_S3</t>
  </si>
  <si>
    <t>J1803.DS2</t>
  </si>
  <si>
    <t>J1803PIN108</t>
  </si>
  <si>
    <t>POC_GPIO_4_S3</t>
  </si>
  <si>
    <t>J1803.CS2</t>
  </si>
  <si>
    <t>J1803PIN107</t>
  </si>
  <si>
    <t>POC_GPIO_1_S3</t>
  </si>
  <si>
    <t>J1803.DS4</t>
  </si>
  <si>
    <t>J1803PIN104</t>
  </si>
  <si>
    <t>POC_GPIO_0_S3</t>
  </si>
  <si>
    <t>J1803.CS4</t>
  </si>
  <si>
    <t>J1803PIN103</t>
  </si>
  <si>
    <t>POC_GPIO_3_S3</t>
  </si>
  <si>
    <t>J1803.DS3</t>
  </si>
  <si>
    <t>J1803PIN106</t>
  </si>
  <si>
    <t>POC_GPIO_2_S3</t>
  </si>
  <si>
    <t>J1803.CS3</t>
  </si>
  <si>
    <t>J1803PIN105</t>
  </si>
  <si>
    <t>VCC3P3_LC_S3</t>
  </si>
  <si>
    <t>THERMDA_S3</t>
  </si>
  <si>
    <t>J1801.CS14</t>
  </si>
  <si>
    <t>J1801PIN001</t>
  </si>
  <si>
    <t>REFCLK_100_P_S3</t>
  </si>
  <si>
    <t>J1801.BS8</t>
  </si>
  <si>
    <t>J1801PIN035</t>
  </si>
  <si>
    <t>P0N_TX_S3</t>
  </si>
  <si>
    <t>J1805.CS1</t>
  </si>
  <si>
    <t>J1805PIN065</t>
  </si>
  <si>
    <t>P0P_TX_S3</t>
  </si>
  <si>
    <t>J1805.DS2</t>
  </si>
  <si>
    <t>J1805PIN064</t>
  </si>
  <si>
    <t>GPIO_0_S3</t>
  </si>
  <si>
    <t>J1804.CS14</t>
  </si>
  <si>
    <t>J1804PIN001</t>
  </si>
  <si>
    <t>GPIO_1_S3</t>
  </si>
  <si>
    <t>J1804.DS14</t>
  </si>
  <si>
    <t>J1804PIN002</t>
  </si>
  <si>
    <t>GPIO_2_S3</t>
  </si>
  <si>
    <t>J1804.CS13</t>
  </si>
  <si>
    <t>J1804PIN003</t>
  </si>
  <si>
    <t>TEST_PWR_GOOD_S3</t>
  </si>
  <si>
    <t>J1802.DS4</t>
  </si>
  <si>
    <t>J1802PIN060</t>
  </si>
  <si>
    <t>GPIO_8_S3</t>
  </si>
  <si>
    <t>J1804.CS8</t>
  </si>
  <si>
    <t>J1804PIN009</t>
  </si>
  <si>
    <t>EE_DO_DUT_S3</t>
  </si>
  <si>
    <t>J1803.DS11</t>
  </si>
  <si>
    <t>J1803PIN092</t>
  </si>
  <si>
    <t>EE_CS_N_DUT_S3</t>
  </si>
  <si>
    <t>J1803.CS10</t>
  </si>
  <si>
    <t>J1803PIN093</t>
  </si>
  <si>
    <t>TCK_S3</t>
  </si>
  <si>
    <t>J1803.CS7</t>
  </si>
  <si>
    <t>J1803PIN099</t>
  </si>
  <si>
    <t>TDI_S3</t>
  </si>
  <si>
    <t>J1803.CS8</t>
  </si>
  <si>
    <t>J1803PIN097</t>
  </si>
  <si>
    <t>GPIO_3_S3</t>
  </si>
  <si>
    <t>J1804.DS13</t>
  </si>
  <si>
    <t>J1804PIN004</t>
  </si>
  <si>
    <t>GPIO_4_S3</t>
  </si>
  <si>
    <t>J1804.CS10</t>
  </si>
  <si>
    <t>J1804PIN005</t>
  </si>
  <si>
    <t>GPIO_7_S3</t>
  </si>
  <si>
    <t>J1804.DS9</t>
  </si>
  <si>
    <t>J1804PIN008</t>
  </si>
  <si>
    <t>GPIO_9_S3</t>
  </si>
  <si>
    <t>J1804.DS8</t>
  </si>
  <si>
    <t>J1804PIN010</t>
  </si>
  <si>
    <t>EE_CLK_DUT_S3</t>
  </si>
  <si>
    <t>J1803.DS10</t>
  </si>
  <si>
    <t>J1803PIN094</t>
  </si>
  <si>
    <t>EE_DI_DUT_S3</t>
  </si>
  <si>
    <t>J1803.CS11</t>
  </si>
  <si>
    <t>J1803PIN091</t>
  </si>
  <si>
    <t>TDO_S3</t>
  </si>
  <si>
    <t>J1803.DS7</t>
  </si>
  <si>
    <t>J1803PIN100</t>
  </si>
  <si>
    <t>TMS_S3</t>
  </si>
  <si>
    <t>J1803.DS8</t>
  </si>
  <si>
    <t>J1803PIN098</t>
  </si>
  <si>
    <t>P0N_RX_S3</t>
  </si>
  <si>
    <t>J1804.AS6</t>
  </si>
  <si>
    <t>J1804PIN032</t>
  </si>
  <si>
    <t>P0P_RX_S3</t>
  </si>
  <si>
    <t>J1804.BS6</t>
  </si>
  <si>
    <t>J1804PIN031</t>
  </si>
  <si>
    <t>GPIO_5_S3</t>
  </si>
  <si>
    <t>J1804.DS10</t>
  </si>
  <si>
    <t>J1804PIN006</t>
  </si>
  <si>
    <t>GPIO_6_S3</t>
  </si>
  <si>
    <t>J1804.CS9</t>
  </si>
  <si>
    <t>J1804PIN007</t>
  </si>
  <si>
    <t>USB_RX_N_S3</t>
  </si>
  <si>
    <t>J1805.DS10</t>
  </si>
  <si>
    <t>J1805PIN050</t>
  </si>
  <si>
    <t>USB_TX_N_S3</t>
  </si>
  <si>
    <t>J1805.CS8</t>
  </si>
  <si>
    <t>J1805PIN053</t>
  </si>
  <si>
    <t>D2N_PCSNK1_S3</t>
  </si>
  <si>
    <t>J1804.CS3</t>
  </si>
  <si>
    <t>J1804PIN017</t>
  </si>
  <si>
    <t>D3P_PCSNK1_S3</t>
  </si>
  <si>
    <t>J1804.DS3</t>
  </si>
  <si>
    <t>J1804PIN018</t>
  </si>
  <si>
    <t>D0N_PCSNK1_S3</t>
  </si>
  <si>
    <t>J1804.CS6</t>
  </si>
  <si>
    <t>J1804PIN013</t>
  </si>
  <si>
    <t>D1P_PCSNK1_S3</t>
  </si>
  <si>
    <t>J1804.DS6</t>
  </si>
  <si>
    <t>J1804PIN014</t>
  </si>
  <si>
    <t>D2N_PCSRC_S3</t>
  </si>
  <si>
    <t>J1805.DS12</t>
  </si>
  <si>
    <t>J1805PIN046</t>
  </si>
  <si>
    <t>D3P_PCSRC_S3</t>
  </si>
  <si>
    <t>J1805.CS11</t>
  </si>
  <si>
    <t>J1805PIN047</t>
  </si>
  <si>
    <t>D0N_PCSRC_S3</t>
  </si>
  <si>
    <t>J1805.DS14</t>
  </si>
  <si>
    <t>J1805PIN042</t>
  </si>
  <si>
    <t>D1P_PCSRC_S3</t>
  </si>
  <si>
    <t>J1805.CS13</t>
  </si>
  <si>
    <t>J1805PIN043</t>
  </si>
  <si>
    <t>PCIE_ATEST_S3</t>
  </si>
  <si>
    <t>J1804.BS4</t>
  </si>
  <si>
    <t>J1804PIN027</t>
  </si>
  <si>
    <t>USB_MONDC_S3</t>
  </si>
  <si>
    <t>J1802.AS3</t>
  </si>
  <si>
    <t>J1802PIN070</t>
  </si>
  <si>
    <t>USB_RX_P_S3</t>
  </si>
  <si>
    <t>J1805.CS9</t>
  </si>
  <si>
    <t>J1805PIN051</t>
  </si>
  <si>
    <t>USB_TX_P_S3</t>
  </si>
  <si>
    <t>J1805.DS9</t>
  </si>
  <si>
    <t>J1805PIN052</t>
  </si>
  <si>
    <t>D2P_PCSNK1_S3</t>
  </si>
  <si>
    <t>J1804.DS4</t>
  </si>
  <si>
    <t>J1804PIN016</t>
  </si>
  <si>
    <t>D3N_PCSNK1_S3</t>
  </si>
  <si>
    <t>J1804.CS2</t>
  </si>
  <si>
    <t>J1804PIN019</t>
  </si>
  <si>
    <t>D0P_PCSNK1_S3</t>
  </si>
  <si>
    <t>J1804.DS7</t>
  </si>
  <si>
    <t>J1804PIN012</t>
  </si>
  <si>
    <t>D1N_PCSNK1_S3</t>
  </si>
  <si>
    <t>J1804.CS4</t>
  </si>
  <si>
    <t>J1804PIN015</t>
  </si>
  <si>
    <t>D2P_PCSRC_S3</t>
  </si>
  <si>
    <t>J1805.CS12</t>
  </si>
  <si>
    <t>J1805PIN045</t>
  </si>
  <si>
    <t>D3N_PCSRC_S3</t>
  </si>
  <si>
    <t>J1805.DS11</t>
  </si>
  <si>
    <t>J1805PIN048</t>
  </si>
  <si>
    <t>D0P_PCSRC_S3</t>
  </si>
  <si>
    <t>J1805.CS14</t>
  </si>
  <si>
    <t>J1805PIN041</t>
  </si>
  <si>
    <t>D1N_PCSRC_S3</t>
  </si>
  <si>
    <t>J1805.DS13</t>
  </si>
  <si>
    <t>J1805PIN044</t>
  </si>
  <si>
    <t>PC_MONDC_S3</t>
  </si>
  <si>
    <t>J1802.BS3</t>
  </si>
  <si>
    <t>J1802PIN069</t>
  </si>
  <si>
    <t>FLASH_PWR_S3</t>
  </si>
  <si>
    <t>SVR_OUT_0_S3</t>
  </si>
  <si>
    <t>J1801.DS8</t>
  </si>
  <si>
    <t>J1801PIN010</t>
  </si>
  <si>
    <t>SVR_OUT_RIPPLES_S3</t>
  </si>
  <si>
    <t>J1801.CS7</t>
  </si>
  <si>
    <t>J1801PIN011</t>
  </si>
  <si>
    <t>VCXO_FRQ_VCTRL_S3</t>
  </si>
  <si>
    <t>J1801.AS5</t>
  </si>
  <si>
    <t>J1801PIN030</t>
  </si>
  <si>
    <t>VCXO_FRQ_SEL0_S3</t>
  </si>
  <si>
    <t>J1801.BS6</t>
  </si>
  <si>
    <t>J1801PIN031</t>
  </si>
  <si>
    <t>VCXO_FRQ_SEL1_S3</t>
  </si>
  <si>
    <t>J1801.AS6</t>
  </si>
  <si>
    <t>J1801PIN032</t>
  </si>
  <si>
    <t>SITE5</t>
    <phoneticPr fontId="4"/>
  </si>
  <si>
    <t>PB_MONDC_S5</t>
  </si>
  <si>
    <t>J1702.AS2</t>
  </si>
  <si>
    <t>J1702PIN068</t>
  </si>
  <si>
    <t>D1N_PASNK2_S5</t>
  </si>
  <si>
    <t>J1705.DS6</t>
  </si>
  <si>
    <t>J1705PIN058</t>
  </si>
  <si>
    <t>D0P_PASNK2_S5</t>
  </si>
  <si>
    <t>J1705.CS7</t>
  </si>
  <si>
    <t>J1705PIN055</t>
  </si>
  <si>
    <t>PB_DTX0_N_S5</t>
  </si>
  <si>
    <t>J1702.DS12</t>
  </si>
  <si>
    <t>J1702PIN046</t>
  </si>
  <si>
    <t>PB_TX0_P_S5</t>
  </si>
  <si>
    <t>J1702.CS8</t>
  </si>
  <si>
    <t>J1702PIN053</t>
  </si>
  <si>
    <t>PB_TX1_P_S5</t>
  </si>
  <si>
    <t>J1702.CS7</t>
  </si>
  <si>
    <t>J1702PIN055</t>
  </si>
  <si>
    <t>PB_DTX1_P_S5</t>
  </si>
  <si>
    <t>J1702.CS11</t>
  </si>
  <si>
    <t>J1702PIN047</t>
  </si>
  <si>
    <t>PA_DTX1_P_S5</t>
  </si>
  <si>
    <t>J1702.CS13</t>
  </si>
  <si>
    <t>J1702PIN043</t>
  </si>
  <si>
    <t>PA_TX1_P_S5</t>
  </si>
  <si>
    <t>J1702.CS9</t>
  </si>
  <si>
    <t>J1702PIN051</t>
  </si>
  <si>
    <t>PA_TX0_P_S5</t>
  </si>
  <si>
    <t>J1702.CS10</t>
  </si>
  <si>
    <t>J1702PIN049</t>
  </si>
  <si>
    <t>PA_DTX0_N_S5</t>
  </si>
  <si>
    <t>J1702.DS14</t>
  </si>
  <si>
    <t>J1702PIN042</t>
  </si>
  <si>
    <t>PA_MONDC_S5</t>
  </si>
  <si>
    <t>J1702.BS2</t>
  </si>
  <si>
    <t>J1702PIN067</t>
  </si>
  <si>
    <t>D1P_PASNK2_S5</t>
  </si>
  <si>
    <t>J1705.CS6</t>
  </si>
  <si>
    <t>J1705PIN057</t>
  </si>
  <si>
    <t>D0N_PASNK2_S5</t>
  </si>
  <si>
    <t>J1705.DS7</t>
  </si>
  <si>
    <t>J1705PIN056</t>
  </si>
  <si>
    <t>PB_DTX0_P_S5</t>
  </si>
  <si>
    <t>J1702.CS12</t>
  </si>
  <si>
    <t>J1702PIN045</t>
  </si>
  <si>
    <t>PB_TX0_N_S5</t>
  </si>
  <si>
    <t>J1702.DS8</t>
  </si>
  <si>
    <t>J1702PIN054</t>
  </si>
  <si>
    <t>PB_TX1_N_S5</t>
  </si>
  <si>
    <t>J1702.DS7</t>
  </si>
  <si>
    <t>J1702PIN056</t>
  </si>
  <si>
    <t>PB_DTX1_N_S5</t>
  </si>
  <si>
    <t>J1702.DS11</t>
  </si>
  <si>
    <t>J1702PIN048</t>
  </si>
  <si>
    <t>PA_DTX1_N_S5</t>
  </si>
  <si>
    <t>J1702.DS13</t>
  </si>
  <si>
    <t>J1702PIN044</t>
  </si>
  <si>
    <t>PA_TX1_N_S5</t>
  </si>
  <si>
    <t>J1702.DS9</t>
  </si>
  <si>
    <t>J1702PIN052</t>
  </si>
  <si>
    <t>PA_TX0_N_S5</t>
  </si>
  <si>
    <t>J1702.DS10</t>
  </si>
  <si>
    <t>J1702PIN050</t>
  </si>
  <si>
    <t>PA_DTX0_P_S5</t>
  </si>
  <si>
    <t>J1702.CS14</t>
  </si>
  <si>
    <t>J1702PIN041</t>
  </si>
  <si>
    <t>USB2_ATEST_S5</t>
  </si>
  <si>
    <t>J1706.AS4</t>
  </si>
  <si>
    <t>J1706PIN028</t>
  </si>
  <si>
    <t>D3N_PBSNK2_S5</t>
  </si>
  <si>
    <t>J1705.DS3</t>
  </si>
  <si>
    <t>J1705PIN062</t>
  </si>
  <si>
    <t>D3P_PBSNK2_S5</t>
  </si>
  <si>
    <t>J1705.CS3</t>
  </si>
  <si>
    <t>J1705PIN061</t>
  </si>
  <si>
    <t>TEST_EDM_S5</t>
  </si>
  <si>
    <t>J1703.DS14</t>
  </si>
  <si>
    <t>J1703PIN002</t>
  </si>
  <si>
    <t>MONDC_SVR_S5</t>
  </si>
  <si>
    <t>J1702.BS4</t>
  </si>
  <si>
    <t>J1702PIN071</t>
  </si>
  <si>
    <t>PB_USB2_D_N_S5</t>
  </si>
  <si>
    <t>J1701.AS6</t>
  </si>
  <si>
    <t>J1701PIN120</t>
  </si>
  <si>
    <t>PA_USB2_D_N_S5</t>
  </si>
  <si>
    <t>J1701.AS5</t>
  </si>
  <si>
    <t>J1701PIN118</t>
  </si>
  <si>
    <t>REFCLK_25_N_IN_S5</t>
  </si>
  <si>
    <t>J1702.CS1</t>
  </si>
  <si>
    <t>J1702PIN065</t>
  </si>
  <si>
    <t>REFCLK_25_P_OUT_S5</t>
  </si>
  <si>
    <t>J1702.DS2</t>
  </si>
  <si>
    <t>J1702PIN064</t>
  </si>
  <si>
    <t>D2N_PBSNK2_S5</t>
  </si>
  <si>
    <t>J1705.DS4</t>
  </si>
  <si>
    <t>J1705PIN060</t>
  </si>
  <si>
    <t>D2P_PBSNK2_S5</t>
  </si>
  <si>
    <t>J1705.CS4</t>
  </si>
  <si>
    <t>J1705PIN059</t>
  </si>
  <si>
    <t>RESET_N_S5</t>
  </si>
  <si>
    <t>J1702.CS3</t>
  </si>
  <si>
    <t>J1702PIN061</t>
  </si>
  <si>
    <t>VCC3P3_FORCE_S5</t>
  </si>
  <si>
    <t>SVR_BRD_SENSE_S5</t>
  </si>
  <si>
    <t>J1703.CS6</t>
  </si>
  <si>
    <t>J1703PIN013</t>
  </si>
  <si>
    <t>VCC3P3_ANA_S5</t>
  </si>
  <si>
    <t>PB_USB2_D_P_S5</t>
  </si>
  <si>
    <t>J1701.BS6</t>
  </si>
  <si>
    <t>J1701PIN119</t>
  </si>
  <si>
    <t>PA_USB2_D_P_S5</t>
  </si>
  <si>
    <t>J1701.BS5</t>
  </si>
  <si>
    <t>J1701PIN117</t>
  </si>
  <si>
    <t>VCC3P3_SX_FORCE_S5</t>
  </si>
  <si>
    <t>PB_USB2_RBIAS_S5</t>
  </si>
  <si>
    <t>J1703.DS2</t>
  </si>
  <si>
    <t>J1703PIN020</t>
  </si>
  <si>
    <t>P3N_TX_S5</t>
  </si>
  <si>
    <t>J1705.BS4</t>
  </si>
  <si>
    <t>J1705PIN071</t>
  </si>
  <si>
    <t>P3P_TX_S5</t>
  </si>
  <si>
    <t>J1705.AS3</t>
  </si>
  <si>
    <t>J1705PIN070</t>
  </si>
  <si>
    <t>VCC3P3_SVR_S5</t>
  </si>
  <si>
    <t>SVR_VSS_S5</t>
  </si>
  <si>
    <t>J1703.CS8</t>
  </si>
  <si>
    <t>J1703PIN009</t>
  </si>
  <si>
    <t>PA_SBU1_S5</t>
  </si>
  <si>
    <t>J1701.CS14</t>
  </si>
  <si>
    <t>J1701PIN085</t>
  </si>
  <si>
    <t>VGA_RES_S5</t>
  </si>
  <si>
    <t>J1701.BS8</t>
  </si>
  <si>
    <t>J1701PIN123</t>
  </si>
  <si>
    <t>VCC0P9_LVR_SENSE_S5</t>
  </si>
  <si>
    <t>VCC0P9_SVR_DUT_S5</t>
  </si>
  <si>
    <t>VCC3P3_ANA_USB2_S5</t>
  </si>
  <si>
    <t>PA_USB2_RBIAS_S5</t>
  </si>
  <si>
    <t>J1703.CS2</t>
  </si>
  <si>
    <t>J1703PIN019</t>
  </si>
  <si>
    <t>P3N_RX_S5</t>
  </si>
  <si>
    <t>J1706.AS9</t>
  </si>
  <si>
    <t>J1706PIN038</t>
  </si>
  <si>
    <t>P3P_RX_S5</t>
  </si>
  <si>
    <t>J1706.BS9</t>
  </si>
  <si>
    <t>J1706PIN037</t>
  </si>
  <si>
    <t>PA_SBU2_S5</t>
  </si>
  <si>
    <t>J1701.DS14</t>
  </si>
  <si>
    <t>J1701PIN086</t>
  </si>
  <si>
    <t>RSENSE_DUT_S5</t>
  </si>
  <si>
    <t>RBIAS_DUT_S5</t>
  </si>
  <si>
    <t>J1703.AS7</t>
  </si>
  <si>
    <t>J1703PIN034</t>
  </si>
  <si>
    <t>VCC0P9_LC_S5</t>
  </si>
  <si>
    <t>ATEST_P_S5</t>
  </si>
  <si>
    <t>J1703.DS13</t>
  </si>
  <si>
    <t>J1703PIN004</t>
  </si>
  <si>
    <t>ATEST_N_S5</t>
  </si>
  <si>
    <t>J1703.CS10</t>
  </si>
  <si>
    <t>J1703PIN005</t>
  </si>
  <si>
    <t>VCC0P9_PCIE_S5</t>
  </si>
  <si>
    <t>SVR_IND_S5</t>
  </si>
  <si>
    <t>J1703.DS7</t>
  </si>
  <si>
    <t>J1703PIN012</t>
  </si>
  <si>
    <t>P2N_TX_S5</t>
  </si>
  <si>
    <t>J1705.BS3</t>
  </si>
  <si>
    <t>J1705PIN069</t>
  </si>
  <si>
    <t>P2P_TX_S5</t>
  </si>
  <si>
    <t>J1705.AS2</t>
  </si>
  <si>
    <t>J1705PIN068</t>
  </si>
  <si>
    <t>PB_SBU1_S5</t>
  </si>
  <si>
    <t>J1701.CS13</t>
  </si>
  <si>
    <t>J1701PIN087</t>
  </si>
  <si>
    <t>PB_SBU2_S5</t>
  </si>
  <si>
    <t>J1701.DS13</t>
  </si>
  <si>
    <t>J1701PIN088</t>
  </si>
  <si>
    <t>FUSE_VQPS_64_FORCE_S5</t>
  </si>
  <si>
    <t>VCC3P3_ANA_PCIE_S5</t>
  </si>
  <si>
    <t>PC_SBU1_S5</t>
  </si>
  <si>
    <t>J1701.CS12</t>
  </si>
  <si>
    <t>J1701PIN089</t>
  </si>
  <si>
    <t>PC_SBU2_S5</t>
  </si>
  <si>
    <t>J1701.DS12</t>
  </si>
  <si>
    <t>J1701PIN090</t>
  </si>
  <si>
    <t>P2N_RX_S5</t>
  </si>
  <si>
    <t>J1706.AS8</t>
  </si>
  <si>
    <t>J1706PIN036</t>
  </si>
  <si>
    <t>P2P_RX_S5</t>
  </si>
  <si>
    <t>J1706.BS8</t>
  </si>
  <si>
    <t>J1706PIN035</t>
  </si>
  <si>
    <t>DPSNK1_AUX_P_S5</t>
  </si>
  <si>
    <t>J1702.BS6</t>
  </si>
  <si>
    <t>J1702PIN075</t>
  </si>
  <si>
    <t>DPSNK1_AUX_N_S5</t>
  </si>
  <si>
    <t>J1702.AS6</t>
  </si>
  <si>
    <t>J1702PIN076</t>
  </si>
  <si>
    <t>DPSRC_AUX_P_S5</t>
  </si>
  <si>
    <t>J1702.BS5</t>
  </si>
  <si>
    <t>J1702PIN073</t>
  </si>
  <si>
    <t>DPSRC_AUX_N_S5</t>
  </si>
  <si>
    <t>J1702.AS5</t>
  </si>
  <si>
    <t>J1702PIN074</t>
  </si>
  <si>
    <t>PCIE_RBIAS_S5</t>
  </si>
  <si>
    <t>J1703.DS3</t>
  </si>
  <si>
    <t>J1703PIN018</t>
  </si>
  <si>
    <t>DPSNK2_AUX_P_S5</t>
  </si>
  <si>
    <t>J1702.BS7</t>
  </si>
  <si>
    <t>J1702PIN077</t>
  </si>
  <si>
    <t>DPSNK2_AUX_N_S5</t>
  </si>
  <si>
    <t>J1702.AS7</t>
  </si>
  <si>
    <t>J1702PIN078</t>
  </si>
  <si>
    <t>P1N_TX_S5</t>
  </si>
  <si>
    <t>J1705.BS2</t>
  </si>
  <si>
    <t>J1705PIN067</t>
  </si>
  <si>
    <t>P1P_TX_S5</t>
  </si>
  <si>
    <t>J1705.DS1</t>
  </si>
  <si>
    <t>J1705PIN066</t>
  </si>
  <si>
    <t>POC_GPIO_12_S5</t>
  </si>
  <si>
    <t>J1701.BS4</t>
  </si>
  <si>
    <t>J1701PIN115</t>
  </si>
  <si>
    <t>POC_GPIO_11_S5</t>
  </si>
  <si>
    <t>J1701.AS3</t>
  </si>
  <si>
    <t>J1701PIN114</t>
  </si>
  <si>
    <t>TEST_EN_S5</t>
  </si>
  <si>
    <t>J1702.CS4</t>
  </si>
  <si>
    <t>J1702PIN059</t>
  </si>
  <si>
    <t>POC_GPIO_10_S5</t>
  </si>
  <si>
    <t>J1701.BS3</t>
  </si>
  <si>
    <t>J1701PIN113</t>
  </si>
  <si>
    <t>POC_GPIO_9_S5</t>
  </si>
  <si>
    <t>J1701.AS2</t>
  </si>
  <si>
    <t>J1701PIN112</t>
  </si>
  <si>
    <t>POC_GPIO_8_S5</t>
  </si>
  <si>
    <t>J1701.BS2</t>
  </si>
  <si>
    <t>J1701PIN111</t>
  </si>
  <si>
    <t>POC_GPIO_7_S5</t>
  </si>
  <si>
    <t>J1701.DS1</t>
  </si>
  <si>
    <t>J1701PIN110</t>
  </si>
  <si>
    <t>POC_GPIO_6_S5</t>
  </si>
  <si>
    <t>J1701.CS1</t>
  </si>
  <si>
    <t>J1701PIN109</t>
  </si>
  <si>
    <t>REFCLK_100_N_S5</t>
  </si>
  <si>
    <t>J1703.AS8</t>
  </si>
  <si>
    <t>J1703PIN036</t>
  </si>
  <si>
    <t>P1N_RX_S5</t>
  </si>
  <si>
    <t>J1706.AS7</t>
  </si>
  <si>
    <t>J1706PIN034</t>
  </si>
  <si>
    <t>P1P_RX_S5</t>
  </si>
  <si>
    <t>J1706.BS7</t>
  </si>
  <si>
    <t>J1706PIN033</t>
  </si>
  <si>
    <t>POC_GPIO_5_S5</t>
  </si>
  <si>
    <t>J1701.DS2</t>
  </si>
  <si>
    <t>J1701PIN108</t>
  </si>
  <si>
    <t>POC_GPIO_4_S5</t>
  </si>
  <si>
    <t>J1701.CS2</t>
  </si>
  <si>
    <t>J1701PIN107</t>
  </si>
  <si>
    <t>POC_GPIO_1_S5</t>
  </si>
  <si>
    <t>J1701.DS4</t>
  </si>
  <si>
    <t>J1701PIN104</t>
  </si>
  <si>
    <t>POC_GPIO_0_S5</t>
  </si>
  <si>
    <t>J1701.CS4</t>
  </si>
  <si>
    <t>J1701PIN103</t>
  </si>
  <si>
    <t>POC_GPIO_3_S5</t>
  </si>
  <si>
    <t>J1701.DS3</t>
  </si>
  <si>
    <t>J1701PIN106</t>
  </si>
  <si>
    <t>POC_GPIO_2_S5</t>
  </si>
  <si>
    <t>J1701.CS3</t>
  </si>
  <si>
    <t>J1701PIN105</t>
  </si>
  <si>
    <t>VCC3P3_LC_S5</t>
  </si>
  <si>
    <t>THERMDA_S5</t>
  </si>
  <si>
    <t>J1703.CS14</t>
  </si>
  <si>
    <t>J1703PIN001</t>
  </si>
  <si>
    <t>REFCLK_100_P_S5</t>
  </si>
  <si>
    <t>J1703.BS8</t>
  </si>
  <si>
    <t>J1703PIN035</t>
  </si>
  <si>
    <t>P0N_TX_S5</t>
  </si>
  <si>
    <t>J1705.CS1</t>
  </si>
  <si>
    <t>J1705PIN065</t>
  </si>
  <si>
    <t>P0P_TX_S5</t>
  </si>
  <si>
    <t>J1705.DS2</t>
  </si>
  <si>
    <t>J1705PIN064</t>
  </si>
  <si>
    <t>GPIO_0_S5</t>
  </si>
  <si>
    <t>J1706.CS14</t>
  </si>
  <si>
    <t>J1706PIN001</t>
  </si>
  <si>
    <t>GPIO_1_S5</t>
  </si>
  <si>
    <t>J1706.DS14</t>
  </si>
  <si>
    <t>J1706PIN002</t>
  </si>
  <si>
    <t>GPIO_2_S5</t>
  </si>
  <si>
    <t>J1706.CS13</t>
  </si>
  <si>
    <t>J1706PIN003</t>
  </si>
  <si>
    <t>TEST_PWR_GOOD_S5</t>
  </si>
  <si>
    <t>J1702.DS4</t>
  </si>
  <si>
    <t>J1702PIN060</t>
  </si>
  <si>
    <t>GPIO_8_S5</t>
  </si>
  <si>
    <t>J1706.CS8</t>
  </si>
  <si>
    <t>J1706PIN009</t>
  </si>
  <si>
    <t>EE_DO_DUT_S5</t>
  </si>
  <si>
    <t>J1701.DS11</t>
  </si>
  <si>
    <t>J1701PIN092</t>
  </si>
  <si>
    <t>EE_CS_N_DUT_S5</t>
  </si>
  <si>
    <t>J1701.CS10</t>
  </si>
  <si>
    <t>J1701PIN093</t>
  </si>
  <si>
    <t>TCK_S5</t>
  </si>
  <si>
    <t>J1701.CS7</t>
  </si>
  <si>
    <t>J1701PIN099</t>
  </si>
  <si>
    <t>TDI_S5</t>
  </si>
  <si>
    <t>J1701.CS8</t>
  </si>
  <si>
    <t>J1701PIN097</t>
  </si>
  <si>
    <t>GPIO_3_S5</t>
  </si>
  <si>
    <t>J1706.DS13</t>
  </si>
  <si>
    <t>J1706PIN004</t>
  </si>
  <si>
    <t>GPIO_4_S5</t>
  </si>
  <si>
    <t>J1706.CS10</t>
  </si>
  <si>
    <t>J1706PIN005</t>
  </si>
  <si>
    <t>GPIO_7_S5</t>
  </si>
  <si>
    <t>J1706.DS9</t>
  </si>
  <si>
    <t>J1706PIN008</t>
  </si>
  <si>
    <t>GPIO_9_S5</t>
  </si>
  <si>
    <t>J1706.DS8</t>
  </si>
  <si>
    <t>J1706PIN010</t>
  </si>
  <si>
    <t>EE_CLK_DUT_S5</t>
  </si>
  <si>
    <t>J1701.DS10</t>
  </si>
  <si>
    <t>J1701PIN094</t>
  </si>
  <si>
    <t>EE_DI_DUT_S5</t>
  </si>
  <si>
    <t>J1701.CS11</t>
  </si>
  <si>
    <t>J1701PIN091</t>
  </si>
  <si>
    <t>TDO_S5</t>
  </si>
  <si>
    <t>J1701.DS7</t>
  </si>
  <si>
    <t>J1701PIN100</t>
  </si>
  <si>
    <t>TMS_S5</t>
  </si>
  <si>
    <t>J1701.DS8</t>
  </si>
  <si>
    <t>J1701PIN098</t>
  </si>
  <si>
    <t>P0N_RX_S5</t>
  </si>
  <si>
    <t>J1706.AS6</t>
  </si>
  <si>
    <t>J1706PIN032</t>
  </si>
  <si>
    <t>P0P_RX_S5</t>
  </si>
  <si>
    <t>J1706.BS6</t>
  </si>
  <si>
    <t>J1706PIN031</t>
  </si>
  <si>
    <t>GPIO_5_S5</t>
  </si>
  <si>
    <t>J1706.DS10</t>
  </si>
  <si>
    <t>J1706PIN006</t>
  </si>
  <si>
    <t>GPIO_6_S5</t>
  </si>
  <si>
    <t>J1706.CS9</t>
  </si>
  <si>
    <t>J1706PIN007</t>
  </si>
  <si>
    <t>USB_RX_N_S5</t>
  </si>
  <si>
    <t>J1705.DS10</t>
  </si>
  <si>
    <t>J1705PIN050</t>
  </si>
  <si>
    <t>USB_TX_N_S5</t>
  </si>
  <si>
    <t>J1705.CS8</t>
  </si>
  <si>
    <t>J1705PIN053</t>
  </si>
  <si>
    <t>D2N_PCSNK1_S5</t>
  </si>
  <si>
    <t>J1706.CS3</t>
  </si>
  <si>
    <t>J1706PIN017</t>
  </si>
  <si>
    <t>D3P_PCSNK1_S5</t>
  </si>
  <si>
    <t>J1706.DS3</t>
  </si>
  <si>
    <t>J1706PIN018</t>
  </si>
  <si>
    <t>D0N_PCSNK1_S5</t>
  </si>
  <si>
    <t>J1706.CS6</t>
  </si>
  <si>
    <t>J1706PIN013</t>
  </si>
  <si>
    <t>D1P_PCSNK1_S5</t>
  </si>
  <si>
    <t>J1706.DS6</t>
  </si>
  <si>
    <t>J1706PIN014</t>
  </si>
  <si>
    <t>D2N_PCSRC_S5</t>
  </si>
  <si>
    <t>J1705.DS12</t>
  </si>
  <si>
    <t>J1705PIN046</t>
  </si>
  <si>
    <t>D3P_PCSRC_S5</t>
  </si>
  <si>
    <t>J1705.CS11</t>
  </si>
  <si>
    <t>J1705PIN047</t>
  </si>
  <si>
    <t>D0N_PCSRC_S5</t>
  </si>
  <si>
    <t>J1705.DS14</t>
  </si>
  <si>
    <t>J1705PIN042</t>
  </si>
  <si>
    <t>D1P_PCSRC_S5</t>
  </si>
  <si>
    <t>J1705.CS13</t>
  </si>
  <si>
    <t>J1705PIN043</t>
  </si>
  <si>
    <t>PCIE_ATEST_S5</t>
  </si>
  <si>
    <t>J1706.BS4</t>
  </si>
  <si>
    <t>J1706PIN027</t>
  </si>
  <si>
    <t>USB_MONDC_S5</t>
  </si>
  <si>
    <t>J1702.AS3</t>
  </si>
  <si>
    <t>J1702PIN070</t>
  </si>
  <si>
    <t>USB_RX_P_S5</t>
  </si>
  <si>
    <t>J1705.CS9</t>
  </si>
  <si>
    <t>J1705PIN051</t>
  </si>
  <si>
    <t>USB_TX_P_S5</t>
  </si>
  <si>
    <t>J1705.DS9</t>
  </si>
  <si>
    <t>J1705PIN052</t>
  </si>
  <si>
    <t>D2P_PCSNK1_S5</t>
  </si>
  <si>
    <t>J1706.DS4</t>
  </si>
  <si>
    <t>J1706PIN016</t>
  </si>
  <si>
    <t>D3N_PCSNK1_S5</t>
  </si>
  <si>
    <t>J1706.CS2</t>
  </si>
  <si>
    <t>J1706PIN019</t>
  </si>
  <si>
    <t>D0P_PCSNK1_S5</t>
  </si>
  <si>
    <t>J1706.DS7</t>
  </si>
  <si>
    <t>J1706PIN012</t>
  </si>
  <si>
    <t>D1N_PCSNK1_S5</t>
  </si>
  <si>
    <t>J1706.CS4</t>
  </si>
  <si>
    <t>J1706PIN015</t>
  </si>
  <si>
    <t>D2P_PCSRC_S5</t>
  </si>
  <si>
    <t>J1705.CS12</t>
  </si>
  <si>
    <t>J1705PIN045</t>
  </si>
  <si>
    <t>D3N_PCSRC_S5</t>
  </si>
  <si>
    <t>J1705.DS11</t>
  </si>
  <si>
    <t>J1705PIN048</t>
  </si>
  <si>
    <t>D0P_PCSRC_S5</t>
  </si>
  <si>
    <t>J1705.CS14</t>
  </si>
  <si>
    <t>J1705PIN041</t>
  </si>
  <si>
    <t>D1N_PCSRC_S5</t>
  </si>
  <si>
    <t>J1705.DS13</t>
  </si>
  <si>
    <t>J1705PIN044</t>
  </si>
  <si>
    <t>PC_MONDC_S5</t>
  </si>
  <si>
    <t>J1702.BS3</t>
  </si>
  <si>
    <t>J1702PIN069</t>
  </si>
  <si>
    <t>FLASH_PWR_S5</t>
  </si>
  <si>
    <t>SVR_OUT_0_S5</t>
  </si>
  <si>
    <t>J1703.DS8</t>
  </si>
  <si>
    <t>J1703PIN010</t>
  </si>
  <si>
    <t>SVR_OUT_RIPPLES_S5</t>
  </si>
  <si>
    <t>J1703.CS7</t>
  </si>
  <si>
    <t>J1703PIN011</t>
  </si>
  <si>
    <t>VCXO_FRQ_VCTRL_S5</t>
  </si>
  <si>
    <t>J1703.AS5</t>
  </si>
  <si>
    <t>J1703PIN030</t>
  </si>
  <si>
    <t>VCXO_FRQ_SEL0_S5</t>
  </si>
  <si>
    <t>J1703.BS6</t>
  </si>
  <si>
    <t>J1703PIN031</t>
  </si>
  <si>
    <t>VCXO_FRQ_SEL1_S5</t>
  </si>
  <si>
    <t>J1703.AS6</t>
  </si>
  <si>
    <t>J1703PIN032</t>
  </si>
  <si>
    <t>SITE7</t>
    <phoneticPr fontId="4"/>
  </si>
  <si>
    <t>PB_MONDC_S7</t>
  </si>
  <si>
    <t>J1502.AS2</t>
  </si>
  <si>
    <t>J1502PIN068</t>
  </si>
  <si>
    <t>D1N_PASNK2_S7</t>
  </si>
  <si>
    <t>J1505.DS6</t>
  </si>
  <si>
    <t>J1505PIN058</t>
  </si>
  <si>
    <t>D0P_PASNK2_S7</t>
  </si>
  <si>
    <t>J1505.CS7</t>
  </si>
  <si>
    <t>J1505PIN055</t>
  </si>
  <si>
    <t>PB_DTX0_N_S7</t>
  </si>
  <si>
    <t>J1502.DS12</t>
  </si>
  <si>
    <t>J1502PIN046</t>
  </si>
  <si>
    <t>PB_TX0_P_S7</t>
  </si>
  <si>
    <t>J1502.CS8</t>
  </si>
  <si>
    <t>J1502PIN053</t>
  </si>
  <si>
    <t>PB_TX1_P_S7</t>
  </si>
  <si>
    <t>J1502.CS7</t>
  </si>
  <si>
    <t>J1502PIN055</t>
  </si>
  <si>
    <t>PB_DTX1_P_S7</t>
  </si>
  <si>
    <t>J1502.CS11</t>
  </si>
  <si>
    <t>J1502PIN047</t>
  </si>
  <si>
    <t>PA_DTX1_P_S7</t>
  </si>
  <si>
    <t>J1502.CS13</t>
  </si>
  <si>
    <t>J1502PIN043</t>
  </si>
  <si>
    <t>PA_TX1_P_S7</t>
  </si>
  <si>
    <t>J1502.CS9</t>
  </si>
  <si>
    <t>J1502PIN051</t>
  </si>
  <si>
    <t>PA_TX0_P_S7</t>
  </si>
  <si>
    <t>J1502.CS10</t>
  </si>
  <si>
    <t>J1502PIN049</t>
  </si>
  <si>
    <t>PA_DTX0_N_S7</t>
  </si>
  <si>
    <t>J1502.DS14</t>
  </si>
  <si>
    <t>J1502PIN042</t>
  </si>
  <si>
    <t>PA_MONDC_S7</t>
  </si>
  <si>
    <t>J1502.BS2</t>
  </si>
  <si>
    <t>J1502PIN067</t>
  </si>
  <si>
    <t>D1P_PASNK2_S7</t>
  </si>
  <si>
    <t>J1505.CS6</t>
  </si>
  <si>
    <t>J1505PIN057</t>
  </si>
  <si>
    <t>D0N_PASNK2_S7</t>
  </si>
  <si>
    <t>J1505.DS7</t>
  </si>
  <si>
    <t>J1505PIN056</t>
  </si>
  <si>
    <t>PB_DTX0_P_S7</t>
  </si>
  <si>
    <t>J1502.CS12</t>
  </si>
  <si>
    <t>J1502PIN045</t>
  </si>
  <si>
    <t>PB_TX0_N_S7</t>
  </si>
  <si>
    <t>J1502.DS8</t>
  </si>
  <si>
    <t>J1502PIN054</t>
  </si>
  <si>
    <t>PB_TX1_N_S7</t>
  </si>
  <si>
    <t>J1502.DS7</t>
  </si>
  <si>
    <t>J1502PIN056</t>
  </si>
  <si>
    <t>PB_DTX1_N_S7</t>
  </si>
  <si>
    <t>J1502.DS11</t>
  </si>
  <si>
    <t>J1502PIN048</t>
  </si>
  <si>
    <t>PA_DTX1_N_S7</t>
  </si>
  <si>
    <t>J1502.DS13</t>
  </si>
  <si>
    <t>J1502PIN044</t>
  </si>
  <si>
    <t>PA_TX1_N_S7</t>
  </si>
  <si>
    <t>J1502.DS9</t>
  </si>
  <si>
    <t>J1502PIN052</t>
  </si>
  <si>
    <t>PA_TX0_N_S7</t>
  </si>
  <si>
    <t>J1502.DS10</t>
  </si>
  <si>
    <t>J1502PIN050</t>
  </si>
  <si>
    <t>PA_DTX0_P_S7</t>
  </si>
  <si>
    <t>J1502.CS14</t>
  </si>
  <si>
    <t>J1502PIN041</t>
  </si>
  <si>
    <t>USB2_ATEST_S7</t>
  </si>
  <si>
    <t>J1506.AS4</t>
  </si>
  <si>
    <t>J1506PIN028</t>
  </si>
  <si>
    <t>D3N_PBSNK2_S7</t>
  </si>
  <si>
    <t>J1505.DS3</t>
  </si>
  <si>
    <t>J1505PIN062</t>
  </si>
  <si>
    <t>D3P_PBSNK2_S7</t>
  </si>
  <si>
    <t>J1505.CS3</t>
  </si>
  <si>
    <t>J1505PIN061</t>
  </si>
  <si>
    <t>TEST_EDM_S7</t>
  </si>
  <si>
    <t>J1503.DS14</t>
  </si>
  <si>
    <t>J1503PIN002</t>
  </si>
  <si>
    <t>MONDC_SVR_S7</t>
  </si>
  <si>
    <t>J1502.BS4</t>
  </si>
  <si>
    <t>J1502PIN071</t>
  </si>
  <si>
    <t>PB_USB2_D_N_S7</t>
  </si>
  <si>
    <t>J1501.AS6</t>
  </si>
  <si>
    <t>J1501PIN120</t>
  </si>
  <si>
    <t>PA_USB2_D_N_S7</t>
  </si>
  <si>
    <t>J1501.AS5</t>
  </si>
  <si>
    <t>J1501PIN118</t>
  </si>
  <si>
    <t>REFCLK_25_N_IN_S7</t>
  </si>
  <si>
    <t>J1502.CS1</t>
  </si>
  <si>
    <t>J1502PIN065</t>
  </si>
  <si>
    <t>REFCLK_25_P_OUT_S7</t>
  </si>
  <si>
    <t>J1502.DS2</t>
  </si>
  <si>
    <t>J1502PIN064</t>
  </si>
  <si>
    <t>D2N_PBSNK2_S7</t>
  </si>
  <si>
    <t>J1505.DS4</t>
  </si>
  <si>
    <t>J1505PIN060</t>
  </si>
  <si>
    <t>D2P_PBSNK2_S7</t>
  </si>
  <si>
    <t>J1505.CS4</t>
  </si>
  <si>
    <t>J1505PIN059</t>
  </si>
  <si>
    <t>RESET_N_S7</t>
  </si>
  <si>
    <t>J1502.CS3</t>
  </si>
  <si>
    <t>J1502PIN061</t>
  </si>
  <si>
    <t>VCC3P3_FORCE_S7</t>
  </si>
  <si>
    <t>SVR_BRD_SENSE_S7</t>
  </si>
  <si>
    <t>J1503.CS6</t>
  </si>
  <si>
    <t>J1503PIN013</t>
  </si>
  <si>
    <t>VCC3P3_ANA_S7</t>
  </si>
  <si>
    <t>PB_USB2_D_P_S7</t>
  </si>
  <si>
    <t>J1501.BS6</t>
  </si>
  <si>
    <t>J1501PIN119</t>
  </si>
  <si>
    <t>PA_USB2_D_P_S7</t>
  </si>
  <si>
    <t>J1501.BS5</t>
  </si>
  <si>
    <t>J1501PIN117</t>
  </si>
  <si>
    <t>VCC3P3_SX_FORCE_S7</t>
  </si>
  <si>
    <t>PB_USB2_RBIAS_S7</t>
  </si>
  <si>
    <t>J1503.DS2</t>
  </si>
  <si>
    <t>J1503PIN020</t>
  </si>
  <si>
    <t>P3N_TX_S7</t>
  </si>
  <si>
    <t>J1505.BS4</t>
  </si>
  <si>
    <t>J1505PIN071</t>
  </si>
  <si>
    <t>P3P_TX_S7</t>
  </si>
  <si>
    <t>J1505.AS3</t>
  </si>
  <si>
    <t>J1505PIN070</t>
  </si>
  <si>
    <t>VCC3P3_SVR_S7</t>
  </si>
  <si>
    <t>SVR_VSS_S7</t>
  </si>
  <si>
    <t>J1503.CS8</t>
  </si>
  <si>
    <t>J1503PIN009</t>
  </si>
  <si>
    <t>PA_SBU1_S7</t>
  </si>
  <si>
    <t>J1501.CS14</t>
  </si>
  <si>
    <t>J1501PIN085</t>
  </si>
  <si>
    <t>VGA_RES_S7</t>
  </si>
  <si>
    <t>J1501.BS8</t>
  </si>
  <si>
    <t>J1501PIN123</t>
  </si>
  <si>
    <t>VCC0P9_LVR_SENSE_S7</t>
  </si>
  <si>
    <t>VCC0P9_SVR_DUT_S7</t>
  </si>
  <si>
    <t>VCC3P3_ANA_USB2_S7</t>
  </si>
  <si>
    <t>PA_USB2_RBIAS_S7</t>
  </si>
  <si>
    <t>J1503.CS2</t>
  </si>
  <si>
    <t>J1503PIN019</t>
  </si>
  <si>
    <t>P3N_RX_S7</t>
  </si>
  <si>
    <t>J1506.AS9</t>
  </si>
  <si>
    <t>J1506PIN038</t>
  </si>
  <si>
    <t>P3P_RX_S7</t>
  </si>
  <si>
    <t>J1506.BS9</t>
  </si>
  <si>
    <t>J1506PIN037</t>
  </si>
  <si>
    <t>PA_SBU2_S7</t>
  </si>
  <si>
    <t>J1501.DS14</t>
  </si>
  <si>
    <t>J1501PIN086</t>
  </si>
  <si>
    <t>RSENSE_DUT_S7</t>
  </si>
  <si>
    <t>RBIAS_DUT_S7</t>
  </si>
  <si>
    <t>J1503.AS7</t>
  </si>
  <si>
    <t>J1503PIN034</t>
  </si>
  <si>
    <t>VCC0P9_LC_S7</t>
  </si>
  <si>
    <t>ATEST_P_S7</t>
  </si>
  <si>
    <t>J1503.DS13</t>
  </si>
  <si>
    <t>J1503PIN004</t>
  </si>
  <si>
    <t>ATEST_N_S7</t>
  </si>
  <si>
    <t>J1503.CS10</t>
  </si>
  <si>
    <t>J1503PIN005</t>
  </si>
  <si>
    <t>VCC0P9_PCIE_S7</t>
  </si>
  <si>
    <t>SVR_IND_S7</t>
  </si>
  <si>
    <t>J1503.DS7</t>
  </si>
  <si>
    <t>J1503PIN012</t>
  </si>
  <si>
    <t>P2N_TX_S7</t>
  </si>
  <si>
    <t>J1505.BS3</t>
  </si>
  <si>
    <t>J1505PIN069</t>
  </si>
  <si>
    <t>P2P_TX_S7</t>
  </si>
  <si>
    <t>J1505.AS2</t>
  </si>
  <si>
    <t>J1505PIN068</t>
  </si>
  <si>
    <t>PB_SBU1_S7</t>
  </si>
  <si>
    <t>J1501.CS13</t>
  </si>
  <si>
    <t>J1501PIN087</t>
  </si>
  <si>
    <t>PB_SBU2_S7</t>
  </si>
  <si>
    <t>J1501.DS13</t>
  </si>
  <si>
    <t>J1501PIN088</t>
  </si>
  <si>
    <t>FUSE_VQPS_64_FORCE_S7</t>
  </si>
  <si>
    <t>VCC3P3_ANA_PCIE_S7</t>
  </si>
  <si>
    <t>PC_SBU1_S7</t>
  </si>
  <si>
    <t>J1501.CS12</t>
  </si>
  <si>
    <t>J1501PIN089</t>
  </si>
  <si>
    <t>PC_SBU2_S7</t>
  </si>
  <si>
    <t>J1501.DS12</t>
  </si>
  <si>
    <t>J1501PIN090</t>
  </si>
  <si>
    <t>P2N_RX_S7</t>
  </si>
  <si>
    <t>J1506.AS8</t>
  </si>
  <si>
    <t>J1506PIN036</t>
  </si>
  <si>
    <t>P2P_RX_S7</t>
  </si>
  <si>
    <t>J1506.BS8</t>
  </si>
  <si>
    <t>J1506PIN035</t>
  </si>
  <si>
    <t>DPSNK1_AUX_P_S7</t>
  </si>
  <si>
    <t>J1502.BS6</t>
  </si>
  <si>
    <t>J1502PIN075</t>
  </si>
  <si>
    <t>DPSNK1_AUX_N_S7</t>
  </si>
  <si>
    <t>J1502.AS6</t>
  </si>
  <si>
    <t>J1502PIN076</t>
  </si>
  <si>
    <t>DPSRC_AUX_P_S7</t>
  </si>
  <si>
    <t>J1502.BS5</t>
  </si>
  <si>
    <t>J1502PIN073</t>
  </si>
  <si>
    <t>DPSRC_AUX_N_S7</t>
  </si>
  <si>
    <t>J1502.AS5</t>
  </si>
  <si>
    <t>J1502PIN074</t>
  </si>
  <si>
    <t>PCIE_RBIAS_S7</t>
  </si>
  <si>
    <t>J1503.DS3</t>
  </si>
  <si>
    <t>J1503PIN018</t>
  </si>
  <si>
    <t>DPSNK2_AUX_P_S7</t>
  </si>
  <si>
    <t>J1502.BS7</t>
  </si>
  <si>
    <t>J1502PIN077</t>
  </si>
  <si>
    <t>DPSNK2_AUX_N_S7</t>
  </si>
  <si>
    <t>J1502.AS7</t>
  </si>
  <si>
    <t>J1502PIN078</t>
  </si>
  <si>
    <t>P1N_TX_S7</t>
  </si>
  <si>
    <t>J1505.BS2</t>
  </si>
  <si>
    <t>J1505PIN067</t>
  </si>
  <si>
    <t>P1P_TX_S7</t>
  </si>
  <si>
    <t>J1505.DS1</t>
  </si>
  <si>
    <t>J1505PIN066</t>
  </si>
  <si>
    <t>POC_GPIO_12_S7</t>
  </si>
  <si>
    <t>J1501.BS4</t>
  </si>
  <si>
    <t>J1501PIN115</t>
  </si>
  <si>
    <t>POC_GPIO_11_S7</t>
  </si>
  <si>
    <t>J1501.AS3</t>
  </si>
  <si>
    <t>J1501PIN114</t>
  </si>
  <si>
    <t>TEST_EN_S7</t>
  </si>
  <si>
    <t>J1502.CS4</t>
  </si>
  <si>
    <t>J1502PIN059</t>
  </si>
  <si>
    <t>POC_GPIO_10_S7</t>
  </si>
  <si>
    <t>J1501.BS3</t>
  </si>
  <si>
    <t>J1501PIN113</t>
  </si>
  <si>
    <t>POC_GPIO_9_S7</t>
  </si>
  <si>
    <t>J1501.AS2</t>
  </si>
  <si>
    <t>J1501PIN112</t>
  </si>
  <si>
    <t>POC_GPIO_8_S7</t>
  </si>
  <si>
    <t>J1501.BS2</t>
  </si>
  <si>
    <t>J1501PIN111</t>
  </si>
  <si>
    <t>POC_GPIO_7_S7</t>
  </si>
  <si>
    <t>J1501.DS1</t>
  </si>
  <si>
    <t>J1501PIN110</t>
  </si>
  <si>
    <t>POC_GPIO_6_S7</t>
  </si>
  <si>
    <t>J1501.CS1</t>
  </si>
  <si>
    <t>J1501PIN109</t>
  </si>
  <si>
    <t>REFCLK_100_N_S7</t>
  </si>
  <si>
    <t>J1503.AS8</t>
  </si>
  <si>
    <t>J1503PIN036</t>
  </si>
  <si>
    <t>P1N_RX_S7</t>
  </si>
  <si>
    <t>J1506.AS7</t>
  </si>
  <si>
    <t>J1506PIN034</t>
  </si>
  <si>
    <t>P1P_RX_S7</t>
  </si>
  <si>
    <t>J1506.BS7</t>
  </si>
  <si>
    <t>J1506PIN033</t>
  </si>
  <si>
    <t>POC_GPIO_5_S7</t>
  </si>
  <si>
    <t>J1501.DS2</t>
  </si>
  <si>
    <t>J1501PIN108</t>
  </si>
  <si>
    <t>POC_GPIO_4_S7</t>
  </si>
  <si>
    <t>J1501.CS2</t>
  </si>
  <si>
    <t>J1501PIN107</t>
  </si>
  <si>
    <t>POC_GPIO_1_S7</t>
  </si>
  <si>
    <t>J1501.DS4</t>
  </si>
  <si>
    <t>J1501PIN104</t>
  </si>
  <si>
    <t>POC_GPIO_0_S7</t>
  </si>
  <si>
    <t>J1501.CS4</t>
  </si>
  <si>
    <t>J1501PIN103</t>
  </si>
  <si>
    <t>POC_GPIO_3_S7</t>
  </si>
  <si>
    <t>J1501.DS3</t>
  </si>
  <si>
    <t>J1501PIN106</t>
  </si>
  <si>
    <t>POC_GPIO_2_S7</t>
  </si>
  <si>
    <t>J1501.CS3</t>
  </si>
  <si>
    <t>J1501PIN105</t>
  </si>
  <si>
    <t>VCC3P3_LC_S7</t>
  </si>
  <si>
    <t>THERMDA_S7</t>
  </si>
  <si>
    <t>J1503.CS14</t>
  </si>
  <si>
    <t>J1503PIN001</t>
  </si>
  <si>
    <t>REFCLK_100_P_S7</t>
  </si>
  <si>
    <t>J1503.BS8</t>
  </si>
  <si>
    <t>J1503PIN035</t>
  </si>
  <si>
    <t>P0N_TX_S7</t>
  </si>
  <si>
    <t>J1505.CS1</t>
  </si>
  <si>
    <t>J1505PIN065</t>
  </si>
  <si>
    <t>P0P_TX_S7</t>
  </si>
  <si>
    <t>J1505.DS2</t>
  </si>
  <si>
    <t>J1505PIN064</t>
  </si>
  <si>
    <t>GPIO_0_S7</t>
  </si>
  <si>
    <t>J1506.CS14</t>
  </si>
  <si>
    <t>J1506PIN001</t>
  </si>
  <si>
    <t>GPIO_1_S7</t>
  </si>
  <si>
    <t>J1506.DS14</t>
  </si>
  <si>
    <t>J1506PIN002</t>
  </si>
  <si>
    <t>GPIO_2_S7</t>
  </si>
  <si>
    <t>J1506.CS13</t>
  </si>
  <si>
    <t>J1506PIN003</t>
  </si>
  <si>
    <t>TEST_PWR_GOOD_S7</t>
  </si>
  <si>
    <t>J1502.DS4</t>
  </si>
  <si>
    <t>J1502PIN060</t>
  </si>
  <si>
    <t>GPIO_8_S7</t>
  </si>
  <si>
    <t>J1506.CS8</t>
  </si>
  <si>
    <t>J1506PIN009</t>
  </si>
  <si>
    <t>EE_DO_DUT_S7</t>
  </si>
  <si>
    <t>J1501.DS11</t>
  </si>
  <si>
    <t>J1501PIN092</t>
  </si>
  <si>
    <t>EE_CS_N_DUT_S7</t>
  </si>
  <si>
    <t>J1501.CS10</t>
  </si>
  <si>
    <t>J1501PIN093</t>
  </si>
  <si>
    <t>TCK_S7</t>
  </si>
  <si>
    <t>J1501.CS7</t>
  </si>
  <si>
    <t>J1501PIN099</t>
  </si>
  <si>
    <t>TDI_S7</t>
  </si>
  <si>
    <t>J1501.CS8</t>
  </si>
  <si>
    <t>J1501PIN097</t>
  </si>
  <si>
    <t>GPIO_3_S7</t>
  </si>
  <si>
    <t>J1506.DS13</t>
  </si>
  <si>
    <t>J1506PIN004</t>
  </si>
  <si>
    <t>GPIO_4_S7</t>
  </si>
  <si>
    <t>J1506.CS10</t>
  </si>
  <si>
    <t>J1506PIN005</t>
  </si>
  <si>
    <t>GPIO_7_S7</t>
  </si>
  <si>
    <t>J1506.DS9</t>
  </si>
  <si>
    <t>J1506PIN008</t>
  </si>
  <si>
    <t>GPIO_9_S7</t>
  </si>
  <si>
    <t>J1506.DS8</t>
  </si>
  <si>
    <t>J1506PIN010</t>
  </si>
  <si>
    <t>EE_CLK_DUT_S7</t>
  </si>
  <si>
    <t>J1501.DS10</t>
  </si>
  <si>
    <t>J1501PIN094</t>
  </si>
  <si>
    <t>EE_DI_DUT_S7</t>
  </si>
  <si>
    <t>J1501.CS11</t>
  </si>
  <si>
    <t>J1501PIN091</t>
  </si>
  <si>
    <t>TDO_S7</t>
  </si>
  <si>
    <t>J1501.DS7</t>
  </si>
  <si>
    <t>J1501PIN100</t>
  </si>
  <si>
    <t>TMS_S7</t>
  </si>
  <si>
    <t>J1501.DS8</t>
  </si>
  <si>
    <t>J1501PIN098</t>
  </si>
  <si>
    <t>P0N_RX_S7</t>
  </si>
  <si>
    <t>J1506.AS6</t>
  </si>
  <si>
    <t>J1506PIN032</t>
  </si>
  <si>
    <t>P0P_RX_S7</t>
  </si>
  <si>
    <t>J1506.BS6</t>
  </si>
  <si>
    <t>J1506PIN031</t>
  </si>
  <si>
    <t>GPIO_5_S7</t>
  </si>
  <si>
    <t>J1506.DS10</t>
  </si>
  <si>
    <t>J1506PIN006</t>
  </si>
  <si>
    <t>GPIO_6_S7</t>
  </si>
  <si>
    <t>J1506.CS9</t>
  </si>
  <si>
    <t>J1506PIN007</t>
  </si>
  <si>
    <t>USB_RX_N_S7</t>
  </si>
  <si>
    <t>J1505.DS10</t>
  </si>
  <si>
    <t>J1505PIN050</t>
  </si>
  <si>
    <t>USB_TX_N_S7</t>
  </si>
  <si>
    <t>J1505.CS8</t>
  </si>
  <si>
    <t>J1505PIN053</t>
  </si>
  <si>
    <t>D2N_PCSNK1_S7</t>
  </si>
  <si>
    <t>J1506.CS3</t>
  </si>
  <si>
    <t>J1506PIN017</t>
  </si>
  <si>
    <t>D3P_PCSNK1_S7</t>
  </si>
  <si>
    <t>J1506.DS3</t>
  </si>
  <si>
    <t>J1506PIN018</t>
  </si>
  <si>
    <t>D0N_PCSNK1_S7</t>
  </si>
  <si>
    <t>J1506.CS6</t>
  </si>
  <si>
    <t>J1506PIN013</t>
  </si>
  <si>
    <t>D1P_PCSNK1_S7</t>
  </si>
  <si>
    <t>J1506.DS6</t>
  </si>
  <si>
    <t>J1506PIN014</t>
  </si>
  <si>
    <t>D2N_PCSRC_S7</t>
  </si>
  <si>
    <t>J1505.DS12</t>
  </si>
  <si>
    <t>J1505PIN046</t>
  </si>
  <si>
    <t>D3P_PCSRC_S7</t>
  </si>
  <si>
    <t>J1505.CS11</t>
  </si>
  <si>
    <t>J1505PIN047</t>
  </si>
  <si>
    <t>D0N_PCSRC_S7</t>
  </si>
  <si>
    <t>J1505.DS14</t>
  </si>
  <si>
    <t>J1505PIN042</t>
  </si>
  <si>
    <t>D1P_PCSRC_S7</t>
  </si>
  <si>
    <t>J1505.CS13</t>
  </si>
  <si>
    <t>J1505PIN043</t>
  </si>
  <si>
    <t>PCIE_ATEST_S7</t>
  </si>
  <si>
    <t>J1506.BS4</t>
  </si>
  <si>
    <t>J1506PIN027</t>
  </si>
  <si>
    <t>USB_MONDC_S7</t>
  </si>
  <si>
    <t>J1502.AS3</t>
  </si>
  <si>
    <t>J1502PIN070</t>
  </si>
  <si>
    <t>USB_RX_P_S7</t>
  </si>
  <si>
    <t>J1505.CS9</t>
  </si>
  <si>
    <t>J1505PIN051</t>
  </si>
  <si>
    <t>USB_TX_P_S7</t>
  </si>
  <si>
    <t>J1505.DS9</t>
  </si>
  <si>
    <t>J1505PIN052</t>
  </si>
  <si>
    <t>D2P_PCSNK1_S7</t>
  </si>
  <si>
    <t>J1506.DS4</t>
  </si>
  <si>
    <t>J1506PIN016</t>
  </si>
  <si>
    <t>D3N_PCSNK1_S7</t>
  </si>
  <si>
    <t>J1506.CS2</t>
  </si>
  <si>
    <t>J1506PIN019</t>
  </si>
  <si>
    <t>D0P_PCSNK1_S7</t>
  </si>
  <si>
    <t>J1506.DS7</t>
  </si>
  <si>
    <t>J1506PIN012</t>
  </si>
  <si>
    <t>D1N_PCSNK1_S7</t>
  </si>
  <si>
    <t>J1506.CS4</t>
  </si>
  <si>
    <t>J1506PIN015</t>
  </si>
  <si>
    <t>D2P_PCSRC_S7</t>
  </si>
  <si>
    <t>J1505.CS12</t>
  </si>
  <si>
    <t>J1505PIN045</t>
  </si>
  <si>
    <t>D3N_PCSRC_S7</t>
  </si>
  <si>
    <t>J1505.DS11</t>
  </si>
  <si>
    <t>J1505PIN048</t>
  </si>
  <si>
    <t>D0P_PCSRC_S7</t>
  </si>
  <si>
    <t>J1505.CS14</t>
  </si>
  <si>
    <t>J1505PIN041</t>
  </si>
  <si>
    <t>D1N_PCSRC_S7</t>
  </si>
  <si>
    <t>J1505.DS13</t>
  </si>
  <si>
    <t>J1505PIN044</t>
  </si>
  <si>
    <t>PC_MONDC_S7</t>
  </si>
  <si>
    <t>J1502.BS3</t>
  </si>
  <si>
    <t>J1502PIN069</t>
  </si>
  <si>
    <t>FLASH_PWR_S7</t>
  </si>
  <si>
    <t>SVR_OUT_0_S7</t>
  </si>
  <si>
    <t>J1503.DS8</t>
  </si>
  <si>
    <t>J1503PIN010</t>
  </si>
  <si>
    <t>SVR_OUT_RIPPLES_S7</t>
  </si>
  <si>
    <t>J1503.CS7</t>
  </si>
  <si>
    <t>J1503PIN011</t>
  </si>
  <si>
    <t>VCXO_FRQ_VCTRL_S7</t>
  </si>
  <si>
    <t>J1503.AS5</t>
  </si>
  <si>
    <t>J1503PIN030</t>
  </si>
  <si>
    <t>VCXO_FRQ_SEL0_S7</t>
  </si>
  <si>
    <t>J1503.BS6</t>
  </si>
  <si>
    <t>J1503PIN031</t>
  </si>
  <si>
    <t>VCXO_FRQ_SEL1_S7</t>
  </si>
  <si>
    <t>J1503.AS6</t>
  </si>
  <si>
    <t>J1503PIN032</t>
  </si>
  <si>
    <t>1st Priority</t>
  </si>
  <si>
    <t>1 mil match for N/P</t>
  </si>
  <si>
    <t>5 mils match between all blue's</t>
  </si>
  <si>
    <t>P*TX*</t>
    <phoneticPr fontId="3"/>
  </si>
  <si>
    <t>LOOPBACK(MM)</t>
    <phoneticPr fontId="3"/>
  </si>
  <si>
    <t>SITE1</t>
    <phoneticPr fontId="3"/>
  </si>
  <si>
    <t>SITE3</t>
  </si>
  <si>
    <t>SITE5</t>
  </si>
  <si>
    <t>SITE7</t>
  </si>
  <si>
    <t>max</t>
    <phoneticPr fontId="3"/>
  </si>
  <si>
    <t>min</t>
    <phoneticPr fontId="3"/>
  </si>
  <si>
    <t>Diff.</t>
    <phoneticPr fontId="3"/>
  </si>
  <si>
    <t>Less than</t>
    <phoneticPr fontId="4"/>
  </si>
  <si>
    <t>Diff pair (MM)</t>
    <phoneticPr fontId="3"/>
  </si>
  <si>
    <t>P*DTX*</t>
    <phoneticPr fontId="3"/>
  </si>
  <si>
    <t>DUT to Cap(MM)</t>
    <phoneticPr fontId="3"/>
  </si>
  <si>
    <t>Cap to SW(MM)</t>
    <phoneticPr fontId="3"/>
  </si>
  <si>
    <t>SW to SW(MM)</t>
    <phoneticPr fontId="3"/>
  </si>
  <si>
    <t>LOOPBACK (MM)</t>
    <phoneticPr fontId="4"/>
  </si>
  <si>
    <t>Diff pair (MM)</t>
    <phoneticPr fontId="4"/>
  </si>
  <si>
    <t>Inductor to Jconnector (MM)</t>
    <phoneticPr fontId="4"/>
  </si>
  <si>
    <t>Total (MM)</t>
    <phoneticPr fontId="4"/>
  </si>
  <si>
    <t>SITE5</t>
    <phoneticPr fontId="3"/>
  </si>
  <si>
    <t>SITE7</t>
    <phoneticPr fontId="3"/>
  </si>
  <si>
    <t>2nd Priority</t>
  </si>
  <si>
    <t>10 mils match between all red's</t>
  </si>
  <si>
    <t>SW to Cap(MM)</t>
    <phoneticPr fontId="3"/>
  </si>
  <si>
    <t>Cap to MAX(MM)</t>
    <phoneticPr fontId="3"/>
  </si>
  <si>
    <t>TOTAL(DUT - MAX)  (MM)</t>
    <phoneticPr fontId="4"/>
  </si>
  <si>
    <t>PA_TX0_P</t>
    <phoneticPr fontId="3"/>
  </si>
  <si>
    <t>PA_TX0_N</t>
    <phoneticPr fontId="3"/>
  </si>
  <si>
    <t>PA_TX1_P</t>
    <phoneticPr fontId="3"/>
  </si>
  <si>
    <t>PA_TX1_N</t>
    <phoneticPr fontId="3"/>
  </si>
  <si>
    <t>PB_TX0_P</t>
    <phoneticPr fontId="3"/>
  </si>
  <si>
    <t>PB_TX0_N</t>
    <phoneticPr fontId="3"/>
  </si>
  <si>
    <t>PB_TX1_P</t>
    <phoneticPr fontId="3"/>
  </si>
  <si>
    <t>PB_TX1_N</t>
    <phoneticPr fontId="3"/>
  </si>
  <si>
    <t>Loop back CIO/DP 3(Port A-D)</t>
    <phoneticPr fontId="3"/>
  </si>
  <si>
    <t>10 mils match between all green's</t>
  </si>
  <si>
    <t>Loop back PCIE,USB3.1</t>
    <phoneticPr fontId="3"/>
  </si>
  <si>
    <t>PCIe</t>
  </si>
  <si>
    <t>For PCIe it should be 5mils inside the group.</t>
  </si>
  <si>
    <t>USB3.1</t>
  </si>
  <si>
    <t>USB2</t>
  </si>
  <si>
    <t xml:space="preserve">LOOPBACK </t>
  </si>
  <si>
    <t>DUT to Jconnector</t>
  </si>
  <si>
    <t>V23</t>
    <phoneticPr fontId="3"/>
  </si>
  <si>
    <t>V22</t>
    <phoneticPr fontId="3"/>
  </si>
  <si>
    <t>Y23</t>
    <phoneticPr fontId="3"/>
  </si>
  <si>
    <t>Y22</t>
    <phoneticPr fontId="3"/>
  </si>
  <si>
    <t>P23</t>
    <phoneticPr fontId="3"/>
  </si>
  <si>
    <t>P22</t>
    <phoneticPr fontId="3"/>
  </si>
  <si>
    <t>T23</t>
    <phoneticPr fontId="3"/>
  </si>
  <si>
    <t>T22</t>
    <phoneticPr fontId="3"/>
  </si>
  <si>
    <t>K23</t>
    <phoneticPr fontId="3"/>
  </si>
  <si>
    <t>K22</t>
    <phoneticPr fontId="3"/>
  </si>
  <si>
    <t>M23</t>
    <phoneticPr fontId="3"/>
  </si>
  <si>
    <t>M22</t>
    <phoneticPr fontId="3"/>
  </si>
  <si>
    <t>F23</t>
    <phoneticPr fontId="3"/>
  </si>
  <si>
    <t>F22</t>
    <phoneticPr fontId="3"/>
  </si>
  <si>
    <t>H23</t>
    <phoneticPr fontId="3"/>
  </si>
  <si>
    <t>H22</t>
    <phoneticPr fontId="3"/>
  </si>
  <si>
    <t>DUT to RELAY(MM)</t>
    <phoneticPr fontId="3"/>
  </si>
  <si>
    <t>RELAY to CAP(MM)</t>
    <phoneticPr fontId="3"/>
  </si>
  <si>
    <t>RELAY  to Jconnector (MM)</t>
    <phoneticPr fontId="4"/>
  </si>
  <si>
    <t>E20</t>
    <phoneticPr fontId="3"/>
  </si>
  <si>
    <t>D20</t>
    <phoneticPr fontId="3"/>
  </si>
  <si>
    <t>E19</t>
    <phoneticPr fontId="3"/>
  </si>
  <si>
    <t>D19</t>
    <phoneticPr fontId="3"/>
  </si>
  <si>
    <t>AC5</t>
    <phoneticPr fontId="3"/>
  </si>
  <si>
    <t>AB5</t>
    <phoneticPr fontId="3"/>
  </si>
  <si>
    <t>AC3</t>
    <phoneticPr fontId="3"/>
  </si>
  <si>
    <t>AB3</t>
    <phoneticPr fontId="3"/>
  </si>
  <si>
    <t>25MHz CLK</t>
    <phoneticPr fontId="3"/>
  </si>
  <si>
    <t>5 mils match for N/P for blue, red and green</t>
    <phoneticPr fontId="3"/>
  </si>
  <si>
    <t>no match is needed between blue and red</t>
    <phoneticPr fontId="3"/>
  </si>
  <si>
    <t>make them shorter as possible</t>
  </si>
  <si>
    <t>Bule</t>
    <phoneticPr fontId="3"/>
  </si>
  <si>
    <t>SITE1</t>
  </si>
  <si>
    <t>Blue</t>
    <phoneticPr fontId="3"/>
  </si>
  <si>
    <t>DUT to Relay(MM)</t>
    <phoneticPr fontId="3"/>
  </si>
  <si>
    <t>Relay to Resistor(MM)</t>
    <phoneticPr fontId="3"/>
  </si>
  <si>
    <t>Resistor to Cap(MM)</t>
    <phoneticPr fontId="3"/>
  </si>
  <si>
    <t>Cap to Resistor(MM)</t>
    <phoneticPr fontId="3"/>
  </si>
  <si>
    <t>Resistor to VCXO(MM)</t>
    <phoneticPr fontId="3"/>
  </si>
  <si>
    <t>Total(MM)</t>
    <phoneticPr fontId="3"/>
  </si>
  <si>
    <t>D22</t>
    <phoneticPr fontId="3"/>
  </si>
  <si>
    <t>D23</t>
    <phoneticPr fontId="3"/>
  </si>
  <si>
    <t>Red</t>
    <phoneticPr fontId="3"/>
  </si>
  <si>
    <t>Resistor to Xtal(MM)</t>
    <phoneticPr fontId="3"/>
  </si>
  <si>
    <t>Green</t>
    <phoneticPr fontId="3"/>
  </si>
  <si>
    <t>Relay to Jconnector(MM)</t>
    <phoneticPr fontId="3"/>
  </si>
  <si>
    <t>100MHz CLK</t>
    <phoneticPr fontId="3"/>
  </si>
  <si>
    <t>5 mils match for N/P for both blue and red</t>
  </si>
  <si>
    <t>no match is needed between blue and red</t>
  </si>
  <si>
    <t>100mils match</t>
    <phoneticPr fontId="3"/>
  </si>
  <si>
    <t>DUT to Jconnector(MM)</t>
    <phoneticPr fontId="3"/>
  </si>
  <si>
    <t>DUT to Relay</t>
    <phoneticPr fontId="3"/>
  </si>
  <si>
    <t>Relay to Jconnector</t>
    <phoneticPr fontId="3"/>
  </si>
  <si>
    <t>Flash</t>
  </si>
  <si>
    <t>Flash</t>
    <phoneticPr fontId="3"/>
  </si>
  <si>
    <t>Jconnector</t>
    <phoneticPr fontId="3"/>
  </si>
  <si>
    <t>Relay to Flash(MM)</t>
    <phoneticPr fontId="3"/>
  </si>
  <si>
    <t>DUT to Jconnector (MM)</t>
    <phoneticPr fontId="4"/>
  </si>
  <si>
    <t>EE_CLK_DUT F1</t>
  </si>
  <si>
    <t>EE_CLK_DUT F2</t>
  </si>
  <si>
    <t>EE_CLK_DUT F3</t>
  </si>
  <si>
    <t>EE_CLK_DUT F4</t>
  </si>
  <si>
    <t>EE_CS_N_DUT F1</t>
  </si>
  <si>
    <t>EE_CS_N_DUT F2</t>
  </si>
  <si>
    <t>EE_CS_N_DUT F3</t>
  </si>
  <si>
    <t>EE_CS_N_DUT F4</t>
  </si>
  <si>
    <t>EE_DI_DUT F1</t>
  </si>
  <si>
    <t>EE_DI_DUT F2</t>
  </si>
  <si>
    <t>EE_DI_DUT F3</t>
  </si>
  <si>
    <t>EE_DI_DUT F4</t>
  </si>
  <si>
    <t>EE_DO_DUT F1</t>
  </si>
  <si>
    <t>EE_DO_DUT F2</t>
  </si>
  <si>
    <t>EE_DO_DUT F3</t>
  </si>
  <si>
    <t>EE_DO_DUT F4</t>
  </si>
  <si>
    <t>JTAG</t>
    <phoneticPr fontId="3"/>
  </si>
  <si>
    <t>POWER</t>
  </si>
  <si>
    <t>Power Rail Name</t>
  </si>
  <si>
    <t>HCDPS</t>
    <phoneticPr fontId="3"/>
  </si>
  <si>
    <t>LCDPS</t>
    <phoneticPr fontId="3"/>
  </si>
  <si>
    <t>800MDM</t>
    <phoneticPr fontId="3"/>
  </si>
  <si>
    <t>SITE3</t>
    <phoneticPr fontId="3"/>
  </si>
  <si>
    <t>Layer SITE1</t>
    <phoneticPr fontId="3"/>
  </si>
  <si>
    <t>Layer SITE3</t>
    <phoneticPr fontId="3"/>
  </si>
  <si>
    <t>Layer SITE5</t>
    <phoneticPr fontId="3"/>
  </si>
  <si>
    <t>Layer SITE7</t>
    <phoneticPr fontId="3"/>
  </si>
  <si>
    <t>VCC0P9_SVR_FORCE</t>
  </si>
  <si>
    <t>J1201HDP1F</t>
  </si>
  <si>
    <t>J1401_HDP1F</t>
  </si>
  <si>
    <t>J1304_HDP1F</t>
  </si>
  <si>
    <t>J1104_HDP1F</t>
  </si>
  <si>
    <t>L11_VCC1</t>
  </si>
  <si>
    <t>J1201LDP1F,J1201LDP2F,J1202LDP3F</t>
  </si>
  <si>
    <t>J1401LDP1F,J1401LDP2F,J1402LDP3F</t>
    <phoneticPr fontId="3"/>
  </si>
  <si>
    <t>J1304LDP1F,J1304LDP2F,J1304LDP3F</t>
    <phoneticPr fontId="3"/>
  </si>
  <si>
    <t>L13_VCC2</t>
  </si>
  <si>
    <t>J1202LDP4F</t>
  </si>
  <si>
    <t>J1402_LDP4F</t>
    <phoneticPr fontId="3"/>
  </si>
  <si>
    <t>J1303_LDP4F</t>
    <phoneticPr fontId="3"/>
  </si>
  <si>
    <t>J1103_LDP4F</t>
    <phoneticPr fontId="3"/>
  </si>
  <si>
    <t>L14_VCC3</t>
  </si>
  <si>
    <t>J1203LDP5F</t>
  </si>
  <si>
    <t>J1403_LDP5F</t>
    <phoneticPr fontId="3"/>
  </si>
  <si>
    <t>J1302_LDP5F</t>
    <phoneticPr fontId="3"/>
  </si>
  <si>
    <t>J1102_LDP5F</t>
    <phoneticPr fontId="3"/>
  </si>
  <si>
    <t>FLASH_PWR</t>
  </si>
  <si>
    <t>J1203LDP6F</t>
  </si>
  <si>
    <t>J1403_LDP6F</t>
    <phoneticPr fontId="3"/>
  </si>
  <si>
    <t>J1302_LDP6F</t>
    <phoneticPr fontId="3"/>
  </si>
  <si>
    <t>J1102_LDP6F</t>
    <phoneticPr fontId="3"/>
  </si>
  <si>
    <t>J1601PIN024</t>
    <phoneticPr fontId="3"/>
  </si>
  <si>
    <t>J1801PIN024</t>
  </si>
  <si>
    <t>J1703PIN024</t>
  </si>
  <si>
    <t>J1503PIN024</t>
  </si>
  <si>
    <t>L3_SIG1</t>
    <phoneticPr fontId="3"/>
  </si>
  <si>
    <t>VCC0P9_LVR</t>
  </si>
  <si>
    <t>J1601PIN022</t>
    <phoneticPr fontId="3"/>
  </si>
  <si>
    <t>J1801PIN022</t>
  </si>
  <si>
    <t>J1703PIN022</t>
  </si>
  <si>
    <t>J1503PIN022</t>
  </si>
  <si>
    <t>V16_VCC4</t>
    <phoneticPr fontId="3"/>
  </si>
  <si>
    <t>J1601PIN026</t>
    <phoneticPr fontId="3"/>
  </si>
  <si>
    <t>J1801PIN026</t>
  </si>
  <si>
    <t>J1703PIN026</t>
  </si>
  <si>
    <t>J1503PIN026</t>
  </si>
  <si>
    <t>L5_SIG2</t>
    <phoneticPr fontId="3"/>
  </si>
  <si>
    <t>J1601PIN025</t>
    <phoneticPr fontId="3"/>
  </si>
  <si>
    <t>J1801PIN025</t>
  </si>
  <si>
    <t>J1703PIN025</t>
  </si>
  <si>
    <t>J1503PIN025</t>
  </si>
  <si>
    <t>L7_SIG3</t>
    <phoneticPr fontId="3"/>
  </si>
  <si>
    <t>J1601PIN023</t>
    <phoneticPr fontId="3"/>
  </si>
  <si>
    <t>J1801PIN023</t>
  </si>
  <si>
    <t>J1703PIN023</t>
  </si>
  <si>
    <t>J1503PIN023</t>
  </si>
  <si>
    <t>J1601PIN012</t>
    <phoneticPr fontId="3"/>
  </si>
  <si>
    <t>TD Assignment  (Reorder based on Tch)</t>
    <phoneticPr fontId="4"/>
  </si>
  <si>
    <t>J No.</t>
  </si>
  <si>
    <t>PIN</t>
    <phoneticPr fontId="4"/>
  </si>
  <si>
    <t>Assigned Sig. Name</t>
    <phoneticPr fontId="4"/>
  </si>
  <si>
    <t>Ball#</t>
    <phoneticPr fontId="4"/>
  </si>
  <si>
    <t>Lx060.2</t>
  </si>
  <si>
    <t>Rx230.2</t>
  </si>
  <si>
    <t>Ux003.1</t>
  </si>
  <si>
    <t>Ux003.8</t>
  </si>
  <si>
    <t>Ux003.7</t>
  </si>
  <si>
    <t>TD01:*</t>
    <phoneticPr fontId="4"/>
  </si>
  <si>
    <t>TD01:*</t>
  </si>
  <si>
    <t>TD02:*</t>
    <phoneticPr fontId="4"/>
  </si>
  <si>
    <t>TD02:*</t>
  </si>
  <si>
    <t>TD03:*</t>
    <phoneticPr fontId="4"/>
  </si>
  <si>
    <t>TD03:*</t>
  </si>
  <si>
    <t>TD04:*</t>
    <phoneticPr fontId="3"/>
  </si>
  <si>
    <t>TD04:*</t>
  </si>
  <si>
    <t>○</t>
  </si>
  <si>
    <t>NG=0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</si>
</sst>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164" formatCode="#&quot;mil&quot;"/>
    <numFmt numFmtId="165" formatCode="[$-409]mmmm\ d\,\ yyyy;@"/>
    <numFmt numFmtId="166" formatCode="0.0000"/>
    <numFmt numFmtId="167" formatCode="0.000_ "/>
    <numFmt numFmtId="168" formatCode="0.0000_ "/>
    <numFmt numFmtId="169" formatCode="0.0000_);[Red]\(0.0000\)"/>
    <numFmt numFmtId="170" formatCode="#.####&quot;mm&quot;"/>
    <numFmt numFmtId="171" formatCode="0.0"/>
    <numFmt numFmtId="172" formatCode="_(* #,##0_);_(* \(#,##0\);_(* &quot;-&quot;??_);_(@_)"/>
    <numFmt numFmtId="173" formatCode="#,##0\ &quot;F&quot;;[Red]\-#,##0\ &quot;F&quot;"/>
    <numFmt numFmtId="174" formatCode="#,##0.00\ &quot;F&quot;;[Red]\-#,##0.00\ &quot;F&quot;"/>
    <numFmt numFmtId="175" formatCode="#\ &quot;oC&quot;"/>
  </numFmts>
  <fonts count="56">
    <font>
      <sz val="11"/>
      <color theme="1"/>
      <name val="Calibri"/>
      <family val="2"/>
      <charset val="128"/>
      <scheme val="minor"/>
    </font>
    <font>
      <sz val="10"/>
      <name val="Arial"/>
      <family val="2"/>
    </font>
    <font>
      <b/>
      <sz val="16"/>
      <name val="Arial"/>
      <family val="2"/>
    </font>
    <font>
      <sz val="6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  <font>
      <sz val="11"/>
      <color rgb="FF00B0F0"/>
      <name val="Arial"/>
      <family val="2"/>
    </font>
    <font>
      <sz val="20"/>
      <name val="Arial"/>
      <family val="2"/>
    </font>
    <font>
      <sz val="6"/>
      <name val="Calibri"/>
      <family val="3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006100"/>
      <name val="Arial"/>
      <family val="2"/>
    </font>
    <font>
      <sz val="12"/>
      <name val="Osaka"/>
      <family val="3"/>
      <charset val="128"/>
    </font>
    <font>
      <b/>
      <sz val="12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B0F0"/>
      <name val="Calibri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11"/>
      <color indexed="12"/>
      <name val="Calibri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7"/>
      <name val="Small Fonts"/>
      <family val="2"/>
    </font>
    <font>
      <sz val="10"/>
      <name val="Verdana"/>
      <family val="2"/>
    </font>
    <font>
      <b/>
      <u/>
      <sz val="10"/>
      <name val="Arial"/>
      <family val="2"/>
    </font>
    <font>
      <b/>
      <sz val="10"/>
      <name val="MS Sans Serif"/>
      <family val="2"/>
    </font>
    <font>
      <b/>
      <sz val="12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2"/>
      <name val="Arial"/>
      <family val="2"/>
    </font>
    <font>
      <b/>
      <sz val="10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indexed="1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187">
    <xf numFmtId="0" fontId="0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3" fillId="0" borderId="0"/>
    <xf numFmtId="0" fontId="10" fillId="0" borderId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171" fontId="29" fillId="0" borderId="37" applyFont="0" applyFill="0" applyBorder="0" applyProtection="0"/>
    <xf numFmtId="171" fontId="29" fillId="0" borderId="13"/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29" fillId="0" borderId="14" applyFont="0"/>
    <xf numFmtId="0" fontId="30" fillId="0" borderId="38" applyFont="0"/>
    <xf numFmtId="0" fontId="30" fillId="0" borderId="38" applyFont="0"/>
    <xf numFmtId="0" fontId="30" fillId="0" borderId="38" applyFont="0"/>
    <xf numFmtId="0" fontId="30" fillId="0" borderId="38" applyFont="0"/>
    <xf numFmtId="0" fontId="30" fillId="0" borderId="38" applyFont="0"/>
    <xf numFmtId="0" fontId="30" fillId="0" borderId="38" applyFont="0"/>
    <xf numFmtId="0" fontId="1" fillId="0" borderId="5" applyNumberFormat="0" applyFont="0"/>
    <xf numFmtId="0" fontId="1" fillId="0" borderId="5" applyNumberFormat="0" applyFont="0"/>
    <xf numFmtId="0" fontId="1" fillId="0" borderId="5" applyNumberFormat="0" applyFont="0"/>
    <xf numFmtId="0" fontId="1" fillId="0" borderId="5" applyNumberFormat="0" applyFont="0"/>
    <xf numFmtId="0" fontId="1" fillId="0" borderId="5" applyNumberFormat="0" applyFont="0"/>
    <xf numFmtId="0" fontId="1" fillId="0" borderId="5" applyNumberFormat="0" applyFont="0"/>
    <xf numFmtId="172" fontId="29" fillId="0" borderId="6"/>
    <xf numFmtId="0" fontId="45" fillId="32" borderId="39" applyNumberFormat="0" applyAlignment="0" applyProtection="0">
      <alignment vertical="center"/>
    </xf>
    <xf numFmtId="0" fontId="41" fillId="33" borderId="40" applyNumberFormat="0" applyAlignment="0" applyProtection="0">
      <alignment vertical="center"/>
    </xf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31" fillId="0" borderId="41" applyNumberFormat="0" applyAlignment="0" applyProtection="0">
      <alignment horizontal="left" vertical="center"/>
    </xf>
    <xf numFmtId="0" fontId="31" fillId="0" borderId="15">
      <alignment horizontal="left" vertical="center"/>
    </xf>
    <xf numFmtId="0" fontId="47" fillId="0" borderId="42" applyNumberFormat="0" applyFill="0" applyAlignment="0" applyProtection="0">
      <alignment vertical="center"/>
    </xf>
    <xf numFmtId="0" fontId="48" fillId="0" borderId="43" applyNumberFormat="0" applyFill="0" applyAlignment="0" applyProtection="0">
      <alignment vertical="center"/>
    </xf>
    <xf numFmtId="0" fontId="49" fillId="0" borderId="44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53" fillId="19" borderId="39" applyNumberFormat="0" applyAlignment="0" applyProtection="0">
      <alignment vertical="center"/>
    </xf>
    <xf numFmtId="172" fontId="29" fillId="0" borderId="45" applyNumberFormat="0" applyFont="0" applyAlignment="0">
      <alignment horizontal="center"/>
    </xf>
    <xf numFmtId="0" fontId="43" fillId="0" borderId="46" applyNumberFormat="0" applyFill="0" applyAlignment="0" applyProtection="0">
      <alignment vertical="center"/>
    </xf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0" fontId="42" fillId="34" borderId="0" applyNumberFormat="0" applyBorder="0" applyAlignment="0" applyProtection="0">
      <alignment vertical="center"/>
    </xf>
    <xf numFmtId="171" fontId="34" fillId="0" borderId="8">
      <alignment horizontal="right"/>
    </xf>
    <xf numFmtId="2" fontId="1" fillId="0" borderId="9"/>
    <xf numFmtId="2" fontId="1" fillId="0" borderId="9"/>
    <xf numFmtId="2" fontId="1" fillId="0" borderId="9"/>
    <xf numFmtId="2" fontId="1" fillId="0" borderId="9"/>
    <xf numFmtId="2" fontId="1" fillId="0" borderId="9"/>
    <xf numFmtId="2" fontId="1" fillId="0" borderId="9"/>
    <xf numFmtId="37" fontId="35" fillId="0" borderId="0"/>
    <xf numFmtId="0" fontId="35" fillId="0" borderId="0"/>
    <xf numFmtId="0" fontId="3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6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6" fillId="0" borderId="0"/>
    <xf numFmtId="0" fontId="36" fillId="0" borderId="0"/>
    <xf numFmtId="0" fontId="3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6" fillId="0" borderId="0"/>
    <xf numFmtId="0" fontId="36" fillId="0" borderId="0"/>
    <xf numFmtId="0" fontId="3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6" fillId="0" borderId="0"/>
    <xf numFmtId="0" fontId="3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1" fontId="6" fillId="0" borderId="47" applyNumberFormat="0" applyAlignment="0">
      <alignment horizontal="left"/>
    </xf>
    <xf numFmtId="171" fontId="6" fillId="0" borderId="16" applyAlignment="0">
      <alignment horizontal="left"/>
    </xf>
    <xf numFmtId="0" fontId="1" fillId="35" borderId="48" applyNumberFormat="0" applyFont="0" applyAlignment="0" applyProtection="0">
      <alignment vertical="center"/>
    </xf>
    <xf numFmtId="0" fontId="51" fillId="32" borderId="49" applyNumberFormat="0" applyAlignment="0" applyProtection="0">
      <alignment vertical="center"/>
    </xf>
    <xf numFmtId="0" fontId="37" fillId="0" borderId="17" applyNumberFormat="0" applyFont="0" applyAlignment="0"/>
    <xf numFmtId="9" fontId="1" fillId="0" borderId="0" applyFont="0" applyFill="0" applyBorder="0" applyAlignment="0" applyProtection="0"/>
    <xf numFmtId="0" fontId="33" fillId="0" borderId="0" applyNumberFormat="0" applyFont="0" applyFill="0" applyBorder="0" applyAlignment="0" applyProtection="0">
      <alignment horizontal="left"/>
    </xf>
    <xf numFmtId="15" fontId="33" fillId="0" borderId="0" applyFont="0" applyFill="0" applyBorder="0" applyAlignment="0" applyProtection="0"/>
    <xf numFmtId="17" fontId="33" fillId="0" borderId="0" applyFont="0" applyFill="0" applyBorder="0" applyAlignment="0" applyProtection="0"/>
    <xf numFmtId="17" fontId="33" fillId="0" borderId="0" applyFont="0" applyFill="0" applyBorder="0" applyAlignment="0" applyProtection="0"/>
    <xf numFmtId="4" fontId="33" fillId="0" borderId="0" applyFont="0" applyFill="0" applyBorder="0" applyAlignment="0" applyProtection="0"/>
    <xf numFmtId="0" fontId="38" fillId="0" borderId="14">
      <alignment horizontal="center"/>
    </xf>
    <xf numFmtId="3" fontId="33" fillId="0" borderId="0" applyFont="0" applyFill="0" applyBorder="0" applyAlignment="0" applyProtection="0"/>
    <xf numFmtId="0" fontId="33" fillId="36" borderId="0" applyNumberFormat="0" applyFont="0" applyBorder="0" applyAlignment="0" applyProtection="0"/>
    <xf numFmtId="0" fontId="7" fillId="0" borderId="0" applyNumberFormat="0" applyFont="0" applyFill="0" applyBorder="0" applyAlignment="0"/>
    <xf numFmtId="2" fontId="6" fillId="0" borderId="45" applyNumberFormat="0" applyAlignment="0">
      <alignment horizontal="center"/>
    </xf>
    <xf numFmtId="0" fontId="29" fillId="0" borderId="9" applyNumberFormat="0"/>
    <xf numFmtId="174" fontId="33" fillId="0" borderId="0">
      <alignment horizontal="center"/>
    </xf>
    <xf numFmtId="3" fontId="7" fillId="0" borderId="0"/>
    <xf numFmtId="3" fontId="7" fillId="0" borderId="0"/>
    <xf numFmtId="3" fontId="7" fillId="0" borderId="0"/>
    <xf numFmtId="3" fontId="7" fillId="0" borderId="0"/>
    <xf numFmtId="3" fontId="7" fillId="0" borderId="0"/>
    <xf numFmtId="3" fontId="7" fillId="0" borderId="0"/>
    <xf numFmtId="3" fontId="7" fillId="0" borderId="0"/>
    <xf numFmtId="175" fontId="39" fillId="37" borderId="0">
      <alignment horizontal="left"/>
    </xf>
    <xf numFmtId="0" fontId="40" fillId="0" borderId="0" applyNumberFormat="0" applyFill="0" applyBorder="0" applyAlignment="0" applyProtection="0">
      <alignment vertical="center"/>
    </xf>
    <xf numFmtId="0" fontId="29" fillId="0" borderId="5" applyNumberFormat="0" applyFont="0" applyAlignment="0"/>
    <xf numFmtId="0" fontId="29" fillId="0" borderId="5" applyNumberFormat="0" applyFont="0" applyAlignment="0"/>
    <xf numFmtId="0" fontId="29" fillId="0" borderId="5" applyNumberFormat="0" applyFont="0" applyAlignment="0"/>
    <xf numFmtId="0" fontId="29" fillId="0" borderId="5" applyNumberFormat="0" applyFont="0" applyAlignment="0"/>
    <xf numFmtId="0" fontId="29" fillId="0" borderId="5" applyNumberFormat="0" applyFont="0" applyAlignment="0"/>
    <xf numFmtId="0" fontId="29" fillId="0" borderId="5" applyNumberFormat="0" applyFont="0" applyAlignment="0"/>
    <xf numFmtId="0" fontId="50" fillId="0" borderId="50" applyNumberFormat="0" applyFill="0" applyAlignment="0" applyProtection="0">
      <alignment vertical="center"/>
    </xf>
    <xf numFmtId="172" fontId="29" fillId="0" borderId="6" applyNumberFormat="0"/>
    <xf numFmtId="0" fontId="46" fillId="0" borderId="0" applyNumberFormat="0" applyFill="0" applyBorder="0" applyAlignment="0" applyProtection="0">
      <alignment vertical="center"/>
    </xf>
  </cellStyleXfs>
  <cellXfs count="199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1" fillId="5" borderId="0" xfId="0" applyFont="1" applyFill="1">
      <alignment vertical="center"/>
    </xf>
    <xf numFmtId="0" fontId="11" fillId="0" borderId="8" xfId="0" applyFont="1" applyBorder="1">
      <alignment vertical="center"/>
    </xf>
    <xf numFmtId="0" fontId="12" fillId="0" borderId="0" xfId="0" applyFont="1" applyAlignment="1"/>
    <xf numFmtId="0" fontId="13" fillId="0" borderId="0" xfId="0" applyFont="1">
      <alignment vertical="center"/>
    </xf>
    <xf numFmtId="166" fontId="11" fillId="0" borderId="0" xfId="0" applyNumberFormat="1" applyFont="1" applyAlignment="1">
      <alignment horizontal="right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0" borderId="2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4" xfId="0" applyFont="1" applyBorder="1">
      <alignment vertical="center"/>
    </xf>
    <xf numFmtId="0" fontId="11" fillId="0" borderId="5" xfId="0" applyFont="1" applyBorder="1">
      <alignment vertical="center"/>
    </xf>
    <xf numFmtId="0" fontId="11" fillId="0" borderId="2" xfId="0" applyFont="1" applyBorder="1" applyAlignment="1">
      <alignment vertical="center" shrinkToFit="1"/>
    </xf>
    <xf numFmtId="0" fontId="11" fillId="0" borderId="31" xfId="0" applyFont="1" applyBorder="1">
      <alignment vertical="center"/>
    </xf>
    <xf numFmtId="0" fontId="11" fillId="0" borderId="13" xfId="0" applyFont="1" applyBorder="1">
      <alignment vertical="center"/>
    </xf>
    <xf numFmtId="0" fontId="11" fillId="0" borderId="32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8" xfId="0" applyFont="1" applyBorder="1" applyAlignment="1">
      <alignment vertical="center" shrinkToFit="1"/>
    </xf>
    <xf numFmtId="0" fontId="11" fillId="0" borderId="33" xfId="0" applyFont="1" applyBorder="1">
      <alignment vertical="center"/>
    </xf>
    <xf numFmtId="0" fontId="11" fillId="0" borderId="27" xfId="0" applyFont="1" applyBorder="1">
      <alignment vertical="center"/>
    </xf>
    <xf numFmtId="0" fontId="11" fillId="0" borderId="10" xfId="0" applyFont="1" applyBorder="1">
      <alignment vertical="center"/>
    </xf>
    <xf numFmtId="0" fontId="11" fillId="0" borderId="11" xfId="0" applyFont="1" applyBorder="1">
      <alignment vertical="center"/>
    </xf>
    <xf numFmtId="0" fontId="11" fillId="0" borderId="22" xfId="0" applyFont="1" applyBorder="1" applyAlignment="1">
      <alignment vertical="center" shrinkToFit="1"/>
    </xf>
    <xf numFmtId="0" fontId="11" fillId="0" borderId="18" xfId="0" applyFont="1" applyBorder="1">
      <alignment vertical="center"/>
    </xf>
    <xf numFmtId="0" fontId="11" fillId="0" borderId="14" xfId="0" applyFont="1" applyBorder="1">
      <alignment vertical="center"/>
    </xf>
    <xf numFmtId="0" fontId="11" fillId="0" borderId="28" xfId="0" applyFont="1" applyBorder="1">
      <alignment vertical="center"/>
    </xf>
    <xf numFmtId="0" fontId="11" fillId="0" borderId="11" xfId="0" applyFont="1" applyBorder="1" applyAlignment="1">
      <alignment vertical="center" shrinkToFit="1"/>
    </xf>
    <xf numFmtId="0" fontId="11" fillId="0" borderId="19" xfId="0" applyFont="1" applyBorder="1">
      <alignment vertical="center"/>
    </xf>
    <xf numFmtId="0" fontId="11" fillId="0" borderId="20" xfId="0" applyFont="1" applyBorder="1">
      <alignment vertical="center"/>
    </xf>
    <xf numFmtId="0" fontId="11" fillId="0" borderId="5" xfId="0" applyFont="1" applyBorder="1" applyAlignment="1">
      <alignment vertical="center" shrinkToFit="1"/>
    </xf>
    <xf numFmtId="0" fontId="11" fillId="0" borderId="26" xfId="0" applyFont="1" applyBorder="1">
      <alignment vertical="center"/>
    </xf>
    <xf numFmtId="0" fontId="11" fillId="0" borderId="20" xfId="0" applyFont="1" applyBorder="1" applyAlignment="1">
      <alignment vertical="center" shrinkToFit="1"/>
    </xf>
    <xf numFmtId="0" fontId="11" fillId="0" borderId="21" xfId="0" applyFont="1" applyBorder="1">
      <alignment vertical="center"/>
    </xf>
    <xf numFmtId="0" fontId="11" fillId="0" borderId="22" xfId="0" applyFont="1" applyBorder="1">
      <alignment vertical="center"/>
    </xf>
    <xf numFmtId="0" fontId="11" fillId="0" borderId="29" xfId="0" applyFont="1" applyBorder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7" fillId="0" borderId="1" xfId="0" applyFont="1" applyBorder="1">
      <alignment vertical="center"/>
    </xf>
    <xf numFmtId="0" fontId="17" fillId="0" borderId="34" xfId="0" applyFont="1" applyBorder="1">
      <alignment vertical="center"/>
    </xf>
    <xf numFmtId="0" fontId="17" fillId="0" borderId="16" xfId="0" applyFont="1" applyBorder="1">
      <alignment vertical="center"/>
    </xf>
    <xf numFmtId="0" fontId="17" fillId="0" borderId="35" xfId="0" applyFont="1" applyBorder="1">
      <alignment vertical="center"/>
    </xf>
    <xf numFmtId="0" fontId="17" fillId="0" borderId="25" xfId="0" applyFont="1" applyBorder="1">
      <alignment vertical="center"/>
    </xf>
    <xf numFmtId="0" fontId="11" fillId="0" borderId="36" xfId="0" applyFont="1" applyBorder="1">
      <alignment vertical="center"/>
    </xf>
    <xf numFmtId="0" fontId="17" fillId="7" borderId="0" xfId="0" applyFont="1" applyFill="1">
      <alignment vertical="center"/>
    </xf>
    <xf numFmtId="168" fontId="11" fillId="0" borderId="8" xfId="0" applyNumberFormat="1" applyFont="1" applyBorder="1">
      <alignment vertical="center"/>
    </xf>
    <xf numFmtId="165" fontId="11" fillId="0" borderId="0" xfId="0" applyNumberFormat="1" applyFont="1" applyAlignment="1">
      <alignment vertical="center" shrinkToFit="1"/>
    </xf>
    <xf numFmtId="0" fontId="0" fillId="0" borderId="0" xfId="0" applyAlignment="1"/>
    <xf numFmtId="0" fontId="11" fillId="0" borderId="8" xfId="0" applyFont="1" applyBorder="1" applyAlignment="1">
      <alignment vertical="center" wrapText="1"/>
    </xf>
    <xf numFmtId="0" fontId="17" fillId="5" borderId="6" xfId="0" applyFont="1" applyFill="1" applyBorder="1">
      <alignment vertical="center"/>
    </xf>
    <xf numFmtId="0" fontId="17" fillId="5" borderId="9" xfId="0" applyFont="1" applyFill="1" applyBorder="1">
      <alignment vertical="center"/>
    </xf>
    <xf numFmtId="0" fontId="17" fillId="5" borderId="23" xfId="0" applyFont="1" applyFill="1" applyBorder="1">
      <alignment vertical="center"/>
    </xf>
    <xf numFmtId="0" fontId="17" fillId="5" borderId="12" xfId="0" applyFont="1" applyFill="1" applyBorder="1">
      <alignment vertical="center"/>
    </xf>
    <xf numFmtId="0" fontId="11" fillId="0" borderId="8" xfId="0" applyFont="1" applyBorder="1" applyAlignment="1">
      <alignment horizontal="center" vertical="center"/>
    </xf>
    <xf numFmtId="0" fontId="19" fillId="0" borderId="0" xfId="0" applyFont="1">
      <alignment vertical="center"/>
    </xf>
    <xf numFmtId="167" fontId="12" fillId="0" borderId="20" xfId="0" applyNumberFormat="1" applyFont="1" applyBorder="1" applyAlignment="1">
      <alignment horizontal="center" wrapText="1"/>
    </xf>
    <xf numFmtId="167" fontId="12" fillId="0" borderId="30" xfId="0" applyNumberFormat="1" applyFont="1" applyBorder="1" applyAlignment="1">
      <alignment wrapText="1"/>
    </xf>
    <xf numFmtId="167" fontId="12" fillId="0" borderId="15" xfId="0" applyNumberFormat="1" applyFont="1" applyBorder="1" applyAlignment="1">
      <alignment wrapText="1"/>
    </xf>
    <xf numFmtId="167" fontId="12" fillId="0" borderId="27" xfId="0" applyNumberFormat="1" applyFont="1" applyBorder="1" applyAlignment="1"/>
    <xf numFmtId="0" fontId="11" fillId="0" borderId="0" xfId="0" applyFont="1" applyAlignment="1"/>
    <xf numFmtId="0" fontId="1" fillId="0" borderId="0" xfId="0" applyFont="1">
      <alignment vertical="center"/>
    </xf>
    <xf numFmtId="0" fontId="18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18" fillId="0" borderId="8" xfId="0" applyFont="1" applyBorder="1">
      <alignment vertical="center"/>
    </xf>
    <xf numFmtId="167" fontId="11" fillId="0" borderId="8" xfId="0" applyNumberFormat="1" applyFont="1" applyBorder="1">
      <alignment vertical="center"/>
    </xf>
    <xf numFmtId="168" fontId="11" fillId="0" borderId="22" xfId="0" applyNumberFormat="1" applyFont="1" applyBorder="1">
      <alignment vertical="center"/>
    </xf>
    <xf numFmtId="0" fontId="11" fillId="2" borderId="0" xfId="0" applyFont="1" applyFill="1">
      <alignment vertical="center"/>
    </xf>
    <xf numFmtId="0" fontId="17" fillId="7" borderId="34" xfId="0" applyFont="1" applyFill="1" applyBorder="1">
      <alignment vertical="center"/>
    </xf>
    <xf numFmtId="0" fontId="17" fillId="7" borderId="35" xfId="0" applyFont="1" applyFill="1" applyBorder="1">
      <alignment vertical="center"/>
    </xf>
    <xf numFmtId="0" fontId="11" fillId="7" borderId="36" xfId="0" applyFont="1" applyFill="1" applyBorder="1">
      <alignment vertical="center"/>
    </xf>
    <xf numFmtId="0" fontId="11" fillId="0" borderId="22" xfId="0" applyFont="1" applyBorder="1" applyAlignment="1">
      <alignment horizontal="left" vertical="center"/>
    </xf>
    <xf numFmtId="0" fontId="11" fillId="0" borderId="22" xfId="0" applyFont="1" applyBorder="1" applyAlignment="1"/>
    <xf numFmtId="169" fontId="18" fillId="0" borderId="22" xfId="0" applyNumberFormat="1" applyFont="1" applyBorder="1" applyAlignment="1">
      <alignment horizontal="left" vertical="center"/>
    </xf>
    <xf numFmtId="169" fontId="11" fillId="0" borderId="22" xfId="0" applyNumberFormat="1" applyFont="1" applyBorder="1" applyAlignment="1">
      <alignment horizontal="left" vertical="center"/>
    </xf>
    <xf numFmtId="0" fontId="11" fillId="0" borderId="8" xfId="0" applyFont="1" applyBorder="1" applyAlignment="1"/>
    <xf numFmtId="0" fontId="8" fillId="3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2" fillId="9" borderId="1" xfId="1" applyFont="1" applyBorder="1" applyAlignment="1"/>
    <xf numFmtId="0" fontId="22" fillId="9" borderId="2" xfId="1" applyFont="1" applyBorder="1" applyAlignment="1"/>
    <xf numFmtId="0" fontId="22" fillId="9" borderId="3" xfId="1" applyFont="1" applyBorder="1" applyAlignment="1">
      <alignment horizontal="center" wrapText="1"/>
    </xf>
    <xf numFmtId="14" fontId="11" fillId="0" borderId="8" xfId="0" applyNumberFormat="1" applyFont="1" applyBorder="1" applyAlignment="1"/>
    <xf numFmtId="0" fontId="11" fillId="0" borderId="8" xfId="0" applyFont="1" applyBorder="1" applyAlignment="1">
      <alignment horizontal="left" wrapText="1"/>
    </xf>
    <xf numFmtId="0" fontId="0" fillId="4" borderId="8" xfId="0" applyFill="1" applyBorder="1" applyAlignment="1">
      <alignment horizontal="left"/>
    </xf>
    <xf numFmtId="0" fontId="1" fillId="0" borderId="0" xfId="3"/>
    <xf numFmtId="0" fontId="11" fillId="4" borderId="8" xfId="0" applyFont="1" applyFill="1" applyBorder="1" applyAlignment="1">
      <alignment horizontal="left"/>
    </xf>
    <xf numFmtId="0" fontId="11" fillId="0" borderId="8" xfId="0" applyFont="1" applyBorder="1" applyAlignment="1">
      <alignment horizontal="right" vertical="center"/>
    </xf>
    <xf numFmtId="0" fontId="11" fillId="8" borderId="8" xfId="0" applyFont="1" applyFill="1" applyBorder="1">
      <alignment vertical="center"/>
    </xf>
    <xf numFmtId="0" fontId="11" fillId="0" borderId="30" xfId="0" applyFont="1" applyBorder="1">
      <alignment vertical="center"/>
    </xf>
    <xf numFmtId="170" fontId="12" fillId="0" borderId="0" xfId="0" applyNumberFormat="1" applyFont="1">
      <alignment vertical="center"/>
    </xf>
    <xf numFmtId="0" fontId="12" fillId="0" borderId="0" xfId="0" applyFont="1" applyAlignment="1">
      <alignment horizontal="right" vertical="center"/>
    </xf>
    <xf numFmtId="164" fontId="12" fillId="0" borderId="0" xfId="0" applyNumberFormat="1" applyFont="1">
      <alignment vertical="center"/>
    </xf>
    <xf numFmtId="0" fontId="0" fillId="0" borderId="8" xfId="0" applyBorder="1">
      <alignment vertical="center"/>
    </xf>
    <xf numFmtId="0" fontId="26" fillId="0" borderId="8" xfId="0" applyFont="1" applyBorder="1">
      <alignment vertical="center"/>
    </xf>
    <xf numFmtId="0" fontId="0" fillId="12" borderId="0" xfId="0" applyFill="1" applyAlignment="1"/>
    <xf numFmtId="0" fontId="0" fillId="10" borderId="0" xfId="0" applyFill="1" applyAlignment="1"/>
    <xf numFmtId="0" fontId="11" fillId="0" borderId="15" xfId="0" applyFont="1" applyBorder="1">
      <alignment vertical="center"/>
    </xf>
    <xf numFmtId="0" fontId="11" fillId="8" borderId="4" xfId="0" applyFont="1" applyFill="1" applyBorder="1">
      <alignment vertical="center"/>
    </xf>
    <xf numFmtId="0" fontId="11" fillId="8" borderId="5" xfId="0" applyFont="1" applyFill="1" applyBorder="1">
      <alignment vertical="center"/>
    </xf>
    <xf numFmtId="0" fontId="11" fillId="8" borderId="2" xfId="0" applyFont="1" applyFill="1" applyBorder="1" applyAlignment="1">
      <alignment vertical="center" shrinkToFit="1"/>
    </xf>
    <xf numFmtId="0" fontId="11" fillId="8" borderId="31" xfId="0" applyFont="1" applyFill="1" applyBorder="1">
      <alignment vertical="center"/>
    </xf>
    <xf numFmtId="0" fontId="11" fillId="8" borderId="7" xfId="0" applyFont="1" applyFill="1" applyBorder="1">
      <alignment vertical="center"/>
    </xf>
    <xf numFmtId="0" fontId="11" fillId="8" borderId="8" xfId="0" applyFont="1" applyFill="1" applyBorder="1" applyAlignment="1">
      <alignment vertical="center" shrinkToFit="1"/>
    </xf>
    <xf numFmtId="0" fontId="11" fillId="8" borderId="33" xfId="0" applyFont="1" applyFill="1" applyBorder="1">
      <alignment vertical="center"/>
    </xf>
    <xf numFmtId="0" fontId="11" fillId="8" borderId="10" xfId="0" applyFont="1" applyFill="1" applyBorder="1">
      <alignment vertical="center"/>
    </xf>
    <xf numFmtId="0" fontId="11" fillId="8" borderId="11" xfId="0" applyFont="1" applyFill="1" applyBorder="1">
      <alignment vertical="center"/>
    </xf>
    <xf numFmtId="0" fontId="11" fillId="8" borderId="22" xfId="0" applyFont="1" applyFill="1" applyBorder="1" applyAlignment="1">
      <alignment vertical="center" shrinkToFit="1"/>
    </xf>
    <xf numFmtId="0" fontId="11" fillId="8" borderId="18" xfId="0" applyFont="1" applyFill="1" applyBorder="1">
      <alignment vertical="center"/>
    </xf>
    <xf numFmtId="0" fontId="11" fillId="8" borderId="19" xfId="0" applyFont="1" applyFill="1" applyBorder="1">
      <alignment vertical="center"/>
    </xf>
    <xf numFmtId="0" fontId="11" fillId="8" borderId="20" xfId="0" applyFont="1" applyFill="1" applyBorder="1">
      <alignment vertical="center"/>
    </xf>
    <xf numFmtId="0" fontId="11" fillId="8" borderId="5" xfId="0" applyFont="1" applyFill="1" applyBorder="1" applyAlignment="1">
      <alignment vertical="center" shrinkToFit="1"/>
    </xf>
    <xf numFmtId="0" fontId="11" fillId="8" borderId="21" xfId="0" applyFont="1" applyFill="1" applyBorder="1">
      <alignment vertical="center"/>
    </xf>
    <xf numFmtId="0" fontId="11" fillId="8" borderId="22" xfId="0" applyFont="1" applyFill="1" applyBorder="1">
      <alignment vertical="center"/>
    </xf>
    <xf numFmtId="0" fontId="11" fillId="8" borderId="11" xfId="0" applyFont="1" applyFill="1" applyBorder="1" applyAlignment="1">
      <alignment vertical="center" shrinkToFit="1"/>
    </xf>
    <xf numFmtId="0" fontId="11" fillId="8" borderId="20" xfId="0" applyFont="1" applyFill="1" applyBorder="1" applyAlignment="1">
      <alignment vertical="center" shrinkToFit="1"/>
    </xf>
    <xf numFmtId="0" fontId="11" fillId="8" borderId="1" xfId="0" applyFont="1" applyFill="1" applyBorder="1">
      <alignment vertical="center"/>
    </xf>
    <xf numFmtId="0" fontId="11" fillId="8" borderId="2" xfId="0" applyFont="1" applyFill="1" applyBorder="1">
      <alignment vertical="center"/>
    </xf>
    <xf numFmtId="0" fontId="11" fillId="8" borderId="3" xfId="0" applyFont="1" applyFill="1" applyBorder="1">
      <alignment vertical="center"/>
    </xf>
    <xf numFmtId="168" fontId="11" fillId="0" borderId="20" xfId="0" applyNumberFormat="1" applyFont="1" applyBorder="1">
      <alignment vertical="center"/>
    </xf>
    <xf numFmtId="0" fontId="31" fillId="0" borderId="0" xfId="0" applyFont="1" applyAlignment="1"/>
    <xf numFmtId="0" fontId="31" fillId="5" borderId="0" xfId="0" applyFont="1" applyFill="1" applyAlignment="1"/>
    <xf numFmtId="0" fontId="31" fillId="11" borderId="0" xfId="0" applyFont="1" applyFill="1" applyAlignment="1"/>
    <xf numFmtId="0" fontId="54" fillId="0" borderId="0" xfId="0" applyFont="1" applyAlignment="1"/>
    <xf numFmtId="167" fontId="12" fillId="0" borderId="0" xfId="0" applyNumberFormat="1" applyFont="1" applyAlignment="1">
      <alignment wrapText="1"/>
    </xf>
    <xf numFmtId="167" fontId="12" fillId="0" borderId="0" xfId="0" applyNumberFormat="1" applyFont="1" applyAlignment="1">
      <alignment horizontal="center" wrapText="1"/>
    </xf>
    <xf numFmtId="168" fontId="11" fillId="0" borderId="0" xfId="0" applyNumberFormat="1" applyFont="1" applyAlignment="1">
      <alignment horizontal="center" vertical="center"/>
    </xf>
    <xf numFmtId="0" fontId="11" fillId="0" borderId="52" xfId="0" applyFont="1" applyBorder="1">
      <alignment vertical="center"/>
    </xf>
    <xf numFmtId="0" fontId="11" fillId="0" borderId="53" xfId="0" applyFont="1" applyBorder="1">
      <alignment vertical="center"/>
    </xf>
    <xf numFmtId="168" fontId="11" fillId="0" borderId="24" xfId="0" applyNumberFormat="1" applyFont="1" applyBorder="1">
      <alignment vertical="center"/>
    </xf>
    <xf numFmtId="0" fontId="11" fillId="6" borderId="0" xfId="0" applyFont="1" applyFill="1">
      <alignment vertical="center"/>
    </xf>
    <xf numFmtId="0" fontId="11" fillId="12" borderId="0" xfId="0" applyFont="1" applyFill="1">
      <alignment vertical="center"/>
    </xf>
    <xf numFmtId="0" fontId="1" fillId="38" borderId="29" xfId="3" applyFill="1" applyBorder="1"/>
    <xf numFmtId="0" fontId="11" fillId="38" borderId="52" xfId="0" applyFont="1" applyFill="1" applyBorder="1">
      <alignment vertical="center"/>
    </xf>
    <xf numFmtId="0" fontId="11" fillId="38" borderId="53" xfId="0" applyFont="1" applyFill="1" applyBorder="1">
      <alignment vertical="center"/>
    </xf>
    <xf numFmtId="0" fontId="11" fillId="38" borderId="54" xfId="0" applyFont="1" applyFill="1" applyBorder="1">
      <alignment vertical="center"/>
    </xf>
    <xf numFmtId="164" fontId="12" fillId="38" borderId="0" xfId="0" applyNumberFormat="1" applyFont="1" applyFill="1">
      <alignment vertical="center"/>
    </xf>
    <xf numFmtId="170" fontId="12" fillId="38" borderId="0" xfId="0" applyNumberFormat="1" applyFont="1" applyFill="1">
      <alignment vertical="center"/>
    </xf>
    <xf numFmtId="170" fontId="12" fillId="38" borderId="55" xfId="0" applyNumberFormat="1" applyFont="1" applyFill="1" applyBorder="1">
      <alignment vertical="center"/>
    </xf>
    <xf numFmtId="0" fontId="11" fillId="38" borderId="26" xfId="0" applyFont="1" applyFill="1" applyBorder="1">
      <alignment vertical="center"/>
    </xf>
    <xf numFmtId="0" fontId="11" fillId="38" borderId="56" xfId="0" applyFont="1" applyFill="1" applyBorder="1">
      <alignment vertical="center"/>
    </xf>
    <xf numFmtId="0" fontId="11" fillId="38" borderId="51" xfId="0" applyFont="1" applyFill="1" applyBorder="1">
      <alignment vertical="center"/>
    </xf>
    <xf numFmtId="0" fontId="1" fillId="39" borderId="29" xfId="3" applyFill="1" applyBorder="1"/>
    <xf numFmtId="0" fontId="11" fillId="39" borderId="52" xfId="0" applyFont="1" applyFill="1" applyBorder="1">
      <alignment vertical="center"/>
    </xf>
    <xf numFmtId="0" fontId="11" fillId="39" borderId="53" xfId="0" applyFont="1" applyFill="1" applyBorder="1">
      <alignment vertical="center"/>
    </xf>
    <xf numFmtId="0" fontId="11" fillId="39" borderId="54" xfId="0" applyFont="1" applyFill="1" applyBorder="1">
      <alignment vertical="center"/>
    </xf>
    <xf numFmtId="164" fontId="12" fillId="39" borderId="0" xfId="0" applyNumberFormat="1" applyFont="1" applyFill="1">
      <alignment vertical="center"/>
    </xf>
    <xf numFmtId="170" fontId="12" fillId="39" borderId="0" xfId="0" applyNumberFormat="1" applyFont="1" applyFill="1">
      <alignment vertical="center"/>
    </xf>
    <xf numFmtId="170" fontId="12" fillId="39" borderId="55" xfId="0" applyNumberFormat="1" applyFont="1" applyFill="1" applyBorder="1">
      <alignment vertical="center"/>
    </xf>
    <xf numFmtId="0" fontId="11" fillId="39" borderId="26" xfId="0" applyFont="1" applyFill="1" applyBorder="1">
      <alignment vertical="center"/>
    </xf>
    <xf numFmtId="0" fontId="11" fillId="39" borderId="56" xfId="0" applyFont="1" applyFill="1" applyBorder="1">
      <alignment vertical="center"/>
    </xf>
    <xf numFmtId="0" fontId="11" fillId="39" borderId="51" xfId="0" applyFont="1" applyFill="1" applyBorder="1">
      <alignment vertical="center"/>
    </xf>
    <xf numFmtId="0" fontId="11" fillId="40" borderId="29" xfId="0" applyFont="1" applyFill="1" applyBorder="1">
      <alignment vertical="center"/>
    </xf>
    <xf numFmtId="0" fontId="11" fillId="40" borderId="52" xfId="0" applyFont="1" applyFill="1" applyBorder="1">
      <alignment vertical="center"/>
    </xf>
    <xf numFmtId="0" fontId="11" fillId="40" borderId="53" xfId="0" applyFont="1" applyFill="1" applyBorder="1">
      <alignment vertical="center"/>
    </xf>
    <xf numFmtId="0" fontId="11" fillId="40" borderId="54" xfId="0" applyFont="1" applyFill="1" applyBorder="1">
      <alignment vertical="center"/>
    </xf>
    <xf numFmtId="164" fontId="12" fillId="40" borderId="0" xfId="0" applyNumberFormat="1" applyFont="1" applyFill="1">
      <alignment vertical="center"/>
    </xf>
    <xf numFmtId="170" fontId="12" fillId="40" borderId="0" xfId="0" applyNumberFormat="1" applyFont="1" applyFill="1">
      <alignment vertical="center"/>
    </xf>
    <xf numFmtId="170" fontId="12" fillId="40" borderId="55" xfId="0" applyNumberFormat="1" applyFont="1" applyFill="1" applyBorder="1">
      <alignment vertical="center"/>
    </xf>
    <xf numFmtId="0" fontId="11" fillId="40" borderId="26" xfId="0" applyFont="1" applyFill="1" applyBorder="1">
      <alignment vertical="center"/>
    </xf>
    <xf numFmtId="0" fontId="11" fillId="40" borderId="56" xfId="0" applyFont="1" applyFill="1" applyBorder="1">
      <alignment vertical="center"/>
    </xf>
    <xf numFmtId="0" fontId="11" fillId="40" borderId="51" xfId="0" applyFont="1" applyFill="1" applyBorder="1">
      <alignment vertical="center"/>
    </xf>
    <xf numFmtId="0" fontId="11" fillId="38" borderId="29" xfId="0" applyFont="1" applyFill="1" applyBorder="1">
      <alignment vertical="center"/>
    </xf>
    <xf numFmtId="0" fontId="0" fillId="0" borderId="8" xfId="0" applyBorder="1" applyAlignment="1">
      <alignment horizontal="center"/>
    </xf>
    <xf numFmtId="0" fontId="11" fillId="0" borderId="30" xfId="0" applyFont="1" applyBorder="1" applyAlignment="1">
      <alignment vertical="center" wrapText="1"/>
    </xf>
    <xf numFmtId="0" fontId="24" fillId="0" borderId="8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 wrapText="1"/>
    </xf>
    <xf numFmtId="0" fontId="25" fillId="13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 vertical="center" shrinkToFit="1"/>
    </xf>
    <xf numFmtId="0" fontId="25" fillId="0" borderId="8" xfId="0" applyFont="1" applyBorder="1" applyAlignment="1">
      <alignment horizontal="center" vertical="center"/>
    </xf>
    <xf numFmtId="167" fontId="55" fillId="0" borderId="27" xfId="0" applyNumberFormat="1" applyFont="1" applyBorder="1" applyAlignment="1"/>
    <xf numFmtId="0" fontId="12" fillId="0" borderId="52" xfId="0" applyFont="1" applyBorder="1" applyAlignment="1">
      <alignment horizontal="right" vertical="center"/>
    </xf>
    <xf numFmtId="0" fontId="11" fillId="0" borderId="54" xfId="0" applyFont="1" applyBorder="1">
      <alignment vertical="center"/>
    </xf>
    <xf numFmtId="0" fontId="11" fillId="0" borderId="55" xfId="0" applyFont="1" applyBorder="1">
      <alignment vertical="center"/>
    </xf>
    <xf numFmtId="0" fontId="11" fillId="0" borderId="56" xfId="0" applyFont="1" applyBorder="1">
      <alignment vertical="center"/>
    </xf>
    <xf numFmtId="0" fontId="11" fillId="0" borderId="51" xfId="0" applyFont="1" applyBorder="1">
      <alignment vertical="center"/>
    </xf>
    <xf numFmtId="0" fontId="0" fillId="41" borderId="8" xfId="0" applyFill="1" applyBorder="1">
      <alignment vertical="center"/>
    </xf>
    <xf numFmtId="167" fontId="11" fillId="41" borderId="8" xfId="0" applyNumberFormat="1" applyFont="1" applyFill="1" applyBorder="1">
      <alignment vertical="center"/>
    </xf>
    <xf numFmtId="0" fontId="11" fillId="41" borderId="8" xfId="0" applyFont="1" applyFill="1" applyBorder="1">
      <alignment vertical="center"/>
    </xf>
    <xf numFmtId="0" fontId="11" fillId="41" borderId="27" xfId="0" applyFont="1" applyFill="1" applyBorder="1">
      <alignment vertical="center"/>
    </xf>
    <xf numFmtId="0" fontId="11" fillId="41" borderId="15" xfId="0" applyFont="1" applyFill="1" applyBorder="1">
      <alignment vertical="center"/>
    </xf>
    <xf numFmtId="0" fontId="11" fillId="41" borderId="30" xfId="0" applyFont="1" applyFill="1" applyBorder="1">
      <alignment vertical="center"/>
    </xf>
    <xf numFmtId="167" fontId="12" fillId="41" borderId="20" xfId="0" applyNumberFormat="1" applyFont="1" applyFill="1" applyBorder="1" applyAlignment="1">
      <alignment horizontal="center" wrapText="1"/>
    </xf>
    <xf numFmtId="167" fontId="11" fillId="0" borderId="0" xfId="0" applyNumberFormat="1" applyFont="1">
      <alignment vertical="center"/>
    </xf>
    <xf numFmtId="168" fontId="11" fillId="0" borderId="0" xfId="0" applyNumberFormat="1" applyFont="1">
      <alignment vertical="center"/>
    </xf>
    <xf numFmtId="0" fontId="11" fillId="0" borderId="24" xfId="0" applyFont="1" applyBorder="1">
      <alignment vertical="center"/>
    </xf>
    <xf numFmtId="167" fontId="1" fillId="0" borderId="20" xfId="0" applyNumberFormat="1" applyFont="1" applyBorder="1" applyAlignment="1">
      <alignment horizontal="center" wrapText="1"/>
    </xf>
    <xf numFmtId="0" fontId="17" fillId="4" borderId="8" xfId="0" applyFont="1" applyFill="1" applyBorder="1" applyAlignment="1">
      <alignment horizontal="left"/>
    </xf>
    <xf numFmtId="167" fontId="17" fillId="0" borderId="8" xfId="0" applyNumberFormat="1" applyFont="1" applyBorder="1">
      <alignment vertical="center"/>
    </xf>
    <xf numFmtId="168" fontId="17" fillId="0" borderId="22" xfId="0" applyNumberFormat="1" applyFont="1" applyBorder="1">
      <alignment vertical="center"/>
    </xf>
    <xf numFmtId="0" fontId="17" fillId="0" borderId="8" xfId="0" applyFont="1" applyBorder="1">
      <alignment vertical="center"/>
    </xf>
    <xf numFmtId="168" fontId="17" fillId="0" borderId="24" xfId="0" applyNumberFormat="1" applyFont="1" applyBorder="1">
      <alignment vertical="center"/>
    </xf>
    <xf numFmtId="168" fontId="17" fillId="0" borderId="8" xfId="0" applyNumberFormat="1" applyFont="1" applyBorder="1">
      <alignment vertical="center"/>
    </xf>
    <xf numFmtId="168" fontId="17" fillId="0" borderId="20" xfId="0" applyNumberFormat="1" applyFont="1" applyBorder="1">
      <alignment vertical="center"/>
    </xf>
    <xf numFmtId="0" fontId="0" fillId="5" borderId="8" xfId="0" applyFill="1" applyBorder="1" applyAlignment="1">
      <alignment horizontal="left"/>
    </xf>
    <xf numFmtId="0" fontId="0" fillId="0" borderId="8" xfId="0" applyBorder="1" applyAlignment="1">
      <alignment horizontal="left"/>
    </xf>
    <xf numFmtId="168" fontId="11" fillId="0" borderId="8" xfId="0" applyNumberFormat="1" applyFont="1" applyBorder="1" applyAlignment="1">
      <alignment horizontal="center" vertical="center"/>
    </xf>
  </cellXfs>
  <cellStyles count="2187">
    <cellStyle name="20% - Accent1" xfId="6" xr:uid="{00000000-0005-0000-0000-000000000000}"/>
    <cellStyle name="20% - Accent2" xfId="7" xr:uid="{00000000-0005-0000-0000-000001000000}"/>
    <cellStyle name="20% - Accent3" xfId="8" xr:uid="{00000000-0005-0000-0000-000002000000}"/>
    <cellStyle name="20% - Accent4" xfId="9" xr:uid="{00000000-0005-0000-0000-000003000000}"/>
    <cellStyle name="20% - Accent5" xfId="10" xr:uid="{00000000-0005-0000-0000-000004000000}"/>
    <cellStyle name="20% - Accent6" xfId="11" xr:uid="{00000000-0005-0000-0000-000005000000}"/>
    <cellStyle name="40% - Accent1" xfId="12" xr:uid="{00000000-0005-0000-0000-000006000000}"/>
    <cellStyle name="40% - Accent2" xfId="13" xr:uid="{00000000-0005-0000-0000-000007000000}"/>
    <cellStyle name="40% - Accent3" xfId="14" xr:uid="{00000000-0005-0000-0000-000008000000}"/>
    <cellStyle name="40% - Accent4" xfId="15" xr:uid="{00000000-0005-0000-0000-000009000000}"/>
    <cellStyle name="40% - Accent5" xfId="16" xr:uid="{00000000-0005-0000-0000-00000A000000}"/>
    <cellStyle name="40% - Accent6" xfId="17" xr:uid="{00000000-0005-0000-0000-00000B000000}"/>
    <cellStyle name="60% - Accent1" xfId="18" xr:uid="{00000000-0005-0000-0000-00000C000000}"/>
    <cellStyle name="60% - Accent2" xfId="19" xr:uid="{00000000-0005-0000-0000-00000D000000}"/>
    <cellStyle name="60% - Accent3" xfId="20" xr:uid="{00000000-0005-0000-0000-00000E000000}"/>
    <cellStyle name="60% - Accent4" xfId="21" xr:uid="{00000000-0005-0000-0000-00000F000000}"/>
    <cellStyle name="60% - Accent5" xfId="22" xr:uid="{00000000-0005-0000-0000-000010000000}"/>
    <cellStyle name="60% - Accent6" xfId="23" xr:uid="{00000000-0005-0000-0000-000011000000}"/>
    <cellStyle name="ab" xfId="24" xr:uid="{00000000-0005-0000-0000-000012000000}"/>
    <cellStyle name="abl" xfId="25" xr:uid="{00000000-0005-0000-0000-000013000000}"/>
    <cellStyle name="Accent1" xfId="26" xr:uid="{00000000-0005-0000-0000-000014000000}"/>
    <cellStyle name="Accent2" xfId="27" xr:uid="{00000000-0005-0000-0000-000015000000}"/>
    <cellStyle name="Accent3" xfId="28" xr:uid="{00000000-0005-0000-0000-000016000000}"/>
    <cellStyle name="Accent4" xfId="29" xr:uid="{00000000-0005-0000-0000-000017000000}"/>
    <cellStyle name="Accent5" xfId="30" xr:uid="{00000000-0005-0000-0000-000018000000}"/>
    <cellStyle name="Accent6" xfId="31" xr:uid="{00000000-0005-0000-0000-000019000000}"/>
    <cellStyle name="Bad" xfId="32" xr:uid="{00000000-0005-0000-0000-00001A000000}"/>
    <cellStyle name="bb" xfId="33" xr:uid="{00000000-0005-0000-0000-00001B000000}"/>
    <cellStyle name="bl" xfId="34" xr:uid="{00000000-0005-0000-0000-00001C000000}"/>
    <cellStyle name="bl 2" xfId="35" xr:uid="{00000000-0005-0000-0000-00001D000000}"/>
    <cellStyle name="bl 3" xfId="36" xr:uid="{00000000-0005-0000-0000-00001E000000}"/>
    <cellStyle name="bl 4" xfId="37" xr:uid="{00000000-0005-0000-0000-00001F000000}"/>
    <cellStyle name="bl 5" xfId="38" xr:uid="{00000000-0005-0000-0000-000020000000}"/>
    <cellStyle name="bl 6" xfId="39" xr:uid="{00000000-0005-0000-0000-000021000000}"/>
    <cellStyle name="bottomtable" xfId="40" xr:uid="{00000000-0005-0000-0000-000022000000}"/>
    <cellStyle name="bottomtable 2" xfId="41" xr:uid="{00000000-0005-0000-0000-000023000000}"/>
    <cellStyle name="bottomtable 3" xfId="42" xr:uid="{00000000-0005-0000-0000-000024000000}"/>
    <cellStyle name="bottomtable 4" xfId="43" xr:uid="{00000000-0005-0000-0000-000025000000}"/>
    <cellStyle name="bottomtable 5" xfId="44" xr:uid="{00000000-0005-0000-0000-000026000000}"/>
    <cellStyle name="bottomtable 6" xfId="45" xr:uid="{00000000-0005-0000-0000-000027000000}"/>
    <cellStyle name="brtable" xfId="46" xr:uid="{00000000-0005-0000-0000-000028000000}"/>
    <cellStyle name="Calculation" xfId="47" xr:uid="{00000000-0005-0000-0000-000029000000}"/>
    <cellStyle name="Check Cell" xfId="48" xr:uid="{00000000-0005-0000-0000-00002A000000}"/>
    <cellStyle name="Currency 2" xfId="49" xr:uid="{00000000-0005-0000-0000-00002B000000}"/>
    <cellStyle name="Currency 2 2" xfId="50" xr:uid="{00000000-0005-0000-0000-00002C000000}"/>
    <cellStyle name="Currency 2 3" xfId="51" xr:uid="{00000000-0005-0000-0000-00002D000000}"/>
    <cellStyle name="Explanatory Text" xfId="52" xr:uid="{00000000-0005-0000-0000-00002E000000}"/>
    <cellStyle name="Good" xfId="1" xr:uid="{00000000-0005-0000-0000-00002F000000}"/>
    <cellStyle name="Header1" xfId="53" xr:uid="{00000000-0005-0000-0000-000030000000}"/>
    <cellStyle name="Header2" xfId="54" xr:uid="{00000000-0005-0000-0000-000031000000}"/>
    <cellStyle name="Heading 1" xfId="55" xr:uid="{00000000-0005-0000-0000-000032000000}"/>
    <cellStyle name="Heading 2" xfId="56" xr:uid="{00000000-0005-0000-0000-000033000000}"/>
    <cellStyle name="Heading 3" xfId="57" xr:uid="{00000000-0005-0000-0000-000034000000}"/>
    <cellStyle name="Heading 4" xfId="58" xr:uid="{00000000-0005-0000-0000-000035000000}"/>
    <cellStyle name="Hyperlink 2" xfId="59" xr:uid="{00000000-0005-0000-0000-000036000000}"/>
    <cellStyle name="Input" xfId="60" xr:uid="{00000000-0005-0000-0000-000037000000}"/>
    <cellStyle name="l" xfId="61" xr:uid="{00000000-0005-0000-0000-000038000000}"/>
    <cellStyle name="Linked Cell" xfId="62" xr:uid="{00000000-0005-0000-0000-000039000000}"/>
    <cellStyle name="Milliers [0]_!!!GO" xfId="63" xr:uid="{00000000-0005-0000-0000-00003A000000}"/>
    <cellStyle name="Milliers_!!!GO" xfId="64" xr:uid="{00000000-0005-0000-0000-00003B000000}"/>
    <cellStyle name="Monétaire [0]_!!!GO" xfId="65" xr:uid="{00000000-0005-0000-0000-00003C000000}"/>
    <cellStyle name="Monétaire_!!!GO" xfId="66" xr:uid="{00000000-0005-0000-0000-00003D000000}"/>
    <cellStyle name="Neutral" xfId="67" xr:uid="{00000000-0005-0000-0000-00003E000000}"/>
    <cellStyle name="new" xfId="68" xr:uid="{00000000-0005-0000-0000-00003F000000}"/>
    <cellStyle name="new2" xfId="69" xr:uid="{00000000-0005-0000-0000-000040000000}"/>
    <cellStyle name="new2 2" xfId="70" xr:uid="{00000000-0005-0000-0000-000041000000}"/>
    <cellStyle name="new2 3" xfId="71" xr:uid="{00000000-0005-0000-0000-000042000000}"/>
    <cellStyle name="new2 4" xfId="72" xr:uid="{00000000-0005-0000-0000-000043000000}"/>
    <cellStyle name="new2 5" xfId="73" xr:uid="{00000000-0005-0000-0000-000044000000}"/>
    <cellStyle name="new2 6" xfId="74" xr:uid="{00000000-0005-0000-0000-000045000000}"/>
    <cellStyle name="no dec" xfId="75" xr:uid="{00000000-0005-0000-0000-000046000000}"/>
    <cellStyle name="no dec 2" xfId="76" xr:uid="{00000000-0005-0000-0000-000047000000}"/>
    <cellStyle name="no dec 3" xfId="77" xr:uid="{00000000-0005-0000-0000-000048000000}"/>
    <cellStyle name="Normal" xfId="0" builtinId="0"/>
    <cellStyle name="Normal 10" xfId="78" xr:uid="{00000000-0005-0000-0000-000049000000}"/>
    <cellStyle name="Normal 10 2" xfId="79" xr:uid="{00000000-0005-0000-0000-00004A000000}"/>
    <cellStyle name="Normal 10 2 2" xfId="80" xr:uid="{00000000-0005-0000-0000-00004B000000}"/>
    <cellStyle name="Normal 10 2 2 2" xfId="81" xr:uid="{00000000-0005-0000-0000-00004C000000}"/>
    <cellStyle name="Normal 10 2 2 2 2" xfId="82" xr:uid="{00000000-0005-0000-0000-00004D000000}"/>
    <cellStyle name="Normal 10 2 2 2 2 2" xfId="83" xr:uid="{00000000-0005-0000-0000-00004E000000}"/>
    <cellStyle name="Normal 10 2 2 2 2 2 2" xfId="84" xr:uid="{00000000-0005-0000-0000-00004F000000}"/>
    <cellStyle name="Normal 10 2 2 2 2 3" xfId="85" xr:uid="{00000000-0005-0000-0000-000050000000}"/>
    <cellStyle name="Normal 10 2 2 2 3" xfId="86" xr:uid="{00000000-0005-0000-0000-000051000000}"/>
    <cellStyle name="Normal 10 2 2 2 3 2" xfId="87" xr:uid="{00000000-0005-0000-0000-000052000000}"/>
    <cellStyle name="Normal 10 2 2 2 4" xfId="88" xr:uid="{00000000-0005-0000-0000-000053000000}"/>
    <cellStyle name="Normal 10 2 2 3" xfId="89" xr:uid="{00000000-0005-0000-0000-000054000000}"/>
    <cellStyle name="Normal 10 2 2 3 2" xfId="90" xr:uid="{00000000-0005-0000-0000-000055000000}"/>
    <cellStyle name="Normal 10 2 2 3 2 2" xfId="91" xr:uid="{00000000-0005-0000-0000-000056000000}"/>
    <cellStyle name="Normal 10 2 2 3 3" xfId="92" xr:uid="{00000000-0005-0000-0000-000057000000}"/>
    <cellStyle name="Normal 10 2 2 4" xfId="93" xr:uid="{00000000-0005-0000-0000-000058000000}"/>
    <cellStyle name="Normal 10 2 2 4 2" xfId="94" xr:uid="{00000000-0005-0000-0000-000059000000}"/>
    <cellStyle name="Normal 10 2 2 5" xfId="95" xr:uid="{00000000-0005-0000-0000-00005A000000}"/>
    <cellStyle name="Normal 10 2 3" xfId="96" xr:uid="{00000000-0005-0000-0000-00005B000000}"/>
    <cellStyle name="Normal 10 2 3 2" xfId="97" xr:uid="{00000000-0005-0000-0000-00005C000000}"/>
    <cellStyle name="Normal 10 2 3 2 2" xfId="98" xr:uid="{00000000-0005-0000-0000-00005D000000}"/>
    <cellStyle name="Normal 10 2 3 2 2 2" xfId="99" xr:uid="{00000000-0005-0000-0000-00005E000000}"/>
    <cellStyle name="Normal 10 2 3 2 3" xfId="100" xr:uid="{00000000-0005-0000-0000-00005F000000}"/>
    <cellStyle name="Normal 10 2 3 3" xfId="101" xr:uid="{00000000-0005-0000-0000-000060000000}"/>
    <cellStyle name="Normal 10 2 3 3 2" xfId="102" xr:uid="{00000000-0005-0000-0000-000061000000}"/>
    <cellStyle name="Normal 10 2 3 4" xfId="103" xr:uid="{00000000-0005-0000-0000-000062000000}"/>
    <cellStyle name="Normal 10 2 4" xfId="104" xr:uid="{00000000-0005-0000-0000-000063000000}"/>
    <cellStyle name="Normal 10 2 4 2" xfId="105" xr:uid="{00000000-0005-0000-0000-000064000000}"/>
    <cellStyle name="Normal 10 2 4 2 2" xfId="106" xr:uid="{00000000-0005-0000-0000-000065000000}"/>
    <cellStyle name="Normal 10 2 4 3" xfId="107" xr:uid="{00000000-0005-0000-0000-000066000000}"/>
    <cellStyle name="Normal 10 2 5" xfId="108" xr:uid="{00000000-0005-0000-0000-000067000000}"/>
    <cellStyle name="Normal 10 2 5 2" xfId="109" xr:uid="{00000000-0005-0000-0000-000068000000}"/>
    <cellStyle name="Normal 10 2 6" xfId="110" xr:uid="{00000000-0005-0000-0000-000069000000}"/>
    <cellStyle name="Normal 10 28" xfId="111" xr:uid="{00000000-0005-0000-0000-00006A000000}"/>
    <cellStyle name="Normal 10 3" xfId="112" xr:uid="{00000000-0005-0000-0000-00006B000000}"/>
    <cellStyle name="Normal 10 3 2" xfId="113" xr:uid="{00000000-0005-0000-0000-00006C000000}"/>
    <cellStyle name="Normal 10 3 2 2" xfId="114" xr:uid="{00000000-0005-0000-0000-00006D000000}"/>
    <cellStyle name="Normal 10 3 2 2 2" xfId="115" xr:uid="{00000000-0005-0000-0000-00006E000000}"/>
    <cellStyle name="Normal 10 3 2 2 2 2" xfId="116" xr:uid="{00000000-0005-0000-0000-00006F000000}"/>
    <cellStyle name="Normal 10 3 2 2 2 2 2" xfId="117" xr:uid="{00000000-0005-0000-0000-000070000000}"/>
    <cellStyle name="Normal 10 3 2 2 2 3" xfId="118" xr:uid="{00000000-0005-0000-0000-000071000000}"/>
    <cellStyle name="Normal 10 3 2 2 3" xfId="119" xr:uid="{00000000-0005-0000-0000-000072000000}"/>
    <cellStyle name="Normal 10 3 2 2 3 2" xfId="120" xr:uid="{00000000-0005-0000-0000-000073000000}"/>
    <cellStyle name="Normal 10 3 2 2 4" xfId="121" xr:uid="{00000000-0005-0000-0000-000074000000}"/>
    <cellStyle name="Normal 10 3 2 3" xfId="122" xr:uid="{00000000-0005-0000-0000-000075000000}"/>
    <cellStyle name="Normal 10 3 2 3 2" xfId="123" xr:uid="{00000000-0005-0000-0000-000076000000}"/>
    <cellStyle name="Normal 10 3 2 3 2 2" xfId="124" xr:uid="{00000000-0005-0000-0000-000077000000}"/>
    <cellStyle name="Normal 10 3 2 3 3" xfId="125" xr:uid="{00000000-0005-0000-0000-000078000000}"/>
    <cellStyle name="Normal 10 3 2 4" xfId="126" xr:uid="{00000000-0005-0000-0000-000079000000}"/>
    <cellStyle name="Normal 10 3 2 4 2" xfId="127" xr:uid="{00000000-0005-0000-0000-00007A000000}"/>
    <cellStyle name="Normal 10 3 2 5" xfId="128" xr:uid="{00000000-0005-0000-0000-00007B000000}"/>
    <cellStyle name="Normal 10 3 3" xfId="129" xr:uid="{00000000-0005-0000-0000-00007C000000}"/>
    <cellStyle name="Normal 10 3 3 2" xfId="130" xr:uid="{00000000-0005-0000-0000-00007D000000}"/>
    <cellStyle name="Normal 10 3 3 2 2" xfId="131" xr:uid="{00000000-0005-0000-0000-00007E000000}"/>
    <cellStyle name="Normal 10 3 3 2 2 2" xfId="132" xr:uid="{00000000-0005-0000-0000-00007F000000}"/>
    <cellStyle name="Normal 10 3 3 2 3" xfId="133" xr:uid="{00000000-0005-0000-0000-000080000000}"/>
    <cellStyle name="Normal 10 3 3 3" xfId="134" xr:uid="{00000000-0005-0000-0000-000081000000}"/>
    <cellStyle name="Normal 10 3 3 3 2" xfId="135" xr:uid="{00000000-0005-0000-0000-000082000000}"/>
    <cellStyle name="Normal 10 3 3 4" xfId="136" xr:uid="{00000000-0005-0000-0000-000083000000}"/>
    <cellStyle name="Normal 10 3 4" xfId="137" xr:uid="{00000000-0005-0000-0000-000084000000}"/>
    <cellStyle name="Normal 10 3 4 2" xfId="138" xr:uid="{00000000-0005-0000-0000-000085000000}"/>
    <cellStyle name="Normal 10 3 4 2 2" xfId="139" xr:uid="{00000000-0005-0000-0000-000086000000}"/>
    <cellStyle name="Normal 10 3 4 3" xfId="140" xr:uid="{00000000-0005-0000-0000-000087000000}"/>
    <cellStyle name="Normal 10 3 5" xfId="141" xr:uid="{00000000-0005-0000-0000-000088000000}"/>
    <cellStyle name="Normal 10 3 5 2" xfId="142" xr:uid="{00000000-0005-0000-0000-000089000000}"/>
    <cellStyle name="Normal 10 3 6" xfId="143" xr:uid="{00000000-0005-0000-0000-00008A000000}"/>
    <cellStyle name="Normal 10 4" xfId="144" xr:uid="{00000000-0005-0000-0000-00008B000000}"/>
    <cellStyle name="Normal 10 4 2" xfId="145" xr:uid="{00000000-0005-0000-0000-00008C000000}"/>
    <cellStyle name="Normal 10 4 2 2" xfId="146" xr:uid="{00000000-0005-0000-0000-00008D000000}"/>
    <cellStyle name="Normal 10 4 2 2 2" xfId="147" xr:uid="{00000000-0005-0000-0000-00008E000000}"/>
    <cellStyle name="Normal 10 4 2 2 2 2" xfId="148" xr:uid="{00000000-0005-0000-0000-00008F000000}"/>
    <cellStyle name="Normal 10 4 2 2 3" xfId="149" xr:uid="{00000000-0005-0000-0000-000090000000}"/>
    <cellStyle name="Normal 10 4 2 3" xfId="150" xr:uid="{00000000-0005-0000-0000-000091000000}"/>
    <cellStyle name="Normal 10 4 2 3 2" xfId="151" xr:uid="{00000000-0005-0000-0000-000092000000}"/>
    <cellStyle name="Normal 10 4 2 4" xfId="152" xr:uid="{00000000-0005-0000-0000-000093000000}"/>
    <cellStyle name="Normal 10 4 3" xfId="153" xr:uid="{00000000-0005-0000-0000-000094000000}"/>
    <cellStyle name="Normal 10 4 3 2" xfId="154" xr:uid="{00000000-0005-0000-0000-000095000000}"/>
    <cellStyle name="Normal 10 4 3 2 2" xfId="155" xr:uid="{00000000-0005-0000-0000-000096000000}"/>
    <cellStyle name="Normal 10 4 3 3" xfId="156" xr:uid="{00000000-0005-0000-0000-000097000000}"/>
    <cellStyle name="Normal 10 4 4" xfId="157" xr:uid="{00000000-0005-0000-0000-000098000000}"/>
    <cellStyle name="Normal 10 4 4 2" xfId="158" xr:uid="{00000000-0005-0000-0000-000099000000}"/>
    <cellStyle name="Normal 10 4 5" xfId="159" xr:uid="{00000000-0005-0000-0000-00009A000000}"/>
    <cellStyle name="Normal 10 5" xfId="160" xr:uid="{00000000-0005-0000-0000-00009B000000}"/>
    <cellStyle name="Normal 10 5 2" xfId="161" xr:uid="{00000000-0005-0000-0000-00009C000000}"/>
    <cellStyle name="Normal 10 5 2 2" xfId="162" xr:uid="{00000000-0005-0000-0000-00009D000000}"/>
    <cellStyle name="Normal 10 5 2 2 2" xfId="163" xr:uid="{00000000-0005-0000-0000-00009E000000}"/>
    <cellStyle name="Normal 10 5 2 3" xfId="164" xr:uid="{00000000-0005-0000-0000-00009F000000}"/>
    <cellStyle name="Normal 10 5 3" xfId="165" xr:uid="{00000000-0005-0000-0000-0000A0000000}"/>
    <cellStyle name="Normal 10 5 3 2" xfId="166" xr:uid="{00000000-0005-0000-0000-0000A1000000}"/>
    <cellStyle name="Normal 10 5 4" xfId="167" xr:uid="{00000000-0005-0000-0000-0000A2000000}"/>
    <cellStyle name="Normal 10 6" xfId="168" xr:uid="{00000000-0005-0000-0000-0000A3000000}"/>
    <cellStyle name="Normal 10 6 2" xfId="169" xr:uid="{00000000-0005-0000-0000-0000A4000000}"/>
    <cellStyle name="Normal 10 6 2 2" xfId="170" xr:uid="{00000000-0005-0000-0000-0000A5000000}"/>
    <cellStyle name="Normal 10 6 3" xfId="171" xr:uid="{00000000-0005-0000-0000-0000A6000000}"/>
    <cellStyle name="Normal 10 7" xfId="172" xr:uid="{00000000-0005-0000-0000-0000A7000000}"/>
    <cellStyle name="Normal 10 7 2" xfId="173" xr:uid="{00000000-0005-0000-0000-0000A8000000}"/>
    <cellStyle name="Normal 10 8" xfId="174" xr:uid="{00000000-0005-0000-0000-0000A9000000}"/>
    <cellStyle name="Normal 10 9" xfId="175" xr:uid="{00000000-0005-0000-0000-0000AA000000}"/>
    <cellStyle name="Normal 100" xfId="176" xr:uid="{00000000-0005-0000-0000-0000AB000000}"/>
    <cellStyle name="Normal 100 2" xfId="177" xr:uid="{00000000-0005-0000-0000-0000AC000000}"/>
    <cellStyle name="Normal 100 2 2" xfId="178" xr:uid="{00000000-0005-0000-0000-0000AD000000}"/>
    <cellStyle name="Normal 100 3" xfId="179" xr:uid="{00000000-0005-0000-0000-0000AE000000}"/>
    <cellStyle name="Normal 101" xfId="180" xr:uid="{00000000-0005-0000-0000-0000AF000000}"/>
    <cellStyle name="Normal 101 2" xfId="181" xr:uid="{00000000-0005-0000-0000-0000B0000000}"/>
    <cellStyle name="Normal 101 2 2" xfId="182" xr:uid="{00000000-0005-0000-0000-0000B1000000}"/>
    <cellStyle name="Normal 101 3" xfId="183" xr:uid="{00000000-0005-0000-0000-0000B2000000}"/>
    <cellStyle name="Normal 102" xfId="184" xr:uid="{00000000-0005-0000-0000-0000B3000000}"/>
    <cellStyle name="Normal 102 2" xfId="185" xr:uid="{00000000-0005-0000-0000-0000B4000000}"/>
    <cellStyle name="Normal 102 2 2" xfId="186" xr:uid="{00000000-0005-0000-0000-0000B5000000}"/>
    <cellStyle name="Normal 102 3" xfId="187" xr:uid="{00000000-0005-0000-0000-0000B6000000}"/>
    <cellStyle name="Normal 103" xfId="188" xr:uid="{00000000-0005-0000-0000-0000B7000000}"/>
    <cellStyle name="Normal 103 2" xfId="189" xr:uid="{00000000-0005-0000-0000-0000B8000000}"/>
    <cellStyle name="Normal 103 2 2" xfId="190" xr:uid="{00000000-0005-0000-0000-0000B9000000}"/>
    <cellStyle name="Normal 103 3" xfId="191" xr:uid="{00000000-0005-0000-0000-0000BA000000}"/>
    <cellStyle name="Normal 104" xfId="192" xr:uid="{00000000-0005-0000-0000-0000BB000000}"/>
    <cellStyle name="Normal 104 2" xfId="193" xr:uid="{00000000-0005-0000-0000-0000BC000000}"/>
    <cellStyle name="Normal 104 2 2" xfId="194" xr:uid="{00000000-0005-0000-0000-0000BD000000}"/>
    <cellStyle name="Normal 104 3" xfId="195" xr:uid="{00000000-0005-0000-0000-0000BE000000}"/>
    <cellStyle name="Normal 105" xfId="196" xr:uid="{00000000-0005-0000-0000-0000BF000000}"/>
    <cellStyle name="Normal 105 2" xfId="197" xr:uid="{00000000-0005-0000-0000-0000C0000000}"/>
    <cellStyle name="Normal 105 2 2" xfId="198" xr:uid="{00000000-0005-0000-0000-0000C1000000}"/>
    <cellStyle name="Normal 105 3" xfId="199" xr:uid="{00000000-0005-0000-0000-0000C2000000}"/>
    <cellStyle name="Normal 106" xfId="200" xr:uid="{00000000-0005-0000-0000-0000C3000000}"/>
    <cellStyle name="Normal 106 2" xfId="201" xr:uid="{00000000-0005-0000-0000-0000C4000000}"/>
    <cellStyle name="Normal 106 2 2" xfId="202" xr:uid="{00000000-0005-0000-0000-0000C5000000}"/>
    <cellStyle name="Normal 106 3" xfId="203" xr:uid="{00000000-0005-0000-0000-0000C6000000}"/>
    <cellStyle name="Normal 107" xfId="204" xr:uid="{00000000-0005-0000-0000-0000C7000000}"/>
    <cellStyle name="Normal 107 2" xfId="205" xr:uid="{00000000-0005-0000-0000-0000C8000000}"/>
    <cellStyle name="Normal 107 2 2" xfId="206" xr:uid="{00000000-0005-0000-0000-0000C9000000}"/>
    <cellStyle name="Normal 107 3" xfId="207" xr:uid="{00000000-0005-0000-0000-0000CA000000}"/>
    <cellStyle name="Normal 108" xfId="208" xr:uid="{00000000-0005-0000-0000-0000CB000000}"/>
    <cellStyle name="Normal 108 2" xfId="209" xr:uid="{00000000-0005-0000-0000-0000CC000000}"/>
    <cellStyle name="Normal 108 2 2" xfId="210" xr:uid="{00000000-0005-0000-0000-0000CD000000}"/>
    <cellStyle name="Normal 108 3" xfId="211" xr:uid="{00000000-0005-0000-0000-0000CE000000}"/>
    <cellStyle name="Normal 109" xfId="212" xr:uid="{00000000-0005-0000-0000-0000CF000000}"/>
    <cellStyle name="Normal 109 2" xfId="213" xr:uid="{00000000-0005-0000-0000-0000D0000000}"/>
    <cellStyle name="Normal 109 2 2" xfId="214" xr:uid="{00000000-0005-0000-0000-0000D1000000}"/>
    <cellStyle name="Normal 109 3" xfId="215" xr:uid="{00000000-0005-0000-0000-0000D2000000}"/>
    <cellStyle name="Normal 11" xfId="216" xr:uid="{00000000-0005-0000-0000-0000D3000000}"/>
    <cellStyle name="Normal 11 2" xfId="217" xr:uid="{00000000-0005-0000-0000-0000D4000000}"/>
    <cellStyle name="Normal 11 2 2" xfId="218" xr:uid="{00000000-0005-0000-0000-0000D5000000}"/>
    <cellStyle name="Normal 11 2 2 2" xfId="219" xr:uid="{00000000-0005-0000-0000-0000D6000000}"/>
    <cellStyle name="Normal 11 2 2 2 2" xfId="220" xr:uid="{00000000-0005-0000-0000-0000D7000000}"/>
    <cellStyle name="Normal 11 2 2 2 2 2" xfId="221" xr:uid="{00000000-0005-0000-0000-0000D8000000}"/>
    <cellStyle name="Normal 11 2 2 2 3" xfId="222" xr:uid="{00000000-0005-0000-0000-0000D9000000}"/>
    <cellStyle name="Normal 11 2 2 3" xfId="223" xr:uid="{00000000-0005-0000-0000-0000DA000000}"/>
    <cellStyle name="Normal 11 2 2 3 2" xfId="224" xr:uid="{00000000-0005-0000-0000-0000DB000000}"/>
    <cellStyle name="Normal 11 2 2 4" xfId="225" xr:uid="{00000000-0005-0000-0000-0000DC000000}"/>
    <cellStyle name="Normal 11 2 3" xfId="226" xr:uid="{00000000-0005-0000-0000-0000DD000000}"/>
    <cellStyle name="Normal 11 2 3 2" xfId="227" xr:uid="{00000000-0005-0000-0000-0000DE000000}"/>
    <cellStyle name="Normal 11 2 3 2 2" xfId="228" xr:uid="{00000000-0005-0000-0000-0000DF000000}"/>
    <cellStyle name="Normal 11 2 3 3" xfId="229" xr:uid="{00000000-0005-0000-0000-0000E0000000}"/>
    <cellStyle name="Normal 11 2 4" xfId="230" xr:uid="{00000000-0005-0000-0000-0000E1000000}"/>
    <cellStyle name="Normal 11 2 4 2" xfId="231" xr:uid="{00000000-0005-0000-0000-0000E2000000}"/>
    <cellStyle name="Normal 11 2 5" xfId="232" xr:uid="{00000000-0005-0000-0000-0000E3000000}"/>
    <cellStyle name="Normal 11 3" xfId="233" xr:uid="{00000000-0005-0000-0000-0000E4000000}"/>
    <cellStyle name="Normal 11 3 2" xfId="234" xr:uid="{00000000-0005-0000-0000-0000E5000000}"/>
    <cellStyle name="Normal 11 3 2 2" xfId="235" xr:uid="{00000000-0005-0000-0000-0000E6000000}"/>
    <cellStyle name="Normal 11 3 2 2 2" xfId="236" xr:uid="{00000000-0005-0000-0000-0000E7000000}"/>
    <cellStyle name="Normal 11 3 2 3" xfId="237" xr:uid="{00000000-0005-0000-0000-0000E8000000}"/>
    <cellStyle name="Normal 11 3 3" xfId="238" xr:uid="{00000000-0005-0000-0000-0000E9000000}"/>
    <cellStyle name="Normal 11 3 3 2" xfId="239" xr:uid="{00000000-0005-0000-0000-0000EA000000}"/>
    <cellStyle name="Normal 11 3 4" xfId="240" xr:uid="{00000000-0005-0000-0000-0000EB000000}"/>
    <cellStyle name="Normal 11 4" xfId="241" xr:uid="{00000000-0005-0000-0000-0000EC000000}"/>
    <cellStyle name="Normal 11 4 2" xfId="242" xr:uid="{00000000-0005-0000-0000-0000ED000000}"/>
    <cellStyle name="Normal 11 4 2 2" xfId="243" xr:uid="{00000000-0005-0000-0000-0000EE000000}"/>
    <cellStyle name="Normal 11 4 3" xfId="244" xr:uid="{00000000-0005-0000-0000-0000EF000000}"/>
    <cellStyle name="Normal 11 5" xfId="245" xr:uid="{00000000-0005-0000-0000-0000F0000000}"/>
    <cellStyle name="Normal 11 5 2" xfId="246" xr:uid="{00000000-0005-0000-0000-0000F1000000}"/>
    <cellStyle name="Normal 11 6" xfId="247" xr:uid="{00000000-0005-0000-0000-0000F2000000}"/>
    <cellStyle name="Normal 110" xfId="248" xr:uid="{00000000-0005-0000-0000-0000F3000000}"/>
    <cellStyle name="Normal 110 2" xfId="249" xr:uid="{00000000-0005-0000-0000-0000F4000000}"/>
    <cellStyle name="Normal 110 2 2" xfId="250" xr:uid="{00000000-0005-0000-0000-0000F5000000}"/>
    <cellStyle name="Normal 110 3" xfId="251" xr:uid="{00000000-0005-0000-0000-0000F6000000}"/>
    <cellStyle name="Normal 111" xfId="252" xr:uid="{00000000-0005-0000-0000-0000F7000000}"/>
    <cellStyle name="Normal 111 2" xfId="253" xr:uid="{00000000-0005-0000-0000-0000F8000000}"/>
    <cellStyle name="Normal 111 2 2" xfId="254" xr:uid="{00000000-0005-0000-0000-0000F9000000}"/>
    <cellStyle name="Normal 111 3" xfId="255" xr:uid="{00000000-0005-0000-0000-0000FA000000}"/>
    <cellStyle name="Normal 112" xfId="256" xr:uid="{00000000-0005-0000-0000-0000FB000000}"/>
    <cellStyle name="Normal 112 2" xfId="257" xr:uid="{00000000-0005-0000-0000-0000FC000000}"/>
    <cellStyle name="Normal 112 2 2" xfId="258" xr:uid="{00000000-0005-0000-0000-0000FD000000}"/>
    <cellStyle name="Normal 112 3" xfId="259" xr:uid="{00000000-0005-0000-0000-0000FE000000}"/>
    <cellStyle name="Normal 113" xfId="260" xr:uid="{00000000-0005-0000-0000-0000FF000000}"/>
    <cellStyle name="Normal 113 2" xfId="261" xr:uid="{00000000-0005-0000-0000-000000010000}"/>
    <cellStyle name="Normal 113 2 2" xfId="262" xr:uid="{00000000-0005-0000-0000-000001010000}"/>
    <cellStyle name="Normal 113 2 3" xfId="263" xr:uid="{00000000-0005-0000-0000-000002010000}"/>
    <cellStyle name="Normal 113 3" xfId="264" xr:uid="{00000000-0005-0000-0000-000003010000}"/>
    <cellStyle name="Normal 114" xfId="265" xr:uid="{00000000-0005-0000-0000-000004010000}"/>
    <cellStyle name="Normal 114 2" xfId="266" xr:uid="{00000000-0005-0000-0000-000005010000}"/>
    <cellStyle name="Normal 114 2 2" xfId="267" xr:uid="{00000000-0005-0000-0000-000006010000}"/>
    <cellStyle name="Normal 114 3" xfId="268" xr:uid="{00000000-0005-0000-0000-000007010000}"/>
    <cellStyle name="Normal 115" xfId="269" xr:uid="{00000000-0005-0000-0000-000008010000}"/>
    <cellStyle name="Normal 115 2" xfId="270" xr:uid="{00000000-0005-0000-0000-000009010000}"/>
    <cellStyle name="Normal 115 2 2" xfId="271" xr:uid="{00000000-0005-0000-0000-00000A010000}"/>
    <cellStyle name="Normal 115 3" xfId="272" xr:uid="{00000000-0005-0000-0000-00000B010000}"/>
    <cellStyle name="Normal 116" xfId="273" xr:uid="{00000000-0005-0000-0000-00000C010000}"/>
    <cellStyle name="Normal 116 2" xfId="274" xr:uid="{00000000-0005-0000-0000-00000D010000}"/>
    <cellStyle name="Normal 116 2 2" xfId="275" xr:uid="{00000000-0005-0000-0000-00000E010000}"/>
    <cellStyle name="Normal 116 3" xfId="276" xr:uid="{00000000-0005-0000-0000-00000F010000}"/>
    <cellStyle name="Normal 117" xfId="277" xr:uid="{00000000-0005-0000-0000-000010010000}"/>
    <cellStyle name="Normal 117 2" xfId="278" xr:uid="{00000000-0005-0000-0000-000011010000}"/>
    <cellStyle name="Normal 117 2 2" xfId="279" xr:uid="{00000000-0005-0000-0000-000012010000}"/>
    <cellStyle name="Normal 117 3" xfId="280" xr:uid="{00000000-0005-0000-0000-000013010000}"/>
    <cellStyle name="Normal 118" xfId="281" xr:uid="{00000000-0005-0000-0000-000014010000}"/>
    <cellStyle name="Normal 118 2" xfId="282" xr:uid="{00000000-0005-0000-0000-000015010000}"/>
    <cellStyle name="Normal 118 2 2" xfId="283" xr:uid="{00000000-0005-0000-0000-000016010000}"/>
    <cellStyle name="Normal 118 3" xfId="284" xr:uid="{00000000-0005-0000-0000-000017010000}"/>
    <cellStyle name="Normal 119" xfId="285" xr:uid="{00000000-0005-0000-0000-000018010000}"/>
    <cellStyle name="Normal 119 2" xfId="286" xr:uid="{00000000-0005-0000-0000-000019010000}"/>
    <cellStyle name="Normal 119 2 2" xfId="287" xr:uid="{00000000-0005-0000-0000-00001A010000}"/>
    <cellStyle name="Normal 119 3" xfId="288" xr:uid="{00000000-0005-0000-0000-00001B010000}"/>
    <cellStyle name="Normal 12" xfId="289" xr:uid="{00000000-0005-0000-0000-00001C010000}"/>
    <cellStyle name="Normal 12 2" xfId="290" xr:uid="{00000000-0005-0000-0000-00001D010000}"/>
    <cellStyle name="Normal 12 2 2" xfId="291" xr:uid="{00000000-0005-0000-0000-00001E010000}"/>
    <cellStyle name="Normal 12 2 2 2" xfId="292" xr:uid="{00000000-0005-0000-0000-00001F010000}"/>
    <cellStyle name="Normal 12 2 2 2 2" xfId="293" xr:uid="{00000000-0005-0000-0000-000020010000}"/>
    <cellStyle name="Normal 12 2 2 2 2 2" xfId="294" xr:uid="{00000000-0005-0000-0000-000021010000}"/>
    <cellStyle name="Normal 12 2 2 2 3" xfId="295" xr:uid="{00000000-0005-0000-0000-000022010000}"/>
    <cellStyle name="Normal 12 2 2 3" xfId="296" xr:uid="{00000000-0005-0000-0000-000023010000}"/>
    <cellStyle name="Normal 12 2 2 3 2" xfId="297" xr:uid="{00000000-0005-0000-0000-000024010000}"/>
    <cellStyle name="Normal 12 2 2 4" xfId="298" xr:uid="{00000000-0005-0000-0000-000025010000}"/>
    <cellStyle name="Normal 12 2 3" xfId="299" xr:uid="{00000000-0005-0000-0000-000026010000}"/>
    <cellStyle name="Normal 12 2 3 2" xfId="300" xr:uid="{00000000-0005-0000-0000-000027010000}"/>
    <cellStyle name="Normal 12 2 3 2 2" xfId="301" xr:uid="{00000000-0005-0000-0000-000028010000}"/>
    <cellStyle name="Normal 12 2 3 3" xfId="302" xr:uid="{00000000-0005-0000-0000-000029010000}"/>
    <cellStyle name="Normal 12 2 4" xfId="303" xr:uid="{00000000-0005-0000-0000-00002A010000}"/>
    <cellStyle name="Normal 12 2 4 2" xfId="304" xr:uid="{00000000-0005-0000-0000-00002B010000}"/>
    <cellStyle name="Normal 12 2 5" xfId="305" xr:uid="{00000000-0005-0000-0000-00002C010000}"/>
    <cellStyle name="Normal 12 3" xfId="306" xr:uid="{00000000-0005-0000-0000-00002D010000}"/>
    <cellStyle name="Normal 12 3 2" xfId="307" xr:uid="{00000000-0005-0000-0000-00002E010000}"/>
    <cellStyle name="Normal 12 3 2 2" xfId="308" xr:uid="{00000000-0005-0000-0000-00002F010000}"/>
    <cellStyle name="Normal 12 3 2 2 2" xfId="309" xr:uid="{00000000-0005-0000-0000-000030010000}"/>
    <cellStyle name="Normal 12 3 2 3" xfId="310" xr:uid="{00000000-0005-0000-0000-000031010000}"/>
    <cellStyle name="Normal 12 3 3" xfId="311" xr:uid="{00000000-0005-0000-0000-000032010000}"/>
    <cellStyle name="Normal 12 3 3 2" xfId="312" xr:uid="{00000000-0005-0000-0000-000033010000}"/>
    <cellStyle name="Normal 12 3 4" xfId="313" xr:uid="{00000000-0005-0000-0000-000034010000}"/>
    <cellStyle name="Normal 12 4" xfId="314" xr:uid="{00000000-0005-0000-0000-000035010000}"/>
    <cellStyle name="Normal 12 4 2" xfId="315" xr:uid="{00000000-0005-0000-0000-000036010000}"/>
    <cellStyle name="Normal 12 4 2 2" xfId="316" xr:uid="{00000000-0005-0000-0000-000037010000}"/>
    <cellStyle name="Normal 12 4 3" xfId="317" xr:uid="{00000000-0005-0000-0000-000038010000}"/>
    <cellStyle name="Normal 12 5" xfId="318" xr:uid="{00000000-0005-0000-0000-000039010000}"/>
    <cellStyle name="Normal 12 5 2" xfId="319" xr:uid="{00000000-0005-0000-0000-00003A010000}"/>
    <cellStyle name="Normal 12 6" xfId="320" xr:uid="{00000000-0005-0000-0000-00003B010000}"/>
    <cellStyle name="Normal 120" xfId="321" xr:uid="{00000000-0005-0000-0000-00003C010000}"/>
    <cellStyle name="Normal 120 2" xfId="322" xr:uid="{00000000-0005-0000-0000-00003D010000}"/>
    <cellStyle name="Normal 120 2 2" xfId="323" xr:uid="{00000000-0005-0000-0000-00003E010000}"/>
    <cellStyle name="Normal 120 3" xfId="324" xr:uid="{00000000-0005-0000-0000-00003F010000}"/>
    <cellStyle name="Normal 121" xfId="325" xr:uid="{00000000-0005-0000-0000-000040010000}"/>
    <cellStyle name="Normal 121 2" xfId="326" xr:uid="{00000000-0005-0000-0000-000041010000}"/>
    <cellStyle name="Normal 121 2 2" xfId="327" xr:uid="{00000000-0005-0000-0000-000042010000}"/>
    <cellStyle name="Normal 121 3" xfId="328" xr:uid="{00000000-0005-0000-0000-000043010000}"/>
    <cellStyle name="Normal 122" xfId="329" xr:uid="{00000000-0005-0000-0000-000044010000}"/>
    <cellStyle name="Normal 122 2" xfId="330" xr:uid="{00000000-0005-0000-0000-000045010000}"/>
    <cellStyle name="Normal 122 2 2" xfId="331" xr:uid="{00000000-0005-0000-0000-000046010000}"/>
    <cellStyle name="Normal 122 3" xfId="332" xr:uid="{00000000-0005-0000-0000-000047010000}"/>
    <cellStyle name="Normal 123" xfId="333" xr:uid="{00000000-0005-0000-0000-000048010000}"/>
    <cellStyle name="Normal 123 2" xfId="334" xr:uid="{00000000-0005-0000-0000-000049010000}"/>
    <cellStyle name="Normal 123 2 2" xfId="335" xr:uid="{00000000-0005-0000-0000-00004A010000}"/>
    <cellStyle name="Normal 123 3" xfId="336" xr:uid="{00000000-0005-0000-0000-00004B010000}"/>
    <cellStyle name="Normal 124" xfId="337" xr:uid="{00000000-0005-0000-0000-00004C010000}"/>
    <cellStyle name="Normal 124 2" xfId="338" xr:uid="{00000000-0005-0000-0000-00004D010000}"/>
    <cellStyle name="Normal 124 2 2" xfId="339" xr:uid="{00000000-0005-0000-0000-00004E010000}"/>
    <cellStyle name="Normal 124 3" xfId="340" xr:uid="{00000000-0005-0000-0000-00004F010000}"/>
    <cellStyle name="Normal 125" xfId="341" xr:uid="{00000000-0005-0000-0000-000050010000}"/>
    <cellStyle name="Normal 125 2" xfId="342" xr:uid="{00000000-0005-0000-0000-000051010000}"/>
    <cellStyle name="Normal 125 2 2" xfId="343" xr:uid="{00000000-0005-0000-0000-000052010000}"/>
    <cellStyle name="Normal 125 3" xfId="344" xr:uid="{00000000-0005-0000-0000-000053010000}"/>
    <cellStyle name="Normal 126" xfId="345" xr:uid="{00000000-0005-0000-0000-000054010000}"/>
    <cellStyle name="Normal 126 2" xfId="346" xr:uid="{00000000-0005-0000-0000-000055010000}"/>
    <cellStyle name="Normal 127" xfId="347" xr:uid="{00000000-0005-0000-0000-000056010000}"/>
    <cellStyle name="Normal 127 2" xfId="348" xr:uid="{00000000-0005-0000-0000-000057010000}"/>
    <cellStyle name="Normal 128" xfId="349" xr:uid="{00000000-0005-0000-0000-000058010000}"/>
    <cellStyle name="Normal 128 2" xfId="350" xr:uid="{00000000-0005-0000-0000-000059010000}"/>
    <cellStyle name="Normal 129" xfId="351" xr:uid="{00000000-0005-0000-0000-00005A010000}"/>
    <cellStyle name="Normal 129 2" xfId="352" xr:uid="{00000000-0005-0000-0000-00005B010000}"/>
    <cellStyle name="Normal 13" xfId="353" xr:uid="{00000000-0005-0000-0000-00005C010000}"/>
    <cellStyle name="Normal 13 2" xfId="354" xr:uid="{00000000-0005-0000-0000-00005D010000}"/>
    <cellStyle name="Normal 13 2 2" xfId="355" xr:uid="{00000000-0005-0000-0000-00005E010000}"/>
    <cellStyle name="Normal 13 2 2 2" xfId="356" xr:uid="{00000000-0005-0000-0000-00005F010000}"/>
    <cellStyle name="Normal 13 2 2 2 2" xfId="357" xr:uid="{00000000-0005-0000-0000-000060010000}"/>
    <cellStyle name="Normal 13 2 2 2 2 2" xfId="358" xr:uid="{00000000-0005-0000-0000-000061010000}"/>
    <cellStyle name="Normal 13 2 2 2 3" xfId="359" xr:uid="{00000000-0005-0000-0000-000062010000}"/>
    <cellStyle name="Normal 13 2 2 3" xfId="360" xr:uid="{00000000-0005-0000-0000-000063010000}"/>
    <cellStyle name="Normal 13 2 2 3 2" xfId="361" xr:uid="{00000000-0005-0000-0000-000064010000}"/>
    <cellStyle name="Normal 13 2 2 4" xfId="362" xr:uid="{00000000-0005-0000-0000-000065010000}"/>
    <cellStyle name="Normal 13 2 3" xfId="363" xr:uid="{00000000-0005-0000-0000-000066010000}"/>
    <cellStyle name="Normal 13 2 3 2" xfId="364" xr:uid="{00000000-0005-0000-0000-000067010000}"/>
    <cellStyle name="Normal 13 2 3 2 2" xfId="365" xr:uid="{00000000-0005-0000-0000-000068010000}"/>
    <cellStyle name="Normal 13 2 3 3" xfId="366" xr:uid="{00000000-0005-0000-0000-000069010000}"/>
    <cellStyle name="Normal 13 2 4" xfId="367" xr:uid="{00000000-0005-0000-0000-00006A010000}"/>
    <cellStyle name="Normal 13 2 4 2" xfId="368" xr:uid="{00000000-0005-0000-0000-00006B010000}"/>
    <cellStyle name="Normal 13 2 5" xfId="369" xr:uid="{00000000-0005-0000-0000-00006C010000}"/>
    <cellStyle name="Normal 13 3" xfId="370" xr:uid="{00000000-0005-0000-0000-00006D010000}"/>
    <cellStyle name="Normal 13 3 2" xfId="371" xr:uid="{00000000-0005-0000-0000-00006E010000}"/>
    <cellStyle name="Normal 13 3 2 2" xfId="372" xr:uid="{00000000-0005-0000-0000-00006F010000}"/>
    <cellStyle name="Normal 13 3 2 2 2" xfId="373" xr:uid="{00000000-0005-0000-0000-000070010000}"/>
    <cellStyle name="Normal 13 3 2 3" xfId="374" xr:uid="{00000000-0005-0000-0000-000071010000}"/>
    <cellStyle name="Normal 13 3 3" xfId="375" xr:uid="{00000000-0005-0000-0000-000072010000}"/>
    <cellStyle name="Normal 13 3 3 2" xfId="376" xr:uid="{00000000-0005-0000-0000-000073010000}"/>
    <cellStyle name="Normal 13 3 4" xfId="377" xr:uid="{00000000-0005-0000-0000-000074010000}"/>
    <cellStyle name="Normal 13 4" xfId="378" xr:uid="{00000000-0005-0000-0000-000075010000}"/>
    <cellStyle name="Normal 13 4 2" xfId="379" xr:uid="{00000000-0005-0000-0000-000076010000}"/>
    <cellStyle name="Normal 13 4 2 2" xfId="380" xr:uid="{00000000-0005-0000-0000-000077010000}"/>
    <cellStyle name="Normal 13 4 3" xfId="381" xr:uid="{00000000-0005-0000-0000-000078010000}"/>
    <cellStyle name="Normal 13 5" xfId="382" xr:uid="{00000000-0005-0000-0000-000079010000}"/>
    <cellStyle name="Normal 13 5 2" xfId="383" xr:uid="{00000000-0005-0000-0000-00007A010000}"/>
    <cellStyle name="Normal 13 6" xfId="384" xr:uid="{00000000-0005-0000-0000-00007B010000}"/>
    <cellStyle name="Normal 130" xfId="385" xr:uid="{00000000-0005-0000-0000-00007C010000}"/>
    <cellStyle name="Normal 130 2" xfId="386" xr:uid="{00000000-0005-0000-0000-00007D010000}"/>
    <cellStyle name="Normal 131" xfId="387" xr:uid="{00000000-0005-0000-0000-00007E010000}"/>
    <cellStyle name="Normal 131 2" xfId="388" xr:uid="{00000000-0005-0000-0000-00007F010000}"/>
    <cellStyle name="Normal 132" xfId="389" xr:uid="{00000000-0005-0000-0000-000080010000}"/>
    <cellStyle name="Normal 132 2" xfId="390" xr:uid="{00000000-0005-0000-0000-000081010000}"/>
    <cellStyle name="Normal 133" xfId="391" xr:uid="{00000000-0005-0000-0000-000082010000}"/>
    <cellStyle name="Normal 133 2" xfId="392" xr:uid="{00000000-0005-0000-0000-000083010000}"/>
    <cellStyle name="Normal 134" xfId="393" xr:uid="{00000000-0005-0000-0000-000084010000}"/>
    <cellStyle name="Normal 134 2" xfId="394" xr:uid="{00000000-0005-0000-0000-000085010000}"/>
    <cellStyle name="Normal 135" xfId="395" xr:uid="{00000000-0005-0000-0000-000086010000}"/>
    <cellStyle name="Normal 135 2" xfId="396" xr:uid="{00000000-0005-0000-0000-000087010000}"/>
    <cellStyle name="Normal 136" xfId="397" xr:uid="{00000000-0005-0000-0000-000088010000}"/>
    <cellStyle name="Normal 136 2" xfId="398" xr:uid="{00000000-0005-0000-0000-000089010000}"/>
    <cellStyle name="Normal 137" xfId="399" xr:uid="{00000000-0005-0000-0000-00008A010000}"/>
    <cellStyle name="Normal 137 2" xfId="400" xr:uid="{00000000-0005-0000-0000-00008B010000}"/>
    <cellStyle name="Normal 138" xfId="401" xr:uid="{00000000-0005-0000-0000-00008C010000}"/>
    <cellStyle name="Normal 138 2" xfId="402" xr:uid="{00000000-0005-0000-0000-00008D010000}"/>
    <cellStyle name="Normal 139" xfId="403" xr:uid="{00000000-0005-0000-0000-00008E010000}"/>
    <cellStyle name="Normal 139 2" xfId="404" xr:uid="{00000000-0005-0000-0000-00008F010000}"/>
    <cellStyle name="Normal 14" xfId="405" xr:uid="{00000000-0005-0000-0000-000090010000}"/>
    <cellStyle name="Normal 14 2" xfId="406" xr:uid="{00000000-0005-0000-0000-000091010000}"/>
    <cellStyle name="Normal 14 2 2" xfId="407" xr:uid="{00000000-0005-0000-0000-000092010000}"/>
    <cellStyle name="Normal 14 2 2 2" xfId="408" xr:uid="{00000000-0005-0000-0000-000093010000}"/>
    <cellStyle name="Normal 14 2 2 2 2" xfId="409" xr:uid="{00000000-0005-0000-0000-000094010000}"/>
    <cellStyle name="Normal 14 2 2 2 2 2" xfId="410" xr:uid="{00000000-0005-0000-0000-000095010000}"/>
    <cellStyle name="Normal 14 2 2 2 3" xfId="411" xr:uid="{00000000-0005-0000-0000-000096010000}"/>
    <cellStyle name="Normal 14 2 2 3" xfId="412" xr:uid="{00000000-0005-0000-0000-000097010000}"/>
    <cellStyle name="Normal 14 2 2 3 2" xfId="413" xr:uid="{00000000-0005-0000-0000-000098010000}"/>
    <cellStyle name="Normal 14 2 2 4" xfId="414" xr:uid="{00000000-0005-0000-0000-000099010000}"/>
    <cellStyle name="Normal 14 2 3" xfId="415" xr:uid="{00000000-0005-0000-0000-00009A010000}"/>
    <cellStyle name="Normal 14 2 3 2" xfId="416" xr:uid="{00000000-0005-0000-0000-00009B010000}"/>
    <cellStyle name="Normal 14 2 3 2 2" xfId="417" xr:uid="{00000000-0005-0000-0000-00009C010000}"/>
    <cellStyle name="Normal 14 2 3 3" xfId="418" xr:uid="{00000000-0005-0000-0000-00009D010000}"/>
    <cellStyle name="Normal 14 2 4" xfId="419" xr:uid="{00000000-0005-0000-0000-00009E010000}"/>
    <cellStyle name="Normal 14 2 4 2" xfId="420" xr:uid="{00000000-0005-0000-0000-00009F010000}"/>
    <cellStyle name="Normal 14 2 5" xfId="421" xr:uid="{00000000-0005-0000-0000-0000A0010000}"/>
    <cellStyle name="Normal 14 3" xfId="422" xr:uid="{00000000-0005-0000-0000-0000A1010000}"/>
    <cellStyle name="Normal 14 3 2" xfId="423" xr:uid="{00000000-0005-0000-0000-0000A2010000}"/>
    <cellStyle name="Normal 14 3 2 2" xfId="424" xr:uid="{00000000-0005-0000-0000-0000A3010000}"/>
    <cellStyle name="Normal 14 3 2 2 2" xfId="425" xr:uid="{00000000-0005-0000-0000-0000A4010000}"/>
    <cellStyle name="Normal 14 3 2 3" xfId="426" xr:uid="{00000000-0005-0000-0000-0000A5010000}"/>
    <cellStyle name="Normal 14 3 3" xfId="427" xr:uid="{00000000-0005-0000-0000-0000A6010000}"/>
    <cellStyle name="Normal 14 3 3 2" xfId="428" xr:uid="{00000000-0005-0000-0000-0000A7010000}"/>
    <cellStyle name="Normal 14 3 4" xfId="429" xr:uid="{00000000-0005-0000-0000-0000A8010000}"/>
    <cellStyle name="Normal 14 4" xfId="430" xr:uid="{00000000-0005-0000-0000-0000A9010000}"/>
    <cellStyle name="Normal 14 4 2" xfId="431" xr:uid="{00000000-0005-0000-0000-0000AA010000}"/>
    <cellStyle name="Normal 14 4 2 2" xfId="432" xr:uid="{00000000-0005-0000-0000-0000AB010000}"/>
    <cellStyle name="Normal 14 4 3" xfId="433" xr:uid="{00000000-0005-0000-0000-0000AC010000}"/>
    <cellStyle name="Normal 14 5" xfId="434" xr:uid="{00000000-0005-0000-0000-0000AD010000}"/>
    <cellStyle name="Normal 14 5 2" xfId="435" xr:uid="{00000000-0005-0000-0000-0000AE010000}"/>
    <cellStyle name="Normal 14 6" xfId="436" xr:uid="{00000000-0005-0000-0000-0000AF010000}"/>
    <cellStyle name="Normal 140" xfId="437" xr:uid="{00000000-0005-0000-0000-0000B0010000}"/>
    <cellStyle name="Normal 140 2" xfId="438" xr:uid="{00000000-0005-0000-0000-0000B1010000}"/>
    <cellStyle name="Normal 141" xfId="439" xr:uid="{00000000-0005-0000-0000-0000B2010000}"/>
    <cellStyle name="Normal 141 2" xfId="440" xr:uid="{00000000-0005-0000-0000-0000B3010000}"/>
    <cellStyle name="Normal 142" xfId="441" xr:uid="{00000000-0005-0000-0000-0000B4010000}"/>
    <cellStyle name="Normal 142 2" xfId="442" xr:uid="{00000000-0005-0000-0000-0000B5010000}"/>
    <cellStyle name="Normal 143" xfId="443" xr:uid="{00000000-0005-0000-0000-0000B6010000}"/>
    <cellStyle name="Normal 143 2" xfId="444" xr:uid="{00000000-0005-0000-0000-0000B7010000}"/>
    <cellStyle name="Normal 144" xfId="445" xr:uid="{00000000-0005-0000-0000-0000B8010000}"/>
    <cellStyle name="Normal 144 2" xfId="446" xr:uid="{00000000-0005-0000-0000-0000B9010000}"/>
    <cellStyle name="Normal 145" xfId="447" xr:uid="{00000000-0005-0000-0000-0000BA010000}"/>
    <cellStyle name="Normal 145 2" xfId="448" xr:uid="{00000000-0005-0000-0000-0000BB010000}"/>
    <cellStyle name="Normal 146" xfId="449" xr:uid="{00000000-0005-0000-0000-0000BC010000}"/>
    <cellStyle name="Normal 146 2" xfId="450" xr:uid="{00000000-0005-0000-0000-0000BD010000}"/>
    <cellStyle name="Normal 147" xfId="451" xr:uid="{00000000-0005-0000-0000-0000BE010000}"/>
    <cellStyle name="Normal 147 2" xfId="452" xr:uid="{00000000-0005-0000-0000-0000BF010000}"/>
    <cellStyle name="Normal 148" xfId="453" xr:uid="{00000000-0005-0000-0000-0000C0010000}"/>
    <cellStyle name="Normal 148 2" xfId="454" xr:uid="{00000000-0005-0000-0000-0000C1010000}"/>
    <cellStyle name="Normal 149" xfId="455" xr:uid="{00000000-0005-0000-0000-0000C2010000}"/>
    <cellStyle name="Normal 149 2" xfId="456" xr:uid="{00000000-0005-0000-0000-0000C3010000}"/>
    <cellStyle name="Normal 15" xfId="457" xr:uid="{00000000-0005-0000-0000-0000C4010000}"/>
    <cellStyle name="Normal 15 2" xfId="458" xr:uid="{00000000-0005-0000-0000-0000C5010000}"/>
    <cellStyle name="Normal 15 2 2" xfId="459" xr:uid="{00000000-0005-0000-0000-0000C6010000}"/>
    <cellStyle name="Normal 15 2 2 2" xfId="460" xr:uid="{00000000-0005-0000-0000-0000C7010000}"/>
    <cellStyle name="Normal 15 2 2 2 2" xfId="461" xr:uid="{00000000-0005-0000-0000-0000C8010000}"/>
    <cellStyle name="Normal 15 2 2 2 2 2" xfId="462" xr:uid="{00000000-0005-0000-0000-0000C9010000}"/>
    <cellStyle name="Normal 15 2 2 2 3" xfId="463" xr:uid="{00000000-0005-0000-0000-0000CA010000}"/>
    <cellStyle name="Normal 15 2 2 3" xfId="464" xr:uid="{00000000-0005-0000-0000-0000CB010000}"/>
    <cellStyle name="Normal 15 2 2 3 2" xfId="465" xr:uid="{00000000-0005-0000-0000-0000CC010000}"/>
    <cellStyle name="Normal 15 2 2 4" xfId="466" xr:uid="{00000000-0005-0000-0000-0000CD010000}"/>
    <cellStyle name="Normal 15 2 3" xfId="467" xr:uid="{00000000-0005-0000-0000-0000CE010000}"/>
    <cellStyle name="Normal 15 2 3 2" xfId="468" xr:uid="{00000000-0005-0000-0000-0000CF010000}"/>
    <cellStyle name="Normal 15 2 3 2 2" xfId="469" xr:uid="{00000000-0005-0000-0000-0000D0010000}"/>
    <cellStyle name="Normal 15 2 3 3" xfId="470" xr:uid="{00000000-0005-0000-0000-0000D1010000}"/>
    <cellStyle name="Normal 15 2 4" xfId="471" xr:uid="{00000000-0005-0000-0000-0000D2010000}"/>
    <cellStyle name="Normal 15 2 4 2" xfId="472" xr:uid="{00000000-0005-0000-0000-0000D3010000}"/>
    <cellStyle name="Normal 15 2 5" xfId="473" xr:uid="{00000000-0005-0000-0000-0000D4010000}"/>
    <cellStyle name="Normal 15 3" xfId="474" xr:uid="{00000000-0005-0000-0000-0000D5010000}"/>
    <cellStyle name="Normal 15 3 2" xfId="475" xr:uid="{00000000-0005-0000-0000-0000D6010000}"/>
    <cellStyle name="Normal 15 3 2 2" xfId="476" xr:uid="{00000000-0005-0000-0000-0000D7010000}"/>
    <cellStyle name="Normal 15 3 2 2 2" xfId="477" xr:uid="{00000000-0005-0000-0000-0000D8010000}"/>
    <cellStyle name="Normal 15 3 2 3" xfId="478" xr:uid="{00000000-0005-0000-0000-0000D9010000}"/>
    <cellStyle name="Normal 15 3 3" xfId="479" xr:uid="{00000000-0005-0000-0000-0000DA010000}"/>
    <cellStyle name="Normal 15 3 3 2" xfId="480" xr:uid="{00000000-0005-0000-0000-0000DB010000}"/>
    <cellStyle name="Normal 15 3 4" xfId="481" xr:uid="{00000000-0005-0000-0000-0000DC010000}"/>
    <cellStyle name="Normal 15 4" xfId="482" xr:uid="{00000000-0005-0000-0000-0000DD010000}"/>
    <cellStyle name="Normal 15 4 2" xfId="483" xr:uid="{00000000-0005-0000-0000-0000DE010000}"/>
    <cellStyle name="Normal 15 4 2 2" xfId="484" xr:uid="{00000000-0005-0000-0000-0000DF010000}"/>
    <cellStyle name="Normal 15 4 3" xfId="485" xr:uid="{00000000-0005-0000-0000-0000E0010000}"/>
    <cellStyle name="Normal 15 5" xfId="486" xr:uid="{00000000-0005-0000-0000-0000E1010000}"/>
    <cellStyle name="Normal 15 5 2" xfId="487" xr:uid="{00000000-0005-0000-0000-0000E2010000}"/>
    <cellStyle name="Normal 15 6" xfId="488" xr:uid="{00000000-0005-0000-0000-0000E3010000}"/>
    <cellStyle name="Normal 150" xfId="489" xr:uid="{00000000-0005-0000-0000-0000E4010000}"/>
    <cellStyle name="Normal 150 2" xfId="490" xr:uid="{00000000-0005-0000-0000-0000E5010000}"/>
    <cellStyle name="Normal 151" xfId="491" xr:uid="{00000000-0005-0000-0000-0000E6010000}"/>
    <cellStyle name="Normal 151 2" xfId="492" xr:uid="{00000000-0005-0000-0000-0000E7010000}"/>
    <cellStyle name="Normal 152" xfId="493" xr:uid="{00000000-0005-0000-0000-0000E8010000}"/>
    <cellStyle name="Normal 152 2" xfId="494" xr:uid="{00000000-0005-0000-0000-0000E9010000}"/>
    <cellStyle name="Normal 153" xfId="495" xr:uid="{00000000-0005-0000-0000-0000EA010000}"/>
    <cellStyle name="Normal 153 2" xfId="496" xr:uid="{00000000-0005-0000-0000-0000EB010000}"/>
    <cellStyle name="Normal 154" xfId="497" xr:uid="{00000000-0005-0000-0000-0000EC010000}"/>
    <cellStyle name="Normal 154 2" xfId="498" xr:uid="{00000000-0005-0000-0000-0000ED010000}"/>
    <cellStyle name="Normal 155" xfId="499" xr:uid="{00000000-0005-0000-0000-0000EE010000}"/>
    <cellStyle name="Normal 155 2" xfId="500" xr:uid="{00000000-0005-0000-0000-0000EF010000}"/>
    <cellStyle name="Normal 156" xfId="501" xr:uid="{00000000-0005-0000-0000-0000F0010000}"/>
    <cellStyle name="Normal 157" xfId="502" xr:uid="{00000000-0005-0000-0000-0000F1010000}"/>
    <cellStyle name="Normal 158" xfId="503" xr:uid="{00000000-0005-0000-0000-0000F2010000}"/>
    <cellStyle name="Normal 159" xfId="504" xr:uid="{00000000-0005-0000-0000-0000F3010000}"/>
    <cellStyle name="Normal 16" xfId="505" xr:uid="{00000000-0005-0000-0000-0000F4010000}"/>
    <cellStyle name="Normal 16 2" xfId="506" xr:uid="{00000000-0005-0000-0000-0000F5010000}"/>
    <cellStyle name="Normal 16 2 2" xfId="507" xr:uid="{00000000-0005-0000-0000-0000F6010000}"/>
    <cellStyle name="Normal 16 2 2 2" xfId="508" xr:uid="{00000000-0005-0000-0000-0000F7010000}"/>
    <cellStyle name="Normal 16 2 2 2 2" xfId="509" xr:uid="{00000000-0005-0000-0000-0000F8010000}"/>
    <cellStyle name="Normal 16 2 2 2 2 2" xfId="510" xr:uid="{00000000-0005-0000-0000-0000F9010000}"/>
    <cellStyle name="Normal 16 2 2 2 3" xfId="511" xr:uid="{00000000-0005-0000-0000-0000FA010000}"/>
    <cellStyle name="Normal 16 2 2 3" xfId="512" xr:uid="{00000000-0005-0000-0000-0000FB010000}"/>
    <cellStyle name="Normal 16 2 2 3 2" xfId="513" xr:uid="{00000000-0005-0000-0000-0000FC010000}"/>
    <cellStyle name="Normal 16 2 2 4" xfId="514" xr:uid="{00000000-0005-0000-0000-0000FD010000}"/>
    <cellStyle name="Normal 16 2 3" xfId="515" xr:uid="{00000000-0005-0000-0000-0000FE010000}"/>
    <cellStyle name="Normal 16 2 3 2" xfId="516" xr:uid="{00000000-0005-0000-0000-0000FF010000}"/>
    <cellStyle name="Normal 16 2 3 2 2" xfId="517" xr:uid="{00000000-0005-0000-0000-000000020000}"/>
    <cellStyle name="Normal 16 2 3 3" xfId="518" xr:uid="{00000000-0005-0000-0000-000001020000}"/>
    <cellStyle name="Normal 16 2 4" xfId="519" xr:uid="{00000000-0005-0000-0000-000002020000}"/>
    <cellStyle name="Normal 16 2 4 2" xfId="520" xr:uid="{00000000-0005-0000-0000-000003020000}"/>
    <cellStyle name="Normal 16 2 5" xfId="521" xr:uid="{00000000-0005-0000-0000-000004020000}"/>
    <cellStyle name="Normal 16 3" xfId="522" xr:uid="{00000000-0005-0000-0000-000005020000}"/>
    <cellStyle name="Normal 16 3 2" xfId="523" xr:uid="{00000000-0005-0000-0000-000006020000}"/>
    <cellStyle name="Normal 16 3 2 2" xfId="524" xr:uid="{00000000-0005-0000-0000-000007020000}"/>
    <cellStyle name="Normal 16 3 2 2 2" xfId="525" xr:uid="{00000000-0005-0000-0000-000008020000}"/>
    <cellStyle name="Normal 16 3 2 3" xfId="526" xr:uid="{00000000-0005-0000-0000-000009020000}"/>
    <cellStyle name="Normal 16 3 3" xfId="527" xr:uid="{00000000-0005-0000-0000-00000A020000}"/>
    <cellStyle name="Normal 16 3 3 2" xfId="528" xr:uid="{00000000-0005-0000-0000-00000B020000}"/>
    <cellStyle name="Normal 16 3 4" xfId="529" xr:uid="{00000000-0005-0000-0000-00000C020000}"/>
    <cellStyle name="Normal 16 4" xfId="530" xr:uid="{00000000-0005-0000-0000-00000D020000}"/>
    <cellStyle name="Normal 16 4 2" xfId="531" xr:uid="{00000000-0005-0000-0000-00000E020000}"/>
    <cellStyle name="Normal 16 4 2 2" xfId="532" xr:uid="{00000000-0005-0000-0000-00000F020000}"/>
    <cellStyle name="Normal 16 4 3" xfId="533" xr:uid="{00000000-0005-0000-0000-000010020000}"/>
    <cellStyle name="Normal 16 5" xfId="534" xr:uid="{00000000-0005-0000-0000-000011020000}"/>
    <cellStyle name="Normal 16 5 2" xfId="535" xr:uid="{00000000-0005-0000-0000-000012020000}"/>
    <cellStyle name="Normal 16 6" xfId="536" xr:uid="{00000000-0005-0000-0000-000013020000}"/>
    <cellStyle name="Normal 160" xfId="537" xr:uid="{00000000-0005-0000-0000-000014020000}"/>
    <cellStyle name="Normal 161" xfId="538" xr:uid="{00000000-0005-0000-0000-000015020000}"/>
    <cellStyle name="Normal 162" xfId="539" xr:uid="{00000000-0005-0000-0000-000016020000}"/>
    <cellStyle name="Normal 163" xfId="540" xr:uid="{00000000-0005-0000-0000-000017020000}"/>
    <cellStyle name="Normal 164" xfId="541" xr:uid="{00000000-0005-0000-0000-000018020000}"/>
    <cellStyle name="Normal 164 2" xfId="542" xr:uid="{00000000-0005-0000-0000-000019020000}"/>
    <cellStyle name="Normal 17" xfId="543" xr:uid="{00000000-0005-0000-0000-00001A020000}"/>
    <cellStyle name="Normal 17 2" xfId="544" xr:uid="{00000000-0005-0000-0000-00001B020000}"/>
    <cellStyle name="Normal 17 2 2" xfId="545" xr:uid="{00000000-0005-0000-0000-00001C020000}"/>
    <cellStyle name="Normal 17 2 2 2" xfId="546" xr:uid="{00000000-0005-0000-0000-00001D020000}"/>
    <cellStyle name="Normal 17 2 2 2 2" xfId="547" xr:uid="{00000000-0005-0000-0000-00001E020000}"/>
    <cellStyle name="Normal 17 2 2 2 2 2" xfId="548" xr:uid="{00000000-0005-0000-0000-00001F020000}"/>
    <cellStyle name="Normal 17 2 2 2 3" xfId="549" xr:uid="{00000000-0005-0000-0000-000020020000}"/>
    <cellStyle name="Normal 17 2 2 3" xfId="550" xr:uid="{00000000-0005-0000-0000-000021020000}"/>
    <cellStyle name="Normal 17 2 2 3 2" xfId="551" xr:uid="{00000000-0005-0000-0000-000022020000}"/>
    <cellStyle name="Normal 17 2 2 4" xfId="552" xr:uid="{00000000-0005-0000-0000-000023020000}"/>
    <cellStyle name="Normal 17 2 3" xfId="553" xr:uid="{00000000-0005-0000-0000-000024020000}"/>
    <cellStyle name="Normal 17 2 3 2" xfId="554" xr:uid="{00000000-0005-0000-0000-000025020000}"/>
    <cellStyle name="Normal 17 2 3 2 2" xfId="555" xr:uid="{00000000-0005-0000-0000-000026020000}"/>
    <cellStyle name="Normal 17 2 3 3" xfId="556" xr:uid="{00000000-0005-0000-0000-000027020000}"/>
    <cellStyle name="Normal 17 2 4" xfId="557" xr:uid="{00000000-0005-0000-0000-000028020000}"/>
    <cellStyle name="Normal 17 2 4 2" xfId="558" xr:uid="{00000000-0005-0000-0000-000029020000}"/>
    <cellStyle name="Normal 17 2 5" xfId="559" xr:uid="{00000000-0005-0000-0000-00002A020000}"/>
    <cellStyle name="Normal 17 3" xfId="560" xr:uid="{00000000-0005-0000-0000-00002B020000}"/>
    <cellStyle name="Normal 17 3 2" xfId="561" xr:uid="{00000000-0005-0000-0000-00002C020000}"/>
    <cellStyle name="Normal 17 3 2 2" xfId="562" xr:uid="{00000000-0005-0000-0000-00002D020000}"/>
    <cellStyle name="Normal 17 3 2 2 2" xfId="563" xr:uid="{00000000-0005-0000-0000-00002E020000}"/>
    <cellStyle name="Normal 17 3 2 3" xfId="564" xr:uid="{00000000-0005-0000-0000-00002F020000}"/>
    <cellStyle name="Normal 17 3 3" xfId="565" xr:uid="{00000000-0005-0000-0000-000030020000}"/>
    <cellStyle name="Normal 17 3 3 2" xfId="566" xr:uid="{00000000-0005-0000-0000-000031020000}"/>
    <cellStyle name="Normal 17 3 4" xfId="567" xr:uid="{00000000-0005-0000-0000-000032020000}"/>
    <cellStyle name="Normal 17 4" xfId="568" xr:uid="{00000000-0005-0000-0000-000033020000}"/>
    <cellStyle name="Normal 17 4 2" xfId="569" xr:uid="{00000000-0005-0000-0000-000034020000}"/>
    <cellStyle name="Normal 17 4 2 2" xfId="570" xr:uid="{00000000-0005-0000-0000-000035020000}"/>
    <cellStyle name="Normal 17 4 3" xfId="571" xr:uid="{00000000-0005-0000-0000-000036020000}"/>
    <cellStyle name="Normal 17 5" xfId="572" xr:uid="{00000000-0005-0000-0000-000037020000}"/>
    <cellStyle name="Normal 17 5 2" xfId="573" xr:uid="{00000000-0005-0000-0000-000038020000}"/>
    <cellStyle name="Normal 17 6" xfId="574" xr:uid="{00000000-0005-0000-0000-000039020000}"/>
    <cellStyle name="Normal 18" xfId="575" xr:uid="{00000000-0005-0000-0000-00003A020000}"/>
    <cellStyle name="Normal 18 2" xfId="576" xr:uid="{00000000-0005-0000-0000-00003B020000}"/>
    <cellStyle name="Normal 18 2 2" xfId="577" xr:uid="{00000000-0005-0000-0000-00003C020000}"/>
    <cellStyle name="Normal 18 2 2 2" xfId="578" xr:uid="{00000000-0005-0000-0000-00003D020000}"/>
    <cellStyle name="Normal 18 2 2 2 2" xfId="579" xr:uid="{00000000-0005-0000-0000-00003E020000}"/>
    <cellStyle name="Normal 18 2 2 2 2 2" xfId="580" xr:uid="{00000000-0005-0000-0000-00003F020000}"/>
    <cellStyle name="Normal 18 2 2 2 3" xfId="581" xr:uid="{00000000-0005-0000-0000-000040020000}"/>
    <cellStyle name="Normal 18 2 2 3" xfId="582" xr:uid="{00000000-0005-0000-0000-000041020000}"/>
    <cellStyle name="Normal 18 2 2 3 2" xfId="583" xr:uid="{00000000-0005-0000-0000-000042020000}"/>
    <cellStyle name="Normal 18 2 2 4" xfId="584" xr:uid="{00000000-0005-0000-0000-000043020000}"/>
    <cellStyle name="Normal 18 2 3" xfId="585" xr:uid="{00000000-0005-0000-0000-000044020000}"/>
    <cellStyle name="Normal 18 2 3 2" xfId="586" xr:uid="{00000000-0005-0000-0000-000045020000}"/>
    <cellStyle name="Normal 18 2 3 2 2" xfId="587" xr:uid="{00000000-0005-0000-0000-000046020000}"/>
    <cellStyle name="Normal 18 2 3 3" xfId="588" xr:uid="{00000000-0005-0000-0000-000047020000}"/>
    <cellStyle name="Normal 18 2 4" xfId="589" xr:uid="{00000000-0005-0000-0000-000048020000}"/>
    <cellStyle name="Normal 18 2 4 2" xfId="590" xr:uid="{00000000-0005-0000-0000-000049020000}"/>
    <cellStyle name="Normal 18 2 5" xfId="591" xr:uid="{00000000-0005-0000-0000-00004A020000}"/>
    <cellStyle name="Normal 18 3" xfId="592" xr:uid="{00000000-0005-0000-0000-00004B020000}"/>
    <cellStyle name="Normal 18 3 2" xfId="593" xr:uid="{00000000-0005-0000-0000-00004C020000}"/>
    <cellStyle name="Normal 18 3 2 2" xfId="594" xr:uid="{00000000-0005-0000-0000-00004D020000}"/>
    <cellStyle name="Normal 18 3 2 2 2" xfId="595" xr:uid="{00000000-0005-0000-0000-00004E020000}"/>
    <cellStyle name="Normal 18 3 2 3" xfId="596" xr:uid="{00000000-0005-0000-0000-00004F020000}"/>
    <cellStyle name="Normal 18 3 3" xfId="597" xr:uid="{00000000-0005-0000-0000-000050020000}"/>
    <cellStyle name="Normal 18 3 3 2" xfId="598" xr:uid="{00000000-0005-0000-0000-000051020000}"/>
    <cellStyle name="Normal 18 3 4" xfId="599" xr:uid="{00000000-0005-0000-0000-000052020000}"/>
    <cellStyle name="Normal 18 4" xfId="600" xr:uid="{00000000-0005-0000-0000-000053020000}"/>
    <cellStyle name="Normal 18 4 2" xfId="601" xr:uid="{00000000-0005-0000-0000-000054020000}"/>
    <cellStyle name="Normal 18 4 2 2" xfId="602" xr:uid="{00000000-0005-0000-0000-000055020000}"/>
    <cellStyle name="Normal 18 4 3" xfId="603" xr:uid="{00000000-0005-0000-0000-000056020000}"/>
    <cellStyle name="Normal 18 5" xfId="604" xr:uid="{00000000-0005-0000-0000-000057020000}"/>
    <cellStyle name="Normal 18 5 2" xfId="605" xr:uid="{00000000-0005-0000-0000-000058020000}"/>
    <cellStyle name="Normal 18 6" xfId="606" xr:uid="{00000000-0005-0000-0000-000059020000}"/>
    <cellStyle name="Normal 19" xfId="607" xr:uid="{00000000-0005-0000-0000-00005A020000}"/>
    <cellStyle name="Normal 19 2" xfId="608" xr:uid="{00000000-0005-0000-0000-00005B020000}"/>
    <cellStyle name="Normal 19 2 2" xfId="609" xr:uid="{00000000-0005-0000-0000-00005C020000}"/>
    <cellStyle name="Normal 19 2 2 2" xfId="610" xr:uid="{00000000-0005-0000-0000-00005D020000}"/>
    <cellStyle name="Normal 19 2 2 2 2" xfId="611" xr:uid="{00000000-0005-0000-0000-00005E020000}"/>
    <cellStyle name="Normal 19 2 2 2 2 2" xfId="612" xr:uid="{00000000-0005-0000-0000-00005F020000}"/>
    <cellStyle name="Normal 19 2 2 2 3" xfId="613" xr:uid="{00000000-0005-0000-0000-000060020000}"/>
    <cellStyle name="Normal 19 2 2 3" xfId="614" xr:uid="{00000000-0005-0000-0000-000061020000}"/>
    <cellStyle name="Normal 19 2 2 3 2" xfId="615" xr:uid="{00000000-0005-0000-0000-000062020000}"/>
    <cellStyle name="Normal 19 2 2 4" xfId="616" xr:uid="{00000000-0005-0000-0000-000063020000}"/>
    <cellStyle name="Normal 19 2 3" xfId="617" xr:uid="{00000000-0005-0000-0000-000064020000}"/>
    <cellStyle name="Normal 19 2 3 2" xfId="618" xr:uid="{00000000-0005-0000-0000-000065020000}"/>
    <cellStyle name="Normal 19 2 3 2 2" xfId="619" xr:uid="{00000000-0005-0000-0000-000066020000}"/>
    <cellStyle name="Normal 19 2 3 3" xfId="620" xr:uid="{00000000-0005-0000-0000-000067020000}"/>
    <cellStyle name="Normal 19 2 4" xfId="621" xr:uid="{00000000-0005-0000-0000-000068020000}"/>
    <cellStyle name="Normal 19 2 4 2" xfId="622" xr:uid="{00000000-0005-0000-0000-000069020000}"/>
    <cellStyle name="Normal 19 2 5" xfId="623" xr:uid="{00000000-0005-0000-0000-00006A020000}"/>
    <cellStyle name="Normal 19 3" xfId="624" xr:uid="{00000000-0005-0000-0000-00006B020000}"/>
    <cellStyle name="Normal 19 3 2" xfId="625" xr:uid="{00000000-0005-0000-0000-00006C020000}"/>
    <cellStyle name="Normal 19 3 2 2" xfId="626" xr:uid="{00000000-0005-0000-0000-00006D020000}"/>
    <cellStyle name="Normal 19 3 2 2 2" xfId="627" xr:uid="{00000000-0005-0000-0000-00006E020000}"/>
    <cellStyle name="Normal 19 3 2 3" xfId="628" xr:uid="{00000000-0005-0000-0000-00006F020000}"/>
    <cellStyle name="Normal 19 3 3" xfId="629" xr:uid="{00000000-0005-0000-0000-000070020000}"/>
    <cellStyle name="Normal 19 3 3 2" xfId="630" xr:uid="{00000000-0005-0000-0000-000071020000}"/>
    <cellStyle name="Normal 19 3 4" xfId="631" xr:uid="{00000000-0005-0000-0000-000072020000}"/>
    <cellStyle name="Normal 19 4" xfId="632" xr:uid="{00000000-0005-0000-0000-000073020000}"/>
    <cellStyle name="Normal 19 4 2" xfId="633" xr:uid="{00000000-0005-0000-0000-000074020000}"/>
    <cellStyle name="Normal 19 4 2 2" xfId="634" xr:uid="{00000000-0005-0000-0000-000075020000}"/>
    <cellStyle name="Normal 19 4 3" xfId="635" xr:uid="{00000000-0005-0000-0000-000076020000}"/>
    <cellStyle name="Normal 19 5" xfId="636" xr:uid="{00000000-0005-0000-0000-000077020000}"/>
    <cellStyle name="Normal 19 5 2" xfId="637" xr:uid="{00000000-0005-0000-0000-000078020000}"/>
    <cellStyle name="Normal 19 6" xfId="638" xr:uid="{00000000-0005-0000-0000-000079020000}"/>
    <cellStyle name="Normal 2" xfId="639" xr:uid="{00000000-0005-0000-0000-00007A020000}"/>
    <cellStyle name="Normal 2 10" xfId="640" xr:uid="{00000000-0005-0000-0000-00007B020000}"/>
    <cellStyle name="Normal 2 10 2" xfId="641" xr:uid="{00000000-0005-0000-0000-00007C020000}"/>
    <cellStyle name="Normal 2 10 2 2" xfId="642" xr:uid="{00000000-0005-0000-0000-00007D020000}"/>
    <cellStyle name="Normal 2 10 2 2 2" xfId="643" xr:uid="{00000000-0005-0000-0000-00007E020000}"/>
    <cellStyle name="Normal 2 10 2 2 2 2" xfId="644" xr:uid="{00000000-0005-0000-0000-00007F020000}"/>
    <cellStyle name="Normal 2 10 2 2 3" xfId="645" xr:uid="{00000000-0005-0000-0000-000080020000}"/>
    <cellStyle name="Normal 2 10 2 3" xfId="646" xr:uid="{00000000-0005-0000-0000-000081020000}"/>
    <cellStyle name="Normal 2 10 2 3 2" xfId="647" xr:uid="{00000000-0005-0000-0000-000082020000}"/>
    <cellStyle name="Normal 2 10 2 4" xfId="648" xr:uid="{00000000-0005-0000-0000-000083020000}"/>
    <cellStyle name="Normal 2 10 2 5" xfId="649" xr:uid="{00000000-0005-0000-0000-000084020000}"/>
    <cellStyle name="Normal 2 10 3" xfId="650" xr:uid="{00000000-0005-0000-0000-000085020000}"/>
    <cellStyle name="Normal 2 10 3 2" xfId="651" xr:uid="{00000000-0005-0000-0000-000086020000}"/>
    <cellStyle name="Normal 2 10 3 2 2" xfId="652" xr:uid="{00000000-0005-0000-0000-000087020000}"/>
    <cellStyle name="Normal 2 10 3 3" xfId="653" xr:uid="{00000000-0005-0000-0000-000088020000}"/>
    <cellStyle name="Normal 2 10 4" xfId="654" xr:uid="{00000000-0005-0000-0000-000089020000}"/>
    <cellStyle name="Normal 2 10 4 2" xfId="655" xr:uid="{00000000-0005-0000-0000-00008A020000}"/>
    <cellStyle name="Normal 2 10 5" xfId="656" xr:uid="{00000000-0005-0000-0000-00008B020000}"/>
    <cellStyle name="Normal 2 11" xfId="657" xr:uid="{00000000-0005-0000-0000-00008C020000}"/>
    <cellStyle name="Normal 2 11 2" xfId="658" xr:uid="{00000000-0005-0000-0000-00008D020000}"/>
    <cellStyle name="Normal 2 11 2 2" xfId="659" xr:uid="{00000000-0005-0000-0000-00008E020000}"/>
    <cellStyle name="Normal 2 11 2 2 2" xfId="660" xr:uid="{00000000-0005-0000-0000-00008F020000}"/>
    <cellStyle name="Normal 2 11 2 2 2 2" xfId="661" xr:uid="{00000000-0005-0000-0000-000090020000}"/>
    <cellStyle name="Normal 2 11 2 2 3" xfId="662" xr:uid="{00000000-0005-0000-0000-000091020000}"/>
    <cellStyle name="Normal 2 11 2 3" xfId="663" xr:uid="{00000000-0005-0000-0000-000092020000}"/>
    <cellStyle name="Normal 2 11 2 3 2" xfId="664" xr:uid="{00000000-0005-0000-0000-000093020000}"/>
    <cellStyle name="Normal 2 11 2 4" xfId="665" xr:uid="{00000000-0005-0000-0000-000094020000}"/>
    <cellStyle name="Normal 2 11 3" xfId="666" xr:uid="{00000000-0005-0000-0000-000095020000}"/>
    <cellStyle name="Normal 2 11 3 2" xfId="667" xr:uid="{00000000-0005-0000-0000-000096020000}"/>
    <cellStyle name="Normal 2 11 3 2 2" xfId="668" xr:uid="{00000000-0005-0000-0000-000097020000}"/>
    <cellStyle name="Normal 2 11 3 3" xfId="669" xr:uid="{00000000-0005-0000-0000-000098020000}"/>
    <cellStyle name="Normal 2 11 4" xfId="670" xr:uid="{00000000-0005-0000-0000-000099020000}"/>
    <cellStyle name="Normal 2 11 4 2" xfId="671" xr:uid="{00000000-0005-0000-0000-00009A020000}"/>
    <cellStyle name="Normal 2 11 5" xfId="672" xr:uid="{00000000-0005-0000-0000-00009B020000}"/>
    <cellStyle name="Normal 2 12" xfId="673" xr:uid="{00000000-0005-0000-0000-00009C020000}"/>
    <cellStyle name="Normal 2 12 2" xfId="674" xr:uid="{00000000-0005-0000-0000-00009D020000}"/>
    <cellStyle name="Normal 2 12 2 2" xfId="675" xr:uid="{00000000-0005-0000-0000-00009E020000}"/>
    <cellStyle name="Normal 2 12 2 2 2" xfId="676" xr:uid="{00000000-0005-0000-0000-00009F020000}"/>
    <cellStyle name="Normal 2 12 2 2 2 2" xfId="677" xr:uid="{00000000-0005-0000-0000-0000A0020000}"/>
    <cellStyle name="Normal 2 12 2 2 3" xfId="678" xr:uid="{00000000-0005-0000-0000-0000A1020000}"/>
    <cellStyle name="Normal 2 12 2 3" xfId="679" xr:uid="{00000000-0005-0000-0000-0000A2020000}"/>
    <cellStyle name="Normal 2 12 2 3 2" xfId="680" xr:uid="{00000000-0005-0000-0000-0000A3020000}"/>
    <cellStyle name="Normal 2 12 2 4" xfId="681" xr:uid="{00000000-0005-0000-0000-0000A4020000}"/>
    <cellStyle name="Normal 2 12 3" xfId="682" xr:uid="{00000000-0005-0000-0000-0000A5020000}"/>
    <cellStyle name="Normal 2 12 3 2" xfId="683" xr:uid="{00000000-0005-0000-0000-0000A6020000}"/>
    <cellStyle name="Normal 2 12 3 2 2" xfId="684" xr:uid="{00000000-0005-0000-0000-0000A7020000}"/>
    <cellStyle name="Normal 2 12 3 3" xfId="685" xr:uid="{00000000-0005-0000-0000-0000A8020000}"/>
    <cellStyle name="Normal 2 12 4" xfId="686" xr:uid="{00000000-0005-0000-0000-0000A9020000}"/>
    <cellStyle name="Normal 2 12 4 2" xfId="687" xr:uid="{00000000-0005-0000-0000-0000AA020000}"/>
    <cellStyle name="Normal 2 12 5" xfId="688" xr:uid="{00000000-0005-0000-0000-0000AB020000}"/>
    <cellStyle name="Normal 2 13" xfId="689" xr:uid="{00000000-0005-0000-0000-0000AC020000}"/>
    <cellStyle name="Normal 2 14" xfId="690" xr:uid="{00000000-0005-0000-0000-0000AD020000}"/>
    <cellStyle name="Normal 2 15" xfId="691" xr:uid="{00000000-0005-0000-0000-0000AE020000}"/>
    <cellStyle name="Normal 2 16" xfId="692" xr:uid="{00000000-0005-0000-0000-0000AF020000}"/>
    <cellStyle name="Normal 2 17" xfId="693" xr:uid="{00000000-0005-0000-0000-0000B0020000}"/>
    <cellStyle name="Normal 2 18" xfId="694" xr:uid="{00000000-0005-0000-0000-0000B1020000}"/>
    <cellStyle name="Normal 2 19" xfId="695" xr:uid="{00000000-0005-0000-0000-0000B2020000}"/>
    <cellStyle name="Normal 2 2" xfId="696" xr:uid="{00000000-0005-0000-0000-0000B3020000}"/>
    <cellStyle name="Normal 2 2 10" xfId="697" xr:uid="{00000000-0005-0000-0000-0000B4020000}"/>
    <cellStyle name="Normal 2 2 2" xfId="698" xr:uid="{00000000-0005-0000-0000-0000B5020000}"/>
    <cellStyle name="Normal 2 2 2 2" xfId="699" xr:uid="{00000000-0005-0000-0000-0000B6020000}"/>
    <cellStyle name="Normal 2 2 2 2 2" xfId="700" xr:uid="{00000000-0005-0000-0000-0000B7020000}"/>
    <cellStyle name="Normal 2 2 2 2 2 2" xfId="701" xr:uid="{00000000-0005-0000-0000-0000B8020000}"/>
    <cellStyle name="Normal 2 2 2 2 2 2 2" xfId="702" xr:uid="{00000000-0005-0000-0000-0000B9020000}"/>
    <cellStyle name="Normal 2 2 2 2 2 2 2 2" xfId="703" xr:uid="{00000000-0005-0000-0000-0000BA020000}"/>
    <cellStyle name="Normal 2 2 2 2 2 2 2 3" xfId="704" xr:uid="{00000000-0005-0000-0000-0000BB020000}"/>
    <cellStyle name="Normal 2 2 2 2 2 2 2 3 2" xfId="705" xr:uid="{00000000-0005-0000-0000-0000BC020000}"/>
    <cellStyle name="Normal 2 2 2 2 2 2 2 4" xfId="706" xr:uid="{00000000-0005-0000-0000-0000BD020000}"/>
    <cellStyle name="Normal 2 2 2 2 2 2 3" xfId="707" xr:uid="{00000000-0005-0000-0000-0000BE020000}"/>
    <cellStyle name="Normal 2 2 2 2 2 3" xfId="708" xr:uid="{00000000-0005-0000-0000-0000BF020000}"/>
    <cellStyle name="Normal 2 2 2 2 2 3 2" xfId="709" xr:uid="{00000000-0005-0000-0000-0000C0020000}"/>
    <cellStyle name="Normal 2 2 2 2 2 3 2 2" xfId="710" xr:uid="{00000000-0005-0000-0000-0000C1020000}"/>
    <cellStyle name="Normal 2 2 2 2 2 3 2 2 2" xfId="711" xr:uid="{00000000-0005-0000-0000-0000C2020000}"/>
    <cellStyle name="Normal 2 2 2 2 2 3 2 3" xfId="712" xr:uid="{00000000-0005-0000-0000-0000C3020000}"/>
    <cellStyle name="Normal 2 2 2 2 2 4" xfId="713" xr:uid="{00000000-0005-0000-0000-0000C4020000}"/>
    <cellStyle name="Normal 2 2 2 2 2 4 2" xfId="714" xr:uid="{00000000-0005-0000-0000-0000C5020000}"/>
    <cellStyle name="Normal 2 2 2 2 2 5" xfId="715" xr:uid="{00000000-0005-0000-0000-0000C6020000}"/>
    <cellStyle name="Normal 2 2 2 2 3" xfId="716" xr:uid="{00000000-0005-0000-0000-0000C7020000}"/>
    <cellStyle name="Normal 2 2 2 2 3 2" xfId="717" xr:uid="{00000000-0005-0000-0000-0000C8020000}"/>
    <cellStyle name="Normal 2 2 2 2 3 3" xfId="718" xr:uid="{00000000-0005-0000-0000-0000C9020000}"/>
    <cellStyle name="Normal 2 2 2 2 3 3 2" xfId="719" xr:uid="{00000000-0005-0000-0000-0000CA020000}"/>
    <cellStyle name="Normal 2 2 2 2 3 4" xfId="720" xr:uid="{00000000-0005-0000-0000-0000CB020000}"/>
    <cellStyle name="Normal 2 2 2 3" xfId="721" xr:uid="{00000000-0005-0000-0000-0000CC020000}"/>
    <cellStyle name="Normal 2 2 2 4" xfId="722" xr:uid="{00000000-0005-0000-0000-0000CD020000}"/>
    <cellStyle name="Normal 2 2 2 4 2" xfId="723" xr:uid="{00000000-0005-0000-0000-0000CE020000}"/>
    <cellStyle name="Normal 2 2 2 4 2 2" xfId="724" xr:uid="{00000000-0005-0000-0000-0000CF020000}"/>
    <cellStyle name="Normal 2 2 2 4 2 2 2" xfId="725" xr:uid="{00000000-0005-0000-0000-0000D0020000}"/>
    <cellStyle name="Normal 2 2 2 4 2 3" xfId="726" xr:uid="{00000000-0005-0000-0000-0000D1020000}"/>
    <cellStyle name="Normal 2 2 2 5" xfId="727" xr:uid="{00000000-0005-0000-0000-0000D2020000}"/>
    <cellStyle name="Normal 2 2 2 5 2" xfId="728" xr:uid="{00000000-0005-0000-0000-0000D3020000}"/>
    <cellStyle name="Normal 2 2 2 6" xfId="729" xr:uid="{00000000-0005-0000-0000-0000D4020000}"/>
    <cellStyle name="Normal 2 2 3" xfId="730" xr:uid="{00000000-0005-0000-0000-0000D5020000}"/>
    <cellStyle name="Normal 2 2 4" xfId="731" xr:uid="{00000000-0005-0000-0000-0000D6020000}"/>
    <cellStyle name="Normal 2 2 5" xfId="732" xr:uid="{00000000-0005-0000-0000-0000D7020000}"/>
    <cellStyle name="Normal 2 2 6" xfId="733" xr:uid="{00000000-0005-0000-0000-0000D8020000}"/>
    <cellStyle name="Normal 2 2 7" xfId="734" xr:uid="{00000000-0005-0000-0000-0000D9020000}"/>
    <cellStyle name="Normal 2 2 8" xfId="735" xr:uid="{00000000-0005-0000-0000-0000DA020000}"/>
    <cellStyle name="Normal 2 2 8 2" xfId="736" xr:uid="{00000000-0005-0000-0000-0000DB020000}"/>
    <cellStyle name="Normal 2 2 8 2 2" xfId="737" xr:uid="{00000000-0005-0000-0000-0000DC020000}"/>
    <cellStyle name="Normal 2 2 8 2 2 2" xfId="738" xr:uid="{00000000-0005-0000-0000-0000DD020000}"/>
    <cellStyle name="Normal 2 2 8 2 3" xfId="739" xr:uid="{00000000-0005-0000-0000-0000DE020000}"/>
    <cellStyle name="Normal 2 2 8 3" xfId="740" xr:uid="{00000000-0005-0000-0000-0000DF020000}"/>
    <cellStyle name="Normal 2 2 8 3 2" xfId="741" xr:uid="{00000000-0005-0000-0000-0000E0020000}"/>
    <cellStyle name="Normal 2 2 8 4" xfId="742" xr:uid="{00000000-0005-0000-0000-0000E1020000}"/>
    <cellStyle name="Normal 2 2 9" xfId="743" xr:uid="{00000000-0005-0000-0000-0000E2020000}"/>
    <cellStyle name="Normal 2 2 9 2" xfId="744" xr:uid="{00000000-0005-0000-0000-0000E3020000}"/>
    <cellStyle name="Normal 2 2 9 3" xfId="745" xr:uid="{00000000-0005-0000-0000-0000E4020000}"/>
    <cellStyle name="Normal 2 2 9 3 2" xfId="746" xr:uid="{00000000-0005-0000-0000-0000E5020000}"/>
    <cellStyle name="Normal 2 2 9 4" xfId="747" xr:uid="{00000000-0005-0000-0000-0000E6020000}"/>
    <cellStyle name="Normal 2 20" xfId="748" xr:uid="{00000000-0005-0000-0000-0000E7020000}"/>
    <cellStyle name="Normal 2 21" xfId="749" xr:uid="{00000000-0005-0000-0000-0000E8020000}"/>
    <cellStyle name="Normal 2 22" xfId="750" xr:uid="{00000000-0005-0000-0000-0000E9020000}"/>
    <cellStyle name="Normal 2 23" xfId="751" xr:uid="{00000000-0005-0000-0000-0000EA020000}"/>
    <cellStyle name="Normal 2 23 2" xfId="752" xr:uid="{00000000-0005-0000-0000-0000EB020000}"/>
    <cellStyle name="Normal 2 23 2 2" xfId="753" xr:uid="{00000000-0005-0000-0000-0000EC020000}"/>
    <cellStyle name="Normal 2 23 3" xfId="754" xr:uid="{00000000-0005-0000-0000-0000ED020000}"/>
    <cellStyle name="Normal 2 24" xfId="755" xr:uid="{00000000-0005-0000-0000-0000EE020000}"/>
    <cellStyle name="Normal 2 24 2" xfId="756" xr:uid="{00000000-0005-0000-0000-0000EF020000}"/>
    <cellStyle name="Normal 2 25" xfId="757" xr:uid="{00000000-0005-0000-0000-0000F0020000}"/>
    <cellStyle name="Normal 2 26" xfId="758" xr:uid="{00000000-0005-0000-0000-0000F1020000}"/>
    <cellStyle name="Normal 2 3" xfId="759" xr:uid="{00000000-0005-0000-0000-0000F2020000}"/>
    <cellStyle name="Normal 2 3 2" xfId="760" xr:uid="{00000000-0005-0000-0000-0000F3020000}"/>
    <cellStyle name="Normal 2 4" xfId="761" xr:uid="{00000000-0005-0000-0000-0000F4020000}"/>
    <cellStyle name="Normal 2 4 2" xfId="762" xr:uid="{00000000-0005-0000-0000-0000F5020000}"/>
    <cellStyle name="Normal 2 5" xfId="763" xr:uid="{00000000-0005-0000-0000-0000F6020000}"/>
    <cellStyle name="Normal 2 6" xfId="764" xr:uid="{00000000-0005-0000-0000-0000F7020000}"/>
    <cellStyle name="Normal 2 6 2" xfId="765" xr:uid="{00000000-0005-0000-0000-0000F8020000}"/>
    <cellStyle name="Normal 2 6 2 2" xfId="766" xr:uid="{00000000-0005-0000-0000-0000F9020000}"/>
    <cellStyle name="Normal 2 6 2 2 2" xfId="767" xr:uid="{00000000-0005-0000-0000-0000FA020000}"/>
    <cellStyle name="Normal 2 6 2 2 2 2" xfId="768" xr:uid="{00000000-0005-0000-0000-0000FB020000}"/>
    <cellStyle name="Normal 2 6 2 2 2 2 2" xfId="769" xr:uid="{00000000-0005-0000-0000-0000FC020000}"/>
    <cellStyle name="Normal 2 6 2 2 2 3" xfId="770" xr:uid="{00000000-0005-0000-0000-0000FD020000}"/>
    <cellStyle name="Normal 2 6 2 2 3" xfId="771" xr:uid="{00000000-0005-0000-0000-0000FE020000}"/>
    <cellStyle name="Normal 2 6 2 2 3 2" xfId="772" xr:uid="{00000000-0005-0000-0000-0000FF020000}"/>
    <cellStyle name="Normal 2 6 2 2 4" xfId="773" xr:uid="{00000000-0005-0000-0000-000000030000}"/>
    <cellStyle name="Normal 2 6 2 3" xfId="774" xr:uid="{00000000-0005-0000-0000-000001030000}"/>
    <cellStyle name="Normal 2 6 2 3 2" xfId="775" xr:uid="{00000000-0005-0000-0000-000002030000}"/>
    <cellStyle name="Normal 2 6 2 3 2 2" xfId="776" xr:uid="{00000000-0005-0000-0000-000003030000}"/>
    <cellStyle name="Normal 2 6 2 3 3" xfId="777" xr:uid="{00000000-0005-0000-0000-000004030000}"/>
    <cellStyle name="Normal 2 6 2 4" xfId="778" xr:uid="{00000000-0005-0000-0000-000005030000}"/>
    <cellStyle name="Normal 2 6 2 4 2" xfId="779" xr:uid="{00000000-0005-0000-0000-000006030000}"/>
    <cellStyle name="Normal 2 6 2 5" xfId="780" xr:uid="{00000000-0005-0000-0000-000007030000}"/>
    <cellStyle name="Normal 2 6 3" xfId="781" xr:uid="{00000000-0005-0000-0000-000008030000}"/>
    <cellStyle name="Normal 2 6 4" xfId="782" xr:uid="{00000000-0005-0000-0000-000009030000}"/>
    <cellStyle name="Normal 2 6 4 2" xfId="783" xr:uid="{00000000-0005-0000-0000-00000A030000}"/>
    <cellStyle name="Normal 2 6 4 2 2" xfId="784" xr:uid="{00000000-0005-0000-0000-00000B030000}"/>
    <cellStyle name="Normal 2 6 4 2 2 2" xfId="785" xr:uid="{00000000-0005-0000-0000-00000C030000}"/>
    <cellStyle name="Normal 2 6 4 2 3" xfId="786" xr:uid="{00000000-0005-0000-0000-00000D030000}"/>
    <cellStyle name="Normal 2 6 4 3" xfId="787" xr:uid="{00000000-0005-0000-0000-00000E030000}"/>
    <cellStyle name="Normal 2 6 4 3 2" xfId="788" xr:uid="{00000000-0005-0000-0000-00000F030000}"/>
    <cellStyle name="Normal 2 6 4 4" xfId="789" xr:uid="{00000000-0005-0000-0000-000010030000}"/>
    <cellStyle name="Normal 2 6 5" xfId="790" xr:uid="{00000000-0005-0000-0000-000011030000}"/>
    <cellStyle name="Normal 2 6 5 2" xfId="791" xr:uid="{00000000-0005-0000-0000-000012030000}"/>
    <cellStyle name="Normal 2 6 5 2 2" xfId="792" xr:uid="{00000000-0005-0000-0000-000013030000}"/>
    <cellStyle name="Normal 2 6 5 3" xfId="793" xr:uid="{00000000-0005-0000-0000-000014030000}"/>
    <cellStyle name="Normal 2 6 6" xfId="794" xr:uid="{00000000-0005-0000-0000-000015030000}"/>
    <cellStyle name="Normal 2 6 6 2" xfId="795" xr:uid="{00000000-0005-0000-0000-000016030000}"/>
    <cellStyle name="Normal 2 6 7" xfId="796" xr:uid="{00000000-0005-0000-0000-000017030000}"/>
    <cellStyle name="Normal 2 7" xfId="797" xr:uid="{00000000-0005-0000-0000-000018030000}"/>
    <cellStyle name="Normal 2 7 2" xfId="798" xr:uid="{00000000-0005-0000-0000-000019030000}"/>
    <cellStyle name="Normal 2 7 2 2" xfId="799" xr:uid="{00000000-0005-0000-0000-00001A030000}"/>
    <cellStyle name="Normal 2 7 2 2 2" xfId="800" xr:uid="{00000000-0005-0000-0000-00001B030000}"/>
    <cellStyle name="Normal 2 7 2 2 2 2" xfId="801" xr:uid="{00000000-0005-0000-0000-00001C030000}"/>
    <cellStyle name="Normal 2 7 2 2 2 2 2" xfId="802" xr:uid="{00000000-0005-0000-0000-00001D030000}"/>
    <cellStyle name="Normal 2 7 2 2 2 3" xfId="803" xr:uid="{00000000-0005-0000-0000-00001E030000}"/>
    <cellStyle name="Normal 2 7 2 2 3" xfId="804" xr:uid="{00000000-0005-0000-0000-00001F030000}"/>
    <cellStyle name="Normal 2 7 2 2 3 2" xfId="805" xr:uid="{00000000-0005-0000-0000-000020030000}"/>
    <cellStyle name="Normal 2 7 2 2 4" xfId="806" xr:uid="{00000000-0005-0000-0000-000021030000}"/>
    <cellStyle name="Normal 2 7 2 3" xfId="807" xr:uid="{00000000-0005-0000-0000-000022030000}"/>
    <cellStyle name="Normal 2 7 2 3 2" xfId="808" xr:uid="{00000000-0005-0000-0000-000023030000}"/>
    <cellStyle name="Normal 2 7 2 3 2 2" xfId="809" xr:uid="{00000000-0005-0000-0000-000024030000}"/>
    <cellStyle name="Normal 2 7 2 3 3" xfId="810" xr:uid="{00000000-0005-0000-0000-000025030000}"/>
    <cellStyle name="Normal 2 7 2 4" xfId="811" xr:uid="{00000000-0005-0000-0000-000026030000}"/>
    <cellStyle name="Normal 2 7 2 4 2" xfId="812" xr:uid="{00000000-0005-0000-0000-000027030000}"/>
    <cellStyle name="Normal 2 7 2 5" xfId="813" xr:uid="{00000000-0005-0000-0000-000028030000}"/>
    <cellStyle name="Normal 2 7 3" xfId="814" xr:uid="{00000000-0005-0000-0000-000029030000}"/>
    <cellStyle name="Normal 2 7 3 2" xfId="815" xr:uid="{00000000-0005-0000-0000-00002A030000}"/>
    <cellStyle name="Normal 2 7 3 2 2" xfId="816" xr:uid="{00000000-0005-0000-0000-00002B030000}"/>
    <cellStyle name="Normal 2 7 3 2 2 2" xfId="817" xr:uid="{00000000-0005-0000-0000-00002C030000}"/>
    <cellStyle name="Normal 2 7 3 2 3" xfId="818" xr:uid="{00000000-0005-0000-0000-00002D030000}"/>
    <cellStyle name="Normal 2 7 3 3" xfId="819" xr:uid="{00000000-0005-0000-0000-00002E030000}"/>
    <cellStyle name="Normal 2 7 3 3 2" xfId="820" xr:uid="{00000000-0005-0000-0000-00002F030000}"/>
    <cellStyle name="Normal 2 7 3 4" xfId="821" xr:uid="{00000000-0005-0000-0000-000030030000}"/>
    <cellStyle name="Normal 2 7 4" xfId="822" xr:uid="{00000000-0005-0000-0000-000031030000}"/>
    <cellStyle name="Normal 2 7 4 2" xfId="823" xr:uid="{00000000-0005-0000-0000-000032030000}"/>
    <cellStyle name="Normal 2 7 4 2 2" xfId="824" xr:uid="{00000000-0005-0000-0000-000033030000}"/>
    <cellStyle name="Normal 2 7 4 3" xfId="825" xr:uid="{00000000-0005-0000-0000-000034030000}"/>
    <cellStyle name="Normal 2 7 5" xfId="826" xr:uid="{00000000-0005-0000-0000-000035030000}"/>
    <cellStyle name="Normal 2 7 5 2" xfId="827" xr:uid="{00000000-0005-0000-0000-000036030000}"/>
    <cellStyle name="Normal 2 7 6" xfId="828" xr:uid="{00000000-0005-0000-0000-000037030000}"/>
    <cellStyle name="Normal 2 8" xfId="829" xr:uid="{00000000-0005-0000-0000-000038030000}"/>
    <cellStyle name="Normal 2 8 2" xfId="830" xr:uid="{00000000-0005-0000-0000-000039030000}"/>
    <cellStyle name="Normal 2 8 2 2" xfId="831" xr:uid="{00000000-0005-0000-0000-00003A030000}"/>
    <cellStyle name="Normal 2 8 2 2 2" xfId="832" xr:uid="{00000000-0005-0000-0000-00003B030000}"/>
    <cellStyle name="Normal 2 8 2 2 2 2" xfId="833" xr:uid="{00000000-0005-0000-0000-00003C030000}"/>
    <cellStyle name="Normal 2 8 2 2 2 2 2" xfId="834" xr:uid="{00000000-0005-0000-0000-00003D030000}"/>
    <cellStyle name="Normal 2 8 2 2 2 3" xfId="835" xr:uid="{00000000-0005-0000-0000-00003E030000}"/>
    <cellStyle name="Normal 2 8 2 2 3" xfId="836" xr:uid="{00000000-0005-0000-0000-00003F030000}"/>
    <cellStyle name="Normal 2 8 2 2 3 2" xfId="837" xr:uid="{00000000-0005-0000-0000-000040030000}"/>
    <cellStyle name="Normal 2 8 2 2 4" xfId="838" xr:uid="{00000000-0005-0000-0000-000041030000}"/>
    <cellStyle name="Normal 2 8 2 3" xfId="839" xr:uid="{00000000-0005-0000-0000-000042030000}"/>
    <cellStyle name="Normal 2 8 2 3 2" xfId="840" xr:uid="{00000000-0005-0000-0000-000043030000}"/>
    <cellStyle name="Normal 2 8 2 3 2 2" xfId="841" xr:uid="{00000000-0005-0000-0000-000044030000}"/>
    <cellStyle name="Normal 2 8 2 3 3" xfId="842" xr:uid="{00000000-0005-0000-0000-000045030000}"/>
    <cellStyle name="Normal 2 8 2 4" xfId="843" xr:uid="{00000000-0005-0000-0000-000046030000}"/>
    <cellStyle name="Normal 2 8 2 4 2" xfId="844" xr:uid="{00000000-0005-0000-0000-000047030000}"/>
    <cellStyle name="Normal 2 8 2 5" xfId="845" xr:uid="{00000000-0005-0000-0000-000048030000}"/>
    <cellStyle name="Normal 2 9" xfId="846" xr:uid="{00000000-0005-0000-0000-000049030000}"/>
    <cellStyle name="Normal 2 9 2" xfId="847" xr:uid="{00000000-0005-0000-0000-00004A030000}"/>
    <cellStyle name="Normal 2 9 2 2" xfId="848" xr:uid="{00000000-0005-0000-0000-00004B030000}"/>
    <cellStyle name="Normal 2 9 2 2 2" xfId="849" xr:uid="{00000000-0005-0000-0000-00004C030000}"/>
    <cellStyle name="Normal 2 9 2 2 2 2" xfId="850" xr:uid="{00000000-0005-0000-0000-00004D030000}"/>
    <cellStyle name="Normal 2 9 2 2 3" xfId="851" xr:uid="{00000000-0005-0000-0000-00004E030000}"/>
    <cellStyle name="Normal 2 9 2 3" xfId="852" xr:uid="{00000000-0005-0000-0000-00004F030000}"/>
    <cellStyle name="Normal 2 9 2 3 2" xfId="853" xr:uid="{00000000-0005-0000-0000-000050030000}"/>
    <cellStyle name="Normal 2 9 2 4" xfId="854" xr:uid="{00000000-0005-0000-0000-000051030000}"/>
    <cellStyle name="Normal 2 9 3" xfId="855" xr:uid="{00000000-0005-0000-0000-000052030000}"/>
    <cellStyle name="Normal 2 9 3 2" xfId="856" xr:uid="{00000000-0005-0000-0000-000053030000}"/>
    <cellStyle name="Normal 2 9 3 2 2" xfId="857" xr:uid="{00000000-0005-0000-0000-000054030000}"/>
    <cellStyle name="Normal 2 9 3 3" xfId="858" xr:uid="{00000000-0005-0000-0000-000055030000}"/>
    <cellStyle name="Normal 2 9 4" xfId="859" xr:uid="{00000000-0005-0000-0000-000056030000}"/>
    <cellStyle name="Normal 2 9 4 2" xfId="860" xr:uid="{00000000-0005-0000-0000-000057030000}"/>
    <cellStyle name="Normal 2 9 5" xfId="861" xr:uid="{00000000-0005-0000-0000-000058030000}"/>
    <cellStyle name="Normal 20" xfId="862" xr:uid="{00000000-0005-0000-0000-000059030000}"/>
    <cellStyle name="Normal 20 2" xfId="863" xr:uid="{00000000-0005-0000-0000-00005A030000}"/>
    <cellStyle name="Normal 20 2 2" xfId="864" xr:uid="{00000000-0005-0000-0000-00005B030000}"/>
    <cellStyle name="Normal 20 2 2 2" xfId="865" xr:uid="{00000000-0005-0000-0000-00005C030000}"/>
    <cellStyle name="Normal 20 2 2 2 2" xfId="866" xr:uid="{00000000-0005-0000-0000-00005D030000}"/>
    <cellStyle name="Normal 20 2 2 2 2 2" xfId="867" xr:uid="{00000000-0005-0000-0000-00005E030000}"/>
    <cellStyle name="Normal 20 2 2 2 3" xfId="868" xr:uid="{00000000-0005-0000-0000-00005F030000}"/>
    <cellStyle name="Normal 20 2 2 3" xfId="869" xr:uid="{00000000-0005-0000-0000-000060030000}"/>
    <cellStyle name="Normal 20 2 2 3 2" xfId="870" xr:uid="{00000000-0005-0000-0000-000061030000}"/>
    <cellStyle name="Normal 20 2 2 4" xfId="871" xr:uid="{00000000-0005-0000-0000-000062030000}"/>
    <cellStyle name="Normal 20 2 3" xfId="872" xr:uid="{00000000-0005-0000-0000-000063030000}"/>
    <cellStyle name="Normal 20 2 3 2" xfId="873" xr:uid="{00000000-0005-0000-0000-000064030000}"/>
    <cellStyle name="Normal 20 2 3 2 2" xfId="874" xr:uid="{00000000-0005-0000-0000-000065030000}"/>
    <cellStyle name="Normal 20 2 3 3" xfId="875" xr:uid="{00000000-0005-0000-0000-000066030000}"/>
    <cellStyle name="Normal 20 2 4" xfId="876" xr:uid="{00000000-0005-0000-0000-000067030000}"/>
    <cellStyle name="Normal 20 2 4 2" xfId="877" xr:uid="{00000000-0005-0000-0000-000068030000}"/>
    <cellStyle name="Normal 20 2 5" xfId="878" xr:uid="{00000000-0005-0000-0000-000069030000}"/>
    <cellStyle name="Normal 20 3" xfId="879" xr:uid="{00000000-0005-0000-0000-00006A030000}"/>
    <cellStyle name="Normal 20 3 2" xfId="880" xr:uid="{00000000-0005-0000-0000-00006B030000}"/>
    <cellStyle name="Normal 20 3 2 2" xfId="881" xr:uid="{00000000-0005-0000-0000-00006C030000}"/>
    <cellStyle name="Normal 20 3 2 2 2" xfId="882" xr:uid="{00000000-0005-0000-0000-00006D030000}"/>
    <cellStyle name="Normal 20 3 2 2 2 2" xfId="883" xr:uid="{00000000-0005-0000-0000-00006E030000}"/>
    <cellStyle name="Normal 20 3 2 2 3" xfId="884" xr:uid="{00000000-0005-0000-0000-00006F030000}"/>
    <cellStyle name="Normal 20 3 2 3" xfId="885" xr:uid="{00000000-0005-0000-0000-000070030000}"/>
    <cellStyle name="Normal 20 3 2 3 2" xfId="886" xr:uid="{00000000-0005-0000-0000-000071030000}"/>
    <cellStyle name="Normal 20 3 2 4" xfId="887" xr:uid="{00000000-0005-0000-0000-000072030000}"/>
    <cellStyle name="Normal 20 3 3" xfId="888" xr:uid="{00000000-0005-0000-0000-000073030000}"/>
    <cellStyle name="Normal 20 3 3 2" xfId="889" xr:uid="{00000000-0005-0000-0000-000074030000}"/>
    <cellStyle name="Normal 20 3 3 2 2" xfId="890" xr:uid="{00000000-0005-0000-0000-000075030000}"/>
    <cellStyle name="Normal 20 3 3 3" xfId="891" xr:uid="{00000000-0005-0000-0000-000076030000}"/>
    <cellStyle name="Normal 20 3 4" xfId="892" xr:uid="{00000000-0005-0000-0000-000077030000}"/>
    <cellStyle name="Normal 20 3 4 2" xfId="893" xr:uid="{00000000-0005-0000-0000-000078030000}"/>
    <cellStyle name="Normal 20 3 5" xfId="894" xr:uid="{00000000-0005-0000-0000-000079030000}"/>
    <cellStyle name="Normal 20 4" xfId="895" xr:uid="{00000000-0005-0000-0000-00007A030000}"/>
    <cellStyle name="Normal 20 4 2" xfId="896" xr:uid="{00000000-0005-0000-0000-00007B030000}"/>
    <cellStyle name="Normal 20 4 2 2" xfId="897" xr:uid="{00000000-0005-0000-0000-00007C030000}"/>
    <cellStyle name="Normal 20 4 2 2 2" xfId="898" xr:uid="{00000000-0005-0000-0000-00007D030000}"/>
    <cellStyle name="Normal 20 4 2 3" xfId="899" xr:uid="{00000000-0005-0000-0000-00007E030000}"/>
    <cellStyle name="Normal 20 4 3" xfId="900" xr:uid="{00000000-0005-0000-0000-00007F030000}"/>
    <cellStyle name="Normal 20 4 3 2" xfId="901" xr:uid="{00000000-0005-0000-0000-000080030000}"/>
    <cellStyle name="Normal 20 4 4" xfId="902" xr:uid="{00000000-0005-0000-0000-000081030000}"/>
    <cellStyle name="Normal 20 5" xfId="903" xr:uid="{00000000-0005-0000-0000-000082030000}"/>
    <cellStyle name="Normal 20 5 2" xfId="904" xr:uid="{00000000-0005-0000-0000-000083030000}"/>
    <cellStyle name="Normal 20 5 2 2" xfId="905" xr:uid="{00000000-0005-0000-0000-000084030000}"/>
    <cellStyle name="Normal 20 5 3" xfId="906" xr:uid="{00000000-0005-0000-0000-000085030000}"/>
    <cellStyle name="Normal 20 6" xfId="907" xr:uid="{00000000-0005-0000-0000-000086030000}"/>
    <cellStyle name="Normal 20 6 2" xfId="908" xr:uid="{00000000-0005-0000-0000-000087030000}"/>
    <cellStyle name="Normal 20 7" xfId="909" xr:uid="{00000000-0005-0000-0000-000088030000}"/>
    <cellStyle name="Normal 21" xfId="910" xr:uid="{00000000-0005-0000-0000-000089030000}"/>
    <cellStyle name="Normal 21 2" xfId="911" xr:uid="{00000000-0005-0000-0000-00008A030000}"/>
    <cellStyle name="Normal 21 2 2" xfId="912" xr:uid="{00000000-0005-0000-0000-00008B030000}"/>
    <cellStyle name="Normal 21 2 2 2" xfId="913" xr:uid="{00000000-0005-0000-0000-00008C030000}"/>
    <cellStyle name="Normal 21 2 2 2 2" xfId="914" xr:uid="{00000000-0005-0000-0000-00008D030000}"/>
    <cellStyle name="Normal 21 2 2 2 2 2" xfId="915" xr:uid="{00000000-0005-0000-0000-00008E030000}"/>
    <cellStyle name="Normal 21 2 2 2 3" xfId="916" xr:uid="{00000000-0005-0000-0000-00008F030000}"/>
    <cellStyle name="Normal 21 2 2 3" xfId="917" xr:uid="{00000000-0005-0000-0000-000090030000}"/>
    <cellStyle name="Normal 21 2 2 3 2" xfId="918" xr:uid="{00000000-0005-0000-0000-000091030000}"/>
    <cellStyle name="Normal 21 2 2 4" xfId="919" xr:uid="{00000000-0005-0000-0000-000092030000}"/>
    <cellStyle name="Normal 21 2 3" xfId="920" xr:uid="{00000000-0005-0000-0000-000093030000}"/>
    <cellStyle name="Normal 21 2 3 2" xfId="921" xr:uid="{00000000-0005-0000-0000-000094030000}"/>
    <cellStyle name="Normal 21 2 3 2 2" xfId="922" xr:uid="{00000000-0005-0000-0000-000095030000}"/>
    <cellStyle name="Normal 21 2 3 3" xfId="923" xr:uid="{00000000-0005-0000-0000-000096030000}"/>
    <cellStyle name="Normal 21 2 4" xfId="924" xr:uid="{00000000-0005-0000-0000-000097030000}"/>
    <cellStyle name="Normal 21 2 4 2" xfId="925" xr:uid="{00000000-0005-0000-0000-000098030000}"/>
    <cellStyle name="Normal 21 2 5" xfId="926" xr:uid="{00000000-0005-0000-0000-000099030000}"/>
    <cellStyle name="Normal 21 3" xfId="927" xr:uid="{00000000-0005-0000-0000-00009A030000}"/>
    <cellStyle name="Normal 21 3 2" xfId="928" xr:uid="{00000000-0005-0000-0000-00009B030000}"/>
    <cellStyle name="Normal 21 3 2 2" xfId="929" xr:uid="{00000000-0005-0000-0000-00009C030000}"/>
    <cellStyle name="Normal 21 3 2 2 2" xfId="930" xr:uid="{00000000-0005-0000-0000-00009D030000}"/>
    <cellStyle name="Normal 21 3 2 3" xfId="931" xr:uid="{00000000-0005-0000-0000-00009E030000}"/>
    <cellStyle name="Normal 21 3 3" xfId="932" xr:uid="{00000000-0005-0000-0000-00009F030000}"/>
    <cellStyle name="Normal 21 3 3 2" xfId="933" xr:uid="{00000000-0005-0000-0000-0000A0030000}"/>
    <cellStyle name="Normal 21 3 4" xfId="934" xr:uid="{00000000-0005-0000-0000-0000A1030000}"/>
    <cellStyle name="Normal 21 4" xfId="935" xr:uid="{00000000-0005-0000-0000-0000A2030000}"/>
    <cellStyle name="Normal 21 4 2" xfId="936" xr:uid="{00000000-0005-0000-0000-0000A3030000}"/>
    <cellStyle name="Normal 21 4 2 2" xfId="937" xr:uid="{00000000-0005-0000-0000-0000A4030000}"/>
    <cellStyle name="Normal 21 4 3" xfId="938" xr:uid="{00000000-0005-0000-0000-0000A5030000}"/>
    <cellStyle name="Normal 21 5" xfId="939" xr:uid="{00000000-0005-0000-0000-0000A6030000}"/>
    <cellStyle name="Normal 21 5 2" xfId="940" xr:uid="{00000000-0005-0000-0000-0000A7030000}"/>
    <cellStyle name="Normal 21 6" xfId="941" xr:uid="{00000000-0005-0000-0000-0000A8030000}"/>
    <cellStyle name="Normal 22" xfId="942" xr:uid="{00000000-0005-0000-0000-0000A9030000}"/>
    <cellStyle name="Normal 22 2" xfId="943" xr:uid="{00000000-0005-0000-0000-0000AA030000}"/>
    <cellStyle name="Normal 22 2 2" xfId="944" xr:uid="{00000000-0005-0000-0000-0000AB030000}"/>
    <cellStyle name="Normal 22 2 2 2" xfId="945" xr:uid="{00000000-0005-0000-0000-0000AC030000}"/>
    <cellStyle name="Normal 22 2 2 2 2" xfId="946" xr:uid="{00000000-0005-0000-0000-0000AD030000}"/>
    <cellStyle name="Normal 22 2 2 2 2 2" xfId="947" xr:uid="{00000000-0005-0000-0000-0000AE030000}"/>
    <cellStyle name="Normal 22 2 2 2 3" xfId="948" xr:uid="{00000000-0005-0000-0000-0000AF030000}"/>
    <cellStyle name="Normal 22 2 2 3" xfId="949" xr:uid="{00000000-0005-0000-0000-0000B0030000}"/>
    <cellStyle name="Normal 22 2 2 3 2" xfId="950" xr:uid="{00000000-0005-0000-0000-0000B1030000}"/>
    <cellStyle name="Normal 22 2 2 4" xfId="951" xr:uid="{00000000-0005-0000-0000-0000B2030000}"/>
    <cellStyle name="Normal 22 2 3" xfId="952" xr:uid="{00000000-0005-0000-0000-0000B3030000}"/>
    <cellStyle name="Normal 22 2 3 2" xfId="953" xr:uid="{00000000-0005-0000-0000-0000B4030000}"/>
    <cellStyle name="Normal 22 2 3 2 2" xfId="954" xr:uid="{00000000-0005-0000-0000-0000B5030000}"/>
    <cellStyle name="Normal 22 2 3 3" xfId="955" xr:uid="{00000000-0005-0000-0000-0000B6030000}"/>
    <cellStyle name="Normal 22 2 4" xfId="956" xr:uid="{00000000-0005-0000-0000-0000B7030000}"/>
    <cellStyle name="Normal 22 2 4 2" xfId="957" xr:uid="{00000000-0005-0000-0000-0000B8030000}"/>
    <cellStyle name="Normal 22 2 5" xfId="958" xr:uid="{00000000-0005-0000-0000-0000B9030000}"/>
    <cellStyle name="Normal 22 3" xfId="959" xr:uid="{00000000-0005-0000-0000-0000BA030000}"/>
    <cellStyle name="Normal 22 3 2" xfId="960" xr:uid="{00000000-0005-0000-0000-0000BB030000}"/>
    <cellStyle name="Normal 22 3 2 2" xfId="961" xr:uid="{00000000-0005-0000-0000-0000BC030000}"/>
    <cellStyle name="Normal 22 3 2 2 2" xfId="962" xr:uid="{00000000-0005-0000-0000-0000BD030000}"/>
    <cellStyle name="Normal 22 3 2 3" xfId="963" xr:uid="{00000000-0005-0000-0000-0000BE030000}"/>
    <cellStyle name="Normal 22 3 3" xfId="964" xr:uid="{00000000-0005-0000-0000-0000BF030000}"/>
    <cellStyle name="Normal 22 3 3 2" xfId="965" xr:uid="{00000000-0005-0000-0000-0000C0030000}"/>
    <cellStyle name="Normal 22 3 4" xfId="966" xr:uid="{00000000-0005-0000-0000-0000C1030000}"/>
    <cellStyle name="Normal 22 4" xfId="967" xr:uid="{00000000-0005-0000-0000-0000C2030000}"/>
    <cellStyle name="Normal 22 4 2" xfId="968" xr:uid="{00000000-0005-0000-0000-0000C3030000}"/>
    <cellStyle name="Normal 22 4 2 2" xfId="969" xr:uid="{00000000-0005-0000-0000-0000C4030000}"/>
    <cellStyle name="Normal 22 4 3" xfId="970" xr:uid="{00000000-0005-0000-0000-0000C5030000}"/>
    <cellStyle name="Normal 22 5" xfId="971" xr:uid="{00000000-0005-0000-0000-0000C6030000}"/>
    <cellStyle name="Normal 22 5 2" xfId="972" xr:uid="{00000000-0005-0000-0000-0000C7030000}"/>
    <cellStyle name="Normal 22 6" xfId="973" xr:uid="{00000000-0005-0000-0000-0000C8030000}"/>
    <cellStyle name="Normal 23" xfId="974" xr:uid="{00000000-0005-0000-0000-0000C9030000}"/>
    <cellStyle name="Normal 24" xfId="975" xr:uid="{00000000-0005-0000-0000-0000CA030000}"/>
    <cellStyle name="Normal 24 2" xfId="976" xr:uid="{00000000-0005-0000-0000-0000CB030000}"/>
    <cellStyle name="Normal 24 2 2" xfId="977" xr:uid="{00000000-0005-0000-0000-0000CC030000}"/>
    <cellStyle name="Normal 24 2 2 2" xfId="978" xr:uid="{00000000-0005-0000-0000-0000CD030000}"/>
    <cellStyle name="Normal 24 2 2 2 2" xfId="979" xr:uid="{00000000-0005-0000-0000-0000CE030000}"/>
    <cellStyle name="Normal 24 2 2 3" xfId="980" xr:uid="{00000000-0005-0000-0000-0000CF030000}"/>
    <cellStyle name="Normal 24 2 3" xfId="981" xr:uid="{00000000-0005-0000-0000-0000D0030000}"/>
    <cellStyle name="Normal 24 2 3 2" xfId="982" xr:uid="{00000000-0005-0000-0000-0000D1030000}"/>
    <cellStyle name="Normal 24 2 4" xfId="983" xr:uid="{00000000-0005-0000-0000-0000D2030000}"/>
    <cellStyle name="Normal 24 3" xfId="984" xr:uid="{00000000-0005-0000-0000-0000D3030000}"/>
    <cellStyle name="Normal 24 3 2" xfId="985" xr:uid="{00000000-0005-0000-0000-0000D4030000}"/>
    <cellStyle name="Normal 24 3 2 2" xfId="986" xr:uid="{00000000-0005-0000-0000-0000D5030000}"/>
    <cellStyle name="Normal 24 3 3" xfId="987" xr:uid="{00000000-0005-0000-0000-0000D6030000}"/>
    <cellStyle name="Normal 24 4" xfId="988" xr:uid="{00000000-0005-0000-0000-0000D7030000}"/>
    <cellStyle name="Normal 24 4 2" xfId="989" xr:uid="{00000000-0005-0000-0000-0000D8030000}"/>
    <cellStyle name="Normal 24 5" xfId="990" xr:uid="{00000000-0005-0000-0000-0000D9030000}"/>
    <cellStyle name="Normal 25" xfId="991" xr:uid="{00000000-0005-0000-0000-0000DA030000}"/>
    <cellStyle name="Normal 25 2" xfId="992" xr:uid="{00000000-0005-0000-0000-0000DB030000}"/>
    <cellStyle name="Normal 25 2 2" xfId="993" xr:uid="{00000000-0005-0000-0000-0000DC030000}"/>
    <cellStyle name="Normal 25 2 2 2" xfId="994" xr:uid="{00000000-0005-0000-0000-0000DD030000}"/>
    <cellStyle name="Normal 25 2 2 2 2" xfId="995" xr:uid="{00000000-0005-0000-0000-0000DE030000}"/>
    <cellStyle name="Normal 25 2 2 2 2 2" xfId="996" xr:uid="{00000000-0005-0000-0000-0000DF030000}"/>
    <cellStyle name="Normal 25 2 2 2 3" xfId="997" xr:uid="{00000000-0005-0000-0000-0000E0030000}"/>
    <cellStyle name="Normal 25 2 2 3" xfId="998" xr:uid="{00000000-0005-0000-0000-0000E1030000}"/>
    <cellStyle name="Normal 25 2 2 3 2" xfId="999" xr:uid="{00000000-0005-0000-0000-0000E2030000}"/>
    <cellStyle name="Normal 25 2 2 4" xfId="1000" xr:uid="{00000000-0005-0000-0000-0000E3030000}"/>
    <cellStyle name="Normal 25 2 3" xfId="1001" xr:uid="{00000000-0005-0000-0000-0000E4030000}"/>
    <cellStyle name="Normal 25 2 3 2" xfId="1002" xr:uid="{00000000-0005-0000-0000-0000E5030000}"/>
    <cellStyle name="Normal 25 2 3 2 2" xfId="1003" xr:uid="{00000000-0005-0000-0000-0000E6030000}"/>
    <cellStyle name="Normal 25 2 3 3" xfId="1004" xr:uid="{00000000-0005-0000-0000-0000E7030000}"/>
    <cellStyle name="Normal 25 2 4" xfId="1005" xr:uid="{00000000-0005-0000-0000-0000E8030000}"/>
    <cellStyle name="Normal 25 2 4 2" xfId="1006" xr:uid="{00000000-0005-0000-0000-0000E9030000}"/>
    <cellStyle name="Normal 25 2 5" xfId="1007" xr:uid="{00000000-0005-0000-0000-0000EA030000}"/>
    <cellStyle name="Normal 25 3" xfId="1008" xr:uid="{00000000-0005-0000-0000-0000EB030000}"/>
    <cellStyle name="Normal 25 3 2" xfId="1009" xr:uid="{00000000-0005-0000-0000-0000EC030000}"/>
    <cellStyle name="Normal 25 3 2 2" xfId="1010" xr:uid="{00000000-0005-0000-0000-0000ED030000}"/>
    <cellStyle name="Normal 25 3 2 2 2" xfId="1011" xr:uid="{00000000-0005-0000-0000-0000EE030000}"/>
    <cellStyle name="Normal 25 3 2 3" xfId="1012" xr:uid="{00000000-0005-0000-0000-0000EF030000}"/>
    <cellStyle name="Normal 25 3 3" xfId="1013" xr:uid="{00000000-0005-0000-0000-0000F0030000}"/>
    <cellStyle name="Normal 25 3 3 2" xfId="1014" xr:uid="{00000000-0005-0000-0000-0000F1030000}"/>
    <cellStyle name="Normal 25 3 4" xfId="1015" xr:uid="{00000000-0005-0000-0000-0000F2030000}"/>
    <cellStyle name="Normal 25 4" xfId="1016" xr:uid="{00000000-0005-0000-0000-0000F3030000}"/>
    <cellStyle name="Normal 25 4 2" xfId="1017" xr:uid="{00000000-0005-0000-0000-0000F4030000}"/>
    <cellStyle name="Normal 25 4 2 2" xfId="1018" xr:uid="{00000000-0005-0000-0000-0000F5030000}"/>
    <cellStyle name="Normal 25 4 3" xfId="1019" xr:uid="{00000000-0005-0000-0000-0000F6030000}"/>
    <cellStyle name="Normal 25 5" xfId="1020" xr:uid="{00000000-0005-0000-0000-0000F7030000}"/>
    <cellStyle name="Normal 25 5 2" xfId="1021" xr:uid="{00000000-0005-0000-0000-0000F8030000}"/>
    <cellStyle name="Normal 25 6" xfId="1022" xr:uid="{00000000-0005-0000-0000-0000F9030000}"/>
    <cellStyle name="Normal 26" xfId="1023" xr:uid="{00000000-0005-0000-0000-0000FA030000}"/>
    <cellStyle name="Normal 26 2" xfId="1024" xr:uid="{00000000-0005-0000-0000-0000FB030000}"/>
    <cellStyle name="Normal 26 3" xfId="1025" xr:uid="{00000000-0005-0000-0000-0000FC030000}"/>
    <cellStyle name="Normal 27" xfId="1026" xr:uid="{00000000-0005-0000-0000-0000FD030000}"/>
    <cellStyle name="Normal 27 2" xfId="1027" xr:uid="{00000000-0005-0000-0000-0000FE030000}"/>
    <cellStyle name="Normal 27 2 2" xfId="1028" xr:uid="{00000000-0005-0000-0000-0000FF030000}"/>
    <cellStyle name="Normal 27 2 2 2" xfId="1029" xr:uid="{00000000-0005-0000-0000-000000040000}"/>
    <cellStyle name="Normal 27 2 2 2 2" xfId="1030" xr:uid="{00000000-0005-0000-0000-000001040000}"/>
    <cellStyle name="Normal 27 2 2 3" xfId="1031" xr:uid="{00000000-0005-0000-0000-000002040000}"/>
    <cellStyle name="Normal 27 2 3" xfId="1032" xr:uid="{00000000-0005-0000-0000-000003040000}"/>
    <cellStyle name="Normal 27 2 3 2" xfId="1033" xr:uid="{00000000-0005-0000-0000-000004040000}"/>
    <cellStyle name="Normal 27 2 4" xfId="1034" xr:uid="{00000000-0005-0000-0000-000005040000}"/>
    <cellStyle name="Normal 27 3" xfId="1035" xr:uid="{00000000-0005-0000-0000-000006040000}"/>
    <cellStyle name="Normal 27 3 2" xfId="1036" xr:uid="{00000000-0005-0000-0000-000007040000}"/>
    <cellStyle name="Normal 27 3 2 2" xfId="1037" xr:uid="{00000000-0005-0000-0000-000008040000}"/>
    <cellStyle name="Normal 27 3 3" xfId="1038" xr:uid="{00000000-0005-0000-0000-000009040000}"/>
    <cellStyle name="Normal 27 4" xfId="1039" xr:uid="{00000000-0005-0000-0000-00000A040000}"/>
    <cellStyle name="Normal 27 4 2" xfId="1040" xr:uid="{00000000-0005-0000-0000-00000B040000}"/>
    <cellStyle name="Normal 27 5" xfId="1041" xr:uid="{00000000-0005-0000-0000-00000C040000}"/>
    <cellStyle name="Normal 28" xfId="1042" xr:uid="{00000000-0005-0000-0000-00000D040000}"/>
    <cellStyle name="Normal 28 2" xfId="1043" xr:uid="{00000000-0005-0000-0000-00000E040000}"/>
    <cellStyle name="Normal 28 3" xfId="1044" xr:uid="{00000000-0005-0000-0000-00000F040000}"/>
    <cellStyle name="Normal 29" xfId="1045" xr:uid="{00000000-0005-0000-0000-000010040000}"/>
    <cellStyle name="Normal 29 2" xfId="1046" xr:uid="{00000000-0005-0000-0000-000011040000}"/>
    <cellStyle name="Normal 29 2 2" xfId="1047" xr:uid="{00000000-0005-0000-0000-000012040000}"/>
    <cellStyle name="Normal 29 2 2 2" xfId="1048" xr:uid="{00000000-0005-0000-0000-000013040000}"/>
    <cellStyle name="Normal 29 2 2 2 2" xfId="1049" xr:uid="{00000000-0005-0000-0000-000014040000}"/>
    <cellStyle name="Normal 29 2 2 3" xfId="1050" xr:uid="{00000000-0005-0000-0000-000015040000}"/>
    <cellStyle name="Normal 29 2 3" xfId="1051" xr:uid="{00000000-0005-0000-0000-000016040000}"/>
    <cellStyle name="Normal 29 2 3 2" xfId="1052" xr:uid="{00000000-0005-0000-0000-000017040000}"/>
    <cellStyle name="Normal 29 2 4" xfId="1053" xr:uid="{00000000-0005-0000-0000-000018040000}"/>
    <cellStyle name="Normal 29 3" xfId="1054" xr:uid="{00000000-0005-0000-0000-000019040000}"/>
    <cellStyle name="Normal 29 3 2" xfId="1055" xr:uid="{00000000-0005-0000-0000-00001A040000}"/>
    <cellStyle name="Normal 29 3 2 2" xfId="1056" xr:uid="{00000000-0005-0000-0000-00001B040000}"/>
    <cellStyle name="Normal 29 3 3" xfId="1057" xr:uid="{00000000-0005-0000-0000-00001C040000}"/>
    <cellStyle name="Normal 29 4" xfId="1058" xr:uid="{00000000-0005-0000-0000-00001D040000}"/>
    <cellStyle name="Normal 29 4 2" xfId="1059" xr:uid="{00000000-0005-0000-0000-00001E040000}"/>
    <cellStyle name="Normal 29 5" xfId="1060" xr:uid="{00000000-0005-0000-0000-00001F040000}"/>
    <cellStyle name="Normal 3" xfId="1061" xr:uid="{00000000-0005-0000-0000-000020040000}"/>
    <cellStyle name="Normal 3 10" xfId="1062" xr:uid="{00000000-0005-0000-0000-000021040000}"/>
    <cellStyle name="Normal 3 2" xfId="1063" xr:uid="{00000000-0005-0000-0000-000022040000}"/>
    <cellStyle name="Normal 3 2 2" xfId="1064" xr:uid="{00000000-0005-0000-0000-000023040000}"/>
    <cellStyle name="Normal 3 2 2 2" xfId="1065" xr:uid="{00000000-0005-0000-0000-000024040000}"/>
    <cellStyle name="Normal 3 2 2 3" xfId="1066" xr:uid="{00000000-0005-0000-0000-000025040000}"/>
    <cellStyle name="Normal 3 2 2 3 2" xfId="1067" xr:uid="{00000000-0005-0000-0000-000026040000}"/>
    <cellStyle name="Normal 3 2 2 3 2 2" xfId="1068" xr:uid="{00000000-0005-0000-0000-000027040000}"/>
    <cellStyle name="Normal 3 2 2 3 3" xfId="1069" xr:uid="{00000000-0005-0000-0000-000028040000}"/>
    <cellStyle name="Normal 3 2 2 4" xfId="1070" xr:uid="{00000000-0005-0000-0000-000029040000}"/>
    <cellStyle name="Normal 3 2 2 4 2" xfId="1071" xr:uid="{00000000-0005-0000-0000-00002A040000}"/>
    <cellStyle name="Normal 3 2 2 5" xfId="1072" xr:uid="{00000000-0005-0000-0000-00002B040000}"/>
    <cellStyle name="Normal 3 3" xfId="1073" xr:uid="{00000000-0005-0000-0000-00002C040000}"/>
    <cellStyle name="Normal 3 3 2" xfId="1074" xr:uid="{00000000-0005-0000-0000-00002D040000}"/>
    <cellStyle name="Normal 3 3 2 2" xfId="1075" xr:uid="{00000000-0005-0000-0000-00002E040000}"/>
    <cellStyle name="Normal 3 3 2 2 2" xfId="1076" xr:uid="{00000000-0005-0000-0000-00002F040000}"/>
    <cellStyle name="Normal 3 3 2 2 2 2" xfId="1077" xr:uid="{00000000-0005-0000-0000-000030040000}"/>
    <cellStyle name="Normal 3 3 2 2 2 2 2" xfId="1078" xr:uid="{00000000-0005-0000-0000-000031040000}"/>
    <cellStyle name="Normal 3 3 2 2 2 3" xfId="1079" xr:uid="{00000000-0005-0000-0000-000032040000}"/>
    <cellStyle name="Normal 3 3 2 2 3" xfId="1080" xr:uid="{00000000-0005-0000-0000-000033040000}"/>
    <cellStyle name="Normal 3 3 2 2 3 2" xfId="1081" xr:uid="{00000000-0005-0000-0000-000034040000}"/>
    <cellStyle name="Normal 3 3 2 2 4" xfId="1082" xr:uid="{00000000-0005-0000-0000-000035040000}"/>
    <cellStyle name="Normal 3 3 2 3" xfId="1083" xr:uid="{00000000-0005-0000-0000-000036040000}"/>
    <cellStyle name="Normal 3 3 2 3 2" xfId="1084" xr:uid="{00000000-0005-0000-0000-000037040000}"/>
    <cellStyle name="Normal 3 3 2 3 2 2" xfId="1085" xr:uid="{00000000-0005-0000-0000-000038040000}"/>
    <cellStyle name="Normal 3 3 2 3 3" xfId="1086" xr:uid="{00000000-0005-0000-0000-000039040000}"/>
    <cellStyle name="Normal 3 3 2 4" xfId="1087" xr:uid="{00000000-0005-0000-0000-00003A040000}"/>
    <cellStyle name="Normal 3 3 2 4 2" xfId="1088" xr:uid="{00000000-0005-0000-0000-00003B040000}"/>
    <cellStyle name="Normal 3 3 2 5" xfId="1089" xr:uid="{00000000-0005-0000-0000-00003C040000}"/>
    <cellStyle name="Normal 3 3 3" xfId="1090" xr:uid="{00000000-0005-0000-0000-00003D040000}"/>
    <cellStyle name="Normal 3 3 3 2" xfId="1091" xr:uid="{00000000-0005-0000-0000-00003E040000}"/>
    <cellStyle name="Normal 3 3 3 2 2" xfId="1092" xr:uid="{00000000-0005-0000-0000-00003F040000}"/>
    <cellStyle name="Normal 3 3 3 2 2 2" xfId="1093" xr:uid="{00000000-0005-0000-0000-000040040000}"/>
    <cellStyle name="Normal 3 3 3 2 3" xfId="1094" xr:uid="{00000000-0005-0000-0000-000041040000}"/>
    <cellStyle name="Normal 3 3 3 3" xfId="1095" xr:uid="{00000000-0005-0000-0000-000042040000}"/>
    <cellStyle name="Normal 3 3 3 3 2" xfId="1096" xr:uid="{00000000-0005-0000-0000-000043040000}"/>
    <cellStyle name="Normal 3 3 3 4" xfId="1097" xr:uid="{00000000-0005-0000-0000-000044040000}"/>
    <cellStyle name="Normal 3 3 4" xfId="1098" xr:uid="{00000000-0005-0000-0000-000045040000}"/>
    <cellStyle name="Normal 3 3 4 2" xfId="1099" xr:uid="{00000000-0005-0000-0000-000046040000}"/>
    <cellStyle name="Normal 3 3 4 2 2" xfId="1100" xr:uid="{00000000-0005-0000-0000-000047040000}"/>
    <cellStyle name="Normal 3 3 4 3" xfId="1101" xr:uid="{00000000-0005-0000-0000-000048040000}"/>
    <cellStyle name="Normal 3 3 5" xfId="1102" xr:uid="{00000000-0005-0000-0000-000049040000}"/>
    <cellStyle name="Normal 3 3 5 2" xfId="1103" xr:uid="{00000000-0005-0000-0000-00004A040000}"/>
    <cellStyle name="Normal 3 3 6" xfId="1104" xr:uid="{00000000-0005-0000-0000-00004B040000}"/>
    <cellStyle name="Normal 3 4" xfId="1105" xr:uid="{00000000-0005-0000-0000-00004C040000}"/>
    <cellStyle name="Normal 3 4 2" xfId="1106" xr:uid="{00000000-0005-0000-0000-00004D040000}"/>
    <cellStyle name="Normal 3 4 2 2" xfId="1107" xr:uid="{00000000-0005-0000-0000-00004E040000}"/>
    <cellStyle name="Normal 3 4 2 2 2" xfId="1108" xr:uid="{00000000-0005-0000-0000-00004F040000}"/>
    <cellStyle name="Normal 3 4 2 2 2 2" xfId="1109" xr:uid="{00000000-0005-0000-0000-000050040000}"/>
    <cellStyle name="Normal 3 4 2 2 2 2 2" xfId="1110" xr:uid="{00000000-0005-0000-0000-000051040000}"/>
    <cellStyle name="Normal 3 4 2 2 2 3" xfId="1111" xr:uid="{00000000-0005-0000-0000-000052040000}"/>
    <cellStyle name="Normal 3 4 2 2 3" xfId="1112" xr:uid="{00000000-0005-0000-0000-000053040000}"/>
    <cellStyle name="Normal 3 4 2 2 3 2" xfId="1113" xr:uid="{00000000-0005-0000-0000-000054040000}"/>
    <cellStyle name="Normal 3 4 2 2 4" xfId="1114" xr:uid="{00000000-0005-0000-0000-000055040000}"/>
    <cellStyle name="Normal 3 4 2 3" xfId="1115" xr:uid="{00000000-0005-0000-0000-000056040000}"/>
    <cellStyle name="Normal 3 4 2 3 2" xfId="1116" xr:uid="{00000000-0005-0000-0000-000057040000}"/>
    <cellStyle name="Normal 3 4 2 3 2 2" xfId="1117" xr:uid="{00000000-0005-0000-0000-000058040000}"/>
    <cellStyle name="Normal 3 4 2 3 3" xfId="1118" xr:uid="{00000000-0005-0000-0000-000059040000}"/>
    <cellStyle name="Normal 3 4 2 4" xfId="1119" xr:uid="{00000000-0005-0000-0000-00005A040000}"/>
    <cellStyle name="Normal 3 4 2 4 2" xfId="1120" xr:uid="{00000000-0005-0000-0000-00005B040000}"/>
    <cellStyle name="Normal 3 4 2 5" xfId="1121" xr:uid="{00000000-0005-0000-0000-00005C040000}"/>
    <cellStyle name="Normal 3 4 3" xfId="1122" xr:uid="{00000000-0005-0000-0000-00005D040000}"/>
    <cellStyle name="Normal 3 4 3 2" xfId="1123" xr:uid="{00000000-0005-0000-0000-00005E040000}"/>
    <cellStyle name="Normal 3 4 3 2 2" xfId="1124" xr:uid="{00000000-0005-0000-0000-00005F040000}"/>
    <cellStyle name="Normal 3 4 3 2 2 2" xfId="1125" xr:uid="{00000000-0005-0000-0000-000060040000}"/>
    <cellStyle name="Normal 3 4 3 2 3" xfId="1126" xr:uid="{00000000-0005-0000-0000-000061040000}"/>
    <cellStyle name="Normal 3 4 3 3" xfId="1127" xr:uid="{00000000-0005-0000-0000-000062040000}"/>
    <cellStyle name="Normal 3 4 3 3 2" xfId="1128" xr:uid="{00000000-0005-0000-0000-000063040000}"/>
    <cellStyle name="Normal 3 4 3 4" xfId="1129" xr:uid="{00000000-0005-0000-0000-000064040000}"/>
    <cellStyle name="Normal 3 4 4" xfId="1130" xr:uid="{00000000-0005-0000-0000-000065040000}"/>
    <cellStyle name="Normal 3 4 4 2" xfId="1131" xr:uid="{00000000-0005-0000-0000-000066040000}"/>
    <cellStyle name="Normal 3 4 4 2 2" xfId="1132" xr:uid="{00000000-0005-0000-0000-000067040000}"/>
    <cellStyle name="Normal 3 4 4 3" xfId="1133" xr:uid="{00000000-0005-0000-0000-000068040000}"/>
    <cellStyle name="Normal 3 4 5" xfId="1134" xr:uid="{00000000-0005-0000-0000-000069040000}"/>
    <cellStyle name="Normal 3 4 5 2" xfId="1135" xr:uid="{00000000-0005-0000-0000-00006A040000}"/>
    <cellStyle name="Normal 3 4 6" xfId="1136" xr:uid="{00000000-0005-0000-0000-00006B040000}"/>
    <cellStyle name="Normal 3 5" xfId="1137" xr:uid="{00000000-0005-0000-0000-00006C040000}"/>
    <cellStyle name="Normal 3 5 2" xfId="1138" xr:uid="{00000000-0005-0000-0000-00006D040000}"/>
    <cellStyle name="Normal 3 5 2 2" xfId="1139" xr:uid="{00000000-0005-0000-0000-00006E040000}"/>
    <cellStyle name="Normal 3 5 2 2 2" xfId="1140" xr:uid="{00000000-0005-0000-0000-00006F040000}"/>
    <cellStyle name="Normal 3 5 2 2 2 2" xfId="1141" xr:uid="{00000000-0005-0000-0000-000070040000}"/>
    <cellStyle name="Normal 3 5 2 2 3" xfId="1142" xr:uid="{00000000-0005-0000-0000-000071040000}"/>
    <cellStyle name="Normal 3 5 2 3" xfId="1143" xr:uid="{00000000-0005-0000-0000-000072040000}"/>
    <cellStyle name="Normal 3 5 2 3 2" xfId="1144" xr:uid="{00000000-0005-0000-0000-000073040000}"/>
    <cellStyle name="Normal 3 5 2 4" xfId="1145" xr:uid="{00000000-0005-0000-0000-000074040000}"/>
    <cellStyle name="Normal 3 5 3" xfId="1146" xr:uid="{00000000-0005-0000-0000-000075040000}"/>
    <cellStyle name="Normal 3 5 3 2" xfId="1147" xr:uid="{00000000-0005-0000-0000-000076040000}"/>
    <cellStyle name="Normal 3 5 3 2 2" xfId="1148" xr:uid="{00000000-0005-0000-0000-000077040000}"/>
    <cellStyle name="Normal 3 5 3 3" xfId="1149" xr:uid="{00000000-0005-0000-0000-000078040000}"/>
    <cellStyle name="Normal 3 5 4" xfId="1150" xr:uid="{00000000-0005-0000-0000-000079040000}"/>
    <cellStyle name="Normal 3 5 4 2" xfId="1151" xr:uid="{00000000-0005-0000-0000-00007A040000}"/>
    <cellStyle name="Normal 3 5 5" xfId="1152" xr:uid="{00000000-0005-0000-0000-00007B040000}"/>
    <cellStyle name="Normal 3 6" xfId="1153" xr:uid="{00000000-0005-0000-0000-00007C040000}"/>
    <cellStyle name="Normal 3 7" xfId="1154" xr:uid="{00000000-0005-0000-0000-00007D040000}"/>
    <cellStyle name="Normal 3 7 2" xfId="1155" xr:uid="{00000000-0005-0000-0000-00007E040000}"/>
    <cellStyle name="Normal 3 7 2 2" xfId="1156" xr:uid="{00000000-0005-0000-0000-00007F040000}"/>
    <cellStyle name="Normal 3 7 3" xfId="1157" xr:uid="{00000000-0005-0000-0000-000080040000}"/>
    <cellStyle name="Normal 3 8" xfId="1158" xr:uid="{00000000-0005-0000-0000-000081040000}"/>
    <cellStyle name="Normal 3 8 2" xfId="1159" xr:uid="{00000000-0005-0000-0000-000082040000}"/>
    <cellStyle name="Normal 3 9" xfId="1160" xr:uid="{00000000-0005-0000-0000-000083040000}"/>
    <cellStyle name="Normal 30" xfId="1161" xr:uid="{00000000-0005-0000-0000-000084040000}"/>
    <cellStyle name="Normal 30 2" xfId="1162" xr:uid="{00000000-0005-0000-0000-000085040000}"/>
    <cellStyle name="Normal 30 2 2" xfId="1163" xr:uid="{00000000-0005-0000-0000-000086040000}"/>
    <cellStyle name="Normal 30 2 2 2" xfId="1164" xr:uid="{00000000-0005-0000-0000-000087040000}"/>
    <cellStyle name="Normal 30 2 2 2 2" xfId="1165" xr:uid="{00000000-0005-0000-0000-000088040000}"/>
    <cellStyle name="Normal 30 2 2 3" xfId="1166" xr:uid="{00000000-0005-0000-0000-000089040000}"/>
    <cellStyle name="Normal 30 2 3" xfId="1167" xr:uid="{00000000-0005-0000-0000-00008A040000}"/>
    <cellStyle name="Normal 30 2 3 2" xfId="1168" xr:uid="{00000000-0005-0000-0000-00008B040000}"/>
    <cellStyle name="Normal 30 2 4" xfId="1169" xr:uid="{00000000-0005-0000-0000-00008C040000}"/>
    <cellStyle name="Normal 30 3" xfId="1170" xr:uid="{00000000-0005-0000-0000-00008D040000}"/>
    <cellStyle name="Normal 30 3 2" xfId="1171" xr:uid="{00000000-0005-0000-0000-00008E040000}"/>
    <cellStyle name="Normal 30 3 2 2" xfId="1172" xr:uid="{00000000-0005-0000-0000-00008F040000}"/>
    <cellStyle name="Normal 30 3 3" xfId="1173" xr:uid="{00000000-0005-0000-0000-000090040000}"/>
    <cellStyle name="Normal 30 4" xfId="1174" xr:uid="{00000000-0005-0000-0000-000091040000}"/>
    <cellStyle name="Normal 30 4 2" xfId="1175" xr:uid="{00000000-0005-0000-0000-000092040000}"/>
    <cellStyle name="Normal 30 5" xfId="1176" xr:uid="{00000000-0005-0000-0000-000093040000}"/>
    <cellStyle name="Normal 31" xfId="1177" xr:uid="{00000000-0005-0000-0000-000094040000}"/>
    <cellStyle name="Normal 31 2" xfId="1178" xr:uid="{00000000-0005-0000-0000-000095040000}"/>
    <cellStyle name="Normal 31 2 2" xfId="1179" xr:uid="{00000000-0005-0000-0000-000096040000}"/>
    <cellStyle name="Normal 31 2 2 2" xfId="1180" xr:uid="{00000000-0005-0000-0000-000097040000}"/>
    <cellStyle name="Normal 31 2 2 2 2" xfId="1181" xr:uid="{00000000-0005-0000-0000-000098040000}"/>
    <cellStyle name="Normal 31 2 2 3" xfId="1182" xr:uid="{00000000-0005-0000-0000-000099040000}"/>
    <cellStyle name="Normal 31 2 3" xfId="1183" xr:uid="{00000000-0005-0000-0000-00009A040000}"/>
    <cellStyle name="Normal 31 2 3 2" xfId="1184" xr:uid="{00000000-0005-0000-0000-00009B040000}"/>
    <cellStyle name="Normal 31 2 4" xfId="1185" xr:uid="{00000000-0005-0000-0000-00009C040000}"/>
    <cellStyle name="Normal 31 3" xfId="1186" xr:uid="{00000000-0005-0000-0000-00009D040000}"/>
    <cellStyle name="Normal 31 3 2" xfId="1187" xr:uid="{00000000-0005-0000-0000-00009E040000}"/>
    <cellStyle name="Normal 31 3 2 2" xfId="1188" xr:uid="{00000000-0005-0000-0000-00009F040000}"/>
    <cellStyle name="Normal 31 3 3" xfId="1189" xr:uid="{00000000-0005-0000-0000-0000A0040000}"/>
    <cellStyle name="Normal 31 4" xfId="1190" xr:uid="{00000000-0005-0000-0000-0000A1040000}"/>
    <cellStyle name="Normal 31 4 2" xfId="1191" xr:uid="{00000000-0005-0000-0000-0000A2040000}"/>
    <cellStyle name="Normal 31 5" xfId="1192" xr:uid="{00000000-0005-0000-0000-0000A3040000}"/>
    <cellStyle name="Normal 32" xfId="1193" xr:uid="{00000000-0005-0000-0000-0000A4040000}"/>
    <cellStyle name="Normal 32 2" xfId="1194" xr:uid="{00000000-0005-0000-0000-0000A5040000}"/>
    <cellStyle name="Normal 32 2 2" xfId="1195" xr:uid="{00000000-0005-0000-0000-0000A6040000}"/>
    <cellStyle name="Normal 32 2 2 2" xfId="1196" xr:uid="{00000000-0005-0000-0000-0000A7040000}"/>
    <cellStyle name="Normal 32 2 2 2 2" xfId="1197" xr:uid="{00000000-0005-0000-0000-0000A8040000}"/>
    <cellStyle name="Normal 32 2 2 3" xfId="1198" xr:uid="{00000000-0005-0000-0000-0000A9040000}"/>
    <cellStyle name="Normal 32 2 3" xfId="1199" xr:uid="{00000000-0005-0000-0000-0000AA040000}"/>
    <cellStyle name="Normal 32 2 3 2" xfId="1200" xr:uid="{00000000-0005-0000-0000-0000AB040000}"/>
    <cellStyle name="Normal 32 2 4" xfId="1201" xr:uid="{00000000-0005-0000-0000-0000AC040000}"/>
    <cellStyle name="Normal 32 3" xfId="1202" xr:uid="{00000000-0005-0000-0000-0000AD040000}"/>
    <cellStyle name="Normal 32 3 2" xfId="1203" xr:uid="{00000000-0005-0000-0000-0000AE040000}"/>
    <cellStyle name="Normal 32 3 2 2" xfId="1204" xr:uid="{00000000-0005-0000-0000-0000AF040000}"/>
    <cellStyle name="Normal 32 3 3" xfId="1205" xr:uid="{00000000-0005-0000-0000-0000B0040000}"/>
    <cellStyle name="Normal 32 4" xfId="1206" xr:uid="{00000000-0005-0000-0000-0000B1040000}"/>
    <cellStyle name="Normal 32 4 2" xfId="1207" xr:uid="{00000000-0005-0000-0000-0000B2040000}"/>
    <cellStyle name="Normal 32 5" xfId="1208" xr:uid="{00000000-0005-0000-0000-0000B3040000}"/>
    <cellStyle name="Normal 33" xfId="1209" xr:uid="{00000000-0005-0000-0000-0000B4040000}"/>
    <cellStyle name="Normal 33 2" xfId="1210" xr:uid="{00000000-0005-0000-0000-0000B5040000}"/>
    <cellStyle name="Normal 33 2 2" xfId="1211" xr:uid="{00000000-0005-0000-0000-0000B6040000}"/>
    <cellStyle name="Normal 33 2 2 2" xfId="1212" xr:uid="{00000000-0005-0000-0000-0000B7040000}"/>
    <cellStyle name="Normal 33 2 2 2 2" xfId="1213" xr:uid="{00000000-0005-0000-0000-0000B8040000}"/>
    <cellStyle name="Normal 33 2 2 3" xfId="1214" xr:uid="{00000000-0005-0000-0000-0000B9040000}"/>
    <cellStyle name="Normal 33 2 3" xfId="1215" xr:uid="{00000000-0005-0000-0000-0000BA040000}"/>
    <cellStyle name="Normal 33 2 3 2" xfId="1216" xr:uid="{00000000-0005-0000-0000-0000BB040000}"/>
    <cellStyle name="Normal 33 2 4" xfId="1217" xr:uid="{00000000-0005-0000-0000-0000BC040000}"/>
    <cellStyle name="Normal 33 3" xfId="1218" xr:uid="{00000000-0005-0000-0000-0000BD040000}"/>
    <cellStyle name="Normal 33 3 2" xfId="1219" xr:uid="{00000000-0005-0000-0000-0000BE040000}"/>
    <cellStyle name="Normal 33 3 2 2" xfId="1220" xr:uid="{00000000-0005-0000-0000-0000BF040000}"/>
    <cellStyle name="Normal 33 3 3" xfId="1221" xr:uid="{00000000-0005-0000-0000-0000C0040000}"/>
    <cellStyle name="Normal 33 4" xfId="1222" xr:uid="{00000000-0005-0000-0000-0000C1040000}"/>
    <cellStyle name="Normal 33 4 2" xfId="1223" xr:uid="{00000000-0005-0000-0000-0000C2040000}"/>
    <cellStyle name="Normal 33 5" xfId="1224" xr:uid="{00000000-0005-0000-0000-0000C3040000}"/>
    <cellStyle name="Normal 34" xfId="1225" xr:uid="{00000000-0005-0000-0000-0000C4040000}"/>
    <cellStyle name="Normal 34 2" xfId="1226" xr:uid="{00000000-0005-0000-0000-0000C5040000}"/>
    <cellStyle name="Normal 34 2 2" xfId="1227" xr:uid="{00000000-0005-0000-0000-0000C6040000}"/>
    <cellStyle name="Normal 34 2 2 2" xfId="1228" xr:uid="{00000000-0005-0000-0000-0000C7040000}"/>
    <cellStyle name="Normal 34 2 2 2 2" xfId="1229" xr:uid="{00000000-0005-0000-0000-0000C8040000}"/>
    <cellStyle name="Normal 34 2 2 3" xfId="1230" xr:uid="{00000000-0005-0000-0000-0000C9040000}"/>
    <cellStyle name="Normal 34 2 3" xfId="1231" xr:uid="{00000000-0005-0000-0000-0000CA040000}"/>
    <cellStyle name="Normal 34 2 3 2" xfId="1232" xr:uid="{00000000-0005-0000-0000-0000CB040000}"/>
    <cellStyle name="Normal 34 2 4" xfId="1233" xr:uid="{00000000-0005-0000-0000-0000CC040000}"/>
    <cellStyle name="Normal 34 3" xfId="1234" xr:uid="{00000000-0005-0000-0000-0000CD040000}"/>
    <cellStyle name="Normal 34 3 2" xfId="1235" xr:uid="{00000000-0005-0000-0000-0000CE040000}"/>
    <cellStyle name="Normal 34 3 2 2" xfId="1236" xr:uid="{00000000-0005-0000-0000-0000CF040000}"/>
    <cellStyle name="Normal 34 3 3" xfId="1237" xr:uid="{00000000-0005-0000-0000-0000D0040000}"/>
    <cellStyle name="Normal 34 4" xfId="1238" xr:uid="{00000000-0005-0000-0000-0000D1040000}"/>
    <cellStyle name="Normal 34 4 2" xfId="1239" xr:uid="{00000000-0005-0000-0000-0000D2040000}"/>
    <cellStyle name="Normal 34 5" xfId="1240" xr:uid="{00000000-0005-0000-0000-0000D3040000}"/>
    <cellStyle name="Normal 35" xfId="1241" xr:uid="{00000000-0005-0000-0000-0000D4040000}"/>
    <cellStyle name="Normal 35 2" xfId="1242" xr:uid="{00000000-0005-0000-0000-0000D5040000}"/>
    <cellStyle name="Normal 35 2 2" xfId="1243" xr:uid="{00000000-0005-0000-0000-0000D6040000}"/>
    <cellStyle name="Normal 35 2 2 2" xfId="1244" xr:uid="{00000000-0005-0000-0000-0000D7040000}"/>
    <cellStyle name="Normal 35 2 2 2 2" xfId="1245" xr:uid="{00000000-0005-0000-0000-0000D8040000}"/>
    <cellStyle name="Normal 35 2 2 3" xfId="1246" xr:uid="{00000000-0005-0000-0000-0000D9040000}"/>
    <cellStyle name="Normal 35 2 3" xfId="1247" xr:uid="{00000000-0005-0000-0000-0000DA040000}"/>
    <cellStyle name="Normal 35 2 3 2" xfId="1248" xr:uid="{00000000-0005-0000-0000-0000DB040000}"/>
    <cellStyle name="Normal 35 2 4" xfId="1249" xr:uid="{00000000-0005-0000-0000-0000DC040000}"/>
    <cellStyle name="Normal 35 3" xfId="1250" xr:uid="{00000000-0005-0000-0000-0000DD040000}"/>
    <cellStyle name="Normal 35 3 2" xfId="1251" xr:uid="{00000000-0005-0000-0000-0000DE040000}"/>
    <cellStyle name="Normal 35 3 2 2" xfId="1252" xr:uid="{00000000-0005-0000-0000-0000DF040000}"/>
    <cellStyle name="Normal 35 3 3" xfId="1253" xr:uid="{00000000-0005-0000-0000-0000E0040000}"/>
    <cellStyle name="Normal 35 4" xfId="1254" xr:uid="{00000000-0005-0000-0000-0000E1040000}"/>
    <cellStyle name="Normal 35 4 2" xfId="1255" xr:uid="{00000000-0005-0000-0000-0000E2040000}"/>
    <cellStyle name="Normal 35 5" xfId="1256" xr:uid="{00000000-0005-0000-0000-0000E3040000}"/>
    <cellStyle name="Normal 36" xfId="1257" xr:uid="{00000000-0005-0000-0000-0000E4040000}"/>
    <cellStyle name="Normal 36 2" xfId="1258" xr:uid="{00000000-0005-0000-0000-0000E5040000}"/>
    <cellStyle name="Normal 36 2 2" xfId="1259" xr:uid="{00000000-0005-0000-0000-0000E6040000}"/>
    <cellStyle name="Normal 36 2 2 2" xfId="1260" xr:uid="{00000000-0005-0000-0000-0000E7040000}"/>
    <cellStyle name="Normal 36 2 2 2 2" xfId="1261" xr:uid="{00000000-0005-0000-0000-0000E8040000}"/>
    <cellStyle name="Normal 36 2 2 3" xfId="1262" xr:uid="{00000000-0005-0000-0000-0000E9040000}"/>
    <cellStyle name="Normal 36 2 3" xfId="1263" xr:uid="{00000000-0005-0000-0000-0000EA040000}"/>
    <cellStyle name="Normal 36 2 3 2" xfId="1264" xr:uid="{00000000-0005-0000-0000-0000EB040000}"/>
    <cellStyle name="Normal 36 2 4" xfId="1265" xr:uid="{00000000-0005-0000-0000-0000EC040000}"/>
    <cellStyle name="Normal 36 3" xfId="1266" xr:uid="{00000000-0005-0000-0000-0000ED040000}"/>
    <cellStyle name="Normal 36 3 2" xfId="1267" xr:uid="{00000000-0005-0000-0000-0000EE040000}"/>
    <cellStyle name="Normal 36 3 2 2" xfId="1268" xr:uid="{00000000-0005-0000-0000-0000EF040000}"/>
    <cellStyle name="Normal 36 3 3" xfId="1269" xr:uid="{00000000-0005-0000-0000-0000F0040000}"/>
    <cellStyle name="Normal 36 4" xfId="1270" xr:uid="{00000000-0005-0000-0000-0000F1040000}"/>
    <cellStyle name="Normal 36 4 2" xfId="1271" xr:uid="{00000000-0005-0000-0000-0000F2040000}"/>
    <cellStyle name="Normal 36 5" xfId="1272" xr:uid="{00000000-0005-0000-0000-0000F3040000}"/>
    <cellStyle name="Normal 37" xfId="1273" xr:uid="{00000000-0005-0000-0000-0000F4040000}"/>
    <cellStyle name="Normal 37 2" xfId="1274" xr:uid="{00000000-0005-0000-0000-0000F5040000}"/>
    <cellStyle name="Normal 37 2 2" xfId="1275" xr:uid="{00000000-0005-0000-0000-0000F6040000}"/>
    <cellStyle name="Normal 37 2 2 2" xfId="1276" xr:uid="{00000000-0005-0000-0000-0000F7040000}"/>
    <cellStyle name="Normal 37 2 3" xfId="1277" xr:uid="{00000000-0005-0000-0000-0000F8040000}"/>
    <cellStyle name="Normal 37 3" xfId="1278" xr:uid="{00000000-0005-0000-0000-0000F9040000}"/>
    <cellStyle name="Normal 37 3 2" xfId="1279" xr:uid="{00000000-0005-0000-0000-0000FA040000}"/>
    <cellStyle name="Normal 37 4" xfId="1280" xr:uid="{00000000-0005-0000-0000-0000FB040000}"/>
    <cellStyle name="Normal 38" xfId="1281" xr:uid="{00000000-0005-0000-0000-0000FC040000}"/>
    <cellStyle name="Normal 38 2" xfId="1282" xr:uid="{00000000-0005-0000-0000-0000FD040000}"/>
    <cellStyle name="Normal 38 2 2" xfId="1283" xr:uid="{00000000-0005-0000-0000-0000FE040000}"/>
    <cellStyle name="Normal 38 2 2 2" xfId="1284" xr:uid="{00000000-0005-0000-0000-0000FF040000}"/>
    <cellStyle name="Normal 38 2 3" xfId="1285" xr:uid="{00000000-0005-0000-0000-000000050000}"/>
    <cellStyle name="Normal 38 3" xfId="1286" xr:uid="{00000000-0005-0000-0000-000001050000}"/>
    <cellStyle name="Normal 38 3 2" xfId="1287" xr:uid="{00000000-0005-0000-0000-000002050000}"/>
    <cellStyle name="Normal 38 4" xfId="1288" xr:uid="{00000000-0005-0000-0000-000003050000}"/>
    <cellStyle name="Normal 39" xfId="1289" xr:uid="{00000000-0005-0000-0000-000004050000}"/>
    <cellStyle name="Normal 39 2" xfId="1290" xr:uid="{00000000-0005-0000-0000-000005050000}"/>
    <cellStyle name="Normal 39 2 2" xfId="1291" xr:uid="{00000000-0005-0000-0000-000006050000}"/>
    <cellStyle name="Normal 39 2 2 2" xfId="1292" xr:uid="{00000000-0005-0000-0000-000007050000}"/>
    <cellStyle name="Normal 39 2 3" xfId="1293" xr:uid="{00000000-0005-0000-0000-000008050000}"/>
    <cellStyle name="Normal 39 3" xfId="1294" xr:uid="{00000000-0005-0000-0000-000009050000}"/>
    <cellStyle name="Normal 39 3 2" xfId="1295" xr:uid="{00000000-0005-0000-0000-00000A050000}"/>
    <cellStyle name="Normal 39 4" xfId="1296" xr:uid="{00000000-0005-0000-0000-00000B050000}"/>
    <cellStyle name="Normal 4" xfId="1297" xr:uid="{00000000-0005-0000-0000-00000C050000}"/>
    <cellStyle name="Normal 4 10" xfId="1298" xr:uid="{00000000-0005-0000-0000-00000D050000}"/>
    <cellStyle name="Normal 4 2" xfId="1299" xr:uid="{00000000-0005-0000-0000-00000E050000}"/>
    <cellStyle name="Normal 4 2 2" xfId="1300" xr:uid="{00000000-0005-0000-0000-00000F050000}"/>
    <cellStyle name="Normal 4 2 2 2" xfId="1301" xr:uid="{00000000-0005-0000-0000-000010050000}"/>
    <cellStyle name="Normal 4 2 2 2 2" xfId="1302" xr:uid="{00000000-0005-0000-0000-000011050000}"/>
    <cellStyle name="Normal 4 2 2 2 2 2" xfId="1303" xr:uid="{00000000-0005-0000-0000-000012050000}"/>
    <cellStyle name="Normal 4 2 2 2 2 2 2" xfId="1304" xr:uid="{00000000-0005-0000-0000-000013050000}"/>
    <cellStyle name="Normal 4 2 2 2 2 3" xfId="1305" xr:uid="{00000000-0005-0000-0000-000014050000}"/>
    <cellStyle name="Normal 4 2 2 2 3" xfId="1306" xr:uid="{00000000-0005-0000-0000-000015050000}"/>
    <cellStyle name="Normal 4 2 2 2 3 2" xfId="1307" xr:uid="{00000000-0005-0000-0000-000016050000}"/>
    <cellStyle name="Normal 4 2 2 2 4" xfId="1308" xr:uid="{00000000-0005-0000-0000-000017050000}"/>
    <cellStyle name="Normal 4 2 2 3" xfId="1309" xr:uid="{00000000-0005-0000-0000-000018050000}"/>
    <cellStyle name="Normal 4 2 2 3 2" xfId="1310" xr:uid="{00000000-0005-0000-0000-000019050000}"/>
    <cellStyle name="Normal 4 2 2 3 2 2" xfId="1311" xr:uid="{00000000-0005-0000-0000-00001A050000}"/>
    <cellStyle name="Normal 4 2 2 3 3" xfId="1312" xr:uid="{00000000-0005-0000-0000-00001B050000}"/>
    <cellStyle name="Normal 4 2 2 4" xfId="1313" xr:uid="{00000000-0005-0000-0000-00001C050000}"/>
    <cellStyle name="Normal 4 2 2 4 2" xfId="1314" xr:uid="{00000000-0005-0000-0000-00001D050000}"/>
    <cellStyle name="Normal 4 2 2 5" xfId="1315" xr:uid="{00000000-0005-0000-0000-00001E050000}"/>
    <cellStyle name="Normal 4 2 3" xfId="1316" xr:uid="{00000000-0005-0000-0000-00001F050000}"/>
    <cellStyle name="Normal 4 2 3 2" xfId="1317" xr:uid="{00000000-0005-0000-0000-000020050000}"/>
    <cellStyle name="Normal 4 2 3 2 2" xfId="1318" xr:uid="{00000000-0005-0000-0000-000021050000}"/>
    <cellStyle name="Normal 4 2 3 2 2 2" xfId="1319" xr:uid="{00000000-0005-0000-0000-000022050000}"/>
    <cellStyle name="Normal 4 2 3 2 3" xfId="1320" xr:uid="{00000000-0005-0000-0000-000023050000}"/>
    <cellStyle name="Normal 4 2 3 3" xfId="1321" xr:uid="{00000000-0005-0000-0000-000024050000}"/>
    <cellStyle name="Normal 4 2 3 3 2" xfId="1322" xr:uid="{00000000-0005-0000-0000-000025050000}"/>
    <cellStyle name="Normal 4 2 3 4" xfId="1323" xr:uid="{00000000-0005-0000-0000-000026050000}"/>
    <cellStyle name="Normal 4 2 4" xfId="1324" xr:uid="{00000000-0005-0000-0000-000027050000}"/>
    <cellStyle name="Normal 4 2 4 2" xfId="1325" xr:uid="{00000000-0005-0000-0000-000028050000}"/>
    <cellStyle name="Normal 4 2 4 2 2" xfId="1326" xr:uid="{00000000-0005-0000-0000-000029050000}"/>
    <cellStyle name="Normal 4 2 4 3" xfId="1327" xr:uid="{00000000-0005-0000-0000-00002A050000}"/>
    <cellStyle name="Normal 4 2 5" xfId="1328" xr:uid="{00000000-0005-0000-0000-00002B050000}"/>
    <cellStyle name="Normal 4 2 5 2" xfId="1329" xr:uid="{00000000-0005-0000-0000-00002C050000}"/>
    <cellStyle name="Normal 4 2 6" xfId="1330" xr:uid="{00000000-0005-0000-0000-00002D050000}"/>
    <cellStyle name="Normal 4 3" xfId="1331" xr:uid="{00000000-0005-0000-0000-00002E050000}"/>
    <cellStyle name="Normal 4 3 2" xfId="1332" xr:uid="{00000000-0005-0000-0000-00002F050000}"/>
    <cellStyle name="Normal 4 3 2 2" xfId="1333" xr:uid="{00000000-0005-0000-0000-000030050000}"/>
    <cellStyle name="Normal 4 3 2 2 2" xfId="1334" xr:uid="{00000000-0005-0000-0000-000031050000}"/>
    <cellStyle name="Normal 4 3 2 2 2 2" xfId="1335" xr:uid="{00000000-0005-0000-0000-000032050000}"/>
    <cellStyle name="Normal 4 3 2 2 2 2 2" xfId="1336" xr:uid="{00000000-0005-0000-0000-000033050000}"/>
    <cellStyle name="Normal 4 3 2 2 2 3" xfId="1337" xr:uid="{00000000-0005-0000-0000-000034050000}"/>
    <cellStyle name="Normal 4 3 2 2 3" xfId="1338" xr:uid="{00000000-0005-0000-0000-000035050000}"/>
    <cellStyle name="Normal 4 3 2 2 3 2" xfId="1339" xr:uid="{00000000-0005-0000-0000-000036050000}"/>
    <cellStyle name="Normal 4 3 2 2 4" xfId="1340" xr:uid="{00000000-0005-0000-0000-000037050000}"/>
    <cellStyle name="Normal 4 3 2 3" xfId="1341" xr:uid="{00000000-0005-0000-0000-000038050000}"/>
    <cellStyle name="Normal 4 3 2 3 2" xfId="1342" xr:uid="{00000000-0005-0000-0000-000039050000}"/>
    <cellStyle name="Normal 4 3 2 3 2 2" xfId="1343" xr:uid="{00000000-0005-0000-0000-00003A050000}"/>
    <cellStyle name="Normal 4 3 2 3 3" xfId="1344" xr:uid="{00000000-0005-0000-0000-00003B050000}"/>
    <cellStyle name="Normal 4 3 2 4" xfId="1345" xr:uid="{00000000-0005-0000-0000-00003C050000}"/>
    <cellStyle name="Normal 4 3 2 4 2" xfId="1346" xr:uid="{00000000-0005-0000-0000-00003D050000}"/>
    <cellStyle name="Normal 4 3 2 5" xfId="1347" xr:uid="{00000000-0005-0000-0000-00003E050000}"/>
    <cellStyle name="Normal 4 3 3" xfId="1348" xr:uid="{00000000-0005-0000-0000-00003F050000}"/>
    <cellStyle name="Normal 4 3 3 2" xfId="1349" xr:uid="{00000000-0005-0000-0000-000040050000}"/>
    <cellStyle name="Normal 4 3 3 2 2" xfId="1350" xr:uid="{00000000-0005-0000-0000-000041050000}"/>
    <cellStyle name="Normal 4 3 3 2 2 2" xfId="1351" xr:uid="{00000000-0005-0000-0000-000042050000}"/>
    <cellStyle name="Normal 4 3 3 2 3" xfId="1352" xr:uid="{00000000-0005-0000-0000-000043050000}"/>
    <cellStyle name="Normal 4 3 3 3" xfId="1353" xr:uid="{00000000-0005-0000-0000-000044050000}"/>
    <cellStyle name="Normal 4 3 3 3 2" xfId="1354" xr:uid="{00000000-0005-0000-0000-000045050000}"/>
    <cellStyle name="Normal 4 3 3 4" xfId="1355" xr:uid="{00000000-0005-0000-0000-000046050000}"/>
    <cellStyle name="Normal 4 3 4" xfId="1356" xr:uid="{00000000-0005-0000-0000-000047050000}"/>
    <cellStyle name="Normal 4 3 4 2" xfId="1357" xr:uid="{00000000-0005-0000-0000-000048050000}"/>
    <cellStyle name="Normal 4 3 4 2 2" xfId="1358" xr:uid="{00000000-0005-0000-0000-000049050000}"/>
    <cellStyle name="Normal 4 3 4 3" xfId="1359" xr:uid="{00000000-0005-0000-0000-00004A050000}"/>
    <cellStyle name="Normal 4 3 5" xfId="1360" xr:uid="{00000000-0005-0000-0000-00004B050000}"/>
    <cellStyle name="Normal 4 3 5 2" xfId="1361" xr:uid="{00000000-0005-0000-0000-00004C050000}"/>
    <cellStyle name="Normal 4 3 6" xfId="1362" xr:uid="{00000000-0005-0000-0000-00004D050000}"/>
    <cellStyle name="Normal 4 4" xfId="1363" xr:uid="{00000000-0005-0000-0000-00004E050000}"/>
    <cellStyle name="Normal 4 4 2" xfId="1364" xr:uid="{00000000-0005-0000-0000-00004F050000}"/>
    <cellStyle name="Normal 4 4 2 2" xfId="1365" xr:uid="{00000000-0005-0000-0000-000050050000}"/>
    <cellStyle name="Normal 4 4 2 2 2" xfId="1366" xr:uid="{00000000-0005-0000-0000-000051050000}"/>
    <cellStyle name="Normal 4 4 2 2 2 2" xfId="1367" xr:uid="{00000000-0005-0000-0000-000052050000}"/>
    <cellStyle name="Normal 4 4 2 2 3" xfId="1368" xr:uid="{00000000-0005-0000-0000-000053050000}"/>
    <cellStyle name="Normal 4 4 2 3" xfId="1369" xr:uid="{00000000-0005-0000-0000-000054050000}"/>
    <cellStyle name="Normal 4 4 2 3 2" xfId="1370" xr:uid="{00000000-0005-0000-0000-000055050000}"/>
    <cellStyle name="Normal 4 4 2 4" xfId="1371" xr:uid="{00000000-0005-0000-0000-000056050000}"/>
    <cellStyle name="Normal 4 4 3" xfId="1372" xr:uid="{00000000-0005-0000-0000-000057050000}"/>
    <cellStyle name="Normal 4 4 3 2" xfId="1373" xr:uid="{00000000-0005-0000-0000-000058050000}"/>
    <cellStyle name="Normal 4 4 3 2 2" xfId="1374" xr:uid="{00000000-0005-0000-0000-000059050000}"/>
    <cellStyle name="Normal 4 4 3 3" xfId="1375" xr:uid="{00000000-0005-0000-0000-00005A050000}"/>
    <cellStyle name="Normal 4 4 4" xfId="1376" xr:uid="{00000000-0005-0000-0000-00005B050000}"/>
    <cellStyle name="Normal 4 4 4 2" xfId="1377" xr:uid="{00000000-0005-0000-0000-00005C050000}"/>
    <cellStyle name="Normal 4 4 5" xfId="1378" xr:uid="{00000000-0005-0000-0000-00005D050000}"/>
    <cellStyle name="Normal 4 5" xfId="1379" xr:uid="{00000000-0005-0000-0000-00005E050000}"/>
    <cellStyle name="Normal 4 5 2" xfId="1380" xr:uid="{00000000-0005-0000-0000-00005F050000}"/>
    <cellStyle name="Normal 4 5 2 2" xfId="1381" xr:uid="{00000000-0005-0000-0000-000060050000}"/>
    <cellStyle name="Normal 4 5 2 2 2" xfId="1382" xr:uid="{00000000-0005-0000-0000-000061050000}"/>
    <cellStyle name="Normal 4 5 2 3" xfId="1383" xr:uid="{00000000-0005-0000-0000-000062050000}"/>
    <cellStyle name="Normal 4 5 3" xfId="1384" xr:uid="{00000000-0005-0000-0000-000063050000}"/>
    <cellStyle name="Normal 4 5 3 2" xfId="1385" xr:uid="{00000000-0005-0000-0000-000064050000}"/>
    <cellStyle name="Normal 4 5 4" xfId="1386" xr:uid="{00000000-0005-0000-0000-000065050000}"/>
    <cellStyle name="Normal 4 6" xfId="1387" xr:uid="{00000000-0005-0000-0000-000066050000}"/>
    <cellStyle name="Normal 4 6 2" xfId="1388" xr:uid="{00000000-0005-0000-0000-000067050000}"/>
    <cellStyle name="Normal 4 6 2 2" xfId="1389" xr:uid="{00000000-0005-0000-0000-000068050000}"/>
    <cellStyle name="Normal 4 6 3" xfId="1390" xr:uid="{00000000-0005-0000-0000-000069050000}"/>
    <cellStyle name="Normal 4 7" xfId="1391" xr:uid="{00000000-0005-0000-0000-00006A050000}"/>
    <cellStyle name="Normal 4 7 2" xfId="1392" xr:uid="{00000000-0005-0000-0000-00006B050000}"/>
    <cellStyle name="Normal 4 8" xfId="1393" xr:uid="{00000000-0005-0000-0000-00006C050000}"/>
    <cellStyle name="Normal 4 9" xfId="1394" xr:uid="{00000000-0005-0000-0000-00006D050000}"/>
    <cellStyle name="Normal 40" xfId="1395" xr:uid="{00000000-0005-0000-0000-00006E050000}"/>
    <cellStyle name="Normal 40 2" xfId="1396" xr:uid="{00000000-0005-0000-0000-00006F050000}"/>
    <cellStyle name="Normal 40 2 2" xfId="1397" xr:uid="{00000000-0005-0000-0000-000070050000}"/>
    <cellStyle name="Normal 40 2 2 2" xfId="1398" xr:uid="{00000000-0005-0000-0000-000071050000}"/>
    <cellStyle name="Normal 40 2 3" xfId="1399" xr:uid="{00000000-0005-0000-0000-000072050000}"/>
    <cellStyle name="Normal 40 3" xfId="1400" xr:uid="{00000000-0005-0000-0000-000073050000}"/>
    <cellStyle name="Normal 40 3 2" xfId="1401" xr:uid="{00000000-0005-0000-0000-000074050000}"/>
    <cellStyle name="Normal 40 4" xfId="1402" xr:uid="{00000000-0005-0000-0000-000075050000}"/>
    <cellStyle name="Normal 41" xfId="1403" xr:uid="{00000000-0005-0000-0000-000076050000}"/>
    <cellStyle name="Normal 41 2" xfId="1404" xr:uid="{00000000-0005-0000-0000-000077050000}"/>
    <cellStyle name="Normal 41 2 2" xfId="1405" xr:uid="{00000000-0005-0000-0000-000078050000}"/>
    <cellStyle name="Normal 41 2 2 2" xfId="1406" xr:uid="{00000000-0005-0000-0000-000079050000}"/>
    <cellStyle name="Normal 41 2 3" xfId="1407" xr:uid="{00000000-0005-0000-0000-00007A050000}"/>
    <cellStyle name="Normal 41 3" xfId="1408" xr:uid="{00000000-0005-0000-0000-00007B050000}"/>
    <cellStyle name="Normal 41 3 2" xfId="1409" xr:uid="{00000000-0005-0000-0000-00007C050000}"/>
    <cellStyle name="Normal 41 4" xfId="1410" xr:uid="{00000000-0005-0000-0000-00007D050000}"/>
    <cellStyle name="Normal 42" xfId="1411" xr:uid="{00000000-0005-0000-0000-00007E050000}"/>
    <cellStyle name="Normal 42 2" xfId="1412" xr:uid="{00000000-0005-0000-0000-00007F050000}"/>
    <cellStyle name="Normal 42 2 2" xfId="1413" xr:uid="{00000000-0005-0000-0000-000080050000}"/>
    <cellStyle name="Normal 42 2 2 2" xfId="1414" xr:uid="{00000000-0005-0000-0000-000081050000}"/>
    <cellStyle name="Normal 42 2 3" xfId="1415" xr:uid="{00000000-0005-0000-0000-000082050000}"/>
    <cellStyle name="Normal 42 3" xfId="1416" xr:uid="{00000000-0005-0000-0000-000083050000}"/>
    <cellStyle name="Normal 42 3 2" xfId="1417" xr:uid="{00000000-0005-0000-0000-000084050000}"/>
    <cellStyle name="Normal 42 4" xfId="1418" xr:uid="{00000000-0005-0000-0000-000085050000}"/>
    <cellStyle name="Normal 43" xfId="1419" xr:uid="{00000000-0005-0000-0000-000086050000}"/>
    <cellStyle name="Normal 43 2" xfId="1420" xr:uid="{00000000-0005-0000-0000-000087050000}"/>
    <cellStyle name="Normal 43 2 2" xfId="1421" xr:uid="{00000000-0005-0000-0000-000088050000}"/>
    <cellStyle name="Normal 43 2 2 2" xfId="1422" xr:uid="{00000000-0005-0000-0000-000089050000}"/>
    <cellStyle name="Normal 43 2 3" xfId="1423" xr:uid="{00000000-0005-0000-0000-00008A050000}"/>
    <cellStyle name="Normal 43 3" xfId="1424" xr:uid="{00000000-0005-0000-0000-00008B050000}"/>
    <cellStyle name="Normal 43 3 2" xfId="1425" xr:uid="{00000000-0005-0000-0000-00008C050000}"/>
    <cellStyle name="Normal 43 4" xfId="1426" xr:uid="{00000000-0005-0000-0000-00008D050000}"/>
    <cellStyle name="Normal 44" xfId="1427" xr:uid="{00000000-0005-0000-0000-00008E050000}"/>
    <cellStyle name="Normal 44 2" xfId="1428" xr:uid="{00000000-0005-0000-0000-00008F050000}"/>
    <cellStyle name="Normal 44 2 2" xfId="1429" xr:uid="{00000000-0005-0000-0000-000090050000}"/>
    <cellStyle name="Normal 44 3" xfId="1430" xr:uid="{00000000-0005-0000-0000-000091050000}"/>
    <cellStyle name="Normal 44 3 2" xfId="1431" xr:uid="{00000000-0005-0000-0000-000092050000}"/>
    <cellStyle name="Normal 44 4" xfId="1432" xr:uid="{00000000-0005-0000-0000-000093050000}"/>
    <cellStyle name="Normal 45" xfId="1433" xr:uid="{00000000-0005-0000-0000-000094050000}"/>
    <cellStyle name="Normal 45 2" xfId="1434" xr:uid="{00000000-0005-0000-0000-000095050000}"/>
    <cellStyle name="Normal 45 2 2" xfId="1435" xr:uid="{00000000-0005-0000-0000-000096050000}"/>
    <cellStyle name="Normal 45 3" xfId="1436" xr:uid="{00000000-0005-0000-0000-000097050000}"/>
    <cellStyle name="Normal 46" xfId="1437" xr:uid="{00000000-0005-0000-0000-000098050000}"/>
    <cellStyle name="Normal 46 2" xfId="1438" xr:uid="{00000000-0005-0000-0000-000099050000}"/>
    <cellStyle name="Normal 46 2 2" xfId="1439" xr:uid="{00000000-0005-0000-0000-00009A050000}"/>
    <cellStyle name="Normal 46 3" xfId="1440" xr:uid="{00000000-0005-0000-0000-00009B050000}"/>
    <cellStyle name="Normal 47" xfId="1441" xr:uid="{00000000-0005-0000-0000-00009C050000}"/>
    <cellStyle name="Normal 47 2" xfId="1442" xr:uid="{00000000-0005-0000-0000-00009D050000}"/>
    <cellStyle name="Normal 47 2 2" xfId="1443" xr:uid="{00000000-0005-0000-0000-00009E050000}"/>
    <cellStyle name="Normal 47 3" xfId="1444" xr:uid="{00000000-0005-0000-0000-00009F050000}"/>
    <cellStyle name="Normal 48" xfId="1445" xr:uid="{00000000-0005-0000-0000-0000A0050000}"/>
    <cellStyle name="Normal 48 2" xfId="1446" xr:uid="{00000000-0005-0000-0000-0000A1050000}"/>
    <cellStyle name="Normal 48 2 2" xfId="1447" xr:uid="{00000000-0005-0000-0000-0000A2050000}"/>
    <cellStyle name="Normal 48 3" xfId="1448" xr:uid="{00000000-0005-0000-0000-0000A3050000}"/>
    <cellStyle name="Normal 49" xfId="1449" xr:uid="{00000000-0005-0000-0000-0000A4050000}"/>
    <cellStyle name="Normal 49 2" xfId="1450" xr:uid="{00000000-0005-0000-0000-0000A5050000}"/>
    <cellStyle name="Normal 49 2 2" xfId="1451" xr:uid="{00000000-0005-0000-0000-0000A6050000}"/>
    <cellStyle name="Normal 49 3" xfId="1452" xr:uid="{00000000-0005-0000-0000-0000A7050000}"/>
    <cellStyle name="Normal 5" xfId="1453" xr:uid="{00000000-0005-0000-0000-0000A8050000}"/>
    <cellStyle name="Normal 5 2" xfId="1454" xr:uid="{00000000-0005-0000-0000-0000A9050000}"/>
    <cellStyle name="Normal 5 2 2" xfId="1455" xr:uid="{00000000-0005-0000-0000-0000AA050000}"/>
    <cellStyle name="Normal 5 2 2 2" xfId="1456" xr:uid="{00000000-0005-0000-0000-0000AB050000}"/>
    <cellStyle name="Normal 5 2 2 2 2" xfId="1457" xr:uid="{00000000-0005-0000-0000-0000AC050000}"/>
    <cellStyle name="Normal 5 2 2 2 2 2" xfId="1458" xr:uid="{00000000-0005-0000-0000-0000AD050000}"/>
    <cellStyle name="Normal 5 2 2 2 2 2 2" xfId="1459" xr:uid="{00000000-0005-0000-0000-0000AE050000}"/>
    <cellStyle name="Normal 5 2 2 2 2 3" xfId="1460" xr:uid="{00000000-0005-0000-0000-0000AF050000}"/>
    <cellStyle name="Normal 5 2 2 2 3" xfId="1461" xr:uid="{00000000-0005-0000-0000-0000B0050000}"/>
    <cellStyle name="Normal 5 2 2 2 3 2" xfId="1462" xr:uid="{00000000-0005-0000-0000-0000B1050000}"/>
    <cellStyle name="Normal 5 2 2 2 4" xfId="1463" xr:uid="{00000000-0005-0000-0000-0000B2050000}"/>
    <cellStyle name="Normal 5 2 2 3" xfId="1464" xr:uid="{00000000-0005-0000-0000-0000B3050000}"/>
    <cellStyle name="Normal 5 2 2 3 2" xfId="1465" xr:uid="{00000000-0005-0000-0000-0000B4050000}"/>
    <cellStyle name="Normal 5 2 2 3 2 2" xfId="1466" xr:uid="{00000000-0005-0000-0000-0000B5050000}"/>
    <cellStyle name="Normal 5 2 2 3 3" xfId="1467" xr:uid="{00000000-0005-0000-0000-0000B6050000}"/>
    <cellStyle name="Normal 5 2 2 4" xfId="1468" xr:uid="{00000000-0005-0000-0000-0000B7050000}"/>
    <cellStyle name="Normal 5 2 2 4 2" xfId="1469" xr:uid="{00000000-0005-0000-0000-0000B8050000}"/>
    <cellStyle name="Normal 5 2 2 5" xfId="1470" xr:uid="{00000000-0005-0000-0000-0000B9050000}"/>
    <cellStyle name="Normal 5 2 3" xfId="1471" xr:uid="{00000000-0005-0000-0000-0000BA050000}"/>
    <cellStyle name="Normal 5 2 3 2" xfId="1472" xr:uid="{00000000-0005-0000-0000-0000BB050000}"/>
    <cellStyle name="Normal 5 2 3 2 2" xfId="1473" xr:uid="{00000000-0005-0000-0000-0000BC050000}"/>
    <cellStyle name="Normal 5 2 3 2 2 2" xfId="1474" xr:uid="{00000000-0005-0000-0000-0000BD050000}"/>
    <cellStyle name="Normal 5 2 3 2 3" xfId="1475" xr:uid="{00000000-0005-0000-0000-0000BE050000}"/>
    <cellStyle name="Normal 5 2 3 3" xfId="1476" xr:uid="{00000000-0005-0000-0000-0000BF050000}"/>
    <cellStyle name="Normal 5 2 3 3 2" xfId="1477" xr:uid="{00000000-0005-0000-0000-0000C0050000}"/>
    <cellStyle name="Normal 5 2 3 4" xfId="1478" xr:uid="{00000000-0005-0000-0000-0000C1050000}"/>
    <cellStyle name="Normal 5 2 4" xfId="1479" xr:uid="{00000000-0005-0000-0000-0000C2050000}"/>
    <cellStyle name="Normal 5 2 4 2" xfId="1480" xr:uid="{00000000-0005-0000-0000-0000C3050000}"/>
    <cellStyle name="Normal 5 2 4 2 2" xfId="1481" xr:uid="{00000000-0005-0000-0000-0000C4050000}"/>
    <cellStyle name="Normal 5 2 4 3" xfId="1482" xr:uid="{00000000-0005-0000-0000-0000C5050000}"/>
    <cellStyle name="Normal 5 2 5" xfId="1483" xr:uid="{00000000-0005-0000-0000-0000C6050000}"/>
    <cellStyle name="Normal 5 2 5 2" xfId="1484" xr:uid="{00000000-0005-0000-0000-0000C7050000}"/>
    <cellStyle name="Normal 5 2 6" xfId="1485" xr:uid="{00000000-0005-0000-0000-0000C8050000}"/>
    <cellStyle name="Normal 5 3" xfId="1486" xr:uid="{00000000-0005-0000-0000-0000C9050000}"/>
    <cellStyle name="Normal 5 3 2" xfId="1487" xr:uid="{00000000-0005-0000-0000-0000CA050000}"/>
    <cellStyle name="Normal 5 3 2 2" xfId="1488" xr:uid="{00000000-0005-0000-0000-0000CB050000}"/>
    <cellStyle name="Normal 5 3 2 2 2" xfId="1489" xr:uid="{00000000-0005-0000-0000-0000CC050000}"/>
    <cellStyle name="Normal 5 3 2 2 2 2" xfId="1490" xr:uid="{00000000-0005-0000-0000-0000CD050000}"/>
    <cellStyle name="Normal 5 3 2 2 2 2 2" xfId="1491" xr:uid="{00000000-0005-0000-0000-0000CE050000}"/>
    <cellStyle name="Normal 5 3 2 2 2 3" xfId="1492" xr:uid="{00000000-0005-0000-0000-0000CF050000}"/>
    <cellStyle name="Normal 5 3 2 2 3" xfId="1493" xr:uid="{00000000-0005-0000-0000-0000D0050000}"/>
    <cellStyle name="Normal 5 3 2 2 3 2" xfId="1494" xr:uid="{00000000-0005-0000-0000-0000D1050000}"/>
    <cellStyle name="Normal 5 3 2 2 4" xfId="1495" xr:uid="{00000000-0005-0000-0000-0000D2050000}"/>
    <cellStyle name="Normal 5 3 2 3" xfId="1496" xr:uid="{00000000-0005-0000-0000-0000D3050000}"/>
    <cellStyle name="Normal 5 3 2 3 2" xfId="1497" xr:uid="{00000000-0005-0000-0000-0000D4050000}"/>
    <cellStyle name="Normal 5 3 2 3 2 2" xfId="1498" xr:uid="{00000000-0005-0000-0000-0000D5050000}"/>
    <cellStyle name="Normal 5 3 2 3 3" xfId="1499" xr:uid="{00000000-0005-0000-0000-0000D6050000}"/>
    <cellStyle name="Normal 5 3 2 4" xfId="1500" xr:uid="{00000000-0005-0000-0000-0000D7050000}"/>
    <cellStyle name="Normal 5 3 2 4 2" xfId="1501" xr:uid="{00000000-0005-0000-0000-0000D8050000}"/>
    <cellStyle name="Normal 5 3 2 5" xfId="1502" xr:uid="{00000000-0005-0000-0000-0000D9050000}"/>
    <cellStyle name="Normal 5 3 3" xfId="1503" xr:uid="{00000000-0005-0000-0000-0000DA050000}"/>
    <cellStyle name="Normal 5 3 3 2" xfId="1504" xr:uid="{00000000-0005-0000-0000-0000DB050000}"/>
    <cellStyle name="Normal 5 3 3 2 2" xfId="1505" xr:uid="{00000000-0005-0000-0000-0000DC050000}"/>
    <cellStyle name="Normal 5 3 3 2 2 2" xfId="1506" xr:uid="{00000000-0005-0000-0000-0000DD050000}"/>
    <cellStyle name="Normal 5 3 3 2 3" xfId="1507" xr:uid="{00000000-0005-0000-0000-0000DE050000}"/>
    <cellStyle name="Normal 5 3 3 3" xfId="1508" xr:uid="{00000000-0005-0000-0000-0000DF050000}"/>
    <cellStyle name="Normal 5 3 3 3 2" xfId="1509" xr:uid="{00000000-0005-0000-0000-0000E0050000}"/>
    <cellStyle name="Normal 5 3 3 4" xfId="1510" xr:uid="{00000000-0005-0000-0000-0000E1050000}"/>
    <cellStyle name="Normal 5 3 4" xfId="1511" xr:uid="{00000000-0005-0000-0000-0000E2050000}"/>
    <cellStyle name="Normal 5 3 4 2" xfId="1512" xr:uid="{00000000-0005-0000-0000-0000E3050000}"/>
    <cellStyle name="Normal 5 3 4 2 2" xfId="1513" xr:uid="{00000000-0005-0000-0000-0000E4050000}"/>
    <cellStyle name="Normal 5 3 4 3" xfId="1514" xr:uid="{00000000-0005-0000-0000-0000E5050000}"/>
    <cellStyle name="Normal 5 3 5" xfId="1515" xr:uid="{00000000-0005-0000-0000-0000E6050000}"/>
    <cellStyle name="Normal 5 3 5 2" xfId="1516" xr:uid="{00000000-0005-0000-0000-0000E7050000}"/>
    <cellStyle name="Normal 5 3 6" xfId="1517" xr:uid="{00000000-0005-0000-0000-0000E8050000}"/>
    <cellStyle name="Normal 5 4" xfId="1518" xr:uid="{00000000-0005-0000-0000-0000E9050000}"/>
    <cellStyle name="Normal 5 4 2" xfId="1519" xr:uid="{00000000-0005-0000-0000-0000EA050000}"/>
    <cellStyle name="Normal 5 4 2 2" xfId="1520" xr:uid="{00000000-0005-0000-0000-0000EB050000}"/>
    <cellStyle name="Normal 5 4 2 2 2" xfId="1521" xr:uid="{00000000-0005-0000-0000-0000EC050000}"/>
    <cellStyle name="Normal 5 4 2 2 2 2" xfId="1522" xr:uid="{00000000-0005-0000-0000-0000ED050000}"/>
    <cellStyle name="Normal 5 4 2 2 3" xfId="1523" xr:uid="{00000000-0005-0000-0000-0000EE050000}"/>
    <cellStyle name="Normal 5 4 2 3" xfId="1524" xr:uid="{00000000-0005-0000-0000-0000EF050000}"/>
    <cellStyle name="Normal 5 4 2 3 2" xfId="1525" xr:uid="{00000000-0005-0000-0000-0000F0050000}"/>
    <cellStyle name="Normal 5 4 2 4" xfId="1526" xr:uid="{00000000-0005-0000-0000-0000F1050000}"/>
    <cellStyle name="Normal 5 4 3" xfId="1527" xr:uid="{00000000-0005-0000-0000-0000F2050000}"/>
    <cellStyle name="Normal 5 4 3 2" xfId="1528" xr:uid="{00000000-0005-0000-0000-0000F3050000}"/>
    <cellStyle name="Normal 5 4 3 2 2" xfId="1529" xr:uid="{00000000-0005-0000-0000-0000F4050000}"/>
    <cellStyle name="Normal 5 4 3 3" xfId="1530" xr:uid="{00000000-0005-0000-0000-0000F5050000}"/>
    <cellStyle name="Normal 5 4 4" xfId="1531" xr:uid="{00000000-0005-0000-0000-0000F6050000}"/>
    <cellStyle name="Normal 5 4 4 2" xfId="1532" xr:uid="{00000000-0005-0000-0000-0000F7050000}"/>
    <cellStyle name="Normal 5 4 5" xfId="1533" xr:uid="{00000000-0005-0000-0000-0000F8050000}"/>
    <cellStyle name="Normal 5 5" xfId="1534" xr:uid="{00000000-0005-0000-0000-0000F9050000}"/>
    <cellStyle name="Normal 5 5 2" xfId="1535" xr:uid="{00000000-0005-0000-0000-0000FA050000}"/>
    <cellStyle name="Normal 5 5 2 2" xfId="1536" xr:uid="{00000000-0005-0000-0000-0000FB050000}"/>
    <cellStyle name="Normal 5 5 2 2 2" xfId="1537" xr:uid="{00000000-0005-0000-0000-0000FC050000}"/>
    <cellStyle name="Normal 5 5 2 3" xfId="1538" xr:uid="{00000000-0005-0000-0000-0000FD050000}"/>
    <cellStyle name="Normal 5 5 3" xfId="1539" xr:uid="{00000000-0005-0000-0000-0000FE050000}"/>
    <cellStyle name="Normal 5 5 3 2" xfId="1540" xr:uid="{00000000-0005-0000-0000-0000FF050000}"/>
    <cellStyle name="Normal 5 5 4" xfId="1541" xr:uid="{00000000-0005-0000-0000-000000060000}"/>
    <cellStyle name="Normal 5 6" xfId="1542" xr:uid="{00000000-0005-0000-0000-000001060000}"/>
    <cellStyle name="Normal 5 6 2" xfId="1543" xr:uid="{00000000-0005-0000-0000-000002060000}"/>
    <cellStyle name="Normal 5 6 2 2" xfId="1544" xr:uid="{00000000-0005-0000-0000-000003060000}"/>
    <cellStyle name="Normal 5 6 3" xfId="1545" xr:uid="{00000000-0005-0000-0000-000004060000}"/>
    <cellStyle name="Normal 5 7" xfId="1546" xr:uid="{00000000-0005-0000-0000-000005060000}"/>
    <cellStyle name="Normal 5 7 2" xfId="1547" xr:uid="{00000000-0005-0000-0000-000006060000}"/>
    <cellStyle name="Normal 5 8" xfId="1548" xr:uid="{00000000-0005-0000-0000-000007060000}"/>
    <cellStyle name="Normal 5 9" xfId="1549" xr:uid="{00000000-0005-0000-0000-000008060000}"/>
    <cellStyle name="Normal 50" xfId="1550" xr:uid="{00000000-0005-0000-0000-000009060000}"/>
    <cellStyle name="Normal 50 2" xfId="1551" xr:uid="{00000000-0005-0000-0000-00000A060000}"/>
    <cellStyle name="Normal 50 2 2" xfId="1552" xr:uid="{00000000-0005-0000-0000-00000B060000}"/>
    <cellStyle name="Normal 50 3" xfId="1553" xr:uid="{00000000-0005-0000-0000-00000C060000}"/>
    <cellStyle name="Normal 51" xfId="1554" xr:uid="{00000000-0005-0000-0000-00000D060000}"/>
    <cellStyle name="Normal 51 2" xfId="1555" xr:uid="{00000000-0005-0000-0000-00000E060000}"/>
    <cellStyle name="Normal 51 2 2" xfId="1556" xr:uid="{00000000-0005-0000-0000-00000F060000}"/>
    <cellStyle name="Normal 51 3" xfId="1557" xr:uid="{00000000-0005-0000-0000-000010060000}"/>
    <cellStyle name="Normal 52" xfId="1558" xr:uid="{00000000-0005-0000-0000-000011060000}"/>
    <cellStyle name="Normal 52 2" xfId="1559" xr:uid="{00000000-0005-0000-0000-000012060000}"/>
    <cellStyle name="Normal 52 2 2" xfId="1560" xr:uid="{00000000-0005-0000-0000-000013060000}"/>
    <cellStyle name="Normal 52 3" xfId="1561" xr:uid="{00000000-0005-0000-0000-000014060000}"/>
    <cellStyle name="Normal 53" xfId="1562" xr:uid="{00000000-0005-0000-0000-000015060000}"/>
    <cellStyle name="Normal 53 2" xfId="1563" xr:uid="{00000000-0005-0000-0000-000016060000}"/>
    <cellStyle name="Normal 53 2 2" xfId="1564" xr:uid="{00000000-0005-0000-0000-000017060000}"/>
    <cellStyle name="Normal 53 3" xfId="1565" xr:uid="{00000000-0005-0000-0000-000018060000}"/>
    <cellStyle name="Normal 54" xfId="1566" xr:uid="{00000000-0005-0000-0000-000019060000}"/>
    <cellStyle name="Normal 54 2" xfId="1567" xr:uid="{00000000-0005-0000-0000-00001A060000}"/>
    <cellStyle name="Normal 54 2 2" xfId="1568" xr:uid="{00000000-0005-0000-0000-00001B060000}"/>
    <cellStyle name="Normal 54 3" xfId="1569" xr:uid="{00000000-0005-0000-0000-00001C060000}"/>
    <cellStyle name="Normal 55" xfId="1570" xr:uid="{00000000-0005-0000-0000-00001D060000}"/>
    <cellStyle name="Normal 55 2" xfId="1571" xr:uid="{00000000-0005-0000-0000-00001E060000}"/>
    <cellStyle name="Normal 55 2 2" xfId="1572" xr:uid="{00000000-0005-0000-0000-00001F060000}"/>
    <cellStyle name="Normal 55 3" xfId="1573" xr:uid="{00000000-0005-0000-0000-000020060000}"/>
    <cellStyle name="Normal 56" xfId="1574" xr:uid="{00000000-0005-0000-0000-000021060000}"/>
    <cellStyle name="Normal 56 2" xfId="1575" xr:uid="{00000000-0005-0000-0000-000022060000}"/>
    <cellStyle name="Normal 56 2 2" xfId="1576" xr:uid="{00000000-0005-0000-0000-000023060000}"/>
    <cellStyle name="Normal 56 3" xfId="1577" xr:uid="{00000000-0005-0000-0000-000024060000}"/>
    <cellStyle name="Normal 57" xfId="1578" xr:uid="{00000000-0005-0000-0000-000025060000}"/>
    <cellStyle name="Normal 57 2" xfId="1579" xr:uid="{00000000-0005-0000-0000-000026060000}"/>
    <cellStyle name="Normal 57 2 2" xfId="1580" xr:uid="{00000000-0005-0000-0000-000027060000}"/>
    <cellStyle name="Normal 57 3" xfId="1581" xr:uid="{00000000-0005-0000-0000-000028060000}"/>
    <cellStyle name="Normal 58" xfId="1582" xr:uid="{00000000-0005-0000-0000-000029060000}"/>
    <cellStyle name="Normal 58 2" xfId="1583" xr:uid="{00000000-0005-0000-0000-00002A060000}"/>
    <cellStyle name="Normal 58 2 2" xfId="1584" xr:uid="{00000000-0005-0000-0000-00002B060000}"/>
    <cellStyle name="Normal 58 3" xfId="1585" xr:uid="{00000000-0005-0000-0000-00002C060000}"/>
    <cellStyle name="Normal 59" xfId="1586" xr:uid="{00000000-0005-0000-0000-00002D060000}"/>
    <cellStyle name="Normal 59 2" xfId="1587" xr:uid="{00000000-0005-0000-0000-00002E060000}"/>
    <cellStyle name="Normal 59 2 2" xfId="1588" xr:uid="{00000000-0005-0000-0000-00002F060000}"/>
    <cellStyle name="Normal 59 3" xfId="1589" xr:uid="{00000000-0005-0000-0000-000030060000}"/>
    <cellStyle name="Normal 6" xfId="1590" xr:uid="{00000000-0005-0000-0000-000031060000}"/>
    <cellStyle name="Normal 6 2" xfId="1591" xr:uid="{00000000-0005-0000-0000-000032060000}"/>
    <cellStyle name="Normal 6 2 2" xfId="1592" xr:uid="{00000000-0005-0000-0000-000033060000}"/>
    <cellStyle name="Normal 6 2 2 2" xfId="1593" xr:uid="{00000000-0005-0000-0000-000034060000}"/>
    <cellStyle name="Normal 6 2 2 2 2" xfId="1594" xr:uid="{00000000-0005-0000-0000-000035060000}"/>
    <cellStyle name="Normal 6 2 2 2 2 2" xfId="1595" xr:uid="{00000000-0005-0000-0000-000036060000}"/>
    <cellStyle name="Normal 6 2 2 2 2 2 2" xfId="1596" xr:uid="{00000000-0005-0000-0000-000037060000}"/>
    <cellStyle name="Normal 6 2 2 2 2 3" xfId="1597" xr:uid="{00000000-0005-0000-0000-000038060000}"/>
    <cellStyle name="Normal 6 2 2 2 3" xfId="1598" xr:uid="{00000000-0005-0000-0000-000039060000}"/>
    <cellStyle name="Normal 6 2 2 2 3 2" xfId="1599" xr:uid="{00000000-0005-0000-0000-00003A060000}"/>
    <cellStyle name="Normal 6 2 2 2 4" xfId="1600" xr:uid="{00000000-0005-0000-0000-00003B060000}"/>
    <cellStyle name="Normal 6 2 2 3" xfId="1601" xr:uid="{00000000-0005-0000-0000-00003C060000}"/>
    <cellStyle name="Normal 6 2 2 3 2" xfId="1602" xr:uid="{00000000-0005-0000-0000-00003D060000}"/>
    <cellStyle name="Normal 6 2 2 3 2 2" xfId="1603" xr:uid="{00000000-0005-0000-0000-00003E060000}"/>
    <cellStyle name="Normal 6 2 2 3 3" xfId="1604" xr:uid="{00000000-0005-0000-0000-00003F060000}"/>
    <cellStyle name="Normal 6 2 2 4" xfId="1605" xr:uid="{00000000-0005-0000-0000-000040060000}"/>
    <cellStyle name="Normal 6 2 2 4 2" xfId="1606" xr:uid="{00000000-0005-0000-0000-000041060000}"/>
    <cellStyle name="Normal 6 2 2 5" xfId="1607" xr:uid="{00000000-0005-0000-0000-000042060000}"/>
    <cellStyle name="Normal 6 2 3" xfId="1608" xr:uid="{00000000-0005-0000-0000-000043060000}"/>
    <cellStyle name="Normal 6 2 3 2" xfId="1609" xr:uid="{00000000-0005-0000-0000-000044060000}"/>
    <cellStyle name="Normal 6 2 3 2 2" xfId="1610" xr:uid="{00000000-0005-0000-0000-000045060000}"/>
    <cellStyle name="Normal 6 2 3 2 2 2" xfId="1611" xr:uid="{00000000-0005-0000-0000-000046060000}"/>
    <cellStyle name="Normal 6 2 3 2 3" xfId="1612" xr:uid="{00000000-0005-0000-0000-000047060000}"/>
    <cellStyle name="Normal 6 2 3 3" xfId="1613" xr:uid="{00000000-0005-0000-0000-000048060000}"/>
    <cellStyle name="Normal 6 2 3 3 2" xfId="1614" xr:uid="{00000000-0005-0000-0000-000049060000}"/>
    <cellStyle name="Normal 6 2 3 4" xfId="1615" xr:uid="{00000000-0005-0000-0000-00004A060000}"/>
    <cellStyle name="Normal 6 2 4" xfId="1616" xr:uid="{00000000-0005-0000-0000-00004B060000}"/>
    <cellStyle name="Normal 6 2 4 2" xfId="1617" xr:uid="{00000000-0005-0000-0000-00004C060000}"/>
    <cellStyle name="Normal 6 2 4 2 2" xfId="1618" xr:uid="{00000000-0005-0000-0000-00004D060000}"/>
    <cellStyle name="Normal 6 2 4 3" xfId="1619" xr:uid="{00000000-0005-0000-0000-00004E060000}"/>
    <cellStyle name="Normal 6 2 5" xfId="1620" xr:uid="{00000000-0005-0000-0000-00004F060000}"/>
    <cellStyle name="Normal 6 2 5 2" xfId="1621" xr:uid="{00000000-0005-0000-0000-000050060000}"/>
    <cellStyle name="Normal 6 2 6" xfId="1622" xr:uid="{00000000-0005-0000-0000-000051060000}"/>
    <cellStyle name="Normal 6 3" xfId="1623" xr:uid="{00000000-0005-0000-0000-000052060000}"/>
    <cellStyle name="Normal 6 3 2" xfId="1624" xr:uid="{00000000-0005-0000-0000-000053060000}"/>
    <cellStyle name="Normal 6 3 2 2" xfId="1625" xr:uid="{00000000-0005-0000-0000-000054060000}"/>
    <cellStyle name="Normal 6 3 2 2 2" xfId="1626" xr:uid="{00000000-0005-0000-0000-000055060000}"/>
    <cellStyle name="Normal 6 3 2 2 2 2" xfId="1627" xr:uid="{00000000-0005-0000-0000-000056060000}"/>
    <cellStyle name="Normal 6 3 2 2 2 2 2" xfId="1628" xr:uid="{00000000-0005-0000-0000-000057060000}"/>
    <cellStyle name="Normal 6 3 2 2 2 3" xfId="1629" xr:uid="{00000000-0005-0000-0000-000058060000}"/>
    <cellStyle name="Normal 6 3 2 2 3" xfId="1630" xr:uid="{00000000-0005-0000-0000-000059060000}"/>
    <cellStyle name="Normal 6 3 2 2 3 2" xfId="1631" xr:uid="{00000000-0005-0000-0000-00005A060000}"/>
    <cellStyle name="Normal 6 3 2 2 4" xfId="1632" xr:uid="{00000000-0005-0000-0000-00005B060000}"/>
    <cellStyle name="Normal 6 3 2 3" xfId="1633" xr:uid="{00000000-0005-0000-0000-00005C060000}"/>
    <cellStyle name="Normal 6 3 2 3 2" xfId="1634" xr:uid="{00000000-0005-0000-0000-00005D060000}"/>
    <cellStyle name="Normal 6 3 2 3 2 2" xfId="1635" xr:uid="{00000000-0005-0000-0000-00005E060000}"/>
    <cellStyle name="Normal 6 3 2 3 3" xfId="1636" xr:uid="{00000000-0005-0000-0000-00005F060000}"/>
    <cellStyle name="Normal 6 3 2 4" xfId="1637" xr:uid="{00000000-0005-0000-0000-000060060000}"/>
    <cellStyle name="Normal 6 3 2 4 2" xfId="1638" xr:uid="{00000000-0005-0000-0000-000061060000}"/>
    <cellStyle name="Normal 6 3 2 5" xfId="1639" xr:uid="{00000000-0005-0000-0000-000062060000}"/>
    <cellStyle name="Normal 6 3 3" xfId="1640" xr:uid="{00000000-0005-0000-0000-000063060000}"/>
    <cellStyle name="Normal 6 3 3 2" xfId="1641" xr:uid="{00000000-0005-0000-0000-000064060000}"/>
    <cellStyle name="Normal 6 3 3 2 2" xfId="1642" xr:uid="{00000000-0005-0000-0000-000065060000}"/>
    <cellStyle name="Normal 6 3 3 2 2 2" xfId="1643" xr:uid="{00000000-0005-0000-0000-000066060000}"/>
    <cellStyle name="Normal 6 3 3 2 3" xfId="1644" xr:uid="{00000000-0005-0000-0000-000067060000}"/>
    <cellStyle name="Normal 6 3 3 3" xfId="1645" xr:uid="{00000000-0005-0000-0000-000068060000}"/>
    <cellStyle name="Normal 6 3 3 3 2" xfId="1646" xr:uid="{00000000-0005-0000-0000-000069060000}"/>
    <cellStyle name="Normal 6 3 3 4" xfId="1647" xr:uid="{00000000-0005-0000-0000-00006A060000}"/>
    <cellStyle name="Normal 6 3 4" xfId="1648" xr:uid="{00000000-0005-0000-0000-00006B060000}"/>
    <cellStyle name="Normal 6 3 4 2" xfId="1649" xr:uid="{00000000-0005-0000-0000-00006C060000}"/>
    <cellStyle name="Normal 6 3 4 2 2" xfId="1650" xr:uid="{00000000-0005-0000-0000-00006D060000}"/>
    <cellStyle name="Normal 6 3 4 3" xfId="1651" xr:uid="{00000000-0005-0000-0000-00006E060000}"/>
    <cellStyle name="Normal 6 3 5" xfId="1652" xr:uid="{00000000-0005-0000-0000-00006F060000}"/>
    <cellStyle name="Normal 6 3 5 2" xfId="1653" xr:uid="{00000000-0005-0000-0000-000070060000}"/>
    <cellStyle name="Normal 6 3 6" xfId="1654" xr:uid="{00000000-0005-0000-0000-000071060000}"/>
    <cellStyle name="Normal 6 4" xfId="1655" xr:uid="{00000000-0005-0000-0000-000072060000}"/>
    <cellStyle name="Normal 6 4 2" xfId="1656" xr:uid="{00000000-0005-0000-0000-000073060000}"/>
    <cellStyle name="Normal 6 4 2 2" xfId="1657" xr:uid="{00000000-0005-0000-0000-000074060000}"/>
    <cellStyle name="Normal 6 4 2 2 2" xfId="1658" xr:uid="{00000000-0005-0000-0000-000075060000}"/>
    <cellStyle name="Normal 6 4 2 2 2 2" xfId="1659" xr:uid="{00000000-0005-0000-0000-000076060000}"/>
    <cellStyle name="Normal 6 4 2 2 3" xfId="1660" xr:uid="{00000000-0005-0000-0000-000077060000}"/>
    <cellStyle name="Normal 6 4 2 3" xfId="1661" xr:uid="{00000000-0005-0000-0000-000078060000}"/>
    <cellStyle name="Normal 6 4 2 3 2" xfId="1662" xr:uid="{00000000-0005-0000-0000-000079060000}"/>
    <cellStyle name="Normal 6 4 2 4" xfId="1663" xr:uid="{00000000-0005-0000-0000-00007A060000}"/>
    <cellStyle name="Normal 6 4 3" xfId="1664" xr:uid="{00000000-0005-0000-0000-00007B060000}"/>
    <cellStyle name="Normal 6 4 3 2" xfId="1665" xr:uid="{00000000-0005-0000-0000-00007C060000}"/>
    <cellStyle name="Normal 6 4 3 2 2" xfId="1666" xr:uid="{00000000-0005-0000-0000-00007D060000}"/>
    <cellStyle name="Normal 6 4 3 3" xfId="1667" xr:uid="{00000000-0005-0000-0000-00007E060000}"/>
    <cellStyle name="Normal 6 4 4" xfId="1668" xr:uid="{00000000-0005-0000-0000-00007F060000}"/>
    <cellStyle name="Normal 6 4 4 2" xfId="1669" xr:uid="{00000000-0005-0000-0000-000080060000}"/>
    <cellStyle name="Normal 6 4 5" xfId="1670" xr:uid="{00000000-0005-0000-0000-000081060000}"/>
    <cellStyle name="Normal 6 5" xfId="1671" xr:uid="{00000000-0005-0000-0000-000082060000}"/>
    <cellStyle name="Normal 6 5 2" xfId="1672" xr:uid="{00000000-0005-0000-0000-000083060000}"/>
    <cellStyle name="Normal 6 5 2 2" xfId="1673" xr:uid="{00000000-0005-0000-0000-000084060000}"/>
    <cellStyle name="Normal 6 5 2 2 2" xfId="1674" xr:uid="{00000000-0005-0000-0000-000085060000}"/>
    <cellStyle name="Normal 6 5 2 3" xfId="1675" xr:uid="{00000000-0005-0000-0000-000086060000}"/>
    <cellStyle name="Normal 6 5 3" xfId="1676" xr:uid="{00000000-0005-0000-0000-000087060000}"/>
    <cellStyle name="Normal 6 5 3 2" xfId="1677" xr:uid="{00000000-0005-0000-0000-000088060000}"/>
    <cellStyle name="Normal 6 5 4" xfId="1678" xr:uid="{00000000-0005-0000-0000-000089060000}"/>
    <cellStyle name="Normal 6 6" xfId="1679" xr:uid="{00000000-0005-0000-0000-00008A060000}"/>
    <cellStyle name="Normal 6 6 2" xfId="1680" xr:uid="{00000000-0005-0000-0000-00008B060000}"/>
    <cellStyle name="Normal 6 6 2 2" xfId="1681" xr:uid="{00000000-0005-0000-0000-00008C060000}"/>
    <cellStyle name="Normal 6 6 3" xfId="1682" xr:uid="{00000000-0005-0000-0000-00008D060000}"/>
    <cellStyle name="Normal 6 7" xfId="1683" xr:uid="{00000000-0005-0000-0000-00008E060000}"/>
    <cellStyle name="Normal 6 7 2" xfId="1684" xr:uid="{00000000-0005-0000-0000-00008F060000}"/>
    <cellStyle name="Normal 6 8" xfId="1685" xr:uid="{00000000-0005-0000-0000-000090060000}"/>
    <cellStyle name="Normal 6 9" xfId="1686" xr:uid="{00000000-0005-0000-0000-000091060000}"/>
    <cellStyle name="Normal 60" xfId="1687" xr:uid="{00000000-0005-0000-0000-000092060000}"/>
    <cellStyle name="Normal 60 2" xfId="1688" xr:uid="{00000000-0005-0000-0000-000093060000}"/>
    <cellStyle name="Normal 60 2 2" xfId="1689" xr:uid="{00000000-0005-0000-0000-000094060000}"/>
    <cellStyle name="Normal 60 3" xfId="1690" xr:uid="{00000000-0005-0000-0000-000095060000}"/>
    <cellStyle name="Normal 61" xfId="1691" xr:uid="{00000000-0005-0000-0000-000096060000}"/>
    <cellStyle name="Normal 61 2" xfId="1692" xr:uid="{00000000-0005-0000-0000-000097060000}"/>
    <cellStyle name="Normal 61 2 2" xfId="1693" xr:uid="{00000000-0005-0000-0000-000098060000}"/>
    <cellStyle name="Normal 61 3" xfId="1694" xr:uid="{00000000-0005-0000-0000-000099060000}"/>
    <cellStyle name="Normal 62" xfId="1695" xr:uid="{00000000-0005-0000-0000-00009A060000}"/>
    <cellStyle name="Normal 62 2" xfId="1696" xr:uid="{00000000-0005-0000-0000-00009B060000}"/>
    <cellStyle name="Normal 62 2 2" xfId="1697" xr:uid="{00000000-0005-0000-0000-00009C060000}"/>
    <cellStyle name="Normal 62 3" xfId="1698" xr:uid="{00000000-0005-0000-0000-00009D060000}"/>
    <cellStyle name="Normal 63" xfId="1699" xr:uid="{00000000-0005-0000-0000-00009E060000}"/>
    <cellStyle name="Normal 63 2" xfId="1700" xr:uid="{00000000-0005-0000-0000-00009F060000}"/>
    <cellStyle name="Normal 63 2 2" xfId="1701" xr:uid="{00000000-0005-0000-0000-0000A0060000}"/>
    <cellStyle name="Normal 63 3" xfId="1702" xr:uid="{00000000-0005-0000-0000-0000A1060000}"/>
    <cellStyle name="Normal 64" xfId="1703" xr:uid="{00000000-0005-0000-0000-0000A2060000}"/>
    <cellStyle name="Normal 64 2" xfId="1704" xr:uid="{00000000-0005-0000-0000-0000A3060000}"/>
    <cellStyle name="Normal 64 2 2" xfId="1705" xr:uid="{00000000-0005-0000-0000-0000A4060000}"/>
    <cellStyle name="Normal 64 3" xfId="1706" xr:uid="{00000000-0005-0000-0000-0000A5060000}"/>
    <cellStyle name="Normal 65" xfId="1707" xr:uid="{00000000-0005-0000-0000-0000A6060000}"/>
    <cellStyle name="Normal 65 2" xfId="1708" xr:uid="{00000000-0005-0000-0000-0000A7060000}"/>
    <cellStyle name="Normal 65 2 2" xfId="1709" xr:uid="{00000000-0005-0000-0000-0000A8060000}"/>
    <cellStyle name="Normal 65 3" xfId="1710" xr:uid="{00000000-0005-0000-0000-0000A9060000}"/>
    <cellStyle name="Normal 66" xfId="1711" xr:uid="{00000000-0005-0000-0000-0000AA060000}"/>
    <cellStyle name="Normal 66 2" xfId="1712" xr:uid="{00000000-0005-0000-0000-0000AB060000}"/>
    <cellStyle name="Normal 66 2 2" xfId="1713" xr:uid="{00000000-0005-0000-0000-0000AC060000}"/>
    <cellStyle name="Normal 66 3" xfId="1714" xr:uid="{00000000-0005-0000-0000-0000AD060000}"/>
    <cellStyle name="Normal 67" xfId="1715" xr:uid="{00000000-0005-0000-0000-0000AE060000}"/>
    <cellStyle name="Normal 67 2" xfId="1716" xr:uid="{00000000-0005-0000-0000-0000AF060000}"/>
    <cellStyle name="Normal 67 2 2" xfId="1717" xr:uid="{00000000-0005-0000-0000-0000B0060000}"/>
    <cellStyle name="Normal 67 3" xfId="1718" xr:uid="{00000000-0005-0000-0000-0000B1060000}"/>
    <cellStyle name="Normal 68" xfId="1719" xr:uid="{00000000-0005-0000-0000-0000B2060000}"/>
    <cellStyle name="Normal 68 2" xfId="1720" xr:uid="{00000000-0005-0000-0000-0000B3060000}"/>
    <cellStyle name="Normal 68 2 2" xfId="1721" xr:uid="{00000000-0005-0000-0000-0000B4060000}"/>
    <cellStyle name="Normal 68 3" xfId="1722" xr:uid="{00000000-0005-0000-0000-0000B5060000}"/>
    <cellStyle name="Normal 69" xfId="1723" xr:uid="{00000000-0005-0000-0000-0000B6060000}"/>
    <cellStyle name="Normal 69 2" xfId="1724" xr:uid="{00000000-0005-0000-0000-0000B7060000}"/>
    <cellStyle name="Normal 69 2 2" xfId="1725" xr:uid="{00000000-0005-0000-0000-0000B8060000}"/>
    <cellStyle name="Normal 69 3" xfId="1726" xr:uid="{00000000-0005-0000-0000-0000B9060000}"/>
    <cellStyle name="Normal 7" xfId="1727" xr:uid="{00000000-0005-0000-0000-0000BA060000}"/>
    <cellStyle name="Normal 7 2" xfId="1728" xr:uid="{00000000-0005-0000-0000-0000BB060000}"/>
    <cellStyle name="Normal 7 2 2" xfId="1729" xr:uid="{00000000-0005-0000-0000-0000BC060000}"/>
    <cellStyle name="Normal 7 2 2 2" xfId="1730" xr:uid="{00000000-0005-0000-0000-0000BD060000}"/>
    <cellStyle name="Normal 7 2 2 2 2" xfId="1731" xr:uid="{00000000-0005-0000-0000-0000BE060000}"/>
    <cellStyle name="Normal 7 2 2 2 2 2" xfId="1732" xr:uid="{00000000-0005-0000-0000-0000BF060000}"/>
    <cellStyle name="Normal 7 2 2 2 2 2 2" xfId="1733" xr:uid="{00000000-0005-0000-0000-0000C0060000}"/>
    <cellStyle name="Normal 7 2 2 2 2 3" xfId="1734" xr:uid="{00000000-0005-0000-0000-0000C1060000}"/>
    <cellStyle name="Normal 7 2 2 2 3" xfId="1735" xr:uid="{00000000-0005-0000-0000-0000C2060000}"/>
    <cellStyle name="Normal 7 2 2 2 3 2" xfId="1736" xr:uid="{00000000-0005-0000-0000-0000C3060000}"/>
    <cellStyle name="Normal 7 2 2 2 4" xfId="1737" xr:uid="{00000000-0005-0000-0000-0000C4060000}"/>
    <cellStyle name="Normal 7 2 2 3" xfId="1738" xr:uid="{00000000-0005-0000-0000-0000C5060000}"/>
    <cellStyle name="Normal 7 2 2 3 2" xfId="1739" xr:uid="{00000000-0005-0000-0000-0000C6060000}"/>
    <cellStyle name="Normal 7 2 2 3 2 2" xfId="1740" xr:uid="{00000000-0005-0000-0000-0000C7060000}"/>
    <cellStyle name="Normal 7 2 2 3 3" xfId="1741" xr:uid="{00000000-0005-0000-0000-0000C8060000}"/>
    <cellStyle name="Normal 7 2 2 4" xfId="1742" xr:uid="{00000000-0005-0000-0000-0000C9060000}"/>
    <cellStyle name="Normal 7 2 2 4 2" xfId="1743" xr:uid="{00000000-0005-0000-0000-0000CA060000}"/>
    <cellStyle name="Normal 7 2 2 5" xfId="1744" xr:uid="{00000000-0005-0000-0000-0000CB060000}"/>
    <cellStyle name="Normal 7 2 3" xfId="1745" xr:uid="{00000000-0005-0000-0000-0000CC060000}"/>
    <cellStyle name="Normal 7 2 3 2" xfId="1746" xr:uid="{00000000-0005-0000-0000-0000CD060000}"/>
    <cellStyle name="Normal 7 2 3 2 2" xfId="1747" xr:uid="{00000000-0005-0000-0000-0000CE060000}"/>
    <cellStyle name="Normal 7 2 3 2 2 2" xfId="1748" xr:uid="{00000000-0005-0000-0000-0000CF060000}"/>
    <cellStyle name="Normal 7 2 3 2 3" xfId="1749" xr:uid="{00000000-0005-0000-0000-0000D0060000}"/>
    <cellStyle name="Normal 7 2 3 3" xfId="1750" xr:uid="{00000000-0005-0000-0000-0000D1060000}"/>
    <cellStyle name="Normal 7 2 3 3 2" xfId="1751" xr:uid="{00000000-0005-0000-0000-0000D2060000}"/>
    <cellStyle name="Normal 7 2 3 4" xfId="1752" xr:uid="{00000000-0005-0000-0000-0000D3060000}"/>
    <cellStyle name="Normal 7 2 4" xfId="1753" xr:uid="{00000000-0005-0000-0000-0000D4060000}"/>
    <cellStyle name="Normal 7 2 4 2" xfId="1754" xr:uid="{00000000-0005-0000-0000-0000D5060000}"/>
    <cellStyle name="Normal 7 2 4 2 2" xfId="1755" xr:uid="{00000000-0005-0000-0000-0000D6060000}"/>
    <cellStyle name="Normal 7 2 4 3" xfId="1756" xr:uid="{00000000-0005-0000-0000-0000D7060000}"/>
    <cellStyle name="Normal 7 2 5" xfId="1757" xr:uid="{00000000-0005-0000-0000-0000D8060000}"/>
    <cellStyle name="Normal 7 2 5 2" xfId="1758" xr:uid="{00000000-0005-0000-0000-0000D9060000}"/>
    <cellStyle name="Normal 7 2 6" xfId="1759" xr:uid="{00000000-0005-0000-0000-0000DA060000}"/>
    <cellStyle name="Normal 7 3" xfId="1760" xr:uid="{00000000-0005-0000-0000-0000DB060000}"/>
    <cellStyle name="Normal 7 3 2" xfId="1761" xr:uid="{00000000-0005-0000-0000-0000DC060000}"/>
    <cellStyle name="Normal 7 3 2 2" xfId="1762" xr:uid="{00000000-0005-0000-0000-0000DD060000}"/>
    <cellStyle name="Normal 7 3 2 2 2" xfId="1763" xr:uid="{00000000-0005-0000-0000-0000DE060000}"/>
    <cellStyle name="Normal 7 3 2 2 2 2" xfId="1764" xr:uid="{00000000-0005-0000-0000-0000DF060000}"/>
    <cellStyle name="Normal 7 3 2 2 2 2 2" xfId="1765" xr:uid="{00000000-0005-0000-0000-0000E0060000}"/>
    <cellStyle name="Normal 7 3 2 2 2 3" xfId="1766" xr:uid="{00000000-0005-0000-0000-0000E1060000}"/>
    <cellStyle name="Normal 7 3 2 2 3" xfId="1767" xr:uid="{00000000-0005-0000-0000-0000E2060000}"/>
    <cellStyle name="Normal 7 3 2 2 3 2" xfId="1768" xr:uid="{00000000-0005-0000-0000-0000E3060000}"/>
    <cellStyle name="Normal 7 3 2 2 4" xfId="1769" xr:uid="{00000000-0005-0000-0000-0000E4060000}"/>
    <cellStyle name="Normal 7 3 2 3" xfId="1770" xr:uid="{00000000-0005-0000-0000-0000E5060000}"/>
    <cellStyle name="Normal 7 3 2 3 2" xfId="1771" xr:uid="{00000000-0005-0000-0000-0000E6060000}"/>
    <cellStyle name="Normal 7 3 2 3 2 2" xfId="1772" xr:uid="{00000000-0005-0000-0000-0000E7060000}"/>
    <cellStyle name="Normal 7 3 2 3 3" xfId="1773" xr:uid="{00000000-0005-0000-0000-0000E8060000}"/>
    <cellStyle name="Normal 7 3 2 4" xfId="1774" xr:uid="{00000000-0005-0000-0000-0000E9060000}"/>
    <cellStyle name="Normal 7 3 2 4 2" xfId="1775" xr:uid="{00000000-0005-0000-0000-0000EA060000}"/>
    <cellStyle name="Normal 7 3 2 5" xfId="1776" xr:uid="{00000000-0005-0000-0000-0000EB060000}"/>
    <cellStyle name="Normal 7 3 3" xfId="1777" xr:uid="{00000000-0005-0000-0000-0000EC060000}"/>
    <cellStyle name="Normal 7 3 3 2" xfId="1778" xr:uid="{00000000-0005-0000-0000-0000ED060000}"/>
    <cellStyle name="Normal 7 3 3 2 2" xfId="1779" xr:uid="{00000000-0005-0000-0000-0000EE060000}"/>
    <cellStyle name="Normal 7 3 3 2 2 2" xfId="1780" xr:uid="{00000000-0005-0000-0000-0000EF060000}"/>
    <cellStyle name="Normal 7 3 3 2 3" xfId="1781" xr:uid="{00000000-0005-0000-0000-0000F0060000}"/>
    <cellStyle name="Normal 7 3 3 3" xfId="1782" xr:uid="{00000000-0005-0000-0000-0000F1060000}"/>
    <cellStyle name="Normal 7 3 3 3 2" xfId="1783" xr:uid="{00000000-0005-0000-0000-0000F2060000}"/>
    <cellStyle name="Normal 7 3 3 4" xfId="1784" xr:uid="{00000000-0005-0000-0000-0000F3060000}"/>
    <cellStyle name="Normal 7 3 4" xfId="1785" xr:uid="{00000000-0005-0000-0000-0000F4060000}"/>
    <cellStyle name="Normal 7 3 4 2" xfId="1786" xr:uid="{00000000-0005-0000-0000-0000F5060000}"/>
    <cellStyle name="Normal 7 3 4 2 2" xfId="1787" xr:uid="{00000000-0005-0000-0000-0000F6060000}"/>
    <cellStyle name="Normal 7 3 4 3" xfId="1788" xr:uid="{00000000-0005-0000-0000-0000F7060000}"/>
    <cellStyle name="Normal 7 3 5" xfId="1789" xr:uid="{00000000-0005-0000-0000-0000F8060000}"/>
    <cellStyle name="Normal 7 3 5 2" xfId="1790" xr:uid="{00000000-0005-0000-0000-0000F9060000}"/>
    <cellStyle name="Normal 7 3 6" xfId="1791" xr:uid="{00000000-0005-0000-0000-0000FA060000}"/>
    <cellStyle name="Normal 7 4" xfId="1792" xr:uid="{00000000-0005-0000-0000-0000FB060000}"/>
    <cellStyle name="Normal 7 4 2" xfId="1793" xr:uid="{00000000-0005-0000-0000-0000FC060000}"/>
    <cellStyle name="Normal 7 4 2 2" xfId="1794" xr:uid="{00000000-0005-0000-0000-0000FD060000}"/>
    <cellStyle name="Normal 7 4 2 2 2" xfId="1795" xr:uid="{00000000-0005-0000-0000-0000FE060000}"/>
    <cellStyle name="Normal 7 4 2 2 2 2" xfId="1796" xr:uid="{00000000-0005-0000-0000-0000FF060000}"/>
    <cellStyle name="Normal 7 4 2 2 3" xfId="1797" xr:uid="{00000000-0005-0000-0000-000000070000}"/>
    <cellStyle name="Normal 7 4 2 3" xfId="1798" xr:uid="{00000000-0005-0000-0000-000001070000}"/>
    <cellStyle name="Normal 7 4 2 3 2" xfId="1799" xr:uid="{00000000-0005-0000-0000-000002070000}"/>
    <cellStyle name="Normal 7 4 2 4" xfId="1800" xr:uid="{00000000-0005-0000-0000-000003070000}"/>
    <cellStyle name="Normal 7 4 3" xfId="1801" xr:uid="{00000000-0005-0000-0000-000004070000}"/>
    <cellStyle name="Normal 7 4 3 2" xfId="1802" xr:uid="{00000000-0005-0000-0000-000005070000}"/>
    <cellStyle name="Normal 7 4 3 2 2" xfId="1803" xr:uid="{00000000-0005-0000-0000-000006070000}"/>
    <cellStyle name="Normal 7 4 3 3" xfId="1804" xr:uid="{00000000-0005-0000-0000-000007070000}"/>
    <cellStyle name="Normal 7 4 4" xfId="1805" xr:uid="{00000000-0005-0000-0000-000008070000}"/>
    <cellStyle name="Normal 7 4 4 2" xfId="1806" xr:uid="{00000000-0005-0000-0000-000009070000}"/>
    <cellStyle name="Normal 7 4 5" xfId="1807" xr:uid="{00000000-0005-0000-0000-00000A070000}"/>
    <cellStyle name="Normal 7 5" xfId="1808" xr:uid="{00000000-0005-0000-0000-00000B070000}"/>
    <cellStyle name="Normal 7 5 2" xfId="1809" xr:uid="{00000000-0005-0000-0000-00000C070000}"/>
    <cellStyle name="Normal 7 5 2 2" xfId="1810" xr:uid="{00000000-0005-0000-0000-00000D070000}"/>
    <cellStyle name="Normal 7 5 2 2 2" xfId="1811" xr:uid="{00000000-0005-0000-0000-00000E070000}"/>
    <cellStyle name="Normal 7 5 2 3" xfId="1812" xr:uid="{00000000-0005-0000-0000-00000F070000}"/>
    <cellStyle name="Normal 7 5 3" xfId="1813" xr:uid="{00000000-0005-0000-0000-000010070000}"/>
    <cellStyle name="Normal 7 5 3 2" xfId="1814" xr:uid="{00000000-0005-0000-0000-000011070000}"/>
    <cellStyle name="Normal 7 5 4" xfId="1815" xr:uid="{00000000-0005-0000-0000-000012070000}"/>
    <cellStyle name="Normal 7 6" xfId="1816" xr:uid="{00000000-0005-0000-0000-000013070000}"/>
    <cellStyle name="Normal 7 6 2" xfId="1817" xr:uid="{00000000-0005-0000-0000-000014070000}"/>
    <cellStyle name="Normal 7 6 2 2" xfId="1818" xr:uid="{00000000-0005-0000-0000-000015070000}"/>
    <cellStyle name="Normal 7 6 3" xfId="1819" xr:uid="{00000000-0005-0000-0000-000016070000}"/>
    <cellStyle name="Normal 7 7" xfId="1820" xr:uid="{00000000-0005-0000-0000-000017070000}"/>
    <cellStyle name="Normal 7 7 2" xfId="1821" xr:uid="{00000000-0005-0000-0000-000018070000}"/>
    <cellStyle name="Normal 7 8" xfId="1822" xr:uid="{00000000-0005-0000-0000-000019070000}"/>
    <cellStyle name="Normal 70" xfId="1823" xr:uid="{00000000-0005-0000-0000-00001A070000}"/>
    <cellStyle name="Normal 70 2" xfId="1824" xr:uid="{00000000-0005-0000-0000-00001B070000}"/>
    <cellStyle name="Normal 70 2 2" xfId="1825" xr:uid="{00000000-0005-0000-0000-00001C070000}"/>
    <cellStyle name="Normal 70 3" xfId="1826" xr:uid="{00000000-0005-0000-0000-00001D070000}"/>
    <cellStyle name="Normal 71" xfId="1827" xr:uid="{00000000-0005-0000-0000-00001E070000}"/>
    <cellStyle name="Normal 71 2" xfId="1828" xr:uid="{00000000-0005-0000-0000-00001F070000}"/>
    <cellStyle name="Normal 71 2 2" xfId="1829" xr:uid="{00000000-0005-0000-0000-000020070000}"/>
    <cellStyle name="Normal 71 3" xfId="1830" xr:uid="{00000000-0005-0000-0000-000021070000}"/>
    <cellStyle name="Normal 72" xfId="1831" xr:uid="{00000000-0005-0000-0000-000022070000}"/>
    <cellStyle name="Normal 72 2" xfId="1832" xr:uid="{00000000-0005-0000-0000-000023070000}"/>
    <cellStyle name="Normal 72 2 2" xfId="1833" xr:uid="{00000000-0005-0000-0000-000024070000}"/>
    <cellStyle name="Normal 72 3" xfId="1834" xr:uid="{00000000-0005-0000-0000-000025070000}"/>
    <cellStyle name="Normal 73" xfId="1835" xr:uid="{00000000-0005-0000-0000-000026070000}"/>
    <cellStyle name="Normal 73 2" xfId="1836" xr:uid="{00000000-0005-0000-0000-000027070000}"/>
    <cellStyle name="Normal 73 2 2" xfId="1837" xr:uid="{00000000-0005-0000-0000-000028070000}"/>
    <cellStyle name="Normal 73 3" xfId="1838" xr:uid="{00000000-0005-0000-0000-000029070000}"/>
    <cellStyle name="Normal 74" xfId="1839" xr:uid="{00000000-0005-0000-0000-00002A070000}"/>
    <cellStyle name="Normal 74 2" xfId="1840" xr:uid="{00000000-0005-0000-0000-00002B070000}"/>
    <cellStyle name="Normal 74 2 2" xfId="1841" xr:uid="{00000000-0005-0000-0000-00002C070000}"/>
    <cellStyle name="Normal 74 3" xfId="1842" xr:uid="{00000000-0005-0000-0000-00002D070000}"/>
    <cellStyle name="Normal 75" xfId="1843" xr:uid="{00000000-0005-0000-0000-00002E070000}"/>
    <cellStyle name="Normal 75 2" xfId="1844" xr:uid="{00000000-0005-0000-0000-00002F070000}"/>
    <cellStyle name="Normal 75 2 2" xfId="1845" xr:uid="{00000000-0005-0000-0000-000030070000}"/>
    <cellStyle name="Normal 75 3" xfId="1846" xr:uid="{00000000-0005-0000-0000-000031070000}"/>
    <cellStyle name="Normal 76" xfId="1847" xr:uid="{00000000-0005-0000-0000-000032070000}"/>
    <cellStyle name="Normal 76 2" xfId="1848" xr:uid="{00000000-0005-0000-0000-000033070000}"/>
    <cellStyle name="Normal 76 2 2" xfId="1849" xr:uid="{00000000-0005-0000-0000-000034070000}"/>
    <cellStyle name="Normal 76 3" xfId="1850" xr:uid="{00000000-0005-0000-0000-000035070000}"/>
    <cellStyle name="Normal 77" xfId="1851" xr:uid="{00000000-0005-0000-0000-000036070000}"/>
    <cellStyle name="Normal 77 2" xfId="1852" xr:uid="{00000000-0005-0000-0000-000037070000}"/>
    <cellStyle name="Normal 77 2 2" xfId="1853" xr:uid="{00000000-0005-0000-0000-000038070000}"/>
    <cellStyle name="Normal 77 3" xfId="1854" xr:uid="{00000000-0005-0000-0000-000039070000}"/>
    <cellStyle name="Normal 78" xfId="1855" xr:uid="{00000000-0005-0000-0000-00003A070000}"/>
    <cellStyle name="Normal 78 2" xfId="1856" xr:uid="{00000000-0005-0000-0000-00003B070000}"/>
    <cellStyle name="Normal 78 2 2" xfId="1857" xr:uid="{00000000-0005-0000-0000-00003C070000}"/>
    <cellStyle name="Normal 78 3" xfId="1858" xr:uid="{00000000-0005-0000-0000-00003D070000}"/>
    <cellStyle name="Normal 79" xfId="1859" xr:uid="{00000000-0005-0000-0000-00003E070000}"/>
    <cellStyle name="Normal 79 2" xfId="1860" xr:uid="{00000000-0005-0000-0000-00003F070000}"/>
    <cellStyle name="Normal 79 2 2" xfId="1861" xr:uid="{00000000-0005-0000-0000-000040070000}"/>
    <cellStyle name="Normal 79 3" xfId="1862" xr:uid="{00000000-0005-0000-0000-000041070000}"/>
    <cellStyle name="Normal 8" xfId="1863" xr:uid="{00000000-0005-0000-0000-000042070000}"/>
    <cellStyle name="Normal 8 2" xfId="1864" xr:uid="{00000000-0005-0000-0000-000043070000}"/>
    <cellStyle name="Normal 8 2 2" xfId="1865" xr:uid="{00000000-0005-0000-0000-000044070000}"/>
    <cellStyle name="Normal 8 2 2 2" xfId="1866" xr:uid="{00000000-0005-0000-0000-000045070000}"/>
    <cellStyle name="Normal 8 2 2 2 2" xfId="1867" xr:uid="{00000000-0005-0000-0000-000046070000}"/>
    <cellStyle name="Normal 8 2 2 2 2 2" xfId="1868" xr:uid="{00000000-0005-0000-0000-000047070000}"/>
    <cellStyle name="Normal 8 2 2 2 2 2 2" xfId="1869" xr:uid="{00000000-0005-0000-0000-000048070000}"/>
    <cellStyle name="Normal 8 2 2 2 2 3" xfId="1870" xr:uid="{00000000-0005-0000-0000-000049070000}"/>
    <cellStyle name="Normal 8 2 2 2 3" xfId="1871" xr:uid="{00000000-0005-0000-0000-00004A070000}"/>
    <cellStyle name="Normal 8 2 2 2 3 2" xfId="1872" xr:uid="{00000000-0005-0000-0000-00004B070000}"/>
    <cellStyle name="Normal 8 2 2 2 4" xfId="1873" xr:uid="{00000000-0005-0000-0000-00004C070000}"/>
    <cellStyle name="Normal 8 2 2 3" xfId="1874" xr:uid="{00000000-0005-0000-0000-00004D070000}"/>
    <cellStyle name="Normal 8 2 2 3 2" xfId="1875" xr:uid="{00000000-0005-0000-0000-00004E070000}"/>
    <cellStyle name="Normal 8 2 2 3 2 2" xfId="1876" xr:uid="{00000000-0005-0000-0000-00004F070000}"/>
    <cellStyle name="Normal 8 2 2 3 3" xfId="1877" xr:uid="{00000000-0005-0000-0000-000050070000}"/>
    <cellStyle name="Normal 8 2 2 4" xfId="1878" xr:uid="{00000000-0005-0000-0000-000051070000}"/>
    <cellStyle name="Normal 8 2 2 4 2" xfId="1879" xr:uid="{00000000-0005-0000-0000-000052070000}"/>
    <cellStyle name="Normal 8 2 2 5" xfId="1880" xr:uid="{00000000-0005-0000-0000-000053070000}"/>
    <cellStyle name="Normal 8 2 3" xfId="1881" xr:uid="{00000000-0005-0000-0000-000054070000}"/>
    <cellStyle name="Normal 8 2 3 2" xfId="1882" xr:uid="{00000000-0005-0000-0000-000055070000}"/>
    <cellStyle name="Normal 8 2 3 2 2" xfId="1883" xr:uid="{00000000-0005-0000-0000-000056070000}"/>
    <cellStyle name="Normal 8 2 3 2 2 2" xfId="1884" xr:uid="{00000000-0005-0000-0000-000057070000}"/>
    <cellStyle name="Normal 8 2 3 2 3" xfId="1885" xr:uid="{00000000-0005-0000-0000-000058070000}"/>
    <cellStyle name="Normal 8 2 3 3" xfId="1886" xr:uid="{00000000-0005-0000-0000-000059070000}"/>
    <cellStyle name="Normal 8 2 3 3 2" xfId="1887" xr:uid="{00000000-0005-0000-0000-00005A070000}"/>
    <cellStyle name="Normal 8 2 3 4" xfId="1888" xr:uid="{00000000-0005-0000-0000-00005B070000}"/>
    <cellStyle name="Normal 8 2 4" xfId="1889" xr:uid="{00000000-0005-0000-0000-00005C070000}"/>
    <cellStyle name="Normal 8 2 4 2" xfId="1890" xr:uid="{00000000-0005-0000-0000-00005D070000}"/>
    <cellStyle name="Normal 8 2 4 2 2" xfId="1891" xr:uid="{00000000-0005-0000-0000-00005E070000}"/>
    <cellStyle name="Normal 8 2 4 3" xfId="1892" xr:uid="{00000000-0005-0000-0000-00005F070000}"/>
    <cellStyle name="Normal 8 2 5" xfId="1893" xr:uid="{00000000-0005-0000-0000-000060070000}"/>
    <cellStyle name="Normal 8 2 5 2" xfId="1894" xr:uid="{00000000-0005-0000-0000-000061070000}"/>
    <cellStyle name="Normal 8 2 6" xfId="1895" xr:uid="{00000000-0005-0000-0000-000062070000}"/>
    <cellStyle name="Normal 8 3" xfId="1896" xr:uid="{00000000-0005-0000-0000-000063070000}"/>
    <cellStyle name="Normal 8 3 2" xfId="1897" xr:uid="{00000000-0005-0000-0000-000064070000}"/>
    <cellStyle name="Normal 8 3 2 2" xfId="1898" xr:uid="{00000000-0005-0000-0000-000065070000}"/>
    <cellStyle name="Normal 8 3 2 2 2" xfId="1899" xr:uid="{00000000-0005-0000-0000-000066070000}"/>
    <cellStyle name="Normal 8 3 2 2 2 2" xfId="1900" xr:uid="{00000000-0005-0000-0000-000067070000}"/>
    <cellStyle name="Normal 8 3 2 2 2 2 2" xfId="1901" xr:uid="{00000000-0005-0000-0000-000068070000}"/>
    <cellStyle name="Normal 8 3 2 2 2 3" xfId="1902" xr:uid="{00000000-0005-0000-0000-000069070000}"/>
    <cellStyle name="Normal 8 3 2 2 3" xfId="1903" xr:uid="{00000000-0005-0000-0000-00006A070000}"/>
    <cellStyle name="Normal 8 3 2 2 3 2" xfId="1904" xr:uid="{00000000-0005-0000-0000-00006B070000}"/>
    <cellStyle name="Normal 8 3 2 2 4" xfId="1905" xr:uid="{00000000-0005-0000-0000-00006C070000}"/>
    <cellStyle name="Normal 8 3 2 3" xfId="1906" xr:uid="{00000000-0005-0000-0000-00006D070000}"/>
    <cellStyle name="Normal 8 3 2 3 2" xfId="1907" xr:uid="{00000000-0005-0000-0000-00006E070000}"/>
    <cellStyle name="Normal 8 3 2 3 2 2" xfId="1908" xr:uid="{00000000-0005-0000-0000-00006F070000}"/>
    <cellStyle name="Normal 8 3 2 3 3" xfId="1909" xr:uid="{00000000-0005-0000-0000-000070070000}"/>
    <cellStyle name="Normal 8 3 2 4" xfId="1910" xr:uid="{00000000-0005-0000-0000-000071070000}"/>
    <cellStyle name="Normal 8 3 2 4 2" xfId="1911" xr:uid="{00000000-0005-0000-0000-000072070000}"/>
    <cellStyle name="Normal 8 3 2 5" xfId="1912" xr:uid="{00000000-0005-0000-0000-000073070000}"/>
    <cellStyle name="Normal 8 3 3" xfId="1913" xr:uid="{00000000-0005-0000-0000-000074070000}"/>
    <cellStyle name="Normal 8 3 3 2" xfId="1914" xr:uid="{00000000-0005-0000-0000-000075070000}"/>
    <cellStyle name="Normal 8 3 3 2 2" xfId="1915" xr:uid="{00000000-0005-0000-0000-000076070000}"/>
    <cellStyle name="Normal 8 3 3 2 2 2" xfId="1916" xr:uid="{00000000-0005-0000-0000-000077070000}"/>
    <cellStyle name="Normal 8 3 3 2 3" xfId="1917" xr:uid="{00000000-0005-0000-0000-000078070000}"/>
    <cellStyle name="Normal 8 3 3 3" xfId="1918" xr:uid="{00000000-0005-0000-0000-000079070000}"/>
    <cellStyle name="Normal 8 3 3 3 2" xfId="1919" xr:uid="{00000000-0005-0000-0000-00007A070000}"/>
    <cellStyle name="Normal 8 3 3 4" xfId="1920" xr:uid="{00000000-0005-0000-0000-00007B070000}"/>
    <cellStyle name="Normal 8 3 4" xfId="1921" xr:uid="{00000000-0005-0000-0000-00007C070000}"/>
    <cellStyle name="Normal 8 3 4 2" xfId="1922" xr:uid="{00000000-0005-0000-0000-00007D070000}"/>
    <cellStyle name="Normal 8 3 4 2 2" xfId="1923" xr:uid="{00000000-0005-0000-0000-00007E070000}"/>
    <cellStyle name="Normal 8 3 4 3" xfId="1924" xr:uid="{00000000-0005-0000-0000-00007F070000}"/>
    <cellStyle name="Normal 8 3 5" xfId="1925" xr:uid="{00000000-0005-0000-0000-000080070000}"/>
    <cellStyle name="Normal 8 3 5 2" xfId="1926" xr:uid="{00000000-0005-0000-0000-000081070000}"/>
    <cellStyle name="Normal 8 3 6" xfId="1927" xr:uid="{00000000-0005-0000-0000-000082070000}"/>
    <cellStyle name="Normal 8 4" xfId="1928" xr:uid="{00000000-0005-0000-0000-000083070000}"/>
    <cellStyle name="Normal 8 4 2" xfId="1929" xr:uid="{00000000-0005-0000-0000-000084070000}"/>
    <cellStyle name="Normal 8 4 2 2" xfId="1930" xr:uid="{00000000-0005-0000-0000-000085070000}"/>
    <cellStyle name="Normal 8 4 2 2 2" xfId="1931" xr:uid="{00000000-0005-0000-0000-000086070000}"/>
    <cellStyle name="Normal 8 4 2 2 2 2" xfId="1932" xr:uid="{00000000-0005-0000-0000-000087070000}"/>
    <cellStyle name="Normal 8 4 2 2 3" xfId="1933" xr:uid="{00000000-0005-0000-0000-000088070000}"/>
    <cellStyle name="Normal 8 4 2 3" xfId="1934" xr:uid="{00000000-0005-0000-0000-000089070000}"/>
    <cellStyle name="Normal 8 4 2 3 2" xfId="1935" xr:uid="{00000000-0005-0000-0000-00008A070000}"/>
    <cellStyle name="Normal 8 4 2 4" xfId="1936" xr:uid="{00000000-0005-0000-0000-00008B070000}"/>
    <cellStyle name="Normal 8 4 3" xfId="1937" xr:uid="{00000000-0005-0000-0000-00008C070000}"/>
    <cellStyle name="Normal 8 4 3 2" xfId="1938" xr:uid="{00000000-0005-0000-0000-00008D070000}"/>
    <cellStyle name="Normal 8 4 3 2 2" xfId="1939" xr:uid="{00000000-0005-0000-0000-00008E070000}"/>
    <cellStyle name="Normal 8 4 3 3" xfId="1940" xr:uid="{00000000-0005-0000-0000-00008F070000}"/>
    <cellStyle name="Normal 8 4 4" xfId="1941" xr:uid="{00000000-0005-0000-0000-000090070000}"/>
    <cellStyle name="Normal 8 4 4 2" xfId="1942" xr:uid="{00000000-0005-0000-0000-000091070000}"/>
    <cellStyle name="Normal 8 4 5" xfId="1943" xr:uid="{00000000-0005-0000-0000-000092070000}"/>
    <cellStyle name="Normal 8 5" xfId="1944" xr:uid="{00000000-0005-0000-0000-000093070000}"/>
    <cellStyle name="Normal 8 5 2" xfId="1945" xr:uid="{00000000-0005-0000-0000-000094070000}"/>
    <cellStyle name="Normal 8 5 2 2" xfId="1946" xr:uid="{00000000-0005-0000-0000-000095070000}"/>
    <cellStyle name="Normal 8 5 2 2 2" xfId="1947" xr:uid="{00000000-0005-0000-0000-000096070000}"/>
    <cellStyle name="Normal 8 5 2 3" xfId="1948" xr:uid="{00000000-0005-0000-0000-000097070000}"/>
    <cellStyle name="Normal 8 5 3" xfId="1949" xr:uid="{00000000-0005-0000-0000-000098070000}"/>
    <cellStyle name="Normal 8 5 3 2" xfId="1950" xr:uid="{00000000-0005-0000-0000-000099070000}"/>
    <cellStyle name="Normal 8 5 4" xfId="1951" xr:uid="{00000000-0005-0000-0000-00009A070000}"/>
    <cellStyle name="Normal 8 6" xfId="1952" xr:uid="{00000000-0005-0000-0000-00009B070000}"/>
    <cellStyle name="Normal 8 6 2" xfId="1953" xr:uid="{00000000-0005-0000-0000-00009C070000}"/>
    <cellStyle name="Normal 8 6 2 2" xfId="1954" xr:uid="{00000000-0005-0000-0000-00009D070000}"/>
    <cellStyle name="Normal 8 6 3" xfId="1955" xr:uid="{00000000-0005-0000-0000-00009E070000}"/>
    <cellStyle name="Normal 8 7" xfId="1956" xr:uid="{00000000-0005-0000-0000-00009F070000}"/>
    <cellStyle name="Normal 8 7 2" xfId="1957" xr:uid="{00000000-0005-0000-0000-0000A0070000}"/>
    <cellStyle name="Normal 8 8" xfId="1958" xr:uid="{00000000-0005-0000-0000-0000A1070000}"/>
    <cellStyle name="Normal 80" xfId="1959" xr:uid="{00000000-0005-0000-0000-0000A2070000}"/>
    <cellStyle name="Normal 80 2" xfId="1960" xr:uid="{00000000-0005-0000-0000-0000A3070000}"/>
    <cellStyle name="Normal 80 2 2" xfId="1961" xr:uid="{00000000-0005-0000-0000-0000A4070000}"/>
    <cellStyle name="Normal 80 3" xfId="1962" xr:uid="{00000000-0005-0000-0000-0000A5070000}"/>
    <cellStyle name="Normal 81" xfId="1963" xr:uid="{00000000-0005-0000-0000-0000A6070000}"/>
    <cellStyle name="Normal 81 2" xfId="1964" xr:uid="{00000000-0005-0000-0000-0000A7070000}"/>
    <cellStyle name="Normal 81 2 2" xfId="1965" xr:uid="{00000000-0005-0000-0000-0000A8070000}"/>
    <cellStyle name="Normal 81 3" xfId="1966" xr:uid="{00000000-0005-0000-0000-0000A9070000}"/>
    <cellStyle name="Normal 82" xfId="1967" xr:uid="{00000000-0005-0000-0000-0000AA070000}"/>
    <cellStyle name="Normal 82 2" xfId="1968" xr:uid="{00000000-0005-0000-0000-0000AB070000}"/>
    <cellStyle name="Normal 82 2 2" xfId="1969" xr:uid="{00000000-0005-0000-0000-0000AC070000}"/>
    <cellStyle name="Normal 82 3" xfId="1970" xr:uid="{00000000-0005-0000-0000-0000AD070000}"/>
    <cellStyle name="Normal 83" xfId="1971" xr:uid="{00000000-0005-0000-0000-0000AE070000}"/>
    <cellStyle name="Normal 83 2" xfId="1972" xr:uid="{00000000-0005-0000-0000-0000AF070000}"/>
    <cellStyle name="Normal 83 2 2" xfId="1973" xr:uid="{00000000-0005-0000-0000-0000B0070000}"/>
    <cellStyle name="Normal 83 3" xfId="1974" xr:uid="{00000000-0005-0000-0000-0000B1070000}"/>
    <cellStyle name="Normal 84" xfId="1975" xr:uid="{00000000-0005-0000-0000-0000B2070000}"/>
    <cellStyle name="Normal 84 2" xfId="1976" xr:uid="{00000000-0005-0000-0000-0000B3070000}"/>
    <cellStyle name="Normal 84 2 2" xfId="1977" xr:uid="{00000000-0005-0000-0000-0000B4070000}"/>
    <cellStyle name="Normal 84 3" xfId="1978" xr:uid="{00000000-0005-0000-0000-0000B5070000}"/>
    <cellStyle name="Normal 85" xfId="1979" xr:uid="{00000000-0005-0000-0000-0000B6070000}"/>
    <cellStyle name="Normal 85 2" xfId="1980" xr:uid="{00000000-0005-0000-0000-0000B7070000}"/>
    <cellStyle name="Normal 85 2 2" xfId="1981" xr:uid="{00000000-0005-0000-0000-0000B8070000}"/>
    <cellStyle name="Normal 85 3" xfId="1982" xr:uid="{00000000-0005-0000-0000-0000B9070000}"/>
    <cellStyle name="Normal 86" xfId="1983" xr:uid="{00000000-0005-0000-0000-0000BA070000}"/>
    <cellStyle name="Normal 86 2" xfId="1984" xr:uid="{00000000-0005-0000-0000-0000BB070000}"/>
    <cellStyle name="Normal 86 2 2" xfId="1985" xr:uid="{00000000-0005-0000-0000-0000BC070000}"/>
    <cellStyle name="Normal 86 3" xfId="1986" xr:uid="{00000000-0005-0000-0000-0000BD070000}"/>
    <cellStyle name="Normal 87" xfId="1987" xr:uid="{00000000-0005-0000-0000-0000BE070000}"/>
    <cellStyle name="Normal 87 2" xfId="1988" xr:uid="{00000000-0005-0000-0000-0000BF070000}"/>
    <cellStyle name="Normal 87 2 2" xfId="1989" xr:uid="{00000000-0005-0000-0000-0000C0070000}"/>
    <cellStyle name="Normal 87 3" xfId="1990" xr:uid="{00000000-0005-0000-0000-0000C1070000}"/>
    <cellStyle name="Normal 88" xfId="1991" xr:uid="{00000000-0005-0000-0000-0000C2070000}"/>
    <cellStyle name="Normal 88 2" xfId="1992" xr:uid="{00000000-0005-0000-0000-0000C3070000}"/>
    <cellStyle name="Normal 88 2 2" xfId="1993" xr:uid="{00000000-0005-0000-0000-0000C4070000}"/>
    <cellStyle name="Normal 88 3" xfId="1994" xr:uid="{00000000-0005-0000-0000-0000C5070000}"/>
    <cellStyle name="Normal 89" xfId="1995" xr:uid="{00000000-0005-0000-0000-0000C6070000}"/>
    <cellStyle name="Normal 89 2" xfId="1996" xr:uid="{00000000-0005-0000-0000-0000C7070000}"/>
    <cellStyle name="Normal 89 2 2" xfId="1997" xr:uid="{00000000-0005-0000-0000-0000C8070000}"/>
    <cellStyle name="Normal 89 3" xfId="1998" xr:uid="{00000000-0005-0000-0000-0000C9070000}"/>
    <cellStyle name="Normal 9" xfId="1999" xr:uid="{00000000-0005-0000-0000-0000CA070000}"/>
    <cellStyle name="Normal 9 2" xfId="2000" xr:uid="{00000000-0005-0000-0000-0000CB070000}"/>
    <cellStyle name="Normal 9 2 2" xfId="2001" xr:uid="{00000000-0005-0000-0000-0000CC070000}"/>
    <cellStyle name="Normal 9 2 2 2" xfId="2002" xr:uid="{00000000-0005-0000-0000-0000CD070000}"/>
    <cellStyle name="Normal 9 2 2 2 2" xfId="2003" xr:uid="{00000000-0005-0000-0000-0000CE070000}"/>
    <cellStyle name="Normal 9 2 2 2 2 2" xfId="2004" xr:uid="{00000000-0005-0000-0000-0000CF070000}"/>
    <cellStyle name="Normal 9 2 2 2 2 2 2" xfId="2005" xr:uid="{00000000-0005-0000-0000-0000D0070000}"/>
    <cellStyle name="Normal 9 2 2 2 2 3" xfId="2006" xr:uid="{00000000-0005-0000-0000-0000D1070000}"/>
    <cellStyle name="Normal 9 2 2 2 3" xfId="2007" xr:uid="{00000000-0005-0000-0000-0000D2070000}"/>
    <cellStyle name="Normal 9 2 2 2 3 2" xfId="2008" xr:uid="{00000000-0005-0000-0000-0000D3070000}"/>
    <cellStyle name="Normal 9 2 2 2 4" xfId="2009" xr:uid="{00000000-0005-0000-0000-0000D4070000}"/>
    <cellStyle name="Normal 9 2 2 3" xfId="2010" xr:uid="{00000000-0005-0000-0000-0000D5070000}"/>
    <cellStyle name="Normal 9 2 2 3 2" xfId="2011" xr:uid="{00000000-0005-0000-0000-0000D6070000}"/>
    <cellStyle name="Normal 9 2 2 3 2 2" xfId="2012" xr:uid="{00000000-0005-0000-0000-0000D7070000}"/>
    <cellStyle name="Normal 9 2 2 3 3" xfId="2013" xr:uid="{00000000-0005-0000-0000-0000D8070000}"/>
    <cellStyle name="Normal 9 2 2 4" xfId="2014" xr:uid="{00000000-0005-0000-0000-0000D9070000}"/>
    <cellStyle name="Normal 9 2 2 4 2" xfId="2015" xr:uid="{00000000-0005-0000-0000-0000DA070000}"/>
    <cellStyle name="Normal 9 2 2 5" xfId="2016" xr:uid="{00000000-0005-0000-0000-0000DB070000}"/>
    <cellStyle name="Normal 9 2 3" xfId="2017" xr:uid="{00000000-0005-0000-0000-0000DC070000}"/>
    <cellStyle name="Normal 9 2 3 2" xfId="2018" xr:uid="{00000000-0005-0000-0000-0000DD070000}"/>
    <cellStyle name="Normal 9 2 3 2 2" xfId="2019" xr:uid="{00000000-0005-0000-0000-0000DE070000}"/>
    <cellStyle name="Normal 9 2 3 2 2 2" xfId="2020" xr:uid="{00000000-0005-0000-0000-0000DF070000}"/>
    <cellStyle name="Normal 9 2 3 2 3" xfId="2021" xr:uid="{00000000-0005-0000-0000-0000E0070000}"/>
    <cellStyle name="Normal 9 2 3 3" xfId="2022" xr:uid="{00000000-0005-0000-0000-0000E1070000}"/>
    <cellStyle name="Normal 9 2 3 3 2" xfId="2023" xr:uid="{00000000-0005-0000-0000-0000E2070000}"/>
    <cellStyle name="Normal 9 2 3 4" xfId="2024" xr:uid="{00000000-0005-0000-0000-0000E3070000}"/>
    <cellStyle name="Normal 9 2 4" xfId="2025" xr:uid="{00000000-0005-0000-0000-0000E4070000}"/>
    <cellStyle name="Normal 9 2 4 2" xfId="2026" xr:uid="{00000000-0005-0000-0000-0000E5070000}"/>
    <cellStyle name="Normal 9 2 4 2 2" xfId="2027" xr:uid="{00000000-0005-0000-0000-0000E6070000}"/>
    <cellStyle name="Normal 9 2 4 3" xfId="2028" xr:uid="{00000000-0005-0000-0000-0000E7070000}"/>
    <cellStyle name="Normal 9 2 5" xfId="2029" xr:uid="{00000000-0005-0000-0000-0000E8070000}"/>
    <cellStyle name="Normal 9 2 5 2" xfId="2030" xr:uid="{00000000-0005-0000-0000-0000E9070000}"/>
    <cellStyle name="Normal 9 2 6" xfId="2031" xr:uid="{00000000-0005-0000-0000-0000EA070000}"/>
    <cellStyle name="Normal 9 3" xfId="2032" xr:uid="{00000000-0005-0000-0000-0000EB070000}"/>
    <cellStyle name="Normal 9 3 2" xfId="2033" xr:uid="{00000000-0005-0000-0000-0000EC070000}"/>
    <cellStyle name="Normal 9 3 2 2" xfId="2034" xr:uid="{00000000-0005-0000-0000-0000ED070000}"/>
    <cellStyle name="Normal 9 3 2 2 2" xfId="2035" xr:uid="{00000000-0005-0000-0000-0000EE070000}"/>
    <cellStyle name="Normal 9 3 2 2 2 2" xfId="2036" xr:uid="{00000000-0005-0000-0000-0000EF070000}"/>
    <cellStyle name="Normal 9 3 2 2 2 2 2" xfId="2037" xr:uid="{00000000-0005-0000-0000-0000F0070000}"/>
    <cellStyle name="Normal 9 3 2 2 2 3" xfId="2038" xr:uid="{00000000-0005-0000-0000-0000F1070000}"/>
    <cellStyle name="Normal 9 3 2 2 3" xfId="2039" xr:uid="{00000000-0005-0000-0000-0000F2070000}"/>
    <cellStyle name="Normal 9 3 2 2 3 2" xfId="2040" xr:uid="{00000000-0005-0000-0000-0000F3070000}"/>
    <cellStyle name="Normal 9 3 2 2 4" xfId="2041" xr:uid="{00000000-0005-0000-0000-0000F4070000}"/>
    <cellStyle name="Normal 9 3 2 3" xfId="2042" xr:uid="{00000000-0005-0000-0000-0000F5070000}"/>
    <cellStyle name="Normal 9 3 2 3 2" xfId="2043" xr:uid="{00000000-0005-0000-0000-0000F6070000}"/>
    <cellStyle name="Normal 9 3 2 3 2 2" xfId="2044" xr:uid="{00000000-0005-0000-0000-0000F7070000}"/>
    <cellStyle name="Normal 9 3 2 3 3" xfId="2045" xr:uid="{00000000-0005-0000-0000-0000F8070000}"/>
    <cellStyle name="Normal 9 3 2 4" xfId="2046" xr:uid="{00000000-0005-0000-0000-0000F9070000}"/>
    <cellStyle name="Normal 9 3 2 4 2" xfId="2047" xr:uid="{00000000-0005-0000-0000-0000FA070000}"/>
    <cellStyle name="Normal 9 3 2 5" xfId="2048" xr:uid="{00000000-0005-0000-0000-0000FB070000}"/>
    <cellStyle name="Normal 9 3 3" xfId="2049" xr:uid="{00000000-0005-0000-0000-0000FC070000}"/>
    <cellStyle name="Normal 9 3 3 2" xfId="2050" xr:uid="{00000000-0005-0000-0000-0000FD070000}"/>
    <cellStyle name="Normal 9 3 3 2 2" xfId="2051" xr:uid="{00000000-0005-0000-0000-0000FE070000}"/>
    <cellStyle name="Normal 9 3 3 2 2 2" xfId="2052" xr:uid="{00000000-0005-0000-0000-0000FF070000}"/>
    <cellStyle name="Normal 9 3 3 2 2 2 2" xfId="2053" xr:uid="{00000000-0005-0000-0000-000000080000}"/>
    <cellStyle name="Normal 9 3 3 2 2 3" xfId="2054" xr:uid="{00000000-0005-0000-0000-000001080000}"/>
    <cellStyle name="Normal 9 3 3 2 3" xfId="2055" xr:uid="{00000000-0005-0000-0000-000002080000}"/>
    <cellStyle name="Normal 9 3 3 2 3 2" xfId="2056" xr:uid="{00000000-0005-0000-0000-000003080000}"/>
    <cellStyle name="Normal 9 3 3 2 4" xfId="2057" xr:uid="{00000000-0005-0000-0000-000004080000}"/>
    <cellStyle name="Normal 9 3 3 3" xfId="2058" xr:uid="{00000000-0005-0000-0000-000005080000}"/>
    <cellStyle name="Normal 9 3 3 3 2" xfId="2059" xr:uid="{00000000-0005-0000-0000-000006080000}"/>
    <cellStyle name="Normal 9 3 3 3 2 2" xfId="2060" xr:uid="{00000000-0005-0000-0000-000007080000}"/>
    <cellStyle name="Normal 9 3 3 3 3" xfId="2061" xr:uid="{00000000-0005-0000-0000-000008080000}"/>
    <cellStyle name="Normal 9 3 3 4" xfId="2062" xr:uid="{00000000-0005-0000-0000-000009080000}"/>
    <cellStyle name="Normal 9 3 3 4 2" xfId="2063" xr:uid="{00000000-0005-0000-0000-00000A080000}"/>
    <cellStyle name="Normal 9 3 3 5" xfId="2064" xr:uid="{00000000-0005-0000-0000-00000B080000}"/>
    <cellStyle name="Normal 9 3 4" xfId="2065" xr:uid="{00000000-0005-0000-0000-00000C080000}"/>
    <cellStyle name="Normal 9 3 4 2" xfId="2066" xr:uid="{00000000-0005-0000-0000-00000D080000}"/>
    <cellStyle name="Normal 9 3 4 2 2" xfId="2067" xr:uid="{00000000-0005-0000-0000-00000E080000}"/>
    <cellStyle name="Normal 9 3 4 2 2 2" xfId="2068" xr:uid="{00000000-0005-0000-0000-00000F080000}"/>
    <cellStyle name="Normal 9 3 4 2 3" xfId="2069" xr:uid="{00000000-0005-0000-0000-000010080000}"/>
    <cellStyle name="Normal 9 3 4 3" xfId="2070" xr:uid="{00000000-0005-0000-0000-000011080000}"/>
    <cellStyle name="Normal 9 3 4 3 2" xfId="2071" xr:uid="{00000000-0005-0000-0000-000012080000}"/>
    <cellStyle name="Normal 9 3 4 4" xfId="2072" xr:uid="{00000000-0005-0000-0000-000013080000}"/>
    <cellStyle name="Normal 9 3 5" xfId="2073" xr:uid="{00000000-0005-0000-0000-000014080000}"/>
    <cellStyle name="Normal 9 3 5 2" xfId="2074" xr:uid="{00000000-0005-0000-0000-000015080000}"/>
    <cellStyle name="Normal 9 3 5 2 2" xfId="2075" xr:uid="{00000000-0005-0000-0000-000016080000}"/>
    <cellStyle name="Normal 9 3 5 3" xfId="2076" xr:uid="{00000000-0005-0000-0000-000017080000}"/>
    <cellStyle name="Normal 9 3 6" xfId="2077" xr:uid="{00000000-0005-0000-0000-000018080000}"/>
    <cellStyle name="Normal 9 3 6 2" xfId="2078" xr:uid="{00000000-0005-0000-0000-000019080000}"/>
    <cellStyle name="Normal 9 3 7" xfId="2079" xr:uid="{00000000-0005-0000-0000-00001A080000}"/>
    <cellStyle name="Normal 9 4" xfId="2080" xr:uid="{00000000-0005-0000-0000-00001B080000}"/>
    <cellStyle name="Normal 9 4 2" xfId="2081" xr:uid="{00000000-0005-0000-0000-00001C080000}"/>
    <cellStyle name="Normal 9 4 2 2" xfId="2082" xr:uid="{00000000-0005-0000-0000-00001D080000}"/>
    <cellStyle name="Normal 9 4 2 2 2" xfId="2083" xr:uid="{00000000-0005-0000-0000-00001E080000}"/>
    <cellStyle name="Normal 9 4 2 2 2 2" xfId="2084" xr:uid="{00000000-0005-0000-0000-00001F080000}"/>
    <cellStyle name="Normal 9 4 2 2 3" xfId="2085" xr:uid="{00000000-0005-0000-0000-000020080000}"/>
    <cellStyle name="Normal 9 4 2 3" xfId="2086" xr:uid="{00000000-0005-0000-0000-000021080000}"/>
    <cellStyle name="Normal 9 4 2 3 2" xfId="2087" xr:uid="{00000000-0005-0000-0000-000022080000}"/>
    <cellStyle name="Normal 9 4 2 4" xfId="2088" xr:uid="{00000000-0005-0000-0000-000023080000}"/>
    <cellStyle name="Normal 9 4 3" xfId="2089" xr:uid="{00000000-0005-0000-0000-000024080000}"/>
    <cellStyle name="Normal 9 4 3 2" xfId="2090" xr:uid="{00000000-0005-0000-0000-000025080000}"/>
    <cellStyle name="Normal 9 4 3 2 2" xfId="2091" xr:uid="{00000000-0005-0000-0000-000026080000}"/>
    <cellStyle name="Normal 9 4 3 3" xfId="2092" xr:uid="{00000000-0005-0000-0000-000027080000}"/>
    <cellStyle name="Normal 9 4 4" xfId="2093" xr:uid="{00000000-0005-0000-0000-000028080000}"/>
    <cellStyle name="Normal 9 4 4 2" xfId="2094" xr:uid="{00000000-0005-0000-0000-000029080000}"/>
    <cellStyle name="Normal 9 4 5" xfId="2095" xr:uid="{00000000-0005-0000-0000-00002A080000}"/>
    <cellStyle name="Normal 9 5" xfId="2096" xr:uid="{00000000-0005-0000-0000-00002B080000}"/>
    <cellStyle name="Normal 9 5 2" xfId="2097" xr:uid="{00000000-0005-0000-0000-00002C080000}"/>
    <cellStyle name="Normal 9 5 2 2" xfId="2098" xr:uid="{00000000-0005-0000-0000-00002D080000}"/>
    <cellStyle name="Normal 9 5 2 2 2" xfId="2099" xr:uid="{00000000-0005-0000-0000-00002E080000}"/>
    <cellStyle name="Normal 9 5 2 3" xfId="2100" xr:uid="{00000000-0005-0000-0000-00002F080000}"/>
    <cellStyle name="Normal 9 5 3" xfId="2101" xr:uid="{00000000-0005-0000-0000-000030080000}"/>
    <cellStyle name="Normal 9 5 3 2" xfId="2102" xr:uid="{00000000-0005-0000-0000-000031080000}"/>
    <cellStyle name="Normal 9 5 4" xfId="2103" xr:uid="{00000000-0005-0000-0000-000032080000}"/>
    <cellStyle name="Normal 9 6" xfId="2104" xr:uid="{00000000-0005-0000-0000-000033080000}"/>
    <cellStyle name="Normal 9 6 2" xfId="2105" xr:uid="{00000000-0005-0000-0000-000034080000}"/>
    <cellStyle name="Normal 9 6 2 2" xfId="2106" xr:uid="{00000000-0005-0000-0000-000035080000}"/>
    <cellStyle name="Normal 9 6 3" xfId="2107" xr:uid="{00000000-0005-0000-0000-000036080000}"/>
    <cellStyle name="Normal 9 7" xfId="2108" xr:uid="{00000000-0005-0000-0000-000037080000}"/>
    <cellStyle name="Normal 9 7 2" xfId="2109" xr:uid="{00000000-0005-0000-0000-000038080000}"/>
    <cellStyle name="Normal 9 8" xfId="2110" xr:uid="{00000000-0005-0000-0000-000039080000}"/>
    <cellStyle name="Normal 90" xfId="2111" xr:uid="{00000000-0005-0000-0000-00003A080000}"/>
    <cellStyle name="Normal 90 2" xfId="2112" xr:uid="{00000000-0005-0000-0000-00003B080000}"/>
    <cellStyle name="Normal 90 2 2" xfId="2113" xr:uid="{00000000-0005-0000-0000-00003C080000}"/>
    <cellStyle name="Normal 90 3" xfId="2114" xr:uid="{00000000-0005-0000-0000-00003D080000}"/>
    <cellStyle name="Normal 91" xfId="2115" xr:uid="{00000000-0005-0000-0000-00003E080000}"/>
    <cellStyle name="Normal 91 2" xfId="2116" xr:uid="{00000000-0005-0000-0000-00003F080000}"/>
    <cellStyle name="Normal 91 2 2" xfId="2117" xr:uid="{00000000-0005-0000-0000-000040080000}"/>
    <cellStyle name="Normal 91 3" xfId="2118" xr:uid="{00000000-0005-0000-0000-000041080000}"/>
    <cellStyle name="Normal 92" xfId="2119" xr:uid="{00000000-0005-0000-0000-000042080000}"/>
    <cellStyle name="Normal 92 2" xfId="2120" xr:uid="{00000000-0005-0000-0000-000043080000}"/>
    <cellStyle name="Normal 92 2 2" xfId="2121" xr:uid="{00000000-0005-0000-0000-000044080000}"/>
    <cellStyle name="Normal 92 3" xfId="2122" xr:uid="{00000000-0005-0000-0000-000045080000}"/>
    <cellStyle name="Normal 93" xfId="2123" xr:uid="{00000000-0005-0000-0000-000046080000}"/>
    <cellStyle name="Normal 93 2" xfId="2124" xr:uid="{00000000-0005-0000-0000-000047080000}"/>
    <cellStyle name="Normal 93 2 2" xfId="2125" xr:uid="{00000000-0005-0000-0000-000048080000}"/>
    <cellStyle name="Normal 93 3" xfId="2126" xr:uid="{00000000-0005-0000-0000-000049080000}"/>
    <cellStyle name="Normal 94" xfId="2127" xr:uid="{00000000-0005-0000-0000-00004A080000}"/>
    <cellStyle name="Normal 94 2" xfId="2128" xr:uid="{00000000-0005-0000-0000-00004B080000}"/>
    <cellStyle name="Normal 94 2 2" xfId="2129" xr:uid="{00000000-0005-0000-0000-00004C080000}"/>
    <cellStyle name="Normal 94 3" xfId="2130" xr:uid="{00000000-0005-0000-0000-00004D080000}"/>
    <cellStyle name="Normal 95" xfId="2131" xr:uid="{00000000-0005-0000-0000-00004E080000}"/>
    <cellStyle name="Normal 95 2" xfId="2132" xr:uid="{00000000-0005-0000-0000-00004F080000}"/>
    <cellStyle name="Normal 95 2 2" xfId="2133" xr:uid="{00000000-0005-0000-0000-000050080000}"/>
    <cellStyle name="Normal 95 3" xfId="2134" xr:uid="{00000000-0005-0000-0000-000051080000}"/>
    <cellStyle name="Normal 96" xfId="2135" xr:uid="{00000000-0005-0000-0000-000052080000}"/>
    <cellStyle name="Normal 96 2" xfId="2136" xr:uid="{00000000-0005-0000-0000-000053080000}"/>
    <cellStyle name="Normal 96 2 2" xfId="2137" xr:uid="{00000000-0005-0000-0000-000054080000}"/>
    <cellStyle name="Normal 96 3" xfId="2138" xr:uid="{00000000-0005-0000-0000-000055080000}"/>
    <cellStyle name="Normal 97" xfId="2139" xr:uid="{00000000-0005-0000-0000-000056080000}"/>
    <cellStyle name="Normal 97 2" xfId="2140" xr:uid="{00000000-0005-0000-0000-000057080000}"/>
    <cellStyle name="Normal 97 2 2" xfId="2141" xr:uid="{00000000-0005-0000-0000-000058080000}"/>
    <cellStyle name="Normal 97 3" xfId="2142" xr:uid="{00000000-0005-0000-0000-000059080000}"/>
    <cellStyle name="Normal 98" xfId="2143" xr:uid="{00000000-0005-0000-0000-00005A080000}"/>
    <cellStyle name="Normal 98 2" xfId="2144" xr:uid="{00000000-0005-0000-0000-00005B080000}"/>
    <cellStyle name="Normal 98 2 2" xfId="2145" xr:uid="{00000000-0005-0000-0000-00005C080000}"/>
    <cellStyle name="Normal 98 3" xfId="2146" xr:uid="{00000000-0005-0000-0000-00005D080000}"/>
    <cellStyle name="Normal 99" xfId="2147" xr:uid="{00000000-0005-0000-0000-00005E080000}"/>
    <cellStyle name="Normal 99 2" xfId="2148" xr:uid="{00000000-0005-0000-0000-00005F080000}"/>
    <cellStyle name="Normal 99 2 2" xfId="2149" xr:uid="{00000000-0005-0000-0000-000060080000}"/>
    <cellStyle name="Normal 99 3" xfId="2150" xr:uid="{00000000-0005-0000-0000-000061080000}"/>
    <cellStyle name="Normalnew" xfId="2151" xr:uid="{00000000-0005-0000-0000-000062080000}"/>
    <cellStyle name="Normalnew2" xfId="2152" xr:uid="{00000000-0005-0000-0000-000063080000}"/>
    <cellStyle name="Note" xfId="2153" xr:uid="{00000000-0005-0000-0000-000064080000}"/>
    <cellStyle name="Output" xfId="2154" xr:uid="{00000000-0005-0000-0000-000065080000}"/>
    <cellStyle name="pcat" xfId="2155" xr:uid="{00000000-0005-0000-0000-000066080000}"/>
    <cellStyle name="Percent 2" xfId="2156" xr:uid="{00000000-0005-0000-0000-000067080000}"/>
    <cellStyle name="PSChar" xfId="2157" xr:uid="{00000000-0005-0000-0000-000068080000}"/>
    <cellStyle name="PSDate" xfId="2158" xr:uid="{00000000-0005-0000-0000-000069080000}"/>
    <cellStyle name="PSDate 2" xfId="2159" xr:uid="{00000000-0005-0000-0000-00006A080000}"/>
    <cellStyle name="PSDate 3" xfId="2160" xr:uid="{00000000-0005-0000-0000-00006B080000}"/>
    <cellStyle name="PSDec" xfId="2161" xr:uid="{00000000-0005-0000-0000-00006C080000}"/>
    <cellStyle name="PSHeading" xfId="2162" xr:uid="{00000000-0005-0000-0000-00006D080000}"/>
    <cellStyle name="PSInt" xfId="2163" xr:uid="{00000000-0005-0000-0000-00006E080000}"/>
    <cellStyle name="PSSpacer" xfId="2164" xr:uid="{00000000-0005-0000-0000-00006F080000}"/>
    <cellStyle name="QDF" xfId="2165" xr:uid="{00000000-0005-0000-0000-000070080000}"/>
    <cellStyle name="right" xfId="2166" xr:uid="{00000000-0005-0000-0000-000071080000}"/>
    <cellStyle name="righttable" xfId="2167" xr:uid="{00000000-0005-0000-0000-000072080000}"/>
    <cellStyle name="STANDARD" xfId="2168" xr:uid="{00000000-0005-0000-0000-000073080000}"/>
    <cellStyle name="Style 1" xfId="2169" xr:uid="{00000000-0005-0000-0000-000074080000}"/>
    <cellStyle name="Style 1 2" xfId="2170" xr:uid="{00000000-0005-0000-0000-000075080000}"/>
    <cellStyle name="Style 1 3" xfId="2171" xr:uid="{00000000-0005-0000-0000-000076080000}"/>
    <cellStyle name="Style 1 4" xfId="2172" xr:uid="{00000000-0005-0000-0000-000077080000}"/>
    <cellStyle name="Style 1 5" xfId="2173" xr:uid="{00000000-0005-0000-0000-000078080000}"/>
    <cellStyle name="Style 1 6" xfId="2174" xr:uid="{00000000-0005-0000-0000-000079080000}"/>
    <cellStyle name="Style 1 7" xfId="2175" xr:uid="{00000000-0005-0000-0000-00007A080000}"/>
    <cellStyle name="Temperature" xfId="2176" xr:uid="{00000000-0005-0000-0000-00007B080000}"/>
    <cellStyle name="Title" xfId="2177" xr:uid="{00000000-0005-0000-0000-00007C080000}"/>
    <cellStyle name="toptable" xfId="2178" xr:uid="{00000000-0005-0000-0000-00007D080000}"/>
    <cellStyle name="toptable 2" xfId="2179" xr:uid="{00000000-0005-0000-0000-00007E080000}"/>
    <cellStyle name="toptable 3" xfId="2180" xr:uid="{00000000-0005-0000-0000-00007F080000}"/>
    <cellStyle name="toptable 4" xfId="2181" xr:uid="{00000000-0005-0000-0000-000080080000}"/>
    <cellStyle name="toptable 5" xfId="2182" xr:uid="{00000000-0005-0000-0000-000081080000}"/>
    <cellStyle name="toptable 6" xfId="2183" xr:uid="{00000000-0005-0000-0000-000082080000}"/>
    <cellStyle name="Total" xfId="2184" xr:uid="{00000000-0005-0000-0000-000083080000}"/>
    <cellStyle name="trcorner" xfId="2185" xr:uid="{00000000-0005-0000-0000-000084080000}"/>
    <cellStyle name="Warning Text" xfId="2186" xr:uid="{00000000-0005-0000-0000-000085080000}"/>
    <cellStyle name="標準 2" xfId="3" xr:uid="{00000000-0005-0000-0000-000087080000}"/>
    <cellStyle name="標準 3" xfId="5" xr:uid="{00000000-0005-0000-0000-000088080000}"/>
    <cellStyle name="標準 3 2" xfId="4" xr:uid="{00000000-0005-0000-0000-000089080000}"/>
    <cellStyle name="標準 5" xfId="2" xr:uid="{00000000-0005-0000-0000-00008A080000}"/>
  </cellStyles>
  <dxfs count="50"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</dxfs>
  <tableStyles count="0" defaultTableStyle="TableStyleMedium9" defaultPivotStyle="PivotStyleLight16"/>
  <colors>
    <mruColors>
      <color rgb="FFFFCCFF"/>
      <color rgb="FFCCFFFF"/>
      <color rgb="FFFFCC99"/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149678</xdr:colOff>
      <xdr:row>0</xdr:row>
      <xdr:rowOff>68035</xdr:rowOff>
    </xdr:from>
    <xdr:to>
      <xdr:col>10</xdr:col>
      <xdr:colOff>748392</xdr:colOff>
      <xdr:row>16</xdr:row>
      <xdr:rowOff>119014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30F7AAF6-5F64-48D7-AB26-6C7DAB82E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5785" y="68035"/>
          <a:ext cx="4136571" cy="31670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734786</xdr:colOff>
      <xdr:row>0</xdr:row>
      <xdr:rowOff>54429</xdr:rowOff>
    </xdr:from>
    <xdr:to>
      <xdr:col>11</xdr:col>
      <xdr:colOff>312964</xdr:colOff>
      <xdr:row>17</xdr:row>
      <xdr:rowOff>26453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7576E8CC-E436-4894-B291-41B3BD809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0893" y="54429"/>
          <a:ext cx="4000500" cy="31560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598716</xdr:colOff>
      <xdr:row>0</xdr:row>
      <xdr:rowOff>68035</xdr:rowOff>
    </xdr:from>
    <xdr:to>
      <xdr:col>10</xdr:col>
      <xdr:colOff>1362</xdr:colOff>
      <xdr:row>17</xdr:row>
      <xdr:rowOff>5840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A5008F-5E96-4348-A7D5-C5539FF4B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2" y="68035"/>
          <a:ext cx="4054928" cy="3176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733548</xdr:colOff>
      <xdr:row>1</xdr:row>
      <xdr:rowOff>37604</xdr:rowOff>
    </xdr:from>
    <xdr:to>
      <xdr:col>9</xdr:col>
      <xdr:colOff>518379</xdr:colOff>
      <xdr:row>19</xdr:row>
      <xdr:rowOff>74466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BD7C0FE-A6BB-488A-B342-A3D5294E0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7119" y="364175"/>
          <a:ext cx="3635653" cy="3335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463828</xdr:colOff>
      <xdr:row>0</xdr:row>
      <xdr:rowOff>18551</xdr:rowOff>
    </xdr:from>
    <xdr:to>
      <xdr:col>12</xdr:col>
      <xdr:colOff>768017</xdr:colOff>
      <xdr:row>19</xdr:row>
      <xdr:rowOff>69640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7AEEA97E-A80D-4D8B-873E-F0651876C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8221" y="18551"/>
          <a:ext cx="2500382" cy="3676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593912</xdr:colOff>
      <xdr:row>0</xdr:row>
      <xdr:rowOff>235324</xdr:rowOff>
    </xdr:from>
    <xdr:to>
      <xdr:col>13</xdr:col>
      <xdr:colOff>632011</xdr:colOff>
      <xdr:row>14</xdr:row>
      <xdr:rowOff>87407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353" y="235324"/>
          <a:ext cx="7120218" cy="25863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816429</xdr:colOff>
      <xdr:row>0</xdr:row>
      <xdr:rowOff>247404</xdr:rowOff>
    </xdr:from>
    <xdr:to>
      <xdr:col>11</xdr:col>
      <xdr:colOff>312965</xdr:colOff>
      <xdr:row>17</xdr:row>
      <xdr:rowOff>36913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3520" y="247404"/>
          <a:ext cx="4795900" cy="29760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j5851dv/Desktop/AML_Y42_TIU_CMT_DRD_13062018_15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d_info"/>
      <sheetName val="Revision"/>
      <sheetName val="Stackup"/>
      <sheetName val="DRD_Revision"/>
      <sheetName val="Customer_Inputs"/>
      <sheetName val="Revisions"/>
      <sheetName val="set_validations_"/>
      <sheetName val="Instruction"/>
      <sheetName val="Routing_instruction"/>
      <sheetName val="Decoupling"/>
      <sheetName val="power"/>
      <sheetName val="power instructions"/>
      <sheetName val="Time Domain"/>
      <sheetName val="STANDARD_CIRCUI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D5"/>
  <sheetViews>
    <sheetView topLeftCell="B1" workbookViewId="0">
      <selection activeCell="C12" sqref="C12"/>
    </sheetView>
  </sheetViews>
  <sheetFormatPr defaultRowHeight="14.25"/>
  <cols>
    <col min="1" max="1" width="10.42578125" style="61" bestFit="1" customWidth="1"/>
    <col min="2" max="2" width="9" style="61"/>
    <col min="3" max="3" width="16.7109375" style="61" bestFit="1" customWidth="1"/>
    <col min="4" max="4" width="112.5703125" style="61" bestFit="1" customWidth="1"/>
    <col min="5" max="256" width="9" style="61"/>
    <col min="257" max="257" width="9.7109375" style="61" bestFit="1" customWidth="1"/>
    <col min="258" max="259" width="9" style="61"/>
    <col min="260" max="260" width="112.5703125" style="61" bestFit="1" customWidth="1"/>
    <col min="261" max="512" width="9" style="61"/>
    <col min="513" max="513" width="9.7109375" style="61" bestFit="1" customWidth="1"/>
    <col min="514" max="515" width="9" style="61"/>
    <col min="516" max="516" width="112.5703125" style="61" bestFit="1" customWidth="1"/>
    <col min="517" max="768" width="9" style="61"/>
    <col min="769" max="769" width="9.7109375" style="61" bestFit="1" customWidth="1"/>
    <col min="770" max="771" width="9" style="61"/>
    <col min="772" max="772" width="112.5703125" style="61" bestFit="1" customWidth="1"/>
    <col min="773" max="1024" width="9" style="61"/>
    <col min="1025" max="1025" width="9.7109375" style="61" bestFit="1" customWidth="1"/>
    <col min="1026" max="1027" width="9" style="61"/>
    <col min="1028" max="1028" width="112.5703125" style="61" bestFit="1" customWidth="1"/>
    <col min="1029" max="1280" width="9" style="61"/>
    <col min="1281" max="1281" width="9.7109375" style="61" bestFit="1" customWidth="1"/>
    <col min="1282" max="1283" width="9" style="61"/>
    <col min="1284" max="1284" width="112.5703125" style="61" bestFit="1" customWidth="1"/>
    <col min="1285" max="1536" width="9" style="61"/>
    <col min="1537" max="1537" width="9.7109375" style="61" bestFit="1" customWidth="1"/>
    <col min="1538" max="1539" width="9" style="61"/>
    <col min="1540" max="1540" width="112.5703125" style="61" bestFit="1" customWidth="1"/>
    <col min="1541" max="1792" width="9" style="61"/>
    <col min="1793" max="1793" width="9.7109375" style="61" bestFit="1" customWidth="1"/>
    <col min="1794" max="1795" width="9" style="61"/>
    <col min="1796" max="1796" width="112.5703125" style="61" bestFit="1" customWidth="1"/>
    <col min="1797" max="2048" width="9" style="61"/>
    <col min="2049" max="2049" width="9.7109375" style="61" bestFit="1" customWidth="1"/>
    <col min="2050" max="2051" width="9" style="61"/>
    <col min="2052" max="2052" width="112.5703125" style="61" bestFit="1" customWidth="1"/>
    <col min="2053" max="2304" width="9" style="61"/>
    <col min="2305" max="2305" width="9.7109375" style="61" bestFit="1" customWidth="1"/>
    <col min="2306" max="2307" width="9" style="61"/>
    <col min="2308" max="2308" width="112.5703125" style="61" bestFit="1" customWidth="1"/>
    <col min="2309" max="2560" width="9" style="61"/>
    <col min="2561" max="2561" width="9.7109375" style="61" bestFit="1" customWidth="1"/>
    <col min="2562" max="2563" width="9" style="61"/>
    <col min="2564" max="2564" width="112.5703125" style="61" bestFit="1" customWidth="1"/>
    <col min="2565" max="2816" width="9" style="61"/>
    <col min="2817" max="2817" width="9.7109375" style="61" bestFit="1" customWidth="1"/>
    <col min="2818" max="2819" width="9" style="61"/>
    <col min="2820" max="2820" width="112.5703125" style="61" bestFit="1" customWidth="1"/>
    <col min="2821" max="3072" width="9" style="61"/>
    <col min="3073" max="3073" width="9.7109375" style="61" bestFit="1" customWidth="1"/>
    <col min="3074" max="3075" width="9" style="61"/>
    <col min="3076" max="3076" width="112.5703125" style="61" bestFit="1" customWidth="1"/>
    <col min="3077" max="3328" width="9" style="61"/>
    <col min="3329" max="3329" width="9.7109375" style="61" bestFit="1" customWidth="1"/>
    <col min="3330" max="3331" width="9" style="61"/>
    <col min="3332" max="3332" width="112.5703125" style="61" bestFit="1" customWidth="1"/>
    <col min="3333" max="3584" width="9" style="61"/>
    <col min="3585" max="3585" width="9.7109375" style="61" bestFit="1" customWidth="1"/>
    <col min="3586" max="3587" width="9" style="61"/>
    <col min="3588" max="3588" width="112.5703125" style="61" bestFit="1" customWidth="1"/>
    <col min="3589" max="3840" width="9" style="61"/>
    <col min="3841" max="3841" width="9.7109375" style="61" bestFit="1" customWidth="1"/>
    <col min="3842" max="3843" width="9" style="61"/>
    <col min="3844" max="3844" width="112.5703125" style="61" bestFit="1" customWidth="1"/>
    <col min="3845" max="4096" width="9" style="61"/>
    <col min="4097" max="4097" width="9.7109375" style="61" bestFit="1" customWidth="1"/>
    <col min="4098" max="4099" width="9" style="61"/>
    <col min="4100" max="4100" width="112.5703125" style="61" bestFit="1" customWidth="1"/>
    <col min="4101" max="4352" width="9" style="61"/>
    <col min="4353" max="4353" width="9.7109375" style="61" bestFit="1" customWidth="1"/>
    <col min="4354" max="4355" width="9" style="61"/>
    <col min="4356" max="4356" width="112.5703125" style="61" bestFit="1" customWidth="1"/>
    <col min="4357" max="4608" width="9" style="61"/>
    <col min="4609" max="4609" width="9.7109375" style="61" bestFit="1" customWidth="1"/>
    <col min="4610" max="4611" width="9" style="61"/>
    <col min="4612" max="4612" width="112.5703125" style="61" bestFit="1" customWidth="1"/>
    <col min="4613" max="4864" width="9" style="61"/>
    <col min="4865" max="4865" width="9.7109375" style="61" bestFit="1" customWidth="1"/>
    <col min="4866" max="4867" width="9" style="61"/>
    <col min="4868" max="4868" width="112.5703125" style="61" bestFit="1" customWidth="1"/>
    <col min="4869" max="5120" width="9" style="61"/>
    <col min="5121" max="5121" width="9.7109375" style="61" bestFit="1" customWidth="1"/>
    <col min="5122" max="5123" width="9" style="61"/>
    <col min="5124" max="5124" width="112.5703125" style="61" bestFit="1" customWidth="1"/>
    <col min="5125" max="5376" width="9" style="61"/>
    <col min="5377" max="5377" width="9.7109375" style="61" bestFit="1" customWidth="1"/>
    <col min="5378" max="5379" width="9" style="61"/>
    <col min="5380" max="5380" width="112.5703125" style="61" bestFit="1" customWidth="1"/>
    <col min="5381" max="5632" width="9" style="61"/>
    <col min="5633" max="5633" width="9.7109375" style="61" bestFit="1" customWidth="1"/>
    <col min="5634" max="5635" width="9" style="61"/>
    <col min="5636" max="5636" width="112.5703125" style="61" bestFit="1" customWidth="1"/>
    <col min="5637" max="5888" width="9" style="61"/>
    <col min="5889" max="5889" width="9.7109375" style="61" bestFit="1" customWidth="1"/>
    <col min="5890" max="5891" width="9" style="61"/>
    <col min="5892" max="5892" width="112.5703125" style="61" bestFit="1" customWidth="1"/>
    <col min="5893" max="6144" width="9" style="61"/>
    <col min="6145" max="6145" width="9.7109375" style="61" bestFit="1" customWidth="1"/>
    <col min="6146" max="6147" width="9" style="61"/>
    <col min="6148" max="6148" width="112.5703125" style="61" bestFit="1" customWidth="1"/>
    <col min="6149" max="6400" width="9" style="61"/>
    <col min="6401" max="6401" width="9.7109375" style="61" bestFit="1" customWidth="1"/>
    <col min="6402" max="6403" width="9" style="61"/>
    <col min="6404" max="6404" width="112.5703125" style="61" bestFit="1" customWidth="1"/>
    <col min="6405" max="6656" width="9" style="61"/>
    <col min="6657" max="6657" width="9.7109375" style="61" bestFit="1" customWidth="1"/>
    <col min="6658" max="6659" width="9" style="61"/>
    <col min="6660" max="6660" width="112.5703125" style="61" bestFit="1" customWidth="1"/>
    <col min="6661" max="6912" width="9" style="61"/>
    <col min="6913" max="6913" width="9.7109375" style="61" bestFit="1" customWidth="1"/>
    <col min="6914" max="6915" width="9" style="61"/>
    <col min="6916" max="6916" width="112.5703125" style="61" bestFit="1" customWidth="1"/>
    <col min="6917" max="7168" width="9" style="61"/>
    <col min="7169" max="7169" width="9.7109375" style="61" bestFit="1" customWidth="1"/>
    <col min="7170" max="7171" width="9" style="61"/>
    <col min="7172" max="7172" width="112.5703125" style="61" bestFit="1" customWidth="1"/>
    <col min="7173" max="7424" width="9" style="61"/>
    <col min="7425" max="7425" width="9.7109375" style="61" bestFit="1" customWidth="1"/>
    <col min="7426" max="7427" width="9" style="61"/>
    <col min="7428" max="7428" width="112.5703125" style="61" bestFit="1" customWidth="1"/>
    <col min="7429" max="7680" width="9" style="61"/>
    <col min="7681" max="7681" width="9.7109375" style="61" bestFit="1" customWidth="1"/>
    <col min="7682" max="7683" width="9" style="61"/>
    <col min="7684" max="7684" width="112.5703125" style="61" bestFit="1" customWidth="1"/>
    <col min="7685" max="7936" width="9" style="61"/>
    <col min="7937" max="7937" width="9.7109375" style="61" bestFit="1" customWidth="1"/>
    <col min="7938" max="7939" width="9" style="61"/>
    <col min="7940" max="7940" width="112.5703125" style="61" bestFit="1" customWidth="1"/>
    <col min="7941" max="8192" width="9" style="61"/>
    <col min="8193" max="8193" width="9.7109375" style="61" bestFit="1" customWidth="1"/>
    <col min="8194" max="8195" width="9" style="61"/>
    <col min="8196" max="8196" width="112.5703125" style="61" bestFit="1" customWidth="1"/>
    <col min="8197" max="8448" width="9" style="61"/>
    <col min="8449" max="8449" width="9.7109375" style="61" bestFit="1" customWidth="1"/>
    <col min="8450" max="8451" width="9" style="61"/>
    <col min="8452" max="8452" width="112.5703125" style="61" bestFit="1" customWidth="1"/>
    <col min="8453" max="8704" width="9" style="61"/>
    <col min="8705" max="8705" width="9.7109375" style="61" bestFit="1" customWidth="1"/>
    <col min="8706" max="8707" width="9" style="61"/>
    <col min="8708" max="8708" width="112.5703125" style="61" bestFit="1" customWidth="1"/>
    <col min="8709" max="8960" width="9" style="61"/>
    <col min="8961" max="8961" width="9.7109375" style="61" bestFit="1" customWidth="1"/>
    <col min="8962" max="8963" width="9" style="61"/>
    <col min="8964" max="8964" width="112.5703125" style="61" bestFit="1" customWidth="1"/>
    <col min="8965" max="9216" width="9" style="61"/>
    <col min="9217" max="9217" width="9.7109375" style="61" bestFit="1" customWidth="1"/>
    <col min="9218" max="9219" width="9" style="61"/>
    <col min="9220" max="9220" width="112.5703125" style="61" bestFit="1" customWidth="1"/>
    <col min="9221" max="9472" width="9" style="61"/>
    <col min="9473" max="9473" width="9.7109375" style="61" bestFit="1" customWidth="1"/>
    <col min="9474" max="9475" width="9" style="61"/>
    <col min="9476" max="9476" width="112.5703125" style="61" bestFit="1" customWidth="1"/>
    <col min="9477" max="9728" width="9" style="61"/>
    <col min="9729" max="9729" width="9.7109375" style="61" bestFit="1" customWidth="1"/>
    <col min="9730" max="9731" width="9" style="61"/>
    <col min="9732" max="9732" width="112.5703125" style="61" bestFit="1" customWidth="1"/>
    <col min="9733" max="9984" width="9" style="61"/>
    <col min="9985" max="9985" width="9.7109375" style="61" bestFit="1" customWidth="1"/>
    <col min="9986" max="9987" width="9" style="61"/>
    <col min="9988" max="9988" width="112.5703125" style="61" bestFit="1" customWidth="1"/>
    <col min="9989" max="10240" width="9" style="61"/>
    <col min="10241" max="10241" width="9.7109375" style="61" bestFit="1" customWidth="1"/>
    <col min="10242" max="10243" width="9" style="61"/>
    <col min="10244" max="10244" width="112.5703125" style="61" bestFit="1" customWidth="1"/>
    <col min="10245" max="10496" width="9" style="61"/>
    <col min="10497" max="10497" width="9.7109375" style="61" bestFit="1" customWidth="1"/>
    <col min="10498" max="10499" width="9" style="61"/>
    <col min="10500" max="10500" width="112.5703125" style="61" bestFit="1" customWidth="1"/>
    <col min="10501" max="10752" width="9" style="61"/>
    <col min="10753" max="10753" width="9.7109375" style="61" bestFit="1" customWidth="1"/>
    <col min="10754" max="10755" width="9" style="61"/>
    <col min="10756" max="10756" width="112.5703125" style="61" bestFit="1" customWidth="1"/>
    <col min="10757" max="11008" width="9" style="61"/>
    <col min="11009" max="11009" width="9.7109375" style="61" bestFit="1" customWidth="1"/>
    <col min="11010" max="11011" width="9" style="61"/>
    <col min="11012" max="11012" width="112.5703125" style="61" bestFit="1" customWidth="1"/>
    <col min="11013" max="11264" width="9" style="61"/>
    <col min="11265" max="11265" width="9.7109375" style="61" bestFit="1" customWidth="1"/>
    <col min="11266" max="11267" width="9" style="61"/>
    <col min="11268" max="11268" width="112.5703125" style="61" bestFit="1" customWidth="1"/>
    <col min="11269" max="11520" width="9" style="61"/>
    <col min="11521" max="11521" width="9.7109375" style="61" bestFit="1" customWidth="1"/>
    <col min="11522" max="11523" width="9" style="61"/>
    <col min="11524" max="11524" width="112.5703125" style="61" bestFit="1" customWidth="1"/>
    <col min="11525" max="11776" width="9" style="61"/>
    <col min="11777" max="11777" width="9.7109375" style="61" bestFit="1" customWidth="1"/>
    <col min="11778" max="11779" width="9" style="61"/>
    <col min="11780" max="11780" width="112.5703125" style="61" bestFit="1" customWidth="1"/>
    <col min="11781" max="12032" width="9" style="61"/>
    <col min="12033" max="12033" width="9.7109375" style="61" bestFit="1" customWidth="1"/>
    <col min="12034" max="12035" width="9" style="61"/>
    <col min="12036" max="12036" width="112.5703125" style="61" bestFit="1" customWidth="1"/>
    <col min="12037" max="12288" width="9" style="61"/>
    <col min="12289" max="12289" width="9.7109375" style="61" bestFit="1" customWidth="1"/>
    <col min="12290" max="12291" width="9" style="61"/>
    <col min="12292" max="12292" width="112.5703125" style="61" bestFit="1" customWidth="1"/>
    <col min="12293" max="12544" width="9" style="61"/>
    <col min="12545" max="12545" width="9.7109375" style="61" bestFit="1" customWidth="1"/>
    <col min="12546" max="12547" width="9" style="61"/>
    <col min="12548" max="12548" width="112.5703125" style="61" bestFit="1" customWidth="1"/>
    <col min="12549" max="12800" width="9" style="61"/>
    <col min="12801" max="12801" width="9.7109375" style="61" bestFit="1" customWidth="1"/>
    <col min="12802" max="12803" width="9" style="61"/>
    <col min="12804" max="12804" width="112.5703125" style="61" bestFit="1" customWidth="1"/>
    <col min="12805" max="13056" width="9" style="61"/>
    <col min="13057" max="13057" width="9.7109375" style="61" bestFit="1" customWidth="1"/>
    <col min="13058" max="13059" width="9" style="61"/>
    <col min="13060" max="13060" width="112.5703125" style="61" bestFit="1" customWidth="1"/>
    <col min="13061" max="13312" width="9" style="61"/>
    <col min="13313" max="13313" width="9.7109375" style="61" bestFit="1" customWidth="1"/>
    <col min="13314" max="13315" width="9" style="61"/>
    <col min="13316" max="13316" width="112.5703125" style="61" bestFit="1" customWidth="1"/>
    <col min="13317" max="13568" width="9" style="61"/>
    <col min="13569" max="13569" width="9.7109375" style="61" bestFit="1" customWidth="1"/>
    <col min="13570" max="13571" width="9" style="61"/>
    <col min="13572" max="13572" width="112.5703125" style="61" bestFit="1" customWidth="1"/>
    <col min="13573" max="13824" width="9" style="61"/>
    <col min="13825" max="13825" width="9.7109375" style="61" bestFit="1" customWidth="1"/>
    <col min="13826" max="13827" width="9" style="61"/>
    <col min="13828" max="13828" width="112.5703125" style="61" bestFit="1" customWidth="1"/>
    <col min="13829" max="14080" width="9" style="61"/>
    <col min="14081" max="14081" width="9.7109375" style="61" bestFit="1" customWidth="1"/>
    <col min="14082" max="14083" width="9" style="61"/>
    <col min="14084" max="14084" width="112.5703125" style="61" bestFit="1" customWidth="1"/>
    <col min="14085" max="14336" width="9" style="61"/>
    <col min="14337" max="14337" width="9.7109375" style="61" bestFit="1" customWidth="1"/>
    <col min="14338" max="14339" width="9" style="61"/>
    <col min="14340" max="14340" width="112.5703125" style="61" bestFit="1" customWidth="1"/>
    <col min="14341" max="14592" width="9" style="61"/>
    <col min="14593" max="14593" width="9.7109375" style="61" bestFit="1" customWidth="1"/>
    <col min="14594" max="14595" width="9" style="61"/>
    <col min="14596" max="14596" width="112.5703125" style="61" bestFit="1" customWidth="1"/>
    <col min="14597" max="14848" width="9" style="61"/>
    <col min="14849" max="14849" width="9.7109375" style="61" bestFit="1" customWidth="1"/>
    <col min="14850" max="14851" width="9" style="61"/>
    <col min="14852" max="14852" width="112.5703125" style="61" bestFit="1" customWidth="1"/>
    <col min="14853" max="15104" width="9" style="61"/>
    <col min="15105" max="15105" width="9.7109375" style="61" bestFit="1" customWidth="1"/>
    <col min="15106" max="15107" width="9" style="61"/>
    <col min="15108" max="15108" width="112.5703125" style="61" bestFit="1" customWidth="1"/>
    <col min="15109" max="15360" width="9" style="61"/>
    <col min="15361" max="15361" width="9.7109375" style="61" bestFit="1" customWidth="1"/>
    <col min="15362" max="15363" width="9" style="61"/>
    <col min="15364" max="15364" width="112.5703125" style="61" bestFit="1" customWidth="1"/>
    <col min="15365" max="15616" width="9" style="61"/>
    <col min="15617" max="15617" width="9.7109375" style="61" bestFit="1" customWidth="1"/>
    <col min="15618" max="15619" width="9" style="61"/>
    <col min="15620" max="15620" width="112.5703125" style="61" bestFit="1" customWidth="1"/>
    <col min="15621" max="15872" width="9" style="61"/>
    <col min="15873" max="15873" width="9.7109375" style="61" bestFit="1" customWidth="1"/>
    <col min="15874" max="15875" width="9" style="61"/>
    <col min="15876" max="15876" width="112.5703125" style="61" bestFit="1" customWidth="1"/>
    <col min="15877" max="16128" width="9" style="61"/>
    <col min="16129" max="16129" width="9.7109375" style="61" bestFit="1" customWidth="1"/>
    <col min="16130" max="16131" width="9" style="61"/>
    <col min="16132" max="16132" width="112.5703125" style="61" bestFit="1" customWidth="1"/>
    <col min="16133" max="16384" width="9" style="61"/>
  </cols>
  <sheetData>
    <row r="1" spans="1:4">
      <c r="A1" s="80" t="s">
        <v>0</v>
      </c>
      <c r="B1" s="81" t="s">
        <v>1</v>
      </c>
      <c r="C1" s="81" t="s">
        <v>2</v>
      </c>
      <c r="D1" s="82" t="s">
        <v>3</v>
      </c>
    </row>
    <row r="2" spans="1:4">
      <c r="A2" s="83">
        <v>43581</v>
      </c>
      <c r="B2" s="76" t="s">
        <v>4</v>
      </c>
      <c r="C2" s="76" t="s">
        <v>5</v>
      </c>
      <c r="D2" s="84" t="s">
        <v>6</v>
      </c>
    </row>
    <row r="3" spans="1:4">
      <c r="A3" s="83">
        <v>43619</v>
      </c>
      <c r="B3" s="76" t="s">
        <v>7</v>
      </c>
      <c r="C3" s="76" t="s">
        <v>5</v>
      </c>
      <c r="D3" s="76" t="s">
        <v>8</v>
      </c>
    </row>
    <row r="4" spans="1:4">
      <c r="A4" s="83"/>
      <c r="B4" s="76"/>
      <c r="C4" s="76"/>
      <c r="D4" s="76"/>
    </row>
    <row r="5" spans="1:4">
      <c r="A5" s="83"/>
      <c r="B5" s="76"/>
      <c r="C5" s="76"/>
      <c r="D5" s="76"/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8"/>
  <dimension ref="A1:AE37"/>
  <sheetViews>
    <sheetView zoomScale="55" zoomScaleNormal="55" workbookViewId="0">
      <pane xSplit="3" topLeftCell="D1" activePane="topRight" state="frozen"/>
      <selection pane="topRight" activeCell="C7" sqref="C7"/>
    </sheetView>
  </sheetViews>
  <sheetFormatPr defaultColWidth="9" defaultRowHeight="14.25"/>
  <cols>
    <col min="1" max="1" width="3.85546875" style="2" customWidth="1"/>
    <col min="2" max="2" width="6.7109375" style="2" bestFit="1" customWidth="1"/>
    <col min="3" max="3" width="19.140625" style="2" customWidth="1"/>
    <col min="4" max="31" width="11.5703125" style="2" customWidth="1"/>
    <col min="32" max="32" width="11.85546875" style="2" customWidth="1"/>
    <col min="33" max="16384" width="9" style="2"/>
  </cols>
  <sheetData>
    <row r="1" spans="2:31" ht="25.5">
      <c r="B1" s="56" t="str">
        <f>SITE1!B1</f>
        <v>ITTO-620-0169 Maple Ridge x4</v>
      </c>
      <c r="P1" s="48">
        <v>43581</v>
      </c>
      <c r="V1" s="48"/>
      <c r="W1" s="48"/>
      <c r="X1" s="48"/>
      <c r="Y1" s="48"/>
      <c r="Z1" s="48"/>
      <c r="AA1" s="48"/>
    </row>
    <row r="2" spans="2:31" ht="20.25">
      <c r="B2" s="79" t="s">
        <v>2320</v>
      </c>
    </row>
    <row r="3" spans="2:31">
      <c r="C3" s="61" t="s">
        <v>2321</v>
      </c>
    </row>
    <row r="4" spans="2:31">
      <c r="C4" s="61" t="s">
        <v>2322</v>
      </c>
    </row>
    <row r="5" spans="2:31">
      <c r="C5" s="61" t="s">
        <v>2323</v>
      </c>
    </row>
    <row r="15" spans="2:31">
      <c r="Z15" s="133" t="s">
        <v>2324</v>
      </c>
      <c r="AA15" s="134"/>
      <c r="AB15" s="134" t="s">
        <v>2325</v>
      </c>
      <c r="AC15" s="134" t="s">
        <v>2253</v>
      </c>
      <c r="AD15" s="134" t="s">
        <v>2254</v>
      </c>
      <c r="AE15" s="135" t="s">
        <v>2255</v>
      </c>
    </row>
    <row r="16" spans="2:31">
      <c r="P16" s="93"/>
      <c r="Q16" s="93"/>
      <c r="Z16" s="136" t="s">
        <v>2259</v>
      </c>
      <c r="AA16" s="137">
        <v>5</v>
      </c>
      <c r="AB16" s="138">
        <f>AA16*0.0254</f>
        <v>0.127</v>
      </c>
      <c r="AC16" s="138">
        <f>AA16*0.0254</f>
        <v>0.127</v>
      </c>
      <c r="AD16" s="138">
        <f>AA16*0.0254</f>
        <v>0.127</v>
      </c>
      <c r="AE16" s="139">
        <f>AA16*0.0254</f>
        <v>0.127</v>
      </c>
    </row>
    <row r="17" spans="1:31">
      <c r="Z17" s="140"/>
      <c r="AA17" s="141"/>
      <c r="AB17" s="141" t="str">
        <f>IF(AB20&gt;AB16,"Wrong","OK")</f>
        <v>OK</v>
      </c>
      <c r="AC17" s="141" t="str">
        <f t="shared" ref="AC17:AE17" si="0">IF(AC20&gt;AC16,"Wrong","OK")</f>
        <v>OK</v>
      </c>
      <c r="AD17" s="141" t="str">
        <f t="shared" si="0"/>
        <v>OK</v>
      </c>
      <c r="AE17" s="142" t="str">
        <f t="shared" si="0"/>
        <v>OK</v>
      </c>
    </row>
    <row r="18" spans="1:31">
      <c r="B18" s="68" t="s">
        <v>2326</v>
      </c>
      <c r="D18" s="60" t="s">
        <v>2327</v>
      </c>
      <c r="E18" s="59"/>
      <c r="F18" s="59"/>
      <c r="G18" s="59"/>
      <c r="H18" s="60" t="s">
        <v>2328</v>
      </c>
      <c r="I18" s="59"/>
      <c r="J18" s="59"/>
      <c r="K18" s="58"/>
      <c r="L18" s="60" t="s">
        <v>2329</v>
      </c>
      <c r="M18" s="59"/>
      <c r="N18" s="59"/>
      <c r="O18" s="58"/>
      <c r="P18" s="60" t="s">
        <v>2330</v>
      </c>
      <c r="Q18" s="59"/>
      <c r="R18" s="59"/>
      <c r="S18" s="59"/>
      <c r="T18" s="60" t="s">
        <v>2331</v>
      </c>
      <c r="U18" s="59"/>
      <c r="V18" s="59"/>
      <c r="W18" s="59"/>
      <c r="X18" s="60" t="s">
        <v>2332</v>
      </c>
      <c r="Y18" s="59"/>
      <c r="Z18" s="59"/>
      <c r="AA18" s="59"/>
      <c r="AB18" s="60" t="s">
        <v>2266</v>
      </c>
      <c r="AC18" s="59"/>
      <c r="AD18" s="59"/>
      <c r="AE18" s="58"/>
    </row>
    <row r="19" spans="1:31" ht="38.25">
      <c r="B19" s="77" t="s">
        <v>19</v>
      </c>
      <c r="C19" s="77" t="s">
        <v>20</v>
      </c>
      <c r="D19" s="57" t="s">
        <v>10</v>
      </c>
      <c r="E19" s="57" t="s">
        <v>960</v>
      </c>
      <c r="F19" s="57" t="s">
        <v>2269</v>
      </c>
      <c r="G19" s="57" t="s">
        <v>2270</v>
      </c>
      <c r="H19" s="57" t="s">
        <v>10</v>
      </c>
      <c r="I19" s="57" t="s">
        <v>960</v>
      </c>
      <c r="J19" s="57" t="s">
        <v>2269</v>
      </c>
      <c r="K19" s="57" t="s">
        <v>2270</v>
      </c>
      <c r="L19" s="57" t="s">
        <v>10</v>
      </c>
      <c r="M19" s="57" t="s">
        <v>960</v>
      </c>
      <c r="N19" s="57" t="s">
        <v>2269</v>
      </c>
      <c r="O19" s="57" t="s">
        <v>2270</v>
      </c>
      <c r="P19" s="57" t="s">
        <v>10</v>
      </c>
      <c r="Q19" s="57" t="s">
        <v>960</v>
      </c>
      <c r="R19" s="57" t="s">
        <v>2269</v>
      </c>
      <c r="S19" s="57" t="s">
        <v>2270</v>
      </c>
      <c r="T19" s="57" t="s">
        <v>10</v>
      </c>
      <c r="U19" s="57" t="s">
        <v>960</v>
      </c>
      <c r="V19" s="57" t="s">
        <v>2269</v>
      </c>
      <c r="W19" s="57" t="s">
        <v>2270</v>
      </c>
      <c r="X19" s="57" t="s">
        <v>10</v>
      </c>
      <c r="Y19" s="57" t="s">
        <v>960</v>
      </c>
      <c r="Z19" s="57" t="s">
        <v>2269</v>
      </c>
      <c r="AA19" s="57" t="s">
        <v>2270</v>
      </c>
      <c r="AB19" s="57" t="s">
        <v>10</v>
      </c>
      <c r="AC19" s="57" t="s">
        <v>960</v>
      </c>
      <c r="AD19" s="57" t="s">
        <v>2269</v>
      </c>
      <c r="AE19" s="57" t="s">
        <v>2270</v>
      </c>
    </row>
    <row r="20" spans="1:31">
      <c r="A20" s="62"/>
      <c r="B20" s="87" t="s">
        <v>2333</v>
      </c>
      <c r="C20" s="87" t="s">
        <v>214</v>
      </c>
      <c r="D20" s="66">
        <v>58.0124</v>
      </c>
      <c r="E20" s="66">
        <v>58.0124</v>
      </c>
      <c r="F20" s="66">
        <v>58.012</v>
      </c>
      <c r="G20" s="66">
        <v>58.012</v>
      </c>
      <c r="H20" s="66">
        <v>29.976099999999999</v>
      </c>
      <c r="I20" s="66">
        <v>29.976099999999999</v>
      </c>
      <c r="J20" s="66">
        <v>29.976099999999999</v>
      </c>
      <c r="K20" s="66">
        <v>29.976099999999999</v>
      </c>
      <c r="L20" s="66">
        <v>2.4424999999999999</v>
      </c>
      <c r="M20" s="66">
        <v>2.4424999999999999</v>
      </c>
      <c r="N20" s="66">
        <v>2.4424999999999999</v>
      </c>
      <c r="O20" s="66">
        <v>2.4424999999999999</v>
      </c>
      <c r="P20" s="66">
        <v>1.1725000000000001</v>
      </c>
      <c r="Q20" s="66">
        <v>1.1725000000000001</v>
      </c>
      <c r="R20" s="66">
        <v>1.1725000000000001</v>
      </c>
      <c r="S20" s="66">
        <v>1.1725000000000001</v>
      </c>
      <c r="T20" s="66">
        <v>5.8929999999999998</v>
      </c>
      <c r="U20" s="66">
        <v>5.8929999999999998</v>
      </c>
      <c r="V20" s="66">
        <v>5.8929999999999998</v>
      </c>
      <c r="W20" s="66">
        <v>5.8929999999999998</v>
      </c>
      <c r="X20" s="66">
        <f>SUM(D20,H20,L20,P20,T20)</f>
        <v>97.496499999999997</v>
      </c>
      <c r="Y20" s="66">
        <f t="shared" ref="Y20:AA20" si="1">SUM(E20,I20,M20,Q20,U20)</f>
        <v>97.496499999999997</v>
      </c>
      <c r="Z20" s="66">
        <f t="shared" si="1"/>
        <v>97.496099999999998</v>
      </c>
      <c r="AA20" s="66">
        <f t="shared" si="1"/>
        <v>97.496099999999998</v>
      </c>
      <c r="AB20" s="198">
        <f>ABS(X20-X21)</f>
        <v>9.9999999989108801E-5</v>
      </c>
      <c r="AC20" s="198">
        <f t="shared" ref="AC20:AD20" si="2">ABS(Y20-Y21)</f>
        <v>9.9999999989108801E-5</v>
      </c>
      <c r="AD20" s="198">
        <f t="shared" si="2"/>
        <v>1.0000000000331966E-4</v>
      </c>
      <c r="AE20" s="198">
        <f>ABS(AA20-AA21)</f>
        <v>1.0000000000331966E-4</v>
      </c>
    </row>
    <row r="21" spans="1:31">
      <c r="A21" s="62"/>
      <c r="B21" s="87" t="s">
        <v>2334</v>
      </c>
      <c r="C21" s="87" t="s">
        <v>219</v>
      </c>
      <c r="D21" s="66">
        <v>58.0124</v>
      </c>
      <c r="E21" s="66">
        <v>58.0124</v>
      </c>
      <c r="F21" s="66">
        <v>58.012</v>
      </c>
      <c r="G21" s="66">
        <v>58.012</v>
      </c>
      <c r="H21" s="66">
        <v>29.976199999999999</v>
      </c>
      <c r="I21" s="66">
        <v>29.976199999999999</v>
      </c>
      <c r="J21" s="66">
        <v>29.976199999999999</v>
      </c>
      <c r="K21" s="66">
        <v>29.976199999999999</v>
      </c>
      <c r="L21" s="66">
        <v>2.4424999999999999</v>
      </c>
      <c r="M21" s="66">
        <v>2.4424999999999999</v>
      </c>
      <c r="N21" s="66">
        <v>2.4424999999999999</v>
      </c>
      <c r="O21" s="66">
        <v>2.4424999999999999</v>
      </c>
      <c r="P21" s="66">
        <v>1.1725000000000001</v>
      </c>
      <c r="Q21" s="66">
        <v>1.1725000000000001</v>
      </c>
      <c r="R21" s="66">
        <v>1.1725000000000001</v>
      </c>
      <c r="S21" s="66">
        <v>1.1725000000000001</v>
      </c>
      <c r="T21" s="66">
        <v>5.8929999999999998</v>
      </c>
      <c r="U21" s="66">
        <v>5.8929999999999998</v>
      </c>
      <c r="V21" s="66">
        <v>5.8929999999999998</v>
      </c>
      <c r="W21" s="66">
        <v>5.8929999999999998</v>
      </c>
      <c r="X21" s="66">
        <f>SUM(D21,H21,L21,P21,T21)</f>
        <v>97.496599999999987</v>
      </c>
      <c r="Y21" s="66">
        <f t="shared" ref="Y21" si="3">SUM(E21,I21,M21,Q21,U21)</f>
        <v>97.496599999999987</v>
      </c>
      <c r="Z21" s="66">
        <f t="shared" ref="Z21" si="4">SUM(F21,J21,N21,R21,V21)</f>
        <v>97.496200000000002</v>
      </c>
      <c r="AA21" s="66">
        <f>SUM(G21,K21,O21,S21,W21)</f>
        <v>97.496200000000002</v>
      </c>
      <c r="AB21" s="198"/>
      <c r="AC21" s="198"/>
      <c r="AD21" s="198"/>
      <c r="AE21" s="198"/>
    </row>
    <row r="23" spans="1:31">
      <c r="R23" s="143" t="s">
        <v>2335</v>
      </c>
      <c r="S23" s="144"/>
      <c r="T23" s="144" t="s">
        <v>2325</v>
      </c>
      <c r="U23" s="144" t="s">
        <v>2253</v>
      </c>
      <c r="V23" s="144" t="s">
        <v>2254</v>
      </c>
      <c r="W23" s="145" t="s">
        <v>2255</v>
      </c>
    </row>
    <row r="24" spans="1:31">
      <c r="R24" s="146" t="s">
        <v>2259</v>
      </c>
      <c r="S24" s="147">
        <v>5</v>
      </c>
      <c r="T24" s="148">
        <f>S24*0.0254</f>
        <v>0.127</v>
      </c>
      <c r="U24" s="148">
        <f>S24*0.0254</f>
        <v>0.127</v>
      </c>
      <c r="V24" s="148">
        <f>S24*0.0254</f>
        <v>0.127</v>
      </c>
      <c r="W24" s="149">
        <f>S24*0.0254</f>
        <v>0.127</v>
      </c>
    </row>
    <row r="25" spans="1:31">
      <c r="R25" s="150"/>
      <c r="S25" s="151"/>
      <c r="T25" s="151" t="str">
        <f>IF(T28&gt;T24,"Wrong","OK")</f>
        <v>OK</v>
      </c>
      <c r="U25" s="151" t="str">
        <f t="shared" ref="U25" si="5">IF(U28&gt;U24,"Wrong","OK")</f>
        <v>OK</v>
      </c>
      <c r="V25" s="151" t="str">
        <f t="shared" ref="V25" si="6">IF(V28&gt;V24,"Wrong","OK")</f>
        <v>OK</v>
      </c>
      <c r="W25" s="152" t="str">
        <f t="shared" ref="W25" si="7">IF(W28&gt;W24,"Wrong","OK")</f>
        <v>OK</v>
      </c>
    </row>
    <row r="26" spans="1:31">
      <c r="B26" s="132" t="s">
        <v>2335</v>
      </c>
      <c r="D26" s="60" t="s">
        <v>2327</v>
      </c>
      <c r="E26" s="59"/>
      <c r="F26" s="59"/>
      <c r="G26" s="59"/>
      <c r="H26" s="60" t="s">
        <v>2328</v>
      </c>
      <c r="I26" s="59"/>
      <c r="J26" s="59"/>
      <c r="K26" s="58"/>
      <c r="L26" s="60" t="s">
        <v>2336</v>
      </c>
      <c r="M26" s="59"/>
      <c r="N26" s="59"/>
      <c r="O26" s="58"/>
      <c r="P26" s="60" t="s">
        <v>2332</v>
      </c>
      <c r="Q26" s="59"/>
      <c r="R26" s="59"/>
      <c r="S26" s="59"/>
      <c r="T26" s="60" t="s">
        <v>2266</v>
      </c>
      <c r="U26" s="59"/>
      <c r="V26" s="59"/>
      <c r="W26" s="58"/>
    </row>
    <row r="27" spans="1:31" ht="38.25">
      <c r="B27" s="77" t="s">
        <v>19</v>
      </c>
      <c r="C27" s="77" t="s">
        <v>20</v>
      </c>
      <c r="D27" s="57" t="s">
        <v>10</v>
      </c>
      <c r="E27" s="57" t="s">
        <v>960</v>
      </c>
      <c r="F27" s="57" t="s">
        <v>2269</v>
      </c>
      <c r="G27" s="57" t="s">
        <v>2270</v>
      </c>
      <c r="H27" s="57" t="s">
        <v>10</v>
      </c>
      <c r="I27" s="57" t="s">
        <v>960</v>
      </c>
      <c r="J27" s="57" t="s">
        <v>2269</v>
      </c>
      <c r="K27" s="57" t="s">
        <v>2270</v>
      </c>
      <c r="L27" s="57" t="s">
        <v>10</v>
      </c>
      <c r="M27" s="57" t="s">
        <v>960</v>
      </c>
      <c r="N27" s="57" t="s">
        <v>2269</v>
      </c>
      <c r="O27" s="57" t="s">
        <v>2270</v>
      </c>
      <c r="P27" s="57" t="s">
        <v>10</v>
      </c>
      <c r="Q27" s="57" t="s">
        <v>960</v>
      </c>
      <c r="R27" s="57" t="s">
        <v>2269</v>
      </c>
      <c r="S27" s="57" t="s">
        <v>2270</v>
      </c>
      <c r="T27" s="57" t="s">
        <v>10</v>
      </c>
      <c r="U27" s="57" t="s">
        <v>960</v>
      </c>
      <c r="V27" s="57" t="s">
        <v>2269</v>
      </c>
      <c r="W27" s="57" t="s">
        <v>2270</v>
      </c>
    </row>
    <row r="28" spans="1:31">
      <c r="A28" s="62"/>
      <c r="B28" s="87" t="s">
        <v>2333</v>
      </c>
      <c r="C28" s="87" t="s">
        <v>214</v>
      </c>
      <c r="D28" s="66">
        <v>58.0124</v>
      </c>
      <c r="E28" s="66">
        <v>58.0124</v>
      </c>
      <c r="F28" s="66">
        <v>58.012</v>
      </c>
      <c r="G28" s="66">
        <v>58.012</v>
      </c>
      <c r="H28" s="66">
        <v>29.976099999999999</v>
      </c>
      <c r="I28" s="66">
        <v>29.976099999999999</v>
      </c>
      <c r="J28" s="66">
        <v>29.976099999999999</v>
      </c>
      <c r="K28" s="66">
        <v>29.976099999999999</v>
      </c>
      <c r="L28" s="66">
        <v>17.799700000000001</v>
      </c>
      <c r="M28" s="66">
        <v>17.799700000000001</v>
      </c>
      <c r="N28" s="66">
        <v>17.799700000000001</v>
      </c>
      <c r="O28" s="66">
        <v>17.799700000000001</v>
      </c>
      <c r="P28" s="66">
        <f t="shared" ref="P28:S29" si="8">SUM(D28,H28,L28)</f>
        <v>105.7882</v>
      </c>
      <c r="Q28" s="66">
        <f t="shared" si="8"/>
        <v>105.7882</v>
      </c>
      <c r="R28" s="66">
        <f t="shared" si="8"/>
        <v>105.7878</v>
      </c>
      <c r="S28" s="66">
        <f t="shared" si="8"/>
        <v>105.7878</v>
      </c>
      <c r="T28" s="198">
        <f>ABS(P28-P29)</f>
        <v>2.1999999999877673E-3</v>
      </c>
      <c r="U28" s="198">
        <f t="shared" ref="U28" si="9">ABS(Q28-Q29)</f>
        <v>2.1999999999877673E-3</v>
      </c>
      <c r="V28" s="198">
        <f t="shared" ref="V28" si="10">ABS(R28-R29)</f>
        <v>2.2000000000019782E-3</v>
      </c>
      <c r="W28" s="198">
        <f>ABS(S28-S29)</f>
        <v>2.2000000000019782E-3</v>
      </c>
    </row>
    <row r="29" spans="1:31">
      <c r="A29" s="62"/>
      <c r="B29" s="87" t="s">
        <v>2334</v>
      </c>
      <c r="C29" s="87" t="s">
        <v>219</v>
      </c>
      <c r="D29" s="66">
        <v>58.0124</v>
      </c>
      <c r="E29" s="66">
        <v>58.0124</v>
      </c>
      <c r="F29" s="66">
        <v>58.012</v>
      </c>
      <c r="G29" s="66">
        <v>58.012</v>
      </c>
      <c r="H29" s="66">
        <v>29.976199999999999</v>
      </c>
      <c r="I29" s="66">
        <v>29.976199999999999</v>
      </c>
      <c r="J29" s="66">
        <v>29.976199999999999</v>
      </c>
      <c r="K29" s="66">
        <v>29.976199999999999</v>
      </c>
      <c r="L29" s="66">
        <v>17.8018</v>
      </c>
      <c r="M29" s="66">
        <v>17.8018</v>
      </c>
      <c r="N29" s="66">
        <v>17.8018</v>
      </c>
      <c r="O29" s="66">
        <v>17.8018</v>
      </c>
      <c r="P29" s="66">
        <f t="shared" si="8"/>
        <v>105.79039999999999</v>
      </c>
      <c r="Q29" s="66">
        <f t="shared" si="8"/>
        <v>105.79039999999999</v>
      </c>
      <c r="R29" s="66">
        <f t="shared" si="8"/>
        <v>105.79</v>
      </c>
      <c r="S29" s="66">
        <f t="shared" si="8"/>
        <v>105.79</v>
      </c>
      <c r="T29" s="198"/>
      <c r="U29" s="198"/>
      <c r="V29" s="198"/>
      <c r="W29" s="198"/>
    </row>
    <row r="30" spans="1:31">
      <c r="P30" s="93"/>
      <c r="Q30" s="93"/>
    </row>
    <row r="31" spans="1:31">
      <c r="N31" s="153" t="s">
        <v>2337</v>
      </c>
      <c r="O31" s="154"/>
      <c r="P31" s="154" t="s">
        <v>2325</v>
      </c>
      <c r="Q31" s="154" t="s">
        <v>2253</v>
      </c>
      <c r="R31" s="154" t="s">
        <v>2254</v>
      </c>
      <c r="S31" s="155" t="s">
        <v>2255</v>
      </c>
    </row>
    <row r="32" spans="1:31">
      <c r="N32" s="156" t="s">
        <v>2259</v>
      </c>
      <c r="O32" s="157">
        <v>5</v>
      </c>
      <c r="P32" s="158">
        <f>O32*0.0254</f>
        <v>0.127</v>
      </c>
      <c r="Q32" s="158">
        <f>O32*0.0254</f>
        <v>0.127</v>
      </c>
      <c r="R32" s="158">
        <f>O32*0.0254</f>
        <v>0.127</v>
      </c>
      <c r="S32" s="159">
        <f>O32*0.0254</f>
        <v>0.127</v>
      </c>
    </row>
    <row r="33" spans="1:19">
      <c r="N33" s="160"/>
      <c r="O33" s="161"/>
      <c r="P33" s="161" t="str">
        <f>IF(P36&gt;P32,"Wrong","OK")</f>
        <v>OK</v>
      </c>
      <c r="Q33" s="161" t="str">
        <f t="shared" ref="Q33:S33" si="11">IF(Q36&gt;Q32,"Wrong","OK")</f>
        <v>OK</v>
      </c>
      <c r="R33" s="161" t="str">
        <f t="shared" si="11"/>
        <v>OK</v>
      </c>
      <c r="S33" s="162" t="str">
        <f t="shared" si="11"/>
        <v>OK</v>
      </c>
    </row>
    <row r="34" spans="1:19">
      <c r="B34" s="131" t="s">
        <v>2337</v>
      </c>
      <c r="D34" s="60" t="s">
        <v>2327</v>
      </c>
      <c r="E34" s="59"/>
      <c r="F34" s="59"/>
      <c r="G34" s="59"/>
      <c r="H34" s="60" t="s">
        <v>2338</v>
      </c>
      <c r="I34" s="59"/>
      <c r="J34" s="59"/>
      <c r="K34" s="58"/>
      <c r="L34" s="60" t="s">
        <v>2332</v>
      </c>
      <c r="M34" s="59"/>
      <c r="N34" s="59"/>
      <c r="O34" s="59"/>
      <c r="P34" s="60" t="s">
        <v>2266</v>
      </c>
      <c r="Q34" s="59"/>
      <c r="R34" s="59"/>
      <c r="S34" s="58"/>
    </row>
    <row r="35" spans="1:19" ht="38.25">
      <c r="B35" s="77" t="s">
        <v>19</v>
      </c>
      <c r="C35" s="77" t="s">
        <v>20</v>
      </c>
      <c r="D35" s="57" t="s">
        <v>10</v>
      </c>
      <c r="E35" s="57" t="s">
        <v>960</v>
      </c>
      <c r="F35" s="57" t="s">
        <v>2269</v>
      </c>
      <c r="G35" s="57" t="s">
        <v>2270</v>
      </c>
      <c r="H35" s="57" t="s">
        <v>10</v>
      </c>
      <c r="I35" s="57" t="s">
        <v>960</v>
      </c>
      <c r="J35" s="57" t="s">
        <v>2269</v>
      </c>
      <c r="K35" s="57" t="s">
        <v>2270</v>
      </c>
      <c r="L35" s="57" t="s">
        <v>10</v>
      </c>
      <c r="M35" s="57" t="s">
        <v>960</v>
      </c>
      <c r="N35" s="57" t="s">
        <v>2269</v>
      </c>
      <c r="O35" s="57" t="s">
        <v>2270</v>
      </c>
      <c r="P35" s="57" t="s">
        <v>10</v>
      </c>
      <c r="Q35" s="57" t="s">
        <v>960</v>
      </c>
      <c r="R35" s="57" t="s">
        <v>2269</v>
      </c>
      <c r="S35" s="57" t="s">
        <v>2270</v>
      </c>
    </row>
    <row r="36" spans="1:19">
      <c r="A36" s="62"/>
      <c r="B36" s="87" t="s">
        <v>2333</v>
      </c>
      <c r="C36" s="87" t="s">
        <v>214</v>
      </c>
      <c r="D36" s="66">
        <v>58.0124</v>
      </c>
      <c r="E36" s="66">
        <v>58.0124</v>
      </c>
      <c r="F36" s="66">
        <v>58.012</v>
      </c>
      <c r="G36" s="66">
        <v>58.012</v>
      </c>
      <c r="H36" s="66">
        <v>175.41419999999999</v>
      </c>
      <c r="I36" s="66">
        <v>175.41419999999999</v>
      </c>
      <c r="J36" s="66">
        <v>175.45089999999999</v>
      </c>
      <c r="K36" s="66">
        <v>175.45089999999999</v>
      </c>
      <c r="L36" s="66">
        <f t="shared" ref="L36:O37" si="12">SUM(D36,H36)</f>
        <v>233.42660000000001</v>
      </c>
      <c r="M36" s="66">
        <f t="shared" si="12"/>
        <v>233.42660000000001</v>
      </c>
      <c r="N36" s="66">
        <f t="shared" si="12"/>
        <v>233.46289999999999</v>
      </c>
      <c r="O36" s="66">
        <f t="shared" si="12"/>
        <v>233.46289999999999</v>
      </c>
      <c r="P36" s="198">
        <f>ABS(L36-L37)</f>
        <v>4.0000000001327862E-4</v>
      </c>
      <c r="Q36" s="198">
        <f t="shared" ref="Q36" si="13">ABS(M36-M37)</f>
        <v>4.0000000001327862E-4</v>
      </c>
      <c r="R36" s="198">
        <f t="shared" ref="R36" si="14">ABS(N36-N37)</f>
        <v>3.9999999999906777E-3</v>
      </c>
      <c r="S36" s="198">
        <f>ABS(O36-O37)</f>
        <v>3.9999999999906777E-3</v>
      </c>
    </row>
    <row r="37" spans="1:19">
      <c r="A37" s="62"/>
      <c r="B37" s="87" t="s">
        <v>2334</v>
      </c>
      <c r="C37" s="87" t="s">
        <v>219</v>
      </c>
      <c r="D37" s="66">
        <v>58.0124</v>
      </c>
      <c r="E37" s="66">
        <v>58.0124</v>
      </c>
      <c r="F37" s="66">
        <v>58.012</v>
      </c>
      <c r="G37" s="66">
        <v>58.012</v>
      </c>
      <c r="H37" s="66">
        <v>175.41460000000001</v>
      </c>
      <c r="I37" s="66">
        <v>175.41460000000001</v>
      </c>
      <c r="J37" s="66">
        <v>175.4469</v>
      </c>
      <c r="K37" s="66">
        <v>175.4469</v>
      </c>
      <c r="L37" s="66">
        <f t="shared" si="12"/>
        <v>233.42700000000002</v>
      </c>
      <c r="M37" s="66">
        <f t="shared" si="12"/>
        <v>233.42700000000002</v>
      </c>
      <c r="N37" s="66">
        <f t="shared" si="12"/>
        <v>233.4589</v>
      </c>
      <c r="O37" s="66">
        <f t="shared" si="12"/>
        <v>233.4589</v>
      </c>
      <c r="P37" s="198"/>
      <c r="Q37" s="198"/>
      <c r="R37" s="198"/>
      <c r="S37" s="198"/>
    </row>
  </sheetData>
  <sortState xmlns:xlrd2="http://schemas.microsoft.com/office/spreadsheetml/2017/richdata2" ref="A20:C21">
    <sortCondition descending="1" ref="C20"/>
  </sortState>
  <mergeCells count="12">
    <mergeCell ref="AC20:AC21"/>
    <mergeCell ref="AD20:AD21"/>
    <mergeCell ref="AE20:AE21"/>
    <mergeCell ref="T28:T29"/>
    <mergeCell ref="U28:U29"/>
    <mergeCell ref="V28:V29"/>
    <mergeCell ref="W28:W29"/>
    <mergeCell ref="P36:P37"/>
    <mergeCell ref="Q36:Q37"/>
    <mergeCell ref="R36:R37"/>
    <mergeCell ref="S36:S37"/>
    <mergeCell ref="AB20:AB21"/>
  </mergeCells>
  <phoneticPr fontId="3"/>
  <conditionalFormatting sqref="O32:S32">
    <cfRule type="cellIs" dxfId="22" priority="1" stopIfTrue="1" operator="equal">
      <formula>"WRONG"</formula>
    </cfRule>
  </conditionalFormatting>
  <conditionalFormatting sqref="P16:Q16">
    <cfRule type="cellIs" dxfId="21" priority="15" stopIfTrue="1" operator="equal">
      <formula>"WRONG"</formula>
    </cfRule>
  </conditionalFormatting>
  <conditionalFormatting sqref="P30:Q30">
    <cfRule type="cellIs" dxfId="20" priority="4" stopIfTrue="1" operator="equal">
      <formula>"WRONG"</formula>
    </cfRule>
  </conditionalFormatting>
  <conditionalFormatting sqref="P33:S33">
    <cfRule type="cellIs" dxfId="19" priority="3" stopIfTrue="1" operator="equal">
      <formula>"Wrong"</formula>
    </cfRule>
  </conditionalFormatting>
  <conditionalFormatting sqref="S24:W24">
    <cfRule type="cellIs" dxfId="18" priority="5" stopIfTrue="1" operator="equal">
      <formula>"WRONG"</formula>
    </cfRule>
  </conditionalFormatting>
  <conditionalFormatting sqref="T25:W25">
    <cfRule type="cellIs" dxfId="17" priority="7" stopIfTrue="1" operator="equal">
      <formula>"Wrong"</formula>
    </cfRule>
  </conditionalFormatting>
  <conditionalFormatting sqref="AA16:AE16">
    <cfRule type="cellIs" dxfId="16" priority="9" stopIfTrue="1" operator="equal">
      <formula>"WRONG"</formula>
    </cfRule>
  </conditionalFormatting>
  <conditionalFormatting sqref="AB17:AE17">
    <cfRule type="cellIs" dxfId="15" priority="11" stopIfTrue="1" operator="equal">
      <formula>"Wrong"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9"/>
  <dimension ref="A1:X29"/>
  <sheetViews>
    <sheetView zoomScale="55" zoomScaleNormal="55" workbookViewId="0">
      <pane xSplit="3" topLeftCell="D1" activePane="topRight" state="frozen"/>
      <selection pane="topRight" activeCell="C9" sqref="C9"/>
    </sheetView>
  </sheetViews>
  <sheetFormatPr defaultColWidth="9" defaultRowHeight="14.25"/>
  <cols>
    <col min="1" max="1" width="3.42578125" style="2" customWidth="1"/>
    <col min="2" max="2" width="6.7109375" style="2" bestFit="1" customWidth="1"/>
    <col min="3" max="3" width="14.42578125" style="2" customWidth="1"/>
    <col min="4" max="24" width="11.5703125" style="2" customWidth="1"/>
    <col min="25" max="27" width="9" style="2"/>
    <col min="28" max="28" width="24.85546875" style="2" customWidth="1"/>
    <col min="29" max="16384" width="9" style="2"/>
  </cols>
  <sheetData>
    <row r="1" spans="2:24" ht="25.5">
      <c r="B1" s="56" t="str">
        <f>SITE1!B1</f>
        <v>ITTO-620-0169 Maple Ridge x4</v>
      </c>
      <c r="P1" s="48">
        <v>43581</v>
      </c>
      <c r="V1" s="48"/>
      <c r="W1" s="48"/>
      <c r="X1" s="48"/>
    </row>
    <row r="2" spans="2:24" ht="20.25">
      <c r="B2" s="79" t="s">
        <v>2339</v>
      </c>
    </row>
    <row r="3" spans="2:24" ht="15">
      <c r="C3" s="49" t="s">
        <v>2340</v>
      </c>
    </row>
    <row r="4" spans="2:24" ht="15">
      <c r="C4" s="49" t="s">
        <v>2341</v>
      </c>
    </row>
    <row r="5" spans="2:24" ht="15">
      <c r="C5" s="49" t="s">
        <v>2323</v>
      </c>
    </row>
    <row r="15" spans="2:24">
      <c r="R15" s="143" t="s">
        <v>2335</v>
      </c>
      <c r="S15" s="144"/>
      <c r="T15" s="144" t="s">
        <v>2325</v>
      </c>
      <c r="U15" s="144" t="s">
        <v>2253</v>
      </c>
      <c r="V15" s="144" t="s">
        <v>2254</v>
      </c>
      <c r="W15" s="145" t="s">
        <v>2255</v>
      </c>
    </row>
    <row r="16" spans="2:24">
      <c r="R16" s="146" t="s">
        <v>2259</v>
      </c>
      <c r="S16" s="147">
        <v>5</v>
      </c>
      <c r="T16" s="148">
        <f>S16*0.0254</f>
        <v>0.127</v>
      </c>
      <c r="U16" s="148">
        <f>S16*0.0254</f>
        <v>0.127</v>
      </c>
      <c r="V16" s="148">
        <f>S16*0.0254</f>
        <v>0.127</v>
      </c>
      <c r="W16" s="149">
        <f>S16*0.0254</f>
        <v>0.127</v>
      </c>
    </row>
    <row r="17" spans="1:23">
      <c r="R17" s="150"/>
      <c r="S17" s="151"/>
      <c r="T17" s="151" t="str">
        <f>IF(T20&gt;T16,"Wrong","OK")</f>
        <v>OK</v>
      </c>
      <c r="U17" s="151" t="str">
        <f t="shared" ref="U17:W17" si="0">IF(U20&gt;U16,"Wrong","OK")</f>
        <v>OK</v>
      </c>
      <c r="V17" s="151" t="str">
        <f t="shared" si="0"/>
        <v>OK</v>
      </c>
      <c r="W17" s="152" t="str">
        <f t="shared" si="0"/>
        <v>OK</v>
      </c>
    </row>
    <row r="18" spans="1:23">
      <c r="B18" s="132" t="s">
        <v>2335</v>
      </c>
      <c r="D18" s="60" t="s">
        <v>2327</v>
      </c>
      <c r="E18" s="59"/>
      <c r="F18" s="59"/>
      <c r="G18" s="59"/>
      <c r="H18" s="60" t="s">
        <v>2328</v>
      </c>
      <c r="I18" s="59"/>
      <c r="J18" s="59"/>
      <c r="K18" s="58"/>
      <c r="L18" s="60" t="s">
        <v>2336</v>
      </c>
      <c r="M18" s="59"/>
      <c r="N18" s="59"/>
      <c r="O18" s="58"/>
      <c r="P18" s="60" t="s">
        <v>2332</v>
      </c>
      <c r="Q18" s="59"/>
      <c r="R18" s="59"/>
      <c r="S18" s="59"/>
      <c r="T18" s="60" t="s">
        <v>2266</v>
      </c>
      <c r="U18" s="59"/>
      <c r="V18" s="59"/>
      <c r="W18" s="58"/>
    </row>
    <row r="19" spans="1:23" ht="38.25">
      <c r="B19" s="77" t="s">
        <v>19</v>
      </c>
      <c r="C19" s="77" t="s">
        <v>20</v>
      </c>
      <c r="D19" s="57" t="s">
        <v>10</v>
      </c>
      <c r="E19" s="57" t="s">
        <v>960</v>
      </c>
      <c r="F19" s="57" t="s">
        <v>2269</v>
      </c>
      <c r="G19" s="57" t="s">
        <v>2270</v>
      </c>
      <c r="H19" s="57" t="s">
        <v>10</v>
      </c>
      <c r="I19" s="57" t="s">
        <v>960</v>
      </c>
      <c r="J19" s="57" t="s">
        <v>2269</v>
      </c>
      <c r="K19" s="57" t="s">
        <v>2270</v>
      </c>
      <c r="L19" s="57" t="s">
        <v>10</v>
      </c>
      <c r="M19" s="57" t="s">
        <v>960</v>
      </c>
      <c r="N19" s="57" t="s">
        <v>2269</v>
      </c>
      <c r="O19" s="57" t="s">
        <v>2270</v>
      </c>
      <c r="P19" s="57" t="s">
        <v>10</v>
      </c>
      <c r="Q19" s="57" t="s">
        <v>960</v>
      </c>
      <c r="R19" s="57" t="s">
        <v>2269</v>
      </c>
      <c r="S19" s="57" t="s">
        <v>2270</v>
      </c>
      <c r="T19" s="57" t="s">
        <v>10</v>
      </c>
      <c r="U19" s="57" t="s">
        <v>960</v>
      </c>
      <c r="V19" s="57" t="s">
        <v>2269</v>
      </c>
      <c r="W19" s="57" t="s">
        <v>2270</v>
      </c>
    </row>
    <row r="20" spans="1:23">
      <c r="A20" s="62"/>
      <c r="B20" s="87" t="s">
        <v>661</v>
      </c>
      <c r="C20" s="87" t="s">
        <v>664</v>
      </c>
      <c r="D20" s="66">
        <v>70.377799999999993</v>
      </c>
      <c r="E20" s="66">
        <v>70.377799999999993</v>
      </c>
      <c r="F20" s="66">
        <v>70.373699999999999</v>
      </c>
      <c r="G20" s="66">
        <v>70.373699999999999</v>
      </c>
      <c r="H20" s="66">
        <v>17.917899999999999</v>
      </c>
      <c r="I20" s="66">
        <v>17.917899999999999</v>
      </c>
      <c r="J20" s="66">
        <v>17.917899999999999</v>
      </c>
      <c r="K20" s="66">
        <v>17.917899999999999</v>
      </c>
      <c r="L20" s="66">
        <v>5.0056000000000003</v>
      </c>
      <c r="M20" s="66">
        <v>5.0056000000000003</v>
      </c>
      <c r="N20" s="66">
        <v>5.0056000000000003</v>
      </c>
      <c r="O20" s="66">
        <v>5.0056000000000003</v>
      </c>
      <c r="P20" s="66">
        <f t="shared" ref="P20:S21" si="1">SUM(D20,H20,L20)</f>
        <v>93.301299999999998</v>
      </c>
      <c r="Q20" s="66">
        <f t="shared" si="1"/>
        <v>93.301299999999998</v>
      </c>
      <c r="R20" s="66">
        <f t="shared" si="1"/>
        <v>93.297200000000004</v>
      </c>
      <c r="S20" s="66">
        <f t="shared" si="1"/>
        <v>93.297200000000004</v>
      </c>
      <c r="T20" s="198">
        <f>ABS(P20-P21)</f>
        <v>1.099999999999568E-2</v>
      </c>
      <c r="U20" s="198">
        <f t="shared" ref="U20:V20" si="2">ABS(Q20-Q21)</f>
        <v>1.099999999999568E-2</v>
      </c>
      <c r="V20" s="198">
        <f t="shared" si="2"/>
        <v>1.1000000000009891E-2</v>
      </c>
      <c r="W20" s="198">
        <f>ABS(S20-S21)</f>
        <v>1.1000000000009891E-2</v>
      </c>
    </row>
    <row r="21" spans="1:23">
      <c r="A21" s="62"/>
      <c r="B21" s="87" t="s">
        <v>597</v>
      </c>
      <c r="C21" s="87" t="s">
        <v>601</v>
      </c>
      <c r="D21" s="66">
        <v>70.375200000000007</v>
      </c>
      <c r="E21" s="66">
        <v>70.375200000000007</v>
      </c>
      <c r="F21" s="66">
        <v>70.371099999999998</v>
      </c>
      <c r="G21" s="66">
        <v>70.371099999999998</v>
      </c>
      <c r="H21" s="66">
        <v>17.917000000000002</v>
      </c>
      <c r="I21" s="66">
        <v>17.917000000000002</v>
      </c>
      <c r="J21" s="66">
        <v>17.917000000000002</v>
      </c>
      <c r="K21" s="66">
        <v>17.917000000000002</v>
      </c>
      <c r="L21" s="66">
        <v>4.9981</v>
      </c>
      <c r="M21" s="66">
        <v>4.9981</v>
      </c>
      <c r="N21" s="66">
        <v>4.9981</v>
      </c>
      <c r="O21" s="66">
        <v>4.9981</v>
      </c>
      <c r="P21" s="66">
        <f t="shared" si="1"/>
        <v>93.290300000000002</v>
      </c>
      <c r="Q21" s="66">
        <f t="shared" si="1"/>
        <v>93.290300000000002</v>
      </c>
      <c r="R21" s="66">
        <f t="shared" si="1"/>
        <v>93.286199999999994</v>
      </c>
      <c r="S21" s="66">
        <f t="shared" si="1"/>
        <v>93.286199999999994</v>
      </c>
      <c r="T21" s="198"/>
      <c r="U21" s="198"/>
      <c r="V21" s="198"/>
      <c r="W21" s="198"/>
    </row>
    <row r="22" spans="1:23">
      <c r="P22" s="93"/>
      <c r="Q22" s="93"/>
    </row>
    <row r="23" spans="1:23">
      <c r="N23" s="163" t="s">
        <v>2326</v>
      </c>
      <c r="O23" s="134"/>
      <c r="P23" s="134" t="s">
        <v>2325</v>
      </c>
      <c r="Q23" s="134" t="s">
        <v>2253</v>
      </c>
      <c r="R23" s="134" t="s">
        <v>2254</v>
      </c>
      <c r="S23" s="135" t="s">
        <v>2255</v>
      </c>
    </row>
    <row r="24" spans="1:23">
      <c r="N24" s="136" t="s">
        <v>2259</v>
      </c>
      <c r="O24" s="137">
        <v>5</v>
      </c>
      <c r="P24" s="138">
        <f>O24*0.0254</f>
        <v>0.127</v>
      </c>
      <c r="Q24" s="138">
        <f>O24*0.0254</f>
        <v>0.127</v>
      </c>
      <c r="R24" s="138">
        <f>O24*0.0254</f>
        <v>0.127</v>
      </c>
      <c r="S24" s="139">
        <f>O24*0.0254</f>
        <v>0.127</v>
      </c>
    </row>
    <row r="25" spans="1:23">
      <c r="N25" s="140"/>
      <c r="O25" s="141"/>
      <c r="P25" s="141" t="str">
        <f>IF(P28&gt;P24,"Wrong","OK")</f>
        <v>OK</v>
      </c>
      <c r="Q25" s="141" t="str">
        <f t="shared" ref="Q25:S25" si="3">IF(Q28&gt;Q24,"Wrong","OK")</f>
        <v>OK</v>
      </c>
      <c r="R25" s="141" t="str">
        <f t="shared" si="3"/>
        <v>OK</v>
      </c>
      <c r="S25" s="142" t="str">
        <f t="shared" si="3"/>
        <v>OK</v>
      </c>
    </row>
    <row r="26" spans="1:23">
      <c r="B26" s="68" t="s">
        <v>2326</v>
      </c>
      <c r="D26" s="60" t="s">
        <v>2327</v>
      </c>
      <c r="E26" s="59"/>
      <c r="F26" s="59"/>
      <c r="G26" s="59"/>
      <c r="H26" s="60" t="s">
        <v>2338</v>
      </c>
      <c r="I26" s="59"/>
      <c r="J26" s="59"/>
      <c r="K26" s="58"/>
      <c r="L26" s="60" t="s">
        <v>2332</v>
      </c>
      <c r="M26" s="59"/>
      <c r="N26" s="59"/>
      <c r="O26" s="59"/>
      <c r="P26" s="60" t="s">
        <v>2266</v>
      </c>
      <c r="Q26" s="59"/>
      <c r="R26" s="59"/>
      <c r="S26" s="58"/>
    </row>
    <row r="27" spans="1:23" ht="38.25">
      <c r="B27" s="77" t="s">
        <v>19</v>
      </c>
      <c r="C27" s="77" t="s">
        <v>20</v>
      </c>
      <c r="D27" s="57" t="s">
        <v>10</v>
      </c>
      <c r="E27" s="57" t="s">
        <v>960</v>
      </c>
      <c r="F27" s="57" t="s">
        <v>2269</v>
      </c>
      <c r="G27" s="57" t="s">
        <v>2270</v>
      </c>
      <c r="H27" s="57" t="s">
        <v>10</v>
      </c>
      <c r="I27" s="57" t="s">
        <v>960</v>
      </c>
      <c r="J27" s="57" t="s">
        <v>2269</v>
      </c>
      <c r="K27" s="57" t="s">
        <v>2270</v>
      </c>
      <c r="L27" s="57" t="s">
        <v>10</v>
      </c>
      <c r="M27" s="57" t="s">
        <v>960</v>
      </c>
      <c r="N27" s="57" t="s">
        <v>2269</v>
      </c>
      <c r="O27" s="57" t="s">
        <v>2270</v>
      </c>
      <c r="P27" s="57" t="s">
        <v>10</v>
      </c>
      <c r="Q27" s="57" t="s">
        <v>960</v>
      </c>
      <c r="R27" s="57" t="s">
        <v>2269</v>
      </c>
      <c r="S27" s="57" t="s">
        <v>2270</v>
      </c>
    </row>
    <row r="28" spans="1:23">
      <c r="A28" s="62"/>
      <c r="B28" s="87" t="s">
        <v>661</v>
      </c>
      <c r="C28" s="87" t="s">
        <v>664</v>
      </c>
      <c r="D28" s="66">
        <v>70.377799999999993</v>
      </c>
      <c r="E28" s="66">
        <v>70.377799999999993</v>
      </c>
      <c r="F28" s="66">
        <v>70.373699999999999</v>
      </c>
      <c r="G28" s="66">
        <v>70.373699999999999</v>
      </c>
      <c r="H28" s="66">
        <v>97.721299999999999</v>
      </c>
      <c r="I28" s="66">
        <v>97.721299999999999</v>
      </c>
      <c r="J28" s="66">
        <v>97.702100000000002</v>
      </c>
      <c r="K28" s="66">
        <v>97.702100000000002</v>
      </c>
      <c r="L28" s="66">
        <f t="shared" ref="L28:O29" si="4">SUM(D28,H28)</f>
        <v>168.09909999999999</v>
      </c>
      <c r="M28" s="66">
        <f t="shared" si="4"/>
        <v>168.09909999999999</v>
      </c>
      <c r="N28" s="66">
        <f t="shared" si="4"/>
        <v>168.07580000000002</v>
      </c>
      <c r="O28" s="66">
        <f t="shared" si="4"/>
        <v>168.07580000000002</v>
      </c>
      <c r="P28" s="198">
        <f>ABS(L28-L29)</f>
        <v>3.9999999998485691E-4</v>
      </c>
      <c r="Q28" s="198">
        <f t="shared" ref="Q28:R28" si="5">ABS(M28-M29)</f>
        <v>3.9999999998485691E-4</v>
      </c>
      <c r="R28" s="198">
        <f t="shared" si="5"/>
        <v>4.2000000000257387E-3</v>
      </c>
      <c r="S28" s="198">
        <f>ABS(O28-O29)</f>
        <v>4.2000000000257387E-3</v>
      </c>
    </row>
    <row r="29" spans="1:23">
      <c r="A29" s="62"/>
      <c r="B29" s="87" t="s">
        <v>597</v>
      </c>
      <c r="C29" s="87" t="s">
        <v>601</v>
      </c>
      <c r="D29" s="66">
        <v>70.375200000000007</v>
      </c>
      <c r="E29" s="66">
        <v>70.375200000000007</v>
      </c>
      <c r="F29" s="66">
        <v>70.371099999999998</v>
      </c>
      <c r="G29" s="66">
        <v>70.371099999999998</v>
      </c>
      <c r="H29" s="66">
        <v>97.723500000000001</v>
      </c>
      <c r="I29" s="66">
        <v>97.723500000000001</v>
      </c>
      <c r="J29" s="66">
        <v>97.700500000000005</v>
      </c>
      <c r="K29" s="66">
        <v>97.700500000000005</v>
      </c>
      <c r="L29" s="66">
        <f t="shared" si="4"/>
        <v>168.09870000000001</v>
      </c>
      <c r="M29" s="66">
        <f t="shared" si="4"/>
        <v>168.09870000000001</v>
      </c>
      <c r="N29" s="66">
        <f t="shared" si="4"/>
        <v>168.07159999999999</v>
      </c>
      <c r="O29" s="66">
        <f t="shared" si="4"/>
        <v>168.07159999999999</v>
      </c>
      <c r="P29" s="198"/>
      <c r="Q29" s="198"/>
      <c r="R29" s="198"/>
      <c r="S29" s="198"/>
    </row>
  </sheetData>
  <mergeCells count="8">
    <mergeCell ref="U20:U21"/>
    <mergeCell ref="V20:V21"/>
    <mergeCell ref="W20:W21"/>
    <mergeCell ref="P28:P29"/>
    <mergeCell ref="Q28:Q29"/>
    <mergeCell ref="R28:R29"/>
    <mergeCell ref="S28:S29"/>
    <mergeCell ref="T20:T21"/>
  </mergeCells>
  <phoneticPr fontId="3"/>
  <conditionalFormatting sqref="O24:S24">
    <cfRule type="cellIs" dxfId="14" priority="1" stopIfTrue="1" operator="equal">
      <formula>"WRONG"</formula>
    </cfRule>
  </conditionalFormatting>
  <conditionalFormatting sqref="P22:Q22">
    <cfRule type="cellIs" dxfId="13" priority="4" stopIfTrue="1" operator="equal">
      <formula>"WRONG"</formula>
    </cfRule>
  </conditionalFormatting>
  <conditionalFormatting sqref="P25:S25">
    <cfRule type="cellIs" dxfId="12" priority="3" stopIfTrue="1" operator="equal">
      <formula>"Wrong"</formula>
    </cfRule>
  </conditionalFormatting>
  <conditionalFormatting sqref="S16:W16">
    <cfRule type="cellIs" dxfId="11" priority="5" stopIfTrue="1" operator="equal">
      <formula>"WRONG"</formula>
    </cfRule>
  </conditionalFormatting>
  <conditionalFormatting sqref="T17:W17">
    <cfRule type="cellIs" dxfId="10" priority="7" stopIfTrue="1" operator="equal">
      <formula>"Wrong"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F8EA-0293-4BC3-BA4B-6DC0DB51DC4F}">
  <dimension ref="A1:B31"/>
  <sheetViews>
    <sheetView workbookViewId="0">
      <selection activeCell="E15" sqref="E15"/>
    </sheetView>
  </sheetViews>
  <sheetFormatPr defaultRowHeight="15"/>
  <cols>
    <col min="2" max="2" width="19.7109375" customWidth="1"/>
  </cols>
  <sheetData>
    <row r="1" spans="1:2">
      <c r="A1" s="196" t="s">
        <v>283</v>
      </c>
      <c r="B1" s="85" t="s">
        <v>287</v>
      </c>
    </row>
    <row r="2" spans="1:2">
      <c r="A2" s="196" t="s">
        <v>289</v>
      </c>
      <c r="B2" s="85" t="s">
        <v>292</v>
      </c>
    </row>
    <row r="3" spans="1:2">
      <c r="A3" s="196" t="s">
        <v>332</v>
      </c>
      <c r="B3" s="85" t="s">
        <v>336</v>
      </c>
    </row>
    <row r="4" spans="1:2">
      <c r="A4" s="196" t="s">
        <v>338</v>
      </c>
      <c r="B4" s="85" t="s">
        <v>341</v>
      </c>
    </row>
    <row r="5" spans="1:2">
      <c r="A5" s="196" t="s">
        <v>386</v>
      </c>
      <c r="B5" s="85" t="s">
        <v>389</v>
      </c>
    </row>
    <row r="6" spans="1:2">
      <c r="A6" s="196" t="s">
        <v>391</v>
      </c>
      <c r="B6" s="85" t="s">
        <v>394</v>
      </c>
    </row>
    <row r="7" spans="1:2">
      <c r="A7" s="196" t="s">
        <v>448</v>
      </c>
      <c r="B7" s="85" t="s">
        <v>451</v>
      </c>
    </row>
    <row r="8" spans="1:2">
      <c r="A8" s="196" t="s">
        <v>453</v>
      </c>
      <c r="B8" s="85" t="s">
        <v>456</v>
      </c>
    </row>
    <row r="9" spans="1:2">
      <c r="A9" s="196" t="s">
        <v>506</v>
      </c>
      <c r="B9" s="85" t="s">
        <v>509</v>
      </c>
    </row>
    <row r="10" spans="1:2">
      <c r="A10" s="196" t="s">
        <v>511</v>
      </c>
      <c r="B10" s="85" t="s">
        <v>514</v>
      </c>
    </row>
    <row r="11" spans="1:2">
      <c r="A11" s="196" t="s">
        <v>604</v>
      </c>
      <c r="B11" s="85" t="s">
        <v>607</v>
      </c>
    </row>
    <row r="12" spans="1:2">
      <c r="A12" s="196" t="s">
        <v>609</v>
      </c>
      <c r="B12" s="85" t="s">
        <v>612</v>
      </c>
    </row>
    <row r="13" spans="1:2">
      <c r="A13" s="196" t="s">
        <v>667</v>
      </c>
      <c r="B13" s="85" t="s">
        <v>670</v>
      </c>
    </row>
    <row r="14" spans="1:2">
      <c r="A14" s="196" t="s">
        <v>672</v>
      </c>
      <c r="B14" s="85" t="s">
        <v>675</v>
      </c>
    </row>
    <row r="15" spans="1:2">
      <c r="A15" s="196" t="s">
        <v>777</v>
      </c>
      <c r="B15" s="85" t="s">
        <v>780</v>
      </c>
    </row>
    <row r="16" spans="1:2">
      <c r="A16" s="196" t="s">
        <v>782</v>
      </c>
      <c r="B16" s="85" t="s">
        <v>785</v>
      </c>
    </row>
    <row r="17" spans="1:2">
      <c r="A17" s="196" t="s">
        <v>708</v>
      </c>
      <c r="B17" s="85" t="s">
        <v>711</v>
      </c>
    </row>
    <row r="18" spans="1:2">
      <c r="A18" s="196" t="s">
        <v>713</v>
      </c>
      <c r="B18" s="85" t="s">
        <v>716</v>
      </c>
    </row>
    <row r="19" spans="1:2">
      <c r="A19" s="196" t="s">
        <v>757</v>
      </c>
      <c r="B19" s="85" t="s">
        <v>760</v>
      </c>
    </row>
    <row r="20" spans="1:2">
      <c r="A20" s="196" t="s">
        <v>762</v>
      </c>
      <c r="B20" s="85" t="s">
        <v>765</v>
      </c>
    </row>
    <row r="21" spans="1:2">
      <c r="A21" s="196" t="s">
        <v>597</v>
      </c>
      <c r="B21" s="85" t="s">
        <v>601</v>
      </c>
    </row>
    <row r="22" spans="1:2">
      <c r="A22" s="196" t="s">
        <v>661</v>
      </c>
      <c r="B22" s="85" t="s">
        <v>664</v>
      </c>
    </row>
    <row r="23" spans="1:2">
      <c r="A23" s="196" t="s">
        <v>486</v>
      </c>
      <c r="B23" s="85" t="s">
        <v>489</v>
      </c>
    </row>
    <row r="24" spans="1:2">
      <c r="A24" s="196" t="s">
        <v>862</v>
      </c>
      <c r="B24" s="85" t="s">
        <v>865</v>
      </c>
    </row>
    <row r="25" spans="1:2">
      <c r="A25" s="196" t="s">
        <v>377</v>
      </c>
      <c r="B25" s="85" t="s">
        <v>378</v>
      </c>
    </row>
    <row r="26" spans="1:2">
      <c r="A26" s="196" t="s">
        <v>417</v>
      </c>
      <c r="B26" s="85" t="s">
        <v>418</v>
      </c>
    </row>
    <row r="27" spans="1:2">
      <c r="A27" s="196" t="s">
        <v>419</v>
      </c>
      <c r="B27" s="85" t="s">
        <v>378</v>
      </c>
    </row>
    <row r="28" spans="1:2">
      <c r="A28" s="196" t="s">
        <v>420</v>
      </c>
      <c r="B28" s="85" t="s">
        <v>378</v>
      </c>
    </row>
    <row r="29" spans="1:2">
      <c r="A29" s="196" t="s">
        <v>443</v>
      </c>
      <c r="B29" s="85" t="s">
        <v>378</v>
      </c>
    </row>
    <row r="30" spans="1:2">
      <c r="A30" s="196" t="s">
        <v>444</v>
      </c>
      <c r="B30" s="85" t="s">
        <v>378</v>
      </c>
    </row>
    <row r="31" spans="1:2">
      <c r="A31" s="196" t="s">
        <v>445</v>
      </c>
      <c r="B31" s="85" t="s">
        <v>378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0"/>
  <dimension ref="A1:Q65"/>
  <sheetViews>
    <sheetView topLeftCell="A24" zoomScale="55" zoomScaleNormal="55" workbookViewId="0">
      <selection activeCell="C56" sqref="C56"/>
    </sheetView>
  </sheetViews>
  <sheetFormatPr defaultColWidth="9" defaultRowHeight="14.25"/>
  <cols>
    <col min="1" max="1" width="9" style="2"/>
    <col min="2" max="2" width="9" style="2" customWidth="1"/>
    <col min="3" max="3" width="14.42578125" style="2" customWidth="1"/>
    <col min="4" max="7" width="11.5703125" style="2" customWidth="1"/>
    <col min="8" max="8" width="2.140625" style="2" customWidth="1"/>
    <col min="9" max="16" width="9.140625" style="2" customWidth="1"/>
    <col min="17" max="17" width="11.5703125" style="2" customWidth="1"/>
    <col min="18" max="16384" width="9" style="2"/>
  </cols>
  <sheetData>
    <row r="1" spans="1:17" ht="25.5">
      <c r="B1" s="56" t="str">
        <f>SITE1!B1</f>
        <v>ITTO-620-0169 Maple Ridge x4</v>
      </c>
      <c r="I1" s="48">
        <v>43581</v>
      </c>
      <c r="J1" s="48"/>
      <c r="K1" s="48"/>
      <c r="L1" s="48"/>
      <c r="M1" s="48"/>
      <c r="N1" s="48"/>
      <c r="O1" s="48"/>
      <c r="P1" s="48"/>
      <c r="Q1" s="48"/>
    </row>
    <row r="2" spans="1:17" ht="20.25">
      <c r="B2" s="79" t="s">
        <v>2342</v>
      </c>
    </row>
    <row r="5" spans="1:17">
      <c r="D5" s="2" t="s">
        <v>2325</v>
      </c>
      <c r="E5" s="2" t="s">
        <v>2253</v>
      </c>
      <c r="F5" s="2" t="s">
        <v>2254</v>
      </c>
      <c r="G5" s="2" t="s">
        <v>2255</v>
      </c>
    </row>
    <row r="6" spans="1:17">
      <c r="C6" s="88" t="s">
        <v>2256</v>
      </c>
      <c r="D6" s="66">
        <f>MAX(D13:D61)</f>
        <v>249.9641</v>
      </c>
      <c r="E6" s="66">
        <f t="shared" ref="E6:G6" si="0">MAX(E13:E61)</f>
        <v>249.9641</v>
      </c>
      <c r="F6" s="66">
        <f t="shared" si="0"/>
        <v>250.15369999999999</v>
      </c>
      <c r="G6" s="66">
        <f t="shared" si="0"/>
        <v>250.15369999999999</v>
      </c>
      <c r="H6" s="185"/>
    </row>
    <row r="7" spans="1:17">
      <c r="C7" s="88" t="s">
        <v>2257</v>
      </c>
      <c r="D7" s="66">
        <f>MIN(D13:D61)</f>
        <v>248.18270000000001</v>
      </c>
      <c r="E7" s="66">
        <f t="shared" ref="E7:G7" si="1">MIN(E13:E61)</f>
        <v>248.18270000000001</v>
      </c>
      <c r="F7" s="66">
        <f t="shared" si="1"/>
        <v>248.02010000000001</v>
      </c>
      <c r="G7" s="66">
        <f t="shared" si="1"/>
        <v>248.02010000000001</v>
      </c>
      <c r="H7" s="185"/>
    </row>
    <row r="8" spans="1:17">
      <c r="B8" s="86"/>
      <c r="C8" s="88" t="s">
        <v>2258</v>
      </c>
      <c r="D8" s="47">
        <f>D6-D7</f>
        <v>1.7813999999999908</v>
      </c>
      <c r="E8" s="47">
        <f t="shared" ref="E8:G8" si="2">E6-E7</f>
        <v>1.7813999999999908</v>
      </c>
      <c r="F8" s="47">
        <f t="shared" si="2"/>
        <v>2.1335999999999729</v>
      </c>
      <c r="G8" s="47">
        <f t="shared" si="2"/>
        <v>2.1335999999999729</v>
      </c>
      <c r="H8" s="186"/>
    </row>
    <row r="9" spans="1:17">
      <c r="B9" s="2" t="s">
        <v>2259</v>
      </c>
      <c r="C9" s="93">
        <v>100</v>
      </c>
      <c r="D9" s="91">
        <f>C9*0.0254</f>
        <v>2.54</v>
      </c>
      <c r="E9" s="91">
        <f>C9*0.0254</f>
        <v>2.54</v>
      </c>
      <c r="F9" s="91">
        <f>C9*0.0254</f>
        <v>2.54</v>
      </c>
      <c r="G9" s="91">
        <f>C9*0.0254</f>
        <v>2.54</v>
      </c>
      <c r="H9" s="91"/>
    </row>
    <row r="10" spans="1:17">
      <c r="D10" s="2" t="str">
        <f>IF(D8&gt;D9,"Wrong","OK")</f>
        <v>OK</v>
      </c>
      <c r="E10" s="2" t="str">
        <f t="shared" ref="E10:F10" si="3">IF(E8&gt;E9,"Wrong","OK")</f>
        <v>OK</v>
      </c>
      <c r="F10" s="2" t="str">
        <f t="shared" si="3"/>
        <v>OK</v>
      </c>
      <c r="G10" s="2" t="str">
        <f>IF(G8&gt;G9,"Wrong","OK")</f>
        <v>OK</v>
      </c>
    </row>
    <row r="11" spans="1:17">
      <c r="D11" s="60" t="s">
        <v>2343</v>
      </c>
      <c r="E11" s="59"/>
      <c r="F11" s="59"/>
      <c r="G11" s="59"/>
      <c r="H11" s="125"/>
    </row>
    <row r="12" spans="1:17" ht="25.5">
      <c r="B12" s="77" t="s">
        <v>19</v>
      </c>
      <c r="C12" s="77" t="s">
        <v>20</v>
      </c>
      <c r="D12" s="57" t="s">
        <v>10</v>
      </c>
      <c r="E12" s="57" t="s">
        <v>960</v>
      </c>
      <c r="F12" s="57" t="s">
        <v>2269</v>
      </c>
      <c r="G12" s="57" t="s">
        <v>2270</v>
      </c>
      <c r="H12" s="126"/>
    </row>
    <row r="13" spans="1:17" ht="15">
      <c r="A13" s="62"/>
      <c r="B13" s="87" t="s">
        <v>368</v>
      </c>
      <c r="C13" s="164" t="s">
        <v>371</v>
      </c>
      <c r="D13" s="66">
        <v>249.34690000000001</v>
      </c>
      <c r="E13" s="66">
        <v>249.34690000000001</v>
      </c>
      <c r="F13" s="66">
        <v>248.6876</v>
      </c>
      <c r="G13" s="66">
        <v>248.6876</v>
      </c>
      <c r="H13" s="185"/>
    </row>
    <row r="14" spans="1:17" ht="15">
      <c r="A14" s="62"/>
      <c r="B14" s="87" t="s">
        <v>362</v>
      </c>
      <c r="C14" s="164" t="s">
        <v>366</v>
      </c>
      <c r="D14" s="66">
        <v>249.3468</v>
      </c>
      <c r="E14" s="66">
        <v>249.3468</v>
      </c>
      <c r="F14" s="66">
        <v>248.68639999999999</v>
      </c>
      <c r="G14" s="66">
        <v>248.68639999999999</v>
      </c>
      <c r="H14" s="185"/>
    </row>
    <row r="15" spans="1:17" ht="15">
      <c r="B15" s="87" t="s">
        <v>464</v>
      </c>
      <c r="C15" s="164" t="s">
        <v>467</v>
      </c>
      <c r="D15" s="66">
        <v>249.9641</v>
      </c>
      <c r="E15" s="66">
        <v>249.9641</v>
      </c>
      <c r="F15" s="66">
        <v>249.46690000000001</v>
      </c>
      <c r="G15" s="66">
        <v>249.46690000000001</v>
      </c>
      <c r="H15" s="185"/>
    </row>
    <row r="16" spans="1:17" ht="15">
      <c r="B16" s="87" t="s">
        <v>458</v>
      </c>
      <c r="C16" s="164" t="s">
        <v>462</v>
      </c>
      <c r="D16" s="66">
        <v>249.9633</v>
      </c>
      <c r="E16" s="66">
        <v>249.9633</v>
      </c>
      <c r="F16" s="66">
        <v>249.4666</v>
      </c>
      <c r="G16" s="66">
        <v>249.4666</v>
      </c>
      <c r="H16" s="185"/>
    </row>
    <row r="17" spans="2:8" ht="15">
      <c r="B17" s="87" t="s">
        <v>501</v>
      </c>
      <c r="C17" s="164" t="s">
        <v>504</v>
      </c>
      <c r="D17" s="66">
        <v>249.27340000000001</v>
      </c>
      <c r="E17" s="66">
        <v>249.27340000000001</v>
      </c>
      <c r="F17" s="66">
        <v>248.93729999999999</v>
      </c>
      <c r="G17" s="66">
        <v>248.93729999999999</v>
      </c>
      <c r="H17" s="185"/>
    </row>
    <row r="18" spans="2:8" ht="15">
      <c r="B18" s="87" t="s">
        <v>496</v>
      </c>
      <c r="C18" s="164" t="s">
        <v>499</v>
      </c>
      <c r="D18" s="66">
        <v>249.27680000000001</v>
      </c>
      <c r="E18" s="66">
        <v>249.27680000000001</v>
      </c>
      <c r="F18" s="66">
        <v>248.93680000000001</v>
      </c>
      <c r="G18" s="66">
        <v>248.93680000000001</v>
      </c>
      <c r="H18" s="185"/>
    </row>
    <row r="19" spans="2:8" ht="15">
      <c r="B19" s="87" t="s">
        <v>474</v>
      </c>
      <c r="C19" s="164" t="s">
        <v>477</v>
      </c>
      <c r="D19" s="66">
        <v>248.77500000000001</v>
      </c>
      <c r="E19" s="66">
        <v>248.77500000000001</v>
      </c>
      <c r="F19" s="66">
        <v>250.1533</v>
      </c>
      <c r="G19" s="66">
        <v>250.1533</v>
      </c>
      <c r="H19" s="185"/>
    </row>
    <row r="20" spans="2:8" ht="15">
      <c r="B20" s="87" t="s">
        <v>469</v>
      </c>
      <c r="C20" s="164" t="s">
        <v>472</v>
      </c>
      <c r="D20" s="66">
        <v>248.77379999999999</v>
      </c>
      <c r="E20" s="66">
        <v>248.77379999999999</v>
      </c>
      <c r="F20" s="66">
        <v>250.15369999999999</v>
      </c>
      <c r="G20" s="66">
        <v>250.15369999999999</v>
      </c>
      <c r="H20" s="185"/>
    </row>
    <row r="21" spans="2:8" ht="15">
      <c r="B21" s="87" t="s">
        <v>677</v>
      </c>
      <c r="C21" s="164" t="s">
        <v>680</v>
      </c>
      <c r="D21" s="66">
        <v>248.535</v>
      </c>
      <c r="E21" s="66">
        <v>248.535</v>
      </c>
      <c r="F21" s="66">
        <v>248.9573</v>
      </c>
      <c r="G21" s="66">
        <v>248.9573</v>
      </c>
      <c r="H21" s="185"/>
    </row>
    <row r="22" spans="2:8" ht="15">
      <c r="B22" s="87" t="s">
        <v>682</v>
      </c>
      <c r="C22" s="164" t="s">
        <v>685</v>
      </c>
      <c r="D22" s="66">
        <v>249.1249</v>
      </c>
      <c r="E22" s="66">
        <v>249.1249</v>
      </c>
      <c r="F22" s="66">
        <v>248.5984</v>
      </c>
      <c r="G22" s="66">
        <v>248.5984</v>
      </c>
      <c r="H22" s="185"/>
    </row>
    <row r="23" spans="2:8" ht="15">
      <c r="B23" s="87" t="s">
        <v>687</v>
      </c>
      <c r="C23" s="164" t="s">
        <v>690</v>
      </c>
      <c r="D23" s="66">
        <v>249.34800000000001</v>
      </c>
      <c r="E23" s="66">
        <v>249.34800000000001</v>
      </c>
      <c r="F23" s="66">
        <v>248.27789999999999</v>
      </c>
      <c r="G23" s="66">
        <v>248.27789999999999</v>
      </c>
      <c r="H23" s="185"/>
    </row>
    <row r="24" spans="2:8" ht="15">
      <c r="B24" s="87" t="s">
        <v>730</v>
      </c>
      <c r="C24" s="164" t="s">
        <v>733</v>
      </c>
      <c r="D24" s="66">
        <v>248.68729999999999</v>
      </c>
      <c r="E24" s="66">
        <v>248.68729999999999</v>
      </c>
      <c r="F24" s="66">
        <v>249.2405</v>
      </c>
      <c r="G24" s="66">
        <v>249.2405</v>
      </c>
      <c r="H24" s="185"/>
    </row>
    <row r="25" spans="2:8" ht="15">
      <c r="B25" s="87" t="s">
        <v>735</v>
      </c>
      <c r="C25" s="164" t="s">
        <v>738</v>
      </c>
      <c r="D25" s="66">
        <v>249.1481</v>
      </c>
      <c r="E25" s="66">
        <v>249.1481</v>
      </c>
      <c r="F25" s="66">
        <v>249.48330000000001</v>
      </c>
      <c r="G25" s="66">
        <v>249.48330000000001</v>
      </c>
      <c r="H25" s="185"/>
    </row>
    <row r="26" spans="2:8" ht="15">
      <c r="B26" s="87" t="s">
        <v>787</v>
      </c>
      <c r="C26" s="164" t="s">
        <v>790</v>
      </c>
      <c r="D26" s="66">
        <v>248.57390000000001</v>
      </c>
      <c r="E26" s="66">
        <v>248.57390000000001</v>
      </c>
      <c r="F26" s="66">
        <v>249.50360000000001</v>
      </c>
      <c r="G26" s="66">
        <v>249.50360000000001</v>
      </c>
      <c r="H26" s="185"/>
    </row>
    <row r="27" spans="2:8" ht="15">
      <c r="B27" s="87" t="s">
        <v>792</v>
      </c>
      <c r="C27" s="164" t="s">
        <v>795</v>
      </c>
      <c r="D27" s="66">
        <v>249.2415</v>
      </c>
      <c r="E27" s="66">
        <v>249.2415</v>
      </c>
      <c r="F27" s="66">
        <v>249.2653</v>
      </c>
      <c r="G27" s="66">
        <v>249.2653</v>
      </c>
      <c r="H27" s="185"/>
    </row>
    <row r="28" spans="2:8" ht="15">
      <c r="B28" s="87" t="s">
        <v>740</v>
      </c>
      <c r="C28" s="164" t="s">
        <v>743</v>
      </c>
      <c r="D28" s="66">
        <v>249.66130000000001</v>
      </c>
      <c r="E28" s="66">
        <v>249.66130000000001</v>
      </c>
      <c r="F28" s="66">
        <v>249.05690000000001</v>
      </c>
      <c r="G28" s="66">
        <v>249.05690000000001</v>
      </c>
      <c r="H28" s="185"/>
    </row>
    <row r="29" spans="2:8" ht="15">
      <c r="B29" s="87" t="s">
        <v>697</v>
      </c>
      <c r="C29" s="164" t="s">
        <v>700</v>
      </c>
      <c r="D29" s="66">
        <v>249.6112</v>
      </c>
      <c r="E29" s="66">
        <v>249.6112</v>
      </c>
      <c r="F29" s="66">
        <v>249.19880000000001</v>
      </c>
      <c r="G29" s="66">
        <v>249.19880000000001</v>
      </c>
      <c r="H29" s="185"/>
    </row>
    <row r="30" spans="2:8" ht="15">
      <c r="B30" s="87" t="s">
        <v>746</v>
      </c>
      <c r="C30" s="164" t="s">
        <v>749</v>
      </c>
      <c r="D30" s="66">
        <v>249.82400000000001</v>
      </c>
      <c r="E30" s="66">
        <v>249.82400000000001</v>
      </c>
      <c r="F30" s="66">
        <v>249.065</v>
      </c>
      <c r="G30" s="66">
        <v>249.065</v>
      </c>
      <c r="H30" s="185"/>
    </row>
    <row r="31" spans="2:8" ht="15">
      <c r="B31" s="87" t="s">
        <v>944</v>
      </c>
      <c r="C31" s="164" t="s">
        <v>947</v>
      </c>
      <c r="D31" s="66">
        <v>248.90170000000001</v>
      </c>
      <c r="E31" s="66">
        <v>248.90170000000001</v>
      </c>
      <c r="F31" s="66">
        <v>248.83949999999999</v>
      </c>
      <c r="G31" s="66">
        <v>248.83949999999999</v>
      </c>
      <c r="H31" s="185"/>
    </row>
    <row r="32" spans="2:8" ht="15">
      <c r="B32" s="87" t="s">
        <v>94</v>
      </c>
      <c r="C32" s="164" t="s">
        <v>98</v>
      </c>
      <c r="D32" s="66">
        <v>248.18270000000001</v>
      </c>
      <c r="E32" s="66">
        <v>248.18270000000001</v>
      </c>
      <c r="F32" s="66">
        <v>249.16419999999999</v>
      </c>
      <c r="G32" s="66">
        <v>249.16419999999999</v>
      </c>
      <c r="H32" s="185"/>
    </row>
    <row r="33" spans="2:8" ht="15">
      <c r="B33" s="87" t="s">
        <v>22</v>
      </c>
      <c r="C33" s="164" t="s">
        <v>27</v>
      </c>
      <c r="D33" s="66">
        <v>249.2585</v>
      </c>
      <c r="E33" s="66">
        <v>249.2585</v>
      </c>
      <c r="F33" s="66">
        <v>249.41679999999999</v>
      </c>
      <c r="G33" s="66">
        <v>249.41679999999999</v>
      </c>
      <c r="H33" s="185"/>
    </row>
    <row r="34" spans="2:8" ht="15">
      <c r="B34" s="87" t="s">
        <v>933</v>
      </c>
      <c r="C34" s="164" t="s">
        <v>936</v>
      </c>
      <c r="D34" s="66">
        <v>249.42509999999999</v>
      </c>
      <c r="E34" s="66">
        <v>249.42509999999999</v>
      </c>
      <c r="F34" s="66">
        <v>248.74610000000001</v>
      </c>
      <c r="G34" s="66">
        <v>248.74610000000001</v>
      </c>
      <c r="H34" s="185"/>
    </row>
    <row r="35" spans="2:8" ht="15">
      <c r="B35" s="87" t="s">
        <v>302</v>
      </c>
      <c r="C35" s="164" t="s">
        <v>306</v>
      </c>
      <c r="D35" s="66">
        <v>248.97559999999999</v>
      </c>
      <c r="E35" s="66">
        <v>248.97559999999999</v>
      </c>
      <c r="F35" s="66">
        <v>248.79660000000001</v>
      </c>
      <c r="G35" s="66">
        <v>248.79660000000001</v>
      </c>
      <c r="H35" s="185"/>
    </row>
    <row r="36" spans="2:8" ht="15">
      <c r="B36" s="87" t="s">
        <v>345</v>
      </c>
      <c r="C36" s="164" t="s">
        <v>348</v>
      </c>
      <c r="D36" s="66">
        <v>249.32169999999999</v>
      </c>
      <c r="E36" s="66">
        <v>249.32169999999999</v>
      </c>
      <c r="F36" s="66">
        <v>249.6574</v>
      </c>
      <c r="G36" s="66">
        <v>249.6574</v>
      </c>
      <c r="H36" s="185"/>
    </row>
    <row r="37" spans="2:8" ht="15">
      <c r="B37" s="87" t="s">
        <v>398</v>
      </c>
      <c r="C37" s="164" t="s">
        <v>401</v>
      </c>
      <c r="D37" s="66">
        <v>248.3407</v>
      </c>
      <c r="E37" s="66">
        <v>248.3407</v>
      </c>
      <c r="F37" s="66">
        <v>248.68170000000001</v>
      </c>
      <c r="G37" s="66">
        <v>248.68170000000001</v>
      </c>
      <c r="H37" s="185"/>
    </row>
    <row r="38" spans="2:8" ht="15">
      <c r="B38" s="87" t="s">
        <v>403</v>
      </c>
      <c r="C38" s="164" t="s">
        <v>406</v>
      </c>
      <c r="D38" s="66">
        <v>248.80930000000001</v>
      </c>
      <c r="E38" s="66">
        <v>248.80930000000001</v>
      </c>
      <c r="F38" s="66">
        <v>249.1335</v>
      </c>
      <c r="G38" s="66">
        <v>249.1335</v>
      </c>
      <c r="H38" s="185"/>
    </row>
    <row r="39" spans="2:8" ht="15">
      <c r="B39" s="87" t="s">
        <v>427</v>
      </c>
      <c r="C39" s="164" t="s">
        <v>430</v>
      </c>
      <c r="D39" s="66">
        <v>248.94739999999999</v>
      </c>
      <c r="E39" s="66">
        <v>248.94739999999999</v>
      </c>
      <c r="F39" s="66">
        <v>249.3219</v>
      </c>
      <c r="G39" s="66">
        <v>249.3219</v>
      </c>
      <c r="H39" s="185"/>
    </row>
    <row r="40" spans="2:8" ht="15">
      <c r="B40" s="87" t="s">
        <v>432</v>
      </c>
      <c r="C40" s="164" t="s">
        <v>435</v>
      </c>
      <c r="D40" s="66">
        <v>249.49279999999999</v>
      </c>
      <c r="E40" s="66">
        <v>249.49279999999999</v>
      </c>
      <c r="F40" s="66">
        <v>249.2304</v>
      </c>
      <c r="G40" s="66">
        <v>249.2304</v>
      </c>
      <c r="H40" s="185"/>
    </row>
    <row r="41" spans="2:8" ht="15">
      <c r="B41" s="87" t="s">
        <v>326</v>
      </c>
      <c r="C41" s="164" t="s">
        <v>329</v>
      </c>
      <c r="D41" s="66">
        <v>248.71799999999999</v>
      </c>
      <c r="E41" s="66">
        <v>248.71799999999999</v>
      </c>
      <c r="F41" s="66">
        <v>248.02010000000001</v>
      </c>
      <c r="G41" s="66">
        <v>248.02010000000001</v>
      </c>
      <c r="H41" s="185"/>
    </row>
    <row r="42" spans="2:8" ht="15">
      <c r="B42" s="87" t="s">
        <v>277</v>
      </c>
      <c r="C42" s="164" t="s">
        <v>280</v>
      </c>
      <c r="D42" s="66">
        <v>249.27950000000001</v>
      </c>
      <c r="E42" s="66">
        <v>249.27950000000001</v>
      </c>
      <c r="F42" s="66">
        <v>248.84030000000001</v>
      </c>
      <c r="G42" s="66">
        <v>248.84030000000001</v>
      </c>
      <c r="H42" s="185"/>
    </row>
    <row r="43" spans="2:8" ht="15">
      <c r="B43" s="87" t="s">
        <v>862</v>
      </c>
      <c r="C43" s="164" t="s">
        <v>865</v>
      </c>
      <c r="D43" s="66">
        <v>248.97450000000001</v>
      </c>
      <c r="E43" s="66">
        <v>248.97450000000001</v>
      </c>
      <c r="F43" s="66">
        <v>249.16210000000001</v>
      </c>
      <c r="G43" s="66">
        <v>249.16210000000001</v>
      </c>
      <c r="H43" s="185"/>
    </row>
    <row r="44" spans="2:8" ht="15">
      <c r="B44" s="87" t="s">
        <v>486</v>
      </c>
      <c r="C44" s="164" t="s">
        <v>489</v>
      </c>
      <c r="D44" s="66">
        <v>249.38759999999999</v>
      </c>
      <c r="E44" s="66">
        <v>249.38759999999999</v>
      </c>
      <c r="F44" s="66">
        <v>249.4803</v>
      </c>
      <c r="G44" s="66">
        <v>249.4803</v>
      </c>
      <c r="H44" s="185"/>
    </row>
    <row r="45" spans="2:8" ht="15">
      <c r="B45" s="87" t="s">
        <v>631</v>
      </c>
      <c r="C45" s="164" t="s">
        <v>634</v>
      </c>
      <c r="D45" s="66">
        <v>249.11699999999999</v>
      </c>
      <c r="E45" s="66">
        <v>249.11699999999999</v>
      </c>
      <c r="F45" s="66">
        <v>248.50389999999999</v>
      </c>
      <c r="G45" s="66">
        <v>248.50389999999999</v>
      </c>
      <c r="H45" s="185"/>
    </row>
    <row r="46" spans="2:8" ht="15">
      <c r="B46" s="87" t="s">
        <v>626</v>
      </c>
      <c r="C46" s="164" t="s">
        <v>629</v>
      </c>
      <c r="D46" s="66">
        <v>248.96379999999999</v>
      </c>
      <c r="E46" s="66">
        <v>248.96379999999999</v>
      </c>
      <c r="F46" s="66">
        <v>248.8997</v>
      </c>
      <c r="G46" s="66">
        <v>248.8997</v>
      </c>
      <c r="H46" s="185"/>
    </row>
    <row r="47" spans="2:8" ht="15">
      <c r="B47" s="87" t="s">
        <v>532</v>
      </c>
      <c r="C47" s="164" t="s">
        <v>535</v>
      </c>
      <c r="D47" s="66">
        <v>248.72219999999999</v>
      </c>
      <c r="E47" s="66">
        <v>248.72219999999999</v>
      </c>
      <c r="F47" s="66">
        <v>249.02269999999999</v>
      </c>
      <c r="G47" s="66">
        <v>249.02269999999999</v>
      </c>
      <c r="H47" s="185"/>
    </row>
    <row r="48" spans="2:8" ht="15">
      <c r="B48" s="87" t="s">
        <v>521</v>
      </c>
      <c r="C48" s="164" t="s">
        <v>525</v>
      </c>
      <c r="D48" s="66">
        <v>248.86320000000001</v>
      </c>
      <c r="E48" s="66">
        <v>248.86320000000001</v>
      </c>
      <c r="F48" s="66">
        <v>249.2987</v>
      </c>
      <c r="G48" s="66">
        <v>249.2987</v>
      </c>
      <c r="H48" s="185"/>
    </row>
    <row r="49" spans="2:16" ht="15">
      <c r="B49" s="87" t="s">
        <v>516</v>
      </c>
      <c r="C49" s="164" t="s">
        <v>519</v>
      </c>
      <c r="D49" s="66">
        <v>248.88740000000001</v>
      </c>
      <c r="E49" s="66">
        <v>248.88740000000001</v>
      </c>
      <c r="F49" s="66">
        <v>249.71940000000001</v>
      </c>
      <c r="G49" s="66">
        <v>249.71940000000001</v>
      </c>
      <c r="H49" s="185"/>
    </row>
    <row r="50" spans="2:16" ht="15">
      <c r="B50" s="87" t="s">
        <v>641</v>
      </c>
      <c r="C50" s="164" t="s">
        <v>644</v>
      </c>
      <c r="D50" s="66">
        <v>248.7961</v>
      </c>
      <c r="E50" s="66">
        <v>248.7961</v>
      </c>
      <c r="F50" s="66">
        <v>249.30629999999999</v>
      </c>
      <c r="G50" s="66">
        <v>249.30629999999999</v>
      </c>
      <c r="H50" s="185"/>
    </row>
    <row r="51" spans="2:16" ht="15">
      <c r="B51" s="87" t="s">
        <v>636</v>
      </c>
      <c r="C51" s="164" t="s">
        <v>639</v>
      </c>
      <c r="D51" s="66">
        <v>249.31479999999999</v>
      </c>
      <c r="E51" s="66">
        <v>249.31479999999999</v>
      </c>
      <c r="F51" s="66">
        <v>249.55609999999999</v>
      </c>
      <c r="G51" s="66">
        <v>249.55609999999999</v>
      </c>
      <c r="H51" s="185"/>
    </row>
    <row r="52" spans="2:16" ht="15">
      <c r="B52" s="87" t="s">
        <v>619</v>
      </c>
      <c r="C52" s="164" t="s">
        <v>622</v>
      </c>
      <c r="D52" s="66">
        <v>249.4906</v>
      </c>
      <c r="E52" s="66">
        <v>249.4906</v>
      </c>
      <c r="F52" s="66">
        <v>248.61680000000001</v>
      </c>
      <c r="G52" s="66">
        <v>248.61680000000001</v>
      </c>
      <c r="H52" s="185"/>
    </row>
    <row r="53" spans="2:16" ht="15">
      <c r="B53" s="87" t="s">
        <v>614</v>
      </c>
      <c r="C53" s="164" t="s">
        <v>617</v>
      </c>
      <c r="D53" s="66">
        <v>248.9562</v>
      </c>
      <c r="E53" s="66">
        <v>248.9562</v>
      </c>
      <c r="F53" s="66">
        <v>248.89599999999999</v>
      </c>
      <c r="G53" s="66">
        <v>248.89599999999999</v>
      </c>
      <c r="H53" s="185"/>
    </row>
    <row r="54" spans="2:16" ht="15">
      <c r="B54" s="87" t="s">
        <v>573</v>
      </c>
      <c r="C54" s="164" t="s">
        <v>576</v>
      </c>
      <c r="D54" s="66">
        <v>248.72829999999999</v>
      </c>
      <c r="E54" s="66">
        <v>248.72829999999999</v>
      </c>
      <c r="F54" s="66">
        <v>249.5247</v>
      </c>
      <c r="G54" s="66">
        <v>249.5247</v>
      </c>
      <c r="H54" s="185"/>
    </row>
    <row r="55" spans="2:16" ht="15">
      <c r="B55" s="87" t="s">
        <v>568</v>
      </c>
      <c r="C55" s="164" t="s">
        <v>571</v>
      </c>
      <c r="D55" s="66">
        <v>249.39330000000001</v>
      </c>
      <c r="E55" s="66">
        <v>249.39330000000001</v>
      </c>
      <c r="F55" s="66">
        <v>249.41669999999999</v>
      </c>
      <c r="G55" s="66">
        <v>249.41669999999999</v>
      </c>
      <c r="H55" s="185"/>
    </row>
    <row r="56" spans="2:16" ht="15">
      <c r="B56" s="87" t="s">
        <v>563</v>
      </c>
      <c r="C56" s="164" t="s">
        <v>566</v>
      </c>
      <c r="D56" s="66">
        <v>248.4821</v>
      </c>
      <c r="E56" s="66">
        <v>248.4821</v>
      </c>
      <c r="F56" s="66">
        <v>249.17089999999999</v>
      </c>
      <c r="G56" s="66">
        <v>249.17089999999999</v>
      </c>
      <c r="H56" s="185"/>
      <c r="I56" s="181" t="s">
        <v>2344</v>
      </c>
      <c r="J56" s="182"/>
      <c r="K56" s="182"/>
      <c r="L56" s="183"/>
      <c r="M56" s="181" t="s">
        <v>2345</v>
      </c>
      <c r="N56" s="182"/>
      <c r="O56" s="182"/>
      <c r="P56" s="183"/>
    </row>
    <row r="57" spans="2:16" ht="15">
      <c r="B57" s="87" t="s">
        <v>558</v>
      </c>
      <c r="C57" s="164" t="s">
        <v>561</v>
      </c>
      <c r="D57" s="66">
        <v>249.15469999999999</v>
      </c>
      <c r="E57" s="66">
        <v>249.15469999999999</v>
      </c>
      <c r="F57" s="66">
        <v>249.19380000000001</v>
      </c>
      <c r="G57" s="66">
        <v>249.19380000000001</v>
      </c>
      <c r="H57" s="185"/>
      <c r="I57" s="184" t="s">
        <v>10</v>
      </c>
      <c r="J57" s="184" t="s">
        <v>960</v>
      </c>
      <c r="K57" s="184" t="s">
        <v>2269</v>
      </c>
      <c r="L57" s="184" t="s">
        <v>2270</v>
      </c>
      <c r="M57" s="184" t="s">
        <v>10</v>
      </c>
      <c r="N57" s="184" t="s">
        <v>960</v>
      </c>
      <c r="O57" s="184" t="s">
        <v>2269</v>
      </c>
      <c r="P57" s="184" t="s">
        <v>2270</v>
      </c>
    </row>
    <row r="58" spans="2:16" ht="15">
      <c r="B58" s="87" t="s">
        <v>353</v>
      </c>
      <c r="C58" s="178" t="s">
        <v>357</v>
      </c>
      <c r="D58" s="179">
        <v>249.459</v>
      </c>
      <c r="E58" s="179">
        <v>249.459</v>
      </c>
      <c r="F58" s="179">
        <v>248.66579999999999</v>
      </c>
      <c r="G58" s="179">
        <v>248.66579999999999</v>
      </c>
      <c r="H58" s="185"/>
      <c r="I58" s="180">
        <v>63.632300000000001</v>
      </c>
      <c r="J58" s="180">
        <v>63.632300000000001</v>
      </c>
      <c r="K58" s="180">
        <v>63.5398</v>
      </c>
      <c r="L58" s="180">
        <v>63.5398</v>
      </c>
      <c r="M58" s="180">
        <v>185.82669999999999</v>
      </c>
      <c r="N58" s="180">
        <v>185.82669999999999</v>
      </c>
      <c r="O58" s="180">
        <v>185.126</v>
      </c>
      <c r="P58" s="180">
        <v>185.126</v>
      </c>
    </row>
    <row r="59" spans="2:16" ht="15">
      <c r="B59" s="87" t="s">
        <v>232</v>
      </c>
      <c r="C59" s="164" t="s">
        <v>235</v>
      </c>
      <c r="D59" s="66">
        <v>248.6317</v>
      </c>
      <c r="E59" s="66">
        <v>248.6317</v>
      </c>
      <c r="F59" s="66">
        <v>248.87610000000001</v>
      </c>
      <c r="G59" s="66">
        <v>248.87610000000001</v>
      </c>
      <c r="H59" s="185"/>
    </row>
    <row r="60" spans="2:16" ht="15">
      <c r="B60" s="87" t="s">
        <v>350</v>
      </c>
      <c r="C60" s="94" t="s">
        <v>351</v>
      </c>
      <c r="D60" s="66">
        <v>249.18289999999999</v>
      </c>
      <c r="E60" s="66">
        <v>249.18289999999999</v>
      </c>
      <c r="F60" s="66">
        <v>249.23920000000001</v>
      </c>
      <c r="G60" s="66">
        <v>249.23920000000001</v>
      </c>
      <c r="H60" s="185"/>
    </row>
    <row r="61" spans="2:16" ht="15">
      <c r="B61" s="87" t="s">
        <v>527</v>
      </c>
      <c r="C61" s="164" t="s">
        <v>530</v>
      </c>
      <c r="D61" s="66">
        <v>248.77340000000001</v>
      </c>
      <c r="E61" s="66">
        <v>248.77340000000001</v>
      </c>
      <c r="F61" s="66">
        <v>248.63120000000001</v>
      </c>
      <c r="G61" s="66">
        <v>248.63120000000001</v>
      </c>
      <c r="H61" s="185"/>
    </row>
    <row r="62" spans="2:16" ht="15">
      <c r="B62" s="87" t="s">
        <v>692</v>
      </c>
      <c r="C62" s="164" t="s">
        <v>695</v>
      </c>
      <c r="D62" s="66">
        <v>248.8982</v>
      </c>
      <c r="E62" s="66">
        <v>248.8982</v>
      </c>
      <c r="F62" s="66">
        <v>249.10040000000001</v>
      </c>
      <c r="G62" s="66">
        <v>249.10040000000001</v>
      </c>
      <c r="H62" s="185"/>
    </row>
    <row r="63" spans="2:16" ht="15">
      <c r="B63" s="87" t="s">
        <v>867</v>
      </c>
      <c r="C63" s="164" t="s">
        <v>870</v>
      </c>
      <c r="D63" s="66">
        <v>248.44450000000001</v>
      </c>
      <c r="E63" s="66">
        <v>248.44450000000001</v>
      </c>
      <c r="F63" s="66">
        <v>249.1217</v>
      </c>
      <c r="G63" s="66">
        <v>249.1217</v>
      </c>
      <c r="H63" s="185"/>
    </row>
    <row r="64" spans="2:16" ht="15">
      <c r="B64" s="87" t="s">
        <v>162</v>
      </c>
      <c r="C64" s="164" t="s">
        <v>166</v>
      </c>
      <c r="D64" s="66">
        <v>249.30340000000001</v>
      </c>
      <c r="E64" s="66">
        <v>249.30340000000001</v>
      </c>
      <c r="F64" s="66">
        <v>249.12090000000001</v>
      </c>
      <c r="G64" s="66">
        <v>249.12090000000001</v>
      </c>
      <c r="H64" s="185"/>
    </row>
    <row r="65" spans="2:8" ht="15">
      <c r="B65" s="87" t="s">
        <v>308</v>
      </c>
      <c r="C65" s="164" t="s">
        <v>311</v>
      </c>
      <c r="D65" s="66">
        <v>249.18459999999999</v>
      </c>
      <c r="E65" s="66">
        <v>249.18459999999999</v>
      </c>
      <c r="F65" s="66">
        <v>249.45650000000001</v>
      </c>
      <c r="G65" s="66">
        <v>249.45650000000001</v>
      </c>
      <c r="H65" s="185"/>
    </row>
  </sheetData>
  <phoneticPr fontId="3"/>
  <conditionalFormatting sqref="C13:C57">
    <cfRule type="duplicateValues" dxfId="9" priority="3" stopIfTrue="1"/>
  </conditionalFormatting>
  <conditionalFormatting sqref="C58:C60">
    <cfRule type="duplicateValues" dxfId="8" priority="1" stopIfTrue="1"/>
  </conditionalFormatting>
  <conditionalFormatting sqref="C61:C65">
    <cfRule type="duplicateValues" dxfId="7" priority="2" stopIfTrue="1"/>
  </conditionalFormatting>
  <conditionalFormatting sqref="C9:H9">
    <cfRule type="cellIs" dxfId="6" priority="4" stopIfTrue="1" operator="equal">
      <formula>"WRONG"</formula>
    </cfRule>
  </conditionalFormatting>
  <conditionalFormatting sqref="D10:H10">
    <cfRule type="cellIs" dxfId="5" priority="6" stopIfTrue="1" operator="equal">
      <formula>"Wrong"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1"/>
  <dimension ref="A1:V27"/>
  <sheetViews>
    <sheetView zoomScale="55" zoomScaleNormal="55" workbookViewId="0">
      <pane xSplit="3" topLeftCell="D1" activePane="topRight" state="frozen"/>
      <selection pane="topRight" activeCell="B24" sqref="B24"/>
    </sheetView>
  </sheetViews>
  <sheetFormatPr defaultColWidth="9" defaultRowHeight="14.25"/>
  <cols>
    <col min="1" max="1" width="9" style="2"/>
    <col min="2" max="2" width="6.7109375" style="2" bestFit="1" customWidth="1"/>
    <col min="3" max="3" width="14.42578125" style="2" customWidth="1"/>
    <col min="4" max="22" width="11.5703125" style="2" customWidth="1"/>
    <col min="23" max="16384" width="9" style="2"/>
  </cols>
  <sheetData>
    <row r="1" spans="1:22" ht="25.5">
      <c r="B1" s="56" t="str">
        <f>SITE1!B1</f>
        <v>ITTO-620-0169 Maple Ridge x4</v>
      </c>
      <c r="H1" s="48">
        <v>43581</v>
      </c>
      <c r="T1" s="48"/>
      <c r="U1" s="48"/>
      <c r="V1" s="48"/>
    </row>
    <row r="2" spans="1:22" ht="20.25">
      <c r="B2" s="79" t="s">
        <v>2346</v>
      </c>
    </row>
    <row r="4" spans="1:22">
      <c r="K4" s="2" t="s">
        <v>2347</v>
      </c>
      <c r="L4" s="2" t="s">
        <v>2325</v>
      </c>
      <c r="M4" s="2" t="s">
        <v>2253</v>
      </c>
      <c r="N4" s="2" t="s">
        <v>2254</v>
      </c>
      <c r="O4" s="2" t="s">
        <v>2255</v>
      </c>
      <c r="P4" s="2" t="s">
        <v>2348</v>
      </c>
      <c r="Q4" s="2" t="s">
        <v>2325</v>
      </c>
      <c r="R4" s="2" t="s">
        <v>2253</v>
      </c>
      <c r="S4" s="2" t="s">
        <v>2254</v>
      </c>
      <c r="T4" s="2" t="s">
        <v>2255</v>
      </c>
    </row>
    <row r="5" spans="1:22">
      <c r="K5" s="88" t="s">
        <v>2256</v>
      </c>
      <c r="L5" s="66">
        <f>MAX(L24:L29)</f>
        <v>185.54429200000001</v>
      </c>
      <c r="M5" s="66">
        <f>MAX(M24:M29)</f>
        <v>185.54429200000001</v>
      </c>
      <c r="N5" s="66">
        <f>MAX(N24:N29)</f>
        <v>184.00472400000001</v>
      </c>
      <c r="O5" s="66">
        <f>MAX(O24:O29)</f>
        <v>184.00472400000001</v>
      </c>
      <c r="P5" s="88" t="s">
        <v>2256</v>
      </c>
      <c r="Q5" s="66">
        <f>MAX(Q24:Q27)</f>
        <v>149.01240000000001</v>
      </c>
      <c r="R5" s="66">
        <f>MAX(R24:R27)</f>
        <v>149.01240000000001</v>
      </c>
      <c r="S5" s="66">
        <f>MAX(S24:S27)</f>
        <v>149.39959999999999</v>
      </c>
      <c r="T5" s="66">
        <f>MAX(T24:T27)</f>
        <v>149.39959999999999</v>
      </c>
    </row>
    <row r="6" spans="1:22">
      <c r="K6" s="88" t="s">
        <v>2257</v>
      </c>
      <c r="L6" s="66">
        <f>MIN(L24:L29)</f>
        <v>185.358295</v>
      </c>
      <c r="M6" s="66">
        <f>MIN(M24:M29)</f>
        <v>185.358295</v>
      </c>
      <c r="N6" s="66">
        <f>MIN(N24:N29)</f>
        <v>184.00422800000001</v>
      </c>
      <c r="O6" s="66">
        <f>MIN(O24:O29)</f>
        <v>184.00422800000001</v>
      </c>
      <c r="P6" s="88" t="s">
        <v>2257</v>
      </c>
      <c r="Q6" s="66">
        <f>MIN(Q24:Q27)</f>
        <v>149.01240000000001</v>
      </c>
      <c r="R6" s="66">
        <f>MIN(R24:R27)</f>
        <v>149.01240000000001</v>
      </c>
      <c r="S6" s="66">
        <f>MIN(S24:S27)</f>
        <v>149.39959999999999</v>
      </c>
      <c r="T6" s="66">
        <f>MIN(T24:T27)</f>
        <v>149.39959999999999</v>
      </c>
    </row>
    <row r="7" spans="1:22">
      <c r="J7" s="86"/>
      <c r="K7" s="88" t="s">
        <v>2258</v>
      </c>
      <c r="L7" s="47">
        <f>L5-L6</f>
        <v>0.18599700000001462</v>
      </c>
      <c r="M7" s="47">
        <f t="shared" ref="M7:O7" si="0">M5-M6</f>
        <v>0.18599700000001462</v>
      </c>
      <c r="N7" s="47">
        <f t="shared" si="0"/>
        <v>4.959999999982756E-4</v>
      </c>
      <c r="O7" s="47">
        <f t="shared" si="0"/>
        <v>4.959999999982756E-4</v>
      </c>
      <c r="P7" s="88" t="s">
        <v>2258</v>
      </c>
      <c r="Q7" s="47">
        <f>Q5-Q6</f>
        <v>0</v>
      </c>
      <c r="R7" s="47">
        <f t="shared" ref="R7:T7" si="1">R5-R6</f>
        <v>0</v>
      </c>
      <c r="S7" s="47">
        <f t="shared" si="1"/>
        <v>0</v>
      </c>
      <c r="T7" s="47">
        <f t="shared" si="1"/>
        <v>0</v>
      </c>
    </row>
    <row r="8" spans="1:22">
      <c r="J8" s="2" t="s">
        <v>2259</v>
      </c>
      <c r="K8" s="93">
        <v>100</v>
      </c>
      <c r="L8" s="91">
        <f>K8*0.0254</f>
        <v>2.54</v>
      </c>
      <c r="M8" s="91">
        <f>K8*0.0254</f>
        <v>2.54</v>
      </c>
      <c r="N8" s="91">
        <f>K8*0.0254</f>
        <v>2.54</v>
      </c>
      <c r="O8" s="91">
        <f>K8*0.0254</f>
        <v>2.54</v>
      </c>
      <c r="P8" s="93">
        <v>100</v>
      </c>
      <c r="Q8" s="91">
        <f>P8*0.0254</f>
        <v>2.54</v>
      </c>
      <c r="R8" s="91">
        <f>P8*0.0254</f>
        <v>2.54</v>
      </c>
      <c r="S8" s="91">
        <f>P8*0.0254</f>
        <v>2.54</v>
      </c>
      <c r="T8" s="91">
        <f>P8*0.0254</f>
        <v>2.54</v>
      </c>
    </row>
    <row r="9" spans="1:22">
      <c r="L9" s="2" t="str">
        <f>IF(L7&gt;L8,"Wrong","OK")</f>
        <v>OK</v>
      </c>
      <c r="M9" s="2" t="str">
        <f t="shared" ref="M9:N9" si="2">IF(M7&gt;M8,"Wrong","OK")</f>
        <v>OK</v>
      </c>
      <c r="N9" s="2" t="str">
        <f t="shared" si="2"/>
        <v>OK</v>
      </c>
      <c r="O9" s="2" t="str">
        <f>IF(O7&gt;O8,"Wrong","OK")</f>
        <v>OK</v>
      </c>
      <c r="Q9" s="2" t="str">
        <f>IF(Q7&gt;Q8,"Wrong","OK")</f>
        <v>OK</v>
      </c>
      <c r="R9" s="2" t="str">
        <f t="shared" ref="R9:S9" si="3">IF(R7&gt;R8,"Wrong","OK")</f>
        <v>OK</v>
      </c>
      <c r="S9" s="2" t="str">
        <f t="shared" si="3"/>
        <v>OK</v>
      </c>
      <c r="T9" s="2" t="str">
        <f>IF(T7&gt;T8,"Wrong","OK")</f>
        <v>OK</v>
      </c>
    </row>
    <row r="10" spans="1:22">
      <c r="D10" s="60" t="s">
        <v>2327</v>
      </c>
      <c r="E10" s="59"/>
      <c r="F10" s="59"/>
      <c r="G10" s="59"/>
      <c r="H10" s="60" t="s">
        <v>2349</v>
      </c>
      <c r="I10" s="59"/>
      <c r="J10" s="59"/>
      <c r="K10" s="58"/>
      <c r="L10" s="60" t="s">
        <v>2332</v>
      </c>
      <c r="M10" s="59"/>
      <c r="N10" s="59"/>
      <c r="O10" s="59"/>
      <c r="Q10" s="60" t="s">
        <v>2350</v>
      </c>
      <c r="R10" s="98"/>
      <c r="S10" s="98"/>
      <c r="T10" s="90"/>
    </row>
    <row r="11" spans="1:22" ht="38.25">
      <c r="B11" s="77" t="s">
        <v>19</v>
      </c>
      <c r="C11" s="77" t="s">
        <v>20</v>
      </c>
      <c r="D11" s="57" t="s">
        <v>10</v>
      </c>
      <c r="E11" s="57" t="s">
        <v>960</v>
      </c>
      <c r="F11" s="57" t="s">
        <v>2269</v>
      </c>
      <c r="G11" s="57" t="s">
        <v>2270</v>
      </c>
      <c r="H11" s="57" t="s">
        <v>10</v>
      </c>
      <c r="I11" s="57" t="s">
        <v>960</v>
      </c>
      <c r="J11" s="57" t="s">
        <v>2269</v>
      </c>
      <c r="K11" s="57" t="s">
        <v>2270</v>
      </c>
      <c r="L11" s="57" t="s">
        <v>10</v>
      </c>
      <c r="M11" s="57" t="s">
        <v>960</v>
      </c>
      <c r="N11" s="57" t="s">
        <v>2269</v>
      </c>
      <c r="O11" s="57" t="s">
        <v>2270</v>
      </c>
      <c r="Q11" s="57" t="s">
        <v>10</v>
      </c>
      <c r="R11" s="57" t="s">
        <v>960</v>
      </c>
      <c r="S11" s="57" t="s">
        <v>2269</v>
      </c>
      <c r="T11" s="57" t="s">
        <v>2270</v>
      </c>
    </row>
    <row r="12" spans="1:22" ht="15">
      <c r="A12" s="62"/>
      <c r="B12" s="87" t="s">
        <v>757</v>
      </c>
      <c r="C12" s="85" t="s">
        <v>2351</v>
      </c>
      <c r="D12" s="66">
        <v>63.335599999999999</v>
      </c>
      <c r="E12" s="66">
        <v>63.335599999999999</v>
      </c>
      <c r="F12" s="66">
        <v>54.019100000000002</v>
      </c>
      <c r="G12" s="66">
        <v>54.019100000000002</v>
      </c>
      <c r="H12" s="66">
        <v>131.01719600000001</v>
      </c>
      <c r="I12" s="66">
        <v>131.01719600000001</v>
      </c>
      <c r="J12" s="66">
        <v>130.811801</v>
      </c>
      <c r="K12" s="66">
        <v>130.811801</v>
      </c>
      <c r="L12" s="66">
        <f t="shared" ref="L12:L23" si="4">SUM(D12,H12)</f>
        <v>194.35279600000001</v>
      </c>
      <c r="M12" s="66">
        <f t="shared" ref="M12:M23" si="5">SUM(E12,I12)</f>
        <v>194.35279600000001</v>
      </c>
      <c r="N12" s="66">
        <f t="shared" ref="N12:N23" si="6">SUM(F12,J12)</f>
        <v>184.83090100000001</v>
      </c>
      <c r="O12" s="66">
        <f t="shared" ref="O12:O23" si="7">SUM(G12,K12)</f>
        <v>184.83090100000001</v>
      </c>
      <c r="Q12" s="36">
        <v>149.35310000000001</v>
      </c>
      <c r="R12" s="36">
        <v>149.35310000000001</v>
      </c>
      <c r="S12" s="36">
        <v>149.2216</v>
      </c>
      <c r="T12" s="36">
        <v>149.2216</v>
      </c>
    </row>
    <row r="13" spans="1:22" ht="15">
      <c r="A13" s="62"/>
      <c r="B13" s="87" t="s">
        <v>757</v>
      </c>
      <c r="C13" s="85" t="s">
        <v>2352</v>
      </c>
      <c r="D13" s="66">
        <v>63.335599999999999</v>
      </c>
      <c r="E13" s="66">
        <v>63.335599999999999</v>
      </c>
      <c r="F13" s="66">
        <v>54.019100000000002</v>
      </c>
      <c r="G13" s="66">
        <v>54.019100000000002</v>
      </c>
      <c r="H13" s="66">
        <v>131.01222300000001</v>
      </c>
      <c r="I13" s="66">
        <v>131.01222300000001</v>
      </c>
      <c r="J13" s="66">
        <v>130.82011800000001</v>
      </c>
      <c r="K13" s="66">
        <v>130.82011800000001</v>
      </c>
      <c r="L13" s="66">
        <f t="shared" si="4"/>
        <v>194.34782300000001</v>
      </c>
      <c r="M13" s="66">
        <f t="shared" si="5"/>
        <v>194.34782300000001</v>
      </c>
      <c r="N13" s="66">
        <f t="shared" si="6"/>
        <v>184.83921800000002</v>
      </c>
      <c r="O13" s="66">
        <f t="shared" si="7"/>
        <v>184.83921800000002</v>
      </c>
      <c r="Q13" s="187"/>
      <c r="R13" s="187"/>
      <c r="S13" s="187"/>
      <c r="T13" s="187"/>
    </row>
    <row r="14" spans="1:22" ht="15">
      <c r="A14" s="62"/>
      <c r="B14" s="87" t="s">
        <v>757</v>
      </c>
      <c r="C14" s="85" t="s">
        <v>2353</v>
      </c>
      <c r="D14" s="66">
        <v>63.335599999999999</v>
      </c>
      <c r="E14" s="66">
        <v>63.335599999999999</v>
      </c>
      <c r="F14" s="66">
        <v>54.019100000000002</v>
      </c>
      <c r="G14" s="66">
        <v>54.019100000000002</v>
      </c>
      <c r="H14" s="66">
        <v>131.01155800000001</v>
      </c>
      <c r="I14" s="66">
        <v>131.01155800000001</v>
      </c>
      <c r="J14" s="66">
        <v>130.81743900000001</v>
      </c>
      <c r="K14" s="66">
        <v>130.81743900000001</v>
      </c>
      <c r="L14" s="66">
        <f t="shared" si="4"/>
        <v>194.34715800000001</v>
      </c>
      <c r="M14" s="66">
        <f t="shared" si="5"/>
        <v>194.34715800000001</v>
      </c>
      <c r="N14" s="66">
        <f t="shared" si="6"/>
        <v>184.83653900000002</v>
      </c>
      <c r="O14" s="66">
        <f t="shared" si="7"/>
        <v>184.83653900000002</v>
      </c>
      <c r="Q14" s="187"/>
      <c r="R14" s="187"/>
      <c r="S14" s="187"/>
      <c r="T14" s="187"/>
    </row>
    <row r="15" spans="1:22" ht="15">
      <c r="A15" s="62"/>
      <c r="B15" s="87" t="s">
        <v>757</v>
      </c>
      <c r="C15" s="85" t="s">
        <v>2354</v>
      </c>
      <c r="D15" s="66">
        <v>63.335599999999999</v>
      </c>
      <c r="E15" s="66">
        <v>63.335599999999999</v>
      </c>
      <c r="F15" s="66">
        <v>54.019100000000002</v>
      </c>
      <c r="G15" s="66">
        <v>54.019100000000002</v>
      </c>
      <c r="H15" s="66">
        <v>131.01987500000001</v>
      </c>
      <c r="I15" s="66">
        <v>131.01987500000001</v>
      </c>
      <c r="J15" s="66">
        <v>130.10153700000001</v>
      </c>
      <c r="K15" s="66">
        <v>130.10153700000001</v>
      </c>
      <c r="L15" s="66">
        <f t="shared" si="4"/>
        <v>194.35547500000001</v>
      </c>
      <c r="M15" s="66">
        <f t="shared" si="5"/>
        <v>194.35547500000001</v>
      </c>
      <c r="N15" s="66">
        <f t="shared" si="6"/>
        <v>184.12063700000002</v>
      </c>
      <c r="O15" s="66">
        <f t="shared" si="7"/>
        <v>184.12063700000002</v>
      </c>
      <c r="Q15" s="31"/>
      <c r="R15" s="31"/>
      <c r="S15" s="31"/>
      <c r="T15" s="31"/>
    </row>
    <row r="16" spans="1:22" ht="15">
      <c r="A16" s="62"/>
      <c r="B16" s="87" t="s">
        <v>713</v>
      </c>
      <c r="C16" s="85" t="s">
        <v>2355</v>
      </c>
      <c r="D16" s="66">
        <v>63.062899999999999</v>
      </c>
      <c r="E16" s="66">
        <v>63.062899999999999</v>
      </c>
      <c r="F16" s="66">
        <v>59.361199999999997</v>
      </c>
      <c r="G16" s="66">
        <v>59.361199999999997</v>
      </c>
      <c r="H16" s="66">
        <v>110.776602</v>
      </c>
      <c r="I16" s="66">
        <v>110.776602</v>
      </c>
      <c r="J16" s="66">
        <v>111.150857</v>
      </c>
      <c r="K16" s="66">
        <v>111.150857</v>
      </c>
      <c r="L16" s="66">
        <f t="shared" si="4"/>
        <v>173.83950199999998</v>
      </c>
      <c r="M16" s="66">
        <f t="shared" si="5"/>
        <v>173.83950199999998</v>
      </c>
      <c r="N16" s="66">
        <f t="shared" si="6"/>
        <v>170.512057</v>
      </c>
      <c r="O16" s="66">
        <f t="shared" si="7"/>
        <v>170.512057</v>
      </c>
      <c r="Q16" s="36">
        <v>149.1053</v>
      </c>
      <c r="R16" s="36">
        <v>149.1053</v>
      </c>
      <c r="S16" s="36">
        <v>149.20339999999999</v>
      </c>
      <c r="T16" s="36">
        <v>149.20339999999999</v>
      </c>
    </row>
    <row r="17" spans="1:20" ht="15">
      <c r="A17" s="62"/>
      <c r="B17" s="87" t="s">
        <v>713</v>
      </c>
      <c r="C17" s="85" t="s">
        <v>2356</v>
      </c>
      <c r="D17" s="66">
        <v>63.062899999999999</v>
      </c>
      <c r="E17" s="66">
        <v>63.062899999999999</v>
      </c>
      <c r="F17" s="66">
        <v>59.361199999999997</v>
      </c>
      <c r="G17" s="66">
        <v>59.361199999999997</v>
      </c>
      <c r="H17" s="66">
        <v>110.977282</v>
      </c>
      <c r="I17" s="66">
        <v>110.977282</v>
      </c>
      <c r="J17" s="66">
        <v>111.150537</v>
      </c>
      <c r="K17" s="66">
        <v>111.150537</v>
      </c>
      <c r="L17" s="66">
        <f t="shared" si="4"/>
        <v>174.04018200000002</v>
      </c>
      <c r="M17" s="66">
        <f t="shared" si="5"/>
        <v>174.04018200000002</v>
      </c>
      <c r="N17" s="66">
        <f t="shared" si="6"/>
        <v>170.51173699999998</v>
      </c>
      <c r="O17" s="66">
        <f t="shared" si="7"/>
        <v>170.51173699999998</v>
      </c>
      <c r="Q17" s="187"/>
      <c r="R17" s="187"/>
      <c r="S17" s="187"/>
      <c r="T17" s="187"/>
    </row>
    <row r="18" spans="1:20" ht="15">
      <c r="A18" s="62"/>
      <c r="B18" s="87" t="s">
        <v>713</v>
      </c>
      <c r="C18" s="85" t="s">
        <v>2357</v>
      </c>
      <c r="D18" s="66">
        <v>63.062899999999999</v>
      </c>
      <c r="E18" s="66">
        <v>63.062899999999999</v>
      </c>
      <c r="F18" s="66">
        <v>59.361199999999997</v>
      </c>
      <c r="G18" s="66">
        <v>59.361199999999997</v>
      </c>
      <c r="H18" s="66">
        <v>110.977602</v>
      </c>
      <c r="I18" s="66">
        <v>110.977602</v>
      </c>
      <c r="J18" s="66">
        <v>111.150537</v>
      </c>
      <c r="K18" s="66">
        <v>111.150537</v>
      </c>
      <c r="L18" s="66">
        <f t="shared" si="4"/>
        <v>174.040502</v>
      </c>
      <c r="M18" s="66">
        <f t="shared" si="5"/>
        <v>174.040502</v>
      </c>
      <c r="N18" s="66">
        <f t="shared" si="6"/>
        <v>170.51173699999998</v>
      </c>
      <c r="O18" s="66">
        <f t="shared" si="7"/>
        <v>170.51173699999998</v>
      </c>
      <c r="Q18" s="187"/>
      <c r="R18" s="187"/>
      <c r="S18" s="187"/>
      <c r="T18" s="187"/>
    </row>
    <row r="19" spans="1:20" ht="15">
      <c r="A19" s="62"/>
      <c r="B19" s="87" t="s">
        <v>713</v>
      </c>
      <c r="C19" s="85" t="s">
        <v>2358</v>
      </c>
      <c r="D19" s="66">
        <v>63.062899999999999</v>
      </c>
      <c r="E19" s="66">
        <v>63.062899999999999</v>
      </c>
      <c r="F19" s="66">
        <v>59.361199999999997</v>
      </c>
      <c r="G19" s="66">
        <v>59.361199999999997</v>
      </c>
      <c r="H19" s="66">
        <v>110.977282</v>
      </c>
      <c r="I19" s="66">
        <v>110.977282</v>
      </c>
      <c r="J19" s="66">
        <v>110.94985699999999</v>
      </c>
      <c r="K19" s="66">
        <v>110.94985699999999</v>
      </c>
      <c r="L19" s="66">
        <f t="shared" si="4"/>
        <v>174.04018200000002</v>
      </c>
      <c r="M19" s="66">
        <f t="shared" si="5"/>
        <v>174.04018200000002</v>
      </c>
      <c r="N19" s="66">
        <f t="shared" si="6"/>
        <v>170.31105700000001</v>
      </c>
      <c r="O19" s="66">
        <f t="shared" si="7"/>
        <v>170.31105700000001</v>
      </c>
      <c r="Q19" s="31"/>
      <c r="R19" s="31"/>
      <c r="S19" s="31"/>
      <c r="T19" s="31"/>
    </row>
    <row r="20" spans="1:20" ht="15">
      <c r="A20" s="62"/>
      <c r="B20" s="87" t="s">
        <v>762</v>
      </c>
      <c r="C20" s="85" t="s">
        <v>2359</v>
      </c>
      <c r="D20" s="66">
        <v>60.118200000000002</v>
      </c>
      <c r="E20" s="66">
        <v>60.118200000000002</v>
      </c>
      <c r="F20" s="66">
        <v>50.585999999999999</v>
      </c>
      <c r="G20" s="66">
        <v>50.585999999999999</v>
      </c>
      <c r="H20" s="66">
        <v>131.02148599999998</v>
      </c>
      <c r="I20" s="66">
        <v>131.02148599999998</v>
      </c>
      <c r="J20" s="66">
        <v>132.040458</v>
      </c>
      <c r="K20" s="66">
        <v>132.040458</v>
      </c>
      <c r="L20" s="66">
        <f t="shared" si="4"/>
        <v>191.13968599999998</v>
      </c>
      <c r="M20" s="66">
        <f t="shared" si="5"/>
        <v>191.13968599999998</v>
      </c>
      <c r="N20" s="66">
        <f t="shared" si="6"/>
        <v>182.62645800000001</v>
      </c>
      <c r="O20" s="66">
        <f t="shared" si="7"/>
        <v>182.62645800000001</v>
      </c>
      <c r="Q20" s="36">
        <v>148.98089999999999</v>
      </c>
      <c r="R20" s="36">
        <v>148.98089999999999</v>
      </c>
      <c r="S20" s="36">
        <v>149.49100000000001</v>
      </c>
      <c r="T20" s="36">
        <v>149.49100000000001</v>
      </c>
    </row>
    <row r="21" spans="1:20" ht="15">
      <c r="A21" s="62"/>
      <c r="B21" s="87" t="s">
        <v>762</v>
      </c>
      <c r="C21" s="85" t="s">
        <v>2360</v>
      </c>
      <c r="D21" s="66">
        <v>60.118200000000002</v>
      </c>
      <c r="E21" s="66">
        <v>60.118200000000002</v>
      </c>
      <c r="F21" s="66">
        <v>50.585999999999999</v>
      </c>
      <c r="G21" s="66">
        <v>50.585999999999999</v>
      </c>
      <c r="H21" s="66">
        <v>131.008736</v>
      </c>
      <c r="I21" s="66">
        <v>131.008736</v>
      </c>
      <c r="J21" s="66">
        <v>132.02742599999999</v>
      </c>
      <c r="K21" s="66">
        <v>132.02742599999999</v>
      </c>
      <c r="L21" s="66">
        <f t="shared" si="4"/>
        <v>191.126936</v>
      </c>
      <c r="M21" s="66">
        <f t="shared" si="5"/>
        <v>191.126936</v>
      </c>
      <c r="N21" s="66">
        <f t="shared" si="6"/>
        <v>182.613426</v>
      </c>
      <c r="O21" s="66">
        <f t="shared" si="7"/>
        <v>182.613426</v>
      </c>
      <c r="Q21" s="187"/>
      <c r="R21" s="187"/>
      <c r="S21" s="187"/>
      <c r="T21" s="187"/>
    </row>
    <row r="22" spans="1:20" ht="15">
      <c r="A22" s="62"/>
      <c r="B22" s="87" t="s">
        <v>762</v>
      </c>
      <c r="C22" s="85" t="s">
        <v>2361</v>
      </c>
      <c r="D22" s="66">
        <v>60.118200000000002</v>
      </c>
      <c r="E22" s="66">
        <v>60.118200000000002</v>
      </c>
      <c r="F22" s="66">
        <v>50.585999999999999</v>
      </c>
      <c r="G22" s="66">
        <v>50.585999999999999</v>
      </c>
      <c r="H22" s="66">
        <v>131.01147399999999</v>
      </c>
      <c r="I22" s="66">
        <v>131.01147399999999</v>
      </c>
      <c r="J22" s="66">
        <v>132.024688</v>
      </c>
      <c r="K22" s="66">
        <v>132.024688</v>
      </c>
      <c r="L22" s="66">
        <f t="shared" si="4"/>
        <v>191.12967399999999</v>
      </c>
      <c r="M22" s="66">
        <f t="shared" si="5"/>
        <v>191.12967399999999</v>
      </c>
      <c r="N22" s="66">
        <f t="shared" si="6"/>
        <v>182.61068799999998</v>
      </c>
      <c r="O22" s="66">
        <f t="shared" si="7"/>
        <v>182.61068799999998</v>
      </c>
      <c r="Q22" s="187"/>
      <c r="R22" s="187"/>
      <c r="S22" s="187"/>
      <c r="T22" s="187"/>
    </row>
    <row r="23" spans="1:20" ht="15">
      <c r="A23" s="62"/>
      <c r="B23" s="87" t="s">
        <v>762</v>
      </c>
      <c r="C23" s="85" t="s">
        <v>2362</v>
      </c>
      <c r="D23" s="66">
        <v>60.118200000000002</v>
      </c>
      <c r="E23" s="66">
        <v>60.118200000000002</v>
      </c>
      <c r="F23" s="66">
        <v>50.585999999999999</v>
      </c>
      <c r="G23" s="66">
        <v>50.585999999999999</v>
      </c>
      <c r="H23" s="66">
        <v>131.024506</v>
      </c>
      <c r="I23" s="66">
        <v>131.024506</v>
      </c>
      <c r="J23" s="66">
        <v>132.040458</v>
      </c>
      <c r="K23" s="66">
        <v>132.040458</v>
      </c>
      <c r="L23" s="66">
        <f t="shared" si="4"/>
        <v>191.142706</v>
      </c>
      <c r="M23" s="66">
        <f t="shared" si="5"/>
        <v>191.142706</v>
      </c>
      <c r="N23" s="66">
        <f t="shared" si="6"/>
        <v>182.62645800000001</v>
      </c>
      <c r="O23" s="66">
        <f t="shared" si="7"/>
        <v>182.62645800000001</v>
      </c>
      <c r="Q23" s="31"/>
      <c r="R23" s="31"/>
      <c r="S23" s="31"/>
      <c r="T23" s="31"/>
    </row>
    <row r="24" spans="1:20" ht="15">
      <c r="A24" s="62"/>
      <c r="B24" s="87" t="s">
        <v>708</v>
      </c>
      <c r="C24" s="85" t="s">
        <v>2363</v>
      </c>
      <c r="D24" s="66">
        <v>53.704700000000003</v>
      </c>
      <c r="E24" s="66">
        <v>53.704700000000003</v>
      </c>
      <c r="F24" s="66">
        <v>52.736400000000003</v>
      </c>
      <c r="G24" s="66">
        <v>52.736400000000003</v>
      </c>
      <c r="H24" s="66">
        <v>131.653595</v>
      </c>
      <c r="I24" s="66">
        <v>131.653595</v>
      </c>
      <c r="J24" s="66">
        <v>131.26832400000001</v>
      </c>
      <c r="K24" s="66">
        <v>131.26832400000001</v>
      </c>
      <c r="L24" s="66">
        <f t="shared" ref="L24:L27" si="8">SUM(D24,H24)</f>
        <v>185.358295</v>
      </c>
      <c r="M24" s="66">
        <f t="shared" ref="M24:M27" si="9">SUM(E24,I24)</f>
        <v>185.358295</v>
      </c>
      <c r="N24" s="66">
        <f t="shared" ref="N24:N27" si="10">SUM(F24,J24)</f>
        <v>184.00472400000001</v>
      </c>
      <c r="O24" s="66">
        <f t="shared" ref="O24:O27" si="11">SUM(G24,K24)</f>
        <v>184.00472400000001</v>
      </c>
      <c r="Q24" s="36">
        <v>149.01240000000001</v>
      </c>
      <c r="R24" s="36">
        <v>149.01240000000001</v>
      </c>
      <c r="S24" s="36">
        <v>149.39959999999999</v>
      </c>
      <c r="T24" s="36">
        <v>149.39959999999999</v>
      </c>
    </row>
    <row r="25" spans="1:20" ht="15">
      <c r="A25" s="62"/>
      <c r="B25" s="87" t="s">
        <v>708</v>
      </c>
      <c r="C25" s="85" t="s">
        <v>2364</v>
      </c>
      <c r="D25" s="66">
        <v>53.704700000000003</v>
      </c>
      <c r="E25" s="66">
        <v>53.704700000000003</v>
      </c>
      <c r="F25" s="66">
        <v>52.736400000000003</v>
      </c>
      <c r="G25" s="66">
        <v>52.736400000000003</v>
      </c>
      <c r="H25" s="66">
        <v>131.654042</v>
      </c>
      <c r="I25" s="66">
        <v>131.654042</v>
      </c>
      <c r="J25" s="66">
        <v>131.26801600000002</v>
      </c>
      <c r="K25" s="66">
        <v>131.26801600000002</v>
      </c>
      <c r="L25" s="66">
        <f t="shared" si="8"/>
        <v>185.35874200000001</v>
      </c>
      <c r="M25" s="66">
        <f t="shared" si="9"/>
        <v>185.35874200000001</v>
      </c>
      <c r="N25" s="66">
        <f t="shared" si="10"/>
        <v>184.00441600000002</v>
      </c>
      <c r="O25" s="66">
        <f t="shared" si="11"/>
        <v>184.00441600000002</v>
      </c>
      <c r="Q25" s="187"/>
      <c r="R25" s="187"/>
      <c r="S25" s="187"/>
      <c r="T25" s="187"/>
    </row>
    <row r="26" spans="1:20" ht="15">
      <c r="A26" s="62"/>
      <c r="B26" s="87" t="s">
        <v>708</v>
      </c>
      <c r="C26" s="85" t="s">
        <v>2365</v>
      </c>
      <c r="D26" s="66">
        <v>53.704700000000003</v>
      </c>
      <c r="E26" s="66">
        <v>53.704700000000003</v>
      </c>
      <c r="F26" s="66">
        <v>52.736400000000003</v>
      </c>
      <c r="G26" s="66">
        <v>52.736400000000003</v>
      </c>
      <c r="H26" s="66">
        <v>131.65373400000001</v>
      </c>
      <c r="I26" s="66">
        <v>131.65373400000001</v>
      </c>
      <c r="J26" s="66">
        <v>131.267877</v>
      </c>
      <c r="K26" s="66">
        <v>131.267877</v>
      </c>
      <c r="L26" s="66">
        <f t="shared" si="8"/>
        <v>185.35843400000002</v>
      </c>
      <c r="M26" s="66">
        <f t="shared" si="9"/>
        <v>185.35843400000002</v>
      </c>
      <c r="N26" s="66">
        <f t="shared" si="10"/>
        <v>184.004277</v>
      </c>
      <c r="O26" s="66">
        <f t="shared" si="11"/>
        <v>184.004277</v>
      </c>
      <c r="Q26" s="187"/>
      <c r="R26" s="187"/>
      <c r="S26" s="187"/>
      <c r="T26" s="187"/>
    </row>
    <row r="27" spans="1:20" ht="15">
      <c r="A27" s="62"/>
      <c r="B27" s="87" t="s">
        <v>708</v>
      </c>
      <c r="C27" s="85" t="s">
        <v>2366</v>
      </c>
      <c r="D27" s="66">
        <v>53.704700000000003</v>
      </c>
      <c r="E27" s="66">
        <v>53.704700000000003</v>
      </c>
      <c r="F27" s="66">
        <v>52.736400000000003</v>
      </c>
      <c r="G27" s="66">
        <v>52.736400000000003</v>
      </c>
      <c r="H27" s="66">
        <v>131.83959200000001</v>
      </c>
      <c r="I27" s="66">
        <v>131.83959200000001</v>
      </c>
      <c r="J27" s="66">
        <v>131.26782800000001</v>
      </c>
      <c r="K27" s="66">
        <v>131.26782800000001</v>
      </c>
      <c r="L27" s="66">
        <f t="shared" si="8"/>
        <v>185.54429200000001</v>
      </c>
      <c r="M27" s="66">
        <f t="shared" si="9"/>
        <v>185.54429200000001</v>
      </c>
      <c r="N27" s="66">
        <f t="shared" si="10"/>
        <v>184.00422800000001</v>
      </c>
      <c r="O27" s="66">
        <f t="shared" si="11"/>
        <v>184.00422800000001</v>
      </c>
      <c r="Q27" s="31"/>
      <c r="R27" s="31"/>
      <c r="S27" s="31"/>
      <c r="T27" s="31"/>
    </row>
  </sheetData>
  <phoneticPr fontId="3"/>
  <conditionalFormatting sqref="K8:T8">
    <cfRule type="cellIs" dxfId="4" priority="1" stopIfTrue="1" operator="equal">
      <formula>"WRONG"</formula>
    </cfRule>
  </conditionalFormatting>
  <conditionalFormatting sqref="L9:O9">
    <cfRule type="cellIs" dxfId="3" priority="10" stopIfTrue="1" operator="equal">
      <formula>"Wrong"</formula>
    </cfRule>
  </conditionalFormatting>
  <conditionalFormatting sqref="Q9:T9">
    <cfRule type="cellIs" dxfId="2" priority="4" stopIfTrue="1" operator="equal">
      <formula>"Wrong"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42"/>
  <dimension ref="A1:K16"/>
  <sheetViews>
    <sheetView zoomScale="85" zoomScaleNormal="85" workbookViewId="0">
      <selection activeCell="A10" sqref="A10"/>
    </sheetView>
  </sheetViews>
  <sheetFormatPr defaultColWidth="9" defaultRowHeight="14.25"/>
  <cols>
    <col min="1" max="1" width="9" style="2"/>
    <col min="2" max="2" width="9" style="2" customWidth="1"/>
    <col min="3" max="3" width="14.42578125" style="2" customWidth="1"/>
    <col min="4" max="11" width="11.5703125" style="2" customWidth="1"/>
    <col min="12" max="16384" width="9" style="2"/>
  </cols>
  <sheetData>
    <row r="1" spans="1:11" ht="25.5">
      <c r="B1" s="56" t="str">
        <f>SITE1!B1</f>
        <v>ITTO-620-0169 Maple Ridge x4</v>
      </c>
      <c r="H1" s="48">
        <v>43581</v>
      </c>
      <c r="I1" s="48"/>
      <c r="J1" s="48"/>
      <c r="K1" s="48"/>
    </row>
    <row r="2" spans="1:11" ht="20.25">
      <c r="B2" s="79" t="s">
        <v>2367</v>
      </c>
    </row>
    <row r="5" spans="1:11">
      <c r="D5" s="2" t="s">
        <v>2325</v>
      </c>
      <c r="E5" s="2" t="s">
        <v>2253</v>
      </c>
      <c r="F5" s="2" t="s">
        <v>2254</v>
      </c>
      <c r="G5" s="2" t="s">
        <v>2255</v>
      </c>
    </row>
    <row r="6" spans="1:11">
      <c r="C6" s="88" t="s">
        <v>2256</v>
      </c>
      <c r="D6" s="66">
        <f>MAX(D13:D16)</f>
        <v>139.73779999999999</v>
      </c>
      <c r="E6" s="66">
        <f>MAX(E13:E16)</f>
        <v>139.73779999999999</v>
      </c>
      <c r="F6" s="66">
        <f>MAX(F13:F16)</f>
        <v>139.6987</v>
      </c>
      <c r="G6" s="66">
        <f>MAX(G13:G16)</f>
        <v>139.6987</v>
      </c>
    </row>
    <row r="7" spans="1:11">
      <c r="C7" s="88" t="s">
        <v>2257</v>
      </c>
      <c r="D7" s="66">
        <f>MIN(D13:D16)</f>
        <v>139.38640000000001</v>
      </c>
      <c r="E7" s="66">
        <f>MIN(E13:E16)</f>
        <v>139.38640000000001</v>
      </c>
      <c r="F7" s="66">
        <f>MIN(F13:F16)</f>
        <v>139.4461</v>
      </c>
      <c r="G7" s="66">
        <f>MIN(G13:G16)</f>
        <v>139.4461</v>
      </c>
    </row>
    <row r="8" spans="1:11">
      <c r="B8" s="86"/>
      <c r="C8" s="88" t="s">
        <v>2258</v>
      </c>
      <c r="D8" s="47">
        <f>D6-D7</f>
        <v>0.35139999999998395</v>
      </c>
      <c r="E8" s="47">
        <f t="shared" ref="E8:G8" si="0">E6-E7</f>
        <v>0.35139999999998395</v>
      </c>
      <c r="F8" s="47">
        <f t="shared" si="0"/>
        <v>0.25260000000000105</v>
      </c>
      <c r="G8" s="47">
        <f t="shared" si="0"/>
        <v>0.25260000000000105</v>
      </c>
    </row>
    <row r="9" spans="1:11">
      <c r="B9" s="2" t="s">
        <v>2259</v>
      </c>
      <c r="C9" s="93">
        <v>50</v>
      </c>
      <c r="D9" s="91">
        <f>C9*0.0254</f>
        <v>1.27</v>
      </c>
      <c r="E9" s="91">
        <f>C9*0.0254</f>
        <v>1.27</v>
      </c>
      <c r="F9" s="91">
        <f>C9*0.0254</f>
        <v>1.27</v>
      </c>
      <c r="G9" s="91">
        <f>C9*0.0254</f>
        <v>1.27</v>
      </c>
    </row>
    <row r="10" spans="1:11">
      <c r="D10" s="2" t="str">
        <f>IF(D8&gt;D9,"Wrong","OK")</f>
        <v>OK</v>
      </c>
      <c r="E10" s="2" t="str">
        <f>IF(E8&gt;E9,"Wrong","OK")</f>
        <v>OK</v>
      </c>
      <c r="F10" s="2" t="str">
        <f t="shared" ref="F10:G10" si="1">IF(F8&gt;F9,"Wrong","OK")</f>
        <v>OK</v>
      </c>
      <c r="G10" s="2" t="str">
        <f t="shared" si="1"/>
        <v>OK</v>
      </c>
    </row>
    <row r="11" spans="1:11">
      <c r="D11" s="60" t="s">
        <v>2343</v>
      </c>
      <c r="E11" s="59"/>
      <c r="F11" s="59"/>
      <c r="G11" s="59"/>
    </row>
    <row r="12" spans="1:11" ht="25.5">
      <c r="B12" s="77" t="s">
        <v>19</v>
      </c>
      <c r="C12" s="77" t="s">
        <v>20</v>
      </c>
      <c r="D12" s="57" t="s">
        <v>10</v>
      </c>
      <c r="E12" s="57" t="s">
        <v>960</v>
      </c>
      <c r="F12" s="57" t="s">
        <v>2269</v>
      </c>
      <c r="G12" s="57" t="s">
        <v>2270</v>
      </c>
    </row>
    <row r="13" spans="1:11" ht="15">
      <c r="A13" s="62"/>
      <c r="B13" s="87" t="s">
        <v>718</v>
      </c>
      <c r="C13" s="85" t="s">
        <v>721</v>
      </c>
      <c r="D13" s="66">
        <v>139.73779999999999</v>
      </c>
      <c r="E13" s="66">
        <v>139.73779999999999</v>
      </c>
      <c r="F13" s="66">
        <v>139.54079999999999</v>
      </c>
      <c r="G13" s="66">
        <v>139.54079999999999</v>
      </c>
    </row>
    <row r="14" spans="1:11" ht="15">
      <c r="A14" s="62"/>
      <c r="B14" s="87" t="s">
        <v>723</v>
      </c>
      <c r="C14" s="85" t="s">
        <v>726</v>
      </c>
      <c r="D14" s="66">
        <v>139.6643</v>
      </c>
      <c r="E14" s="66">
        <v>139.6643</v>
      </c>
      <c r="F14" s="66">
        <v>139.4461</v>
      </c>
      <c r="G14" s="66">
        <v>139.4461</v>
      </c>
    </row>
    <row r="15" spans="1:11" ht="15">
      <c r="B15" s="87" t="s">
        <v>767</v>
      </c>
      <c r="C15" s="85" t="s">
        <v>770</v>
      </c>
      <c r="D15" s="66">
        <v>139.38640000000001</v>
      </c>
      <c r="E15" s="66">
        <v>139.38640000000001</v>
      </c>
      <c r="F15" s="66">
        <v>139.4819</v>
      </c>
      <c r="G15" s="66">
        <v>139.4819</v>
      </c>
    </row>
    <row r="16" spans="1:11" ht="15">
      <c r="B16" s="87" t="s">
        <v>772</v>
      </c>
      <c r="C16" s="85" t="s">
        <v>775</v>
      </c>
      <c r="D16" s="66">
        <v>139.5247</v>
      </c>
      <c r="E16" s="66">
        <v>139.5247</v>
      </c>
      <c r="F16" s="66">
        <v>139.6987</v>
      </c>
      <c r="G16" s="66">
        <v>139.6987</v>
      </c>
    </row>
  </sheetData>
  <phoneticPr fontId="3"/>
  <conditionalFormatting sqref="C9:G9">
    <cfRule type="cellIs" dxfId="1" priority="1" stopIfTrue="1" operator="equal">
      <formula>"WRONG"</formula>
    </cfRule>
  </conditionalFormatting>
  <conditionalFormatting sqref="D10:G10">
    <cfRule type="cellIs" dxfId="0" priority="3" stopIfTrue="1" operator="equal">
      <formula>"Wrong"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B1:Q17"/>
  <sheetViews>
    <sheetView zoomScale="70" zoomScaleNormal="70" workbookViewId="0">
      <selection activeCell="E21" sqref="E21"/>
    </sheetView>
  </sheetViews>
  <sheetFormatPr defaultColWidth="9" defaultRowHeight="14.25"/>
  <cols>
    <col min="1" max="1" width="9" style="2"/>
    <col min="2" max="2" width="26.42578125" style="2" customWidth="1"/>
    <col min="3" max="3" width="9" style="2" bestFit="1" customWidth="1"/>
    <col min="4" max="4" width="8.7109375" style="2" bestFit="1" customWidth="1"/>
    <col min="5" max="5" width="10.140625" style="2" bestFit="1" customWidth="1"/>
    <col min="6" max="9" width="18.7109375" style="78" customWidth="1"/>
    <col min="10" max="11" width="11.7109375" style="2" bestFit="1" customWidth="1"/>
    <col min="12" max="13" width="11.7109375" style="2" customWidth="1"/>
    <col min="14" max="14" width="9" style="2"/>
    <col min="15" max="15" width="11.28515625" style="2" bestFit="1" customWidth="1"/>
    <col min="16" max="16384" width="9" style="2"/>
  </cols>
  <sheetData>
    <row r="1" spans="2:17" ht="25.5">
      <c r="B1" s="56" t="s">
        <v>9</v>
      </c>
      <c r="O1" s="48">
        <v>43581</v>
      </c>
      <c r="P1" s="48"/>
      <c r="Q1" s="48"/>
    </row>
    <row r="2" spans="2:17" ht="20.25">
      <c r="B2" s="1" t="s">
        <v>2368</v>
      </c>
    </row>
    <row r="6" spans="2:17" ht="15.75">
      <c r="B6" s="166" t="s">
        <v>2369</v>
      </c>
      <c r="C6" s="167" t="s">
        <v>2370</v>
      </c>
      <c r="D6" s="167" t="s">
        <v>2371</v>
      </c>
      <c r="E6" s="167" t="s">
        <v>2372</v>
      </c>
      <c r="F6" s="165" t="s">
        <v>2252</v>
      </c>
      <c r="G6" s="50" t="s">
        <v>2373</v>
      </c>
      <c r="H6" s="50" t="s">
        <v>2269</v>
      </c>
      <c r="I6" s="50" t="s">
        <v>2270</v>
      </c>
      <c r="J6" s="4" t="s">
        <v>2374</v>
      </c>
      <c r="K6" s="4" t="s">
        <v>2375</v>
      </c>
      <c r="L6" s="4" t="s">
        <v>2376</v>
      </c>
      <c r="M6" s="4" t="s">
        <v>2377</v>
      </c>
    </row>
    <row r="7" spans="2:17" ht="15">
      <c r="B7" s="50" t="s">
        <v>2378</v>
      </c>
      <c r="C7" s="50">
        <v>1</v>
      </c>
      <c r="D7" s="50"/>
      <c r="E7" s="168"/>
      <c r="F7" s="165" t="s">
        <v>2379</v>
      </c>
      <c r="G7" s="50" t="s">
        <v>2380</v>
      </c>
      <c r="H7" s="50" t="s">
        <v>2381</v>
      </c>
      <c r="I7" s="50" t="s">
        <v>2382</v>
      </c>
      <c r="J7" s="4" t="s">
        <v>2383</v>
      </c>
      <c r="K7" s="4" t="s">
        <v>2383</v>
      </c>
      <c r="L7" s="4" t="s">
        <v>2383</v>
      </c>
      <c r="M7" s="4" t="s">
        <v>2383</v>
      </c>
    </row>
    <row r="8" spans="2:17" ht="42.75">
      <c r="B8" s="50" t="s">
        <v>238</v>
      </c>
      <c r="C8" s="50"/>
      <c r="D8" s="50">
        <v>3</v>
      </c>
      <c r="E8" s="168"/>
      <c r="F8" s="165" t="s">
        <v>2384</v>
      </c>
      <c r="G8" s="165" t="s">
        <v>2385</v>
      </c>
      <c r="H8" s="165" t="s">
        <v>2386</v>
      </c>
      <c r="I8" s="165" t="s">
        <v>2384</v>
      </c>
      <c r="J8" s="4" t="s">
        <v>2387</v>
      </c>
      <c r="K8" s="4" t="s">
        <v>2387</v>
      </c>
      <c r="L8" s="4" t="s">
        <v>2387</v>
      </c>
      <c r="M8" s="4" t="s">
        <v>2387</v>
      </c>
    </row>
    <row r="9" spans="2:17" ht="15">
      <c r="B9" s="50" t="s">
        <v>275</v>
      </c>
      <c r="C9" s="50"/>
      <c r="D9" s="50">
        <v>1</v>
      </c>
      <c r="E9" s="168"/>
      <c r="F9" s="165" t="s">
        <v>2388</v>
      </c>
      <c r="G9" s="50" t="s">
        <v>2389</v>
      </c>
      <c r="H9" s="50" t="s">
        <v>2390</v>
      </c>
      <c r="I9" s="50" t="s">
        <v>2391</v>
      </c>
      <c r="J9" s="4" t="s">
        <v>2392</v>
      </c>
      <c r="K9" s="4" t="s">
        <v>2392</v>
      </c>
      <c r="L9" s="4" t="s">
        <v>2392</v>
      </c>
      <c r="M9" s="4" t="s">
        <v>2392</v>
      </c>
    </row>
    <row r="10" spans="2:17" ht="28.5">
      <c r="B10" s="50" t="s">
        <v>410</v>
      </c>
      <c r="C10" s="50"/>
      <c r="D10" s="50">
        <v>1</v>
      </c>
      <c r="E10" s="168"/>
      <c r="F10" s="165" t="s">
        <v>2393</v>
      </c>
      <c r="G10" s="50" t="s">
        <v>2394</v>
      </c>
      <c r="H10" s="50" t="s">
        <v>2395</v>
      </c>
      <c r="I10" s="50" t="s">
        <v>2396</v>
      </c>
      <c r="J10" s="4" t="s">
        <v>2392</v>
      </c>
      <c r="K10" s="4" t="s">
        <v>2392</v>
      </c>
      <c r="L10" s="4" t="s">
        <v>2392</v>
      </c>
      <c r="M10" s="4" t="s">
        <v>2392</v>
      </c>
    </row>
    <row r="11" spans="2:17" ht="15">
      <c r="B11" s="50" t="s">
        <v>2397</v>
      </c>
      <c r="C11" s="50"/>
      <c r="D11" s="50">
        <v>1</v>
      </c>
      <c r="E11" s="168"/>
      <c r="F11" s="165" t="s">
        <v>2398</v>
      </c>
      <c r="G11" s="50" t="s">
        <v>2399</v>
      </c>
      <c r="H11" s="50" t="s">
        <v>2400</v>
      </c>
      <c r="I11" s="50" t="s">
        <v>2401</v>
      </c>
      <c r="J11" s="4" t="s">
        <v>2387</v>
      </c>
      <c r="K11" s="4" t="s">
        <v>2387</v>
      </c>
      <c r="L11" s="4" t="s">
        <v>2387</v>
      </c>
      <c r="M11" s="4" t="s">
        <v>2387</v>
      </c>
    </row>
    <row r="12" spans="2:17" ht="15">
      <c r="B12" s="169" t="s">
        <v>360</v>
      </c>
      <c r="C12" s="171"/>
      <c r="D12" s="171"/>
      <c r="E12" s="171">
        <v>1</v>
      </c>
      <c r="F12" s="165" t="s">
        <v>2402</v>
      </c>
      <c r="G12" s="50" t="s">
        <v>2403</v>
      </c>
      <c r="H12" s="50" t="s">
        <v>2404</v>
      </c>
      <c r="I12" s="50" t="s">
        <v>2405</v>
      </c>
      <c r="J12" s="4" t="s">
        <v>2406</v>
      </c>
      <c r="K12" s="4" t="s">
        <v>2406</v>
      </c>
      <c r="L12" s="4" t="s">
        <v>2406</v>
      </c>
      <c r="M12" s="4" t="s">
        <v>2406</v>
      </c>
    </row>
    <row r="13" spans="2:17" ht="15">
      <c r="B13" s="169" t="s">
        <v>2407</v>
      </c>
      <c r="C13" s="171"/>
      <c r="D13" s="171"/>
      <c r="E13" s="171">
        <v>1</v>
      </c>
      <c r="F13" s="165" t="s">
        <v>2408</v>
      </c>
      <c r="G13" s="50" t="s">
        <v>2409</v>
      </c>
      <c r="H13" s="50" t="s">
        <v>2410</v>
      </c>
      <c r="I13" s="50" t="s">
        <v>2411</v>
      </c>
      <c r="J13" s="4" t="s">
        <v>2412</v>
      </c>
      <c r="K13" s="4" t="s">
        <v>2412</v>
      </c>
      <c r="L13" s="4" t="s">
        <v>2412</v>
      </c>
      <c r="M13" s="4" t="s">
        <v>2412</v>
      </c>
    </row>
    <row r="14" spans="2:17" ht="15">
      <c r="B14" s="170" t="s">
        <v>418</v>
      </c>
      <c r="C14" s="171"/>
      <c r="D14" s="171"/>
      <c r="E14" s="171">
        <v>1</v>
      </c>
      <c r="F14" s="165" t="s">
        <v>2413</v>
      </c>
      <c r="G14" s="50" t="s">
        <v>2414</v>
      </c>
      <c r="H14" s="50" t="s">
        <v>2415</v>
      </c>
      <c r="I14" s="50" t="s">
        <v>2416</v>
      </c>
      <c r="J14" s="4" t="s">
        <v>2417</v>
      </c>
      <c r="K14" s="4" t="s">
        <v>2417</v>
      </c>
      <c r="L14" s="4" t="s">
        <v>2417</v>
      </c>
      <c r="M14" s="4" t="s">
        <v>2417</v>
      </c>
    </row>
    <row r="15" spans="2:17" ht="15">
      <c r="B15" s="169" t="s">
        <v>247</v>
      </c>
      <c r="C15" s="171"/>
      <c r="D15" s="171"/>
      <c r="E15" s="171">
        <v>1</v>
      </c>
      <c r="F15" s="165" t="s">
        <v>2418</v>
      </c>
      <c r="G15" s="50" t="s">
        <v>2419</v>
      </c>
      <c r="H15" s="50" t="s">
        <v>2420</v>
      </c>
      <c r="I15" s="50" t="s">
        <v>2421</v>
      </c>
      <c r="J15" s="4" t="s">
        <v>2422</v>
      </c>
      <c r="K15" s="4" t="s">
        <v>2422</v>
      </c>
      <c r="L15" s="4" t="s">
        <v>2422</v>
      </c>
      <c r="M15" s="4" t="s">
        <v>2422</v>
      </c>
    </row>
    <row r="16" spans="2:17" ht="15">
      <c r="B16" s="169" t="s">
        <v>647</v>
      </c>
      <c r="C16" s="171"/>
      <c r="D16" s="171"/>
      <c r="E16" s="171">
        <v>1</v>
      </c>
      <c r="F16" s="165" t="s">
        <v>2423</v>
      </c>
      <c r="G16" s="50" t="s">
        <v>2424</v>
      </c>
      <c r="H16" s="50" t="s">
        <v>2425</v>
      </c>
      <c r="I16" s="50" t="s">
        <v>2426</v>
      </c>
      <c r="J16" s="4" t="s">
        <v>2417</v>
      </c>
      <c r="K16" s="4" t="s">
        <v>2417</v>
      </c>
      <c r="L16" s="4" t="s">
        <v>2417</v>
      </c>
      <c r="M16" s="4" t="s">
        <v>2417</v>
      </c>
    </row>
    <row r="17" spans="2:13" ht="15">
      <c r="B17" s="169" t="s">
        <v>592</v>
      </c>
      <c r="C17" s="171"/>
      <c r="D17" s="171"/>
      <c r="E17" s="171">
        <v>1</v>
      </c>
      <c r="F17" s="165" t="s">
        <v>2427</v>
      </c>
      <c r="G17" s="50" t="s">
        <v>1123</v>
      </c>
      <c r="H17" s="50" t="s">
        <v>1552</v>
      </c>
      <c r="I17" s="50" t="s">
        <v>1981</v>
      </c>
      <c r="J17" s="4" t="s">
        <v>2412</v>
      </c>
      <c r="K17" s="4" t="s">
        <v>2412</v>
      </c>
      <c r="L17" s="4" t="s">
        <v>2412</v>
      </c>
      <c r="M17" s="4" t="s">
        <v>2412</v>
      </c>
    </row>
  </sheetData>
  <phoneticPr fontId="3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6">
    <tabColor rgb="FF92D050"/>
  </sheetPr>
  <dimension ref="A1:BW187"/>
  <sheetViews>
    <sheetView zoomScale="40" zoomScaleNormal="40" workbookViewId="0">
      <selection activeCell="I15" sqref="I15"/>
    </sheetView>
  </sheetViews>
  <sheetFormatPr defaultColWidth="9" defaultRowHeight="14.25"/>
  <cols>
    <col min="1" max="1" width="5.7109375" style="2" bestFit="1" customWidth="1"/>
    <col min="2" max="2" width="6.140625" style="2" customWidth="1"/>
    <col min="3" max="3" width="4.42578125" style="2" bestFit="1" customWidth="1"/>
    <col min="4" max="4" width="30.5703125" style="2" customWidth="1"/>
    <col min="5" max="5" width="6.28515625" style="2" bestFit="1" customWidth="1"/>
    <col min="6" max="6" width="1.42578125" style="2" customWidth="1"/>
    <col min="7" max="7" width="5.7109375" style="2" bestFit="1" customWidth="1"/>
    <col min="8" max="8" width="4.42578125" style="2" bestFit="1" customWidth="1"/>
    <col min="9" max="9" width="30.5703125" style="2" customWidth="1"/>
    <col min="10" max="10" width="6.28515625" style="2" bestFit="1" customWidth="1"/>
    <col min="11" max="11" width="1.42578125" style="2" customWidth="1"/>
    <col min="12" max="12" width="5.7109375" style="2" bestFit="1" customWidth="1"/>
    <col min="13" max="13" width="4.42578125" style="2" bestFit="1" customWidth="1"/>
    <col min="14" max="14" width="30.5703125" style="2" customWidth="1"/>
    <col min="15" max="15" width="6.28515625" style="2" bestFit="1" customWidth="1"/>
    <col min="16" max="16" width="1.42578125" style="2" customWidth="1"/>
    <col min="17" max="17" width="6.140625" style="2" customWidth="1"/>
    <col min="18" max="18" width="4.42578125" style="2" bestFit="1" customWidth="1"/>
    <col min="19" max="19" width="30.5703125" style="2" customWidth="1"/>
    <col min="20" max="20" width="6.28515625" style="2" bestFit="1" customWidth="1"/>
    <col min="21" max="21" width="1.42578125" style="2" customWidth="1"/>
    <col min="22" max="22" width="6.140625" style="2" customWidth="1"/>
    <col min="23" max="23" width="4.42578125" style="2" bestFit="1" customWidth="1"/>
    <col min="24" max="24" width="30.5703125" style="2" customWidth="1"/>
    <col min="25" max="25" width="6.28515625" style="2" bestFit="1" customWidth="1"/>
    <col min="26" max="26" width="1.42578125" style="2" customWidth="1"/>
    <col min="27" max="27" width="6.140625" style="2" customWidth="1"/>
    <col min="28" max="28" width="4.42578125" style="2" bestFit="1" customWidth="1"/>
    <col min="29" max="29" width="30.5703125" style="2" customWidth="1"/>
    <col min="30" max="30" width="6.28515625" style="2" bestFit="1" customWidth="1"/>
    <col min="31" max="31" width="1.42578125" style="2" customWidth="1"/>
    <col min="32" max="32" width="6.140625" style="2" customWidth="1"/>
    <col min="33" max="33" width="4.42578125" style="2" bestFit="1" customWidth="1"/>
    <col min="34" max="34" width="30.5703125" style="2" customWidth="1"/>
    <col min="35" max="35" width="6.28515625" style="2" bestFit="1" customWidth="1"/>
    <col min="36" max="36" width="1.42578125" style="2" customWidth="1"/>
    <col min="37" max="37" width="6.140625" style="2" customWidth="1"/>
    <col min="38" max="38" width="4.42578125" style="2" bestFit="1" customWidth="1"/>
    <col min="39" max="39" width="30.5703125" style="2" customWidth="1"/>
    <col min="40" max="40" width="6.28515625" style="2" bestFit="1" customWidth="1"/>
    <col min="41" max="41" width="1.42578125" style="2" customWidth="1"/>
    <col min="42" max="42" width="6.140625" style="2" customWidth="1"/>
    <col min="43" max="43" width="4.42578125" style="2" bestFit="1" customWidth="1"/>
    <col min="44" max="44" width="30.5703125" style="2" customWidth="1"/>
    <col min="45" max="45" width="6.28515625" style="2" bestFit="1" customWidth="1"/>
    <col min="46" max="46" width="1.42578125" style="2" customWidth="1"/>
    <col min="47" max="47" width="6.140625" style="2" customWidth="1"/>
    <col min="48" max="48" width="4.42578125" style="2" bestFit="1" customWidth="1"/>
    <col min="49" max="49" width="30.5703125" style="2" customWidth="1"/>
    <col min="50" max="50" width="6.28515625" style="2" bestFit="1" customWidth="1"/>
    <col min="51" max="51" width="1.42578125" style="2" customWidth="1"/>
    <col min="52" max="52" width="6.140625" style="2" customWidth="1"/>
    <col min="53" max="53" width="4.42578125" style="2" bestFit="1" customWidth="1"/>
    <col min="54" max="54" width="30.5703125" style="2" customWidth="1"/>
    <col min="55" max="55" width="6.28515625" style="2" bestFit="1" customWidth="1"/>
    <col min="56" max="56" width="1.42578125" style="2" customWidth="1"/>
    <col min="57" max="57" width="6.140625" style="2" customWidth="1"/>
    <col min="58" max="58" width="4.42578125" style="2" bestFit="1" customWidth="1"/>
    <col min="59" max="59" width="30.5703125" style="2" customWidth="1"/>
    <col min="60" max="60" width="6.28515625" style="2" bestFit="1" customWidth="1"/>
    <col min="61" max="16384" width="9" style="5"/>
  </cols>
  <sheetData>
    <row r="1" spans="1:63" ht="25.5">
      <c r="A1" s="5"/>
      <c r="B1" s="56" t="s">
        <v>9</v>
      </c>
      <c r="I1" s="48"/>
    </row>
    <row r="2" spans="1:63" ht="15">
      <c r="A2" s="5"/>
      <c r="B2" s="6" t="s">
        <v>2428</v>
      </c>
      <c r="I2" s="7"/>
      <c r="Q2" s="6"/>
      <c r="V2" s="6"/>
      <c r="AA2" s="6"/>
      <c r="AF2" s="6"/>
      <c r="AK2" s="6"/>
      <c r="AP2" s="6"/>
      <c r="AU2" s="6"/>
      <c r="AZ2" s="6"/>
      <c r="BE2" s="6"/>
    </row>
    <row r="3" spans="1:63" ht="15">
      <c r="A3" s="5"/>
      <c r="C3" s="8"/>
      <c r="BK3" s="9"/>
    </row>
    <row r="4" spans="1:63" ht="15">
      <c r="A4" s="5"/>
      <c r="BK4" s="9"/>
    </row>
    <row r="5" spans="1:63" ht="15">
      <c r="A5" s="5"/>
      <c r="BJ5" s="9"/>
      <c r="BK5" s="9"/>
    </row>
    <row r="6" spans="1:63" ht="15.75" thickBot="1">
      <c r="A6" s="5"/>
      <c r="B6" s="9" t="s">
        <v>1818</v>
      </c>
      <c r="G6" s="9" t="s">
        <v>1818</v>
      </c>
      <c r="L6" s="9"/>
      <c r="Q6" s="9" t="s">
        <v>10</v>
      </c>
      <c r="V6" s="9" t="s">
        <v>10</v>
      </c>
      <c r="AA6" s="9"/>
      <c r="AF6" s="9" t="s">
        <v>1389</v>
      </c>
      <c r="AK6" s="9" t="s">
        <v>1389</v>
      </c>
      <c r="AP6" s="9"/>
      <c r="AU6" s="9" t="s">
        <v>960</v>
      </c>
      <c r="AZ6" s="9" t="s">
        <v>960</v>
      </c>
      <c r="BE6" s="9" t="s">
        <v>960</v>
      </c>
      <c r="BI6" s="2"/>
    </row>
    <row r="7" spans="1:63" ht="15.75" thickBot="1">
      <c r="A7" s="5"/>
      <c r="B7" s="10" t="s">
        <v>2429</v>
      </c>
      <c r="C7" s="11" t="s">
        <v>2430</v>
      </c>
      <c r="D7" s="11" t="s">
        <v>2431</v>
      </c>
      <c r="E7" s="12" t="s">
        <v>2432</v>
      </c>
      <c r="G7" s="10" t="s">
        <v>2429</v>
      </c>
      <c r="H7" s="11" t="s">
        <v>2430</v>
      </c>
      <c r="I7" s="11" t="s">
        <v>2431</v>
      </c>
      <c r="J7" s="12" t="s">
        <v>2432</v>
      </c>
      <c r="L7" s="117" t="s">
        <v>2429</v>
      </c>
      <c r="M7" s="118" t="s">
        <v>2430</v>
      </c>
      <c r="N7" s="118" t="s">
        <v>2431</v>
      </c>
      <c r="O7" s="119" t="s">
        <v>2432</v>
      </c>
      <c r="Q7" s="10" t="s">
        <v>2429</v>
      </c>
      <c r="R7" s="11" t="s">
        <v>2430</v>
      </c>
      <c r="S7" s="11" t="s">
        <v>2431</v>
      </c>
      <c r="T7" s="12" t="s">
        <v>2432</v>
      </c>
      <c r="V7" s="10" t="s">
        <v>2429</v>
      </c>
      <c r="W7" s="11" t="s">
        <v>2430</v>
      </c>
      <c r="X7" s="11" t="s">
        <v>2431</v>
      </c>
      <c r="Y7" s="12" t="s">
        <v>2432</v>
      </c>
      <c r="AA7" s="117" t="s">
        <v>2429</v>
      </c>
      <c r="AB7" s="118" t="s">
        <v>2430</v>
      </c>
      <c r="AC7" s="118" t="s">
        <v>2431</v>
      </c>
      <c r="AD7" s="119" t="s">
        <v>2432</v>
      </c>
      <c r="AF7" s="10" t="s">
        <v>2429</v>
      </c>
      <c r="AG7" s="11" t="s">
        <v>2430</v>
      </c>
      <c r="AH7" s="11" t="s">
        <v>2431</v>
      </c>
      <c r="AI7" s="12" t="s">
        <v>2432</v>
      </c>
      <c r="AK7" s="10" t="s">
        <v>2429</v>
      </c>
      <c r="AL7" s="11" t="s">
        <v>2430</v>
      </c>
      <c r="AM7" s="11" t="s">
        <v>2431</v>
      </c>
      <c r="AN7" s="12" t="s">
        <v>2432</v>
      </c>
      <c r="AP7" s="117" t="s">
        <v>2429</v>
      </c>
      <c r="AQ7" s="118" t="s">
        <v>2430</v>
      </c>
      <c r="AR7" s="118" t="s">
        <v>2431</v>
      </c>
      <c r="AS7" s="119" t="s">
        <v>2432</v>
      </c>
      <c r="AU7" s="10" t="s">
        <v>2429</v>
      </c>
      <c r="AV7" s="11" t="s">
        <v>2430</v>
      </c>
      <c r="AW7" s="11" t="s">
        <v>2431</v>
      </c>
      <c r="AX7" s="12" t="s">
        <v>2432</v>
      </c>
      <c r="AZ7" s="10" t="s">
        <v>2429</v>
      </c>
      <c r="BA7" s="11" t="s">
        <v>2430</v>
      </c>
      <c r="BB7" s="11" t="s">
        <v>2431</v>
      </c>
      <c r="BC7" s="12" t="s">
        <v>2432</v>
      </c>
      <c r="BE7" s="117" t="s">
        <v>2429</v>
      </c>
      <c r="BF7" s="118" t="s">
        <v>2430</v>
      </c>
      <c r="BG7" s="118" t="s">
        <v>2431</v>
      </c>
      <c r="BH7" s="119" t="s">
        <v>2432</v>
      </c>
      <c r="BJ7" s="9"/>
    </row>
    <row r="8" spans="1:63">
      <c r="A8" s="5"/>
      <c r="B8" s="13">
        <v>1503</v>
      </c>
      <c r="C8" s="14">
        <v>1</v>
      </c>
      <c r="D8" s="15" t="s">
        <v>652</v>
      </c>
      <c r="E8" s="16" t="s">
        <v>649</v>
      </c>
      <c r="F8" s="17"/>
      <c r="G8" s="13">
        <v>1506</v>
      </c>
      <c r="H8" s="14">
        <v>1</v>
      </c>
      <c r="I8" s="15" t="s">
        <v>680</v>
      </c>
      <c r="J8" s="16" t="s">
        <v>677</v>
      </c>
      <c r="K8" s="17"/>
      <c r="L8" s="99">
        <v>1509</v>
      </c>
      <c r="M8" s="100">
        <v>1</v>
      </c>
      <c r="N8" s="101" t="s">
        <v>25</v>
      </c>
      <c r="O8" s="102" t="s">
        <v>25</v>
      </c>
      <c r="P8" s="17"/>
      <c r="Q8" s="13">
        <v>1601</v>
      </c>
      <c r="R8" s="18">
        <v>1</v>
      </c>
      <c r="S8" s="15" t="s">
        <v>652</v>
      </c>
      <c r="T8" s="16" t="s">
        <v>649</v>
      </c>
      <c r="U8" s="17"/>
      <c r="V8" s="13">
        <v>1604</v>
      </c>
      <c r="W8" s="14">
        <v>1</v>
      </c>
      <c r="X8" s="15" t="s">
        <v>680</v>
      </c>
      <c r="Y8" s="16" t="s">
        <v>677</v>
      </c>
      <c r="Z8" s="17"/>
      <c r="AA8" s="99">
        <v>1607</v>
      </c>
      <c r="AB8" s="100">
        <v>1</v>
      </c>
      <c r="AC8" s="101" t="s">
        <v>25</v>
      </c>
      <c r="AD8" s="102" t="s">
        <v>25</v>
      </c>
      <c r="AE8" s="17"/>
      <c r="AF8" s="13">
        <v>1703</v>
      </c>
      <c r="AG8" s="18">
        <v>1</v>
      </c>
      <c r="AH8" s="15" t="s">
        <v>652</v>
      </c>
      <c r="AI8" s="16" t="s">
        <v>649</v>
      </c>
      <c r="AJ8" s="17"/>
      <c r="AK8" s="13">
        <v>1706</v>
      </c>
      <c r="AL8" s="18">
        <v>1</v>
      </c>
      <c r="AM8" s="15" t="s">
        <v>680</v>
      </c>
      <c r="AN8" s="16" t="s">
        <v>677</v>
      </c>
      <c r="AO8" s="17"/>
      <c r="AP8" s="99">
        <v>1709</v>
      </c>
      <c r="AQ8" s="100">
        <v>1</v>
      </c>
      <c r="AR8" s="101" t="s">
        <v>25</v>
      </c>
      <c r="AS8" s="102" t="s">
        <v>25</v>
      </c>
      <c r="AT8" s="17"/>
      <c r="AU8" s="13">
        <v>1801</v>
      </c>
      <c r="AV8" s="18">
        <v>1</v>
      </c>
      <c r="AW8" s="15" t="s">
        <v>652</v>
      </c>
      <c r="AX8" s="16" t="s">
        <v>649</v>
      </c>
      <c r="AY8" s="17"/>
      <c r="AZ8" s="13">
        <v>1804</v>
      </c>
      <c r="BA8" s="14">
        <v>1</v>
      </c>
      <c r="BB8" s="15" t="s">
        <v>680</v>
      </c>
      <c r="BC8" s="16" t="s">
        <v>677</v>
      </c>
      <c r="BD8" s="17"/>
      <c r="BE8" s="99">
        <v>1807</v>
      </c>
      <c r="BF8" s="100">
        <v>1</v>
      </c>
      <c r="BG8" s="101" t="s">
        <v>25</v>
      </c>
      <c r="BH8" s="102" t="s">
        <v>25</v>
      </c>
    </row>
    <row r="9" spans="1:63">
      <c r="A9" s="5"/>
      <c r="B9" s="19">
        <v>1503</v>
      </c>
      <c r="C9" s="4">
        <v>2</v>
      </c>
      <c r="D9" s="20" t="s">
        <v>185</v>
      </c>
      <c r="E9" s="21" t="s">
        <v>182</v>
      </c>
      <c r="G9" s="19">
        <v>1506</v>
      </c>
      <c r="H9" s="4">
        <v>2</v>
      </c>
      <c r="I9" s="20" t="s">
        <v>685</v>
      </c>
      <c r="J9" s="21" t="s">
        <v>682</v>
      </c>
      <c r="L9" s="103">
        <v>1509</v>
      </c>
      <c r="M9" s="89">
        <v>2</v>
      </c>
      <c r="N9" s="104" t="s">
        <v>25</v>
      </c>
      <c r="O9" s="105" t="s">
        <v>25</v>
      </c>
      <c r="Q9" s="19">
        <v>1601</v>
      </c>
      <c r="R9" s="22">
        <v>2</v>
      </c>
      <c r="S9" s="20" t="s">
        <v>185</v>
      </c>
      <c r="T9" s="21" t="s">
        <v>182</v>
      </c>
      <c r="V9" s="19">
        <v>1604</v>
      </c>
      <c r="W9" s="4">
        <v>2</v>
      </c>
      <c r="X9" s="20" t="s">
        <v>685</v>
      </c>
      <c r="Y9" s="21" t="s">
        <v>682</v>
      </c>
      <c r="AA9" s="103">
        <v>1607</v>
      </c>
      <c r="AB9" s="89">
        <v>2</v>
      </c>
      <c r="AC9" s="104" t="s">
        <v>25</v>
      </c>
      <c r="AD9" s="105" t="s">
        <v>25</v>
      </c>
      <c r="AF9" s="19">
        <v>1703</v>
      </c>
      <c r="AG9" s="22">
        <v>2</v>
      </c>
      <c r="AH9" s="20" t="s">
        <v>185</v>
      </c>
      <c r="AI9" s="21" t="s">
        <v>182</v>
      </c>
      <c r="AK9" s="19">
        <v>1706</v>
      </c>
      <c r="AL9" s="22">
        <v>2</v>
      </c>
      <c r="AM9" s="20" t="s">
        <v>685</v>
      </c>
      <c r="AN9" s="21" t="s">
        <v>682</v>
      </c>
      <c r="AP9" s="103">
        <v>1709</v>
      </c>
      <c r="AQ9" s="89">
        <v>2</v>
      </c>
      <c r="AR9" s="104" t="s">
        <v>25</v>
      </c>
      <c r="AS9" s="105" t="s">
        <v>25</v>
      </c>
      <c r="AU9" s="19">
        <v>1801</v>
      </c>
      <c r="AV9" s="22">
        <v>2</v>
      </c>
      <c r="AW9" s="20" t="s">
        <v>185</v>
      </c>
      <c r="AX9" s="21" t="s">
        <v>182</v>
      </c>
      <c r="AZ9" s="19">
        <v>1804</v>
      </c>
      <c r="BA9" s="4">
        <v>2</v>
      </c>
      <c r="BB9" s="20" t="s">
        <v>685</v>
      </c>
      <c r="BC9" s="21" t="s">
        <v>682</v>
      </c>
      <c r="BE9" s="103">
        <v>1807</v>
      </c>
      <c r="BF9" s="89">
        <v>2</v>
      </c>
      <c r="BG9" s="104" t="s">
        <v>25</v>
      </c>
      <c r="BH9" s="105" t="s">
        <v>25</v>
      </c>
    </row>
    <row r="10" spans="1:63">
      <c r="A10" s="5"/>
      <c r="B10" s="19">
        <v>1503</v>
      </c>
      <c r="C10" s="4">
        <v>3</v>
      </c>
      <c r="D10" s="20" t="s">
        <v>25</v>
      </c>
      <c r="E10" s="21" t="s">
        <v>25</v>
      </c>
      <c r="G10" s="19">
        <v>1506</v>
      </c>
      <c r="H10" s="4">
        <v>3</v>
      </c>
      <c r="I10" s="20" t="s">
        <v>690</v>
      </c>
      <c r="J10" s="21" t="s">
        <v>687</v>
      </c>
      <c r="L10" s="103">
        <v>1509</v>
      </c>
      <c r="M10" s="89">
        <v>3</v>
      </c>
      <c r="N10" s="104" t="s">
        <v>25</v>
      </c>
      <c r="O10" s="105" t="s">
        <v>25</v>
      </c>
      <c r="Q10" s="19">
        <v>1601</v>
      </c>
      <c r="R10" s="22">
        <v>3</v>
      </c>
      <c r="S10" s="20" t="s">
        <v>25</v>
      </c>
      <c r="T10" s="21" t="s">
        <v>25</v>
      </c>
      <c r="V10" s="19">
        <v>1604</v>
      </c>
      <c r="W10" s="4">
        <v>3</v>
      </c>
      <c r="X10" s="20" t="s">
        <v>690</v>
      </c>
      <c r="Y10" s="21" t="s">
        <v>687</v>
      </c>
      <c r="AA10" s="103">
        <v>1607</v>
      </c>
      <c r="AB10" s="89">
        <v>3</v>
      </c>
      <c r="AC10" s="104" t="s">
        <v>25</v>
      </c>
      <c r="AD10" s="105" t="s">
        <v>25</v>
      </c>
      <c r="AF10" s="19">
        <v>1703</v>
      </c>
      <c r="AG10" s="22">
        <v>3</v>
      </c>
      <c r="AH10" s="20" t="s">
        <v>25</v>
      </c>
      <c r="AI10" s="21" t="s">
        <v>25</v>
      </c>
      <c r="AK10" s="19">
        <v>1706</v>
      </c>
      <c r="AL10" s="22">
        <v>3</v>
      </c>
      <c r="AM10" s="20" t="s">
        <v>690</v>
      </c>
      <c r="AN10" s="21" t="s">
        <v>687</v>
      </c>
      <c r="AP10" s="103">
        <v>1709</v>
      </c>
      <c r="AQ10" s="89">
        <v>3</v>
      </c>
      <c r="AR10" s="104" t="s">
        <v>25</v>
      </c>
      <c r="AS10" s="105" t="s">
        <v>25</v>
      </c>
      <c r="AU10" s="19">
        <v>1801</v>
      </c>
      <c r="AV10" s="22">
        <v>3</v>
      </c>
      <c r="AW10" s="20" t="s">
        <v>25</v>
      </c>
      <c r="AX10" s="21" t="s">
        <v>25</v>
      </c>
      <c r="AZ10" s="19">
        <v>1804</v>
      </c>
      <c r="BA10" s="4">
        <v>3</v>
      </c>
      <c r="BB10" s="20" t="s">
        <v>690</v>
      </c>
      <c r="BC10" s="21" t="s">
        <v>687</v>
      </c>
      <c r="BE10" s="103">
        <v>1807</v>
      </c>
      <c r="BF10" s="89">
        <v>3</v>
      </c>
      <c r="BG10" s="104" t="s">
        <v>25</v>
      </c>
      <c r="BH10" s="105" t="s">
        <v>25</v>
      </c>
    </row>
    <row r="11" spans="1:63">
      <c r="A11" s="5"/>
      <c r="B11" s="19">
        <v>1503</v>
      </c>
      <c r="C11" s="4">
        <v>4</v>
      </c>
      <c r="D11" s="20" t="s">
        <v>366</v>
      </c>
      <c r="E11" s="21" t="s">
        <v>362</v>
      </c>
      <c r="G11" s="19">
        <v>1506</v>
      </c>
      <c r="H11" s="4">
        <v>4</v>
      </c>
      <c r="I11" s="20" t="s">
        <v>733</v>
      </c>
      <c r="J11" s="21" t="s">
        <v>730</v>
      </c>
      <c r="L11" s="103">
        <v>1509</v>
      </c>
      <c r="M11" s="89">
        <v>4</v>
      </c>
      <c r="N11" s="104" t="s">
        <v>25</v>
      </c>
      <c r="O11" s="105" t="s">
        <v>25</v>
      </c>
      <c r="Q11" s="19">
        <v>1601</v>
      </c>
      <c r="R11" s="22">
        <v>4</v>
      </c>
      <c r="S11" s="20" t="s">
        <v>366</v>
      </c>
      <c r="T11" s="21" t="s">
        <v>362</v>
      </c>
      <c r="V11" s="19">
        <v>1604</v>
      </c>
      <c r="W11" s="4">
        <v>4</v>
      </c>
      <c r="X11" s="20" t="s">
        <v>733</v>
      </c>
      <c r="Y11" s="21" t="s">
        <v>730</v>
      </c>
      <c r="AA11" s="103">
        <v>1607</v>
      </c>
      <c r="AB11" s="89">
        <v>4</v>
      </c>
      <c r="AC11" s="104" t="s">
        <v>25</v>
      </c>
      <c r="AD11" s="105" t="s">
        <v>25</v>
      </c>
      <c r="AF11" s="19">
        <v>1703</v>
      </c>
      <c r="AG11" s="22">
        <v>4</v>
      </c>
      <c r="AH11" s="20" t="s">
        <v>366</v>
      </c>
      <c r="AI11" s="21" t="s">
        <v>362</v>
      </c>
      <c r="AK11" s="19">
        <v>1706</v>
      </c>
      <c r="AL11" s="22">
        <v>4</v>
      </c>
      <c r="AM11" s="20" t="s">
        <v>733</v>
      </c>
      <c r="AN11" s="21" t="s">
        <v>730</v>
      </c>
      <c r="AP11" s="103">
        <v>1709</v>
      </c>
      <c r="AQ11" s="89">
        <v>4</v>
      </c>
      <c r="AR11" s="104" t="s">
        <v>25</v>
      </c>
      <c r="AS11" s="105" t="s">
        <v>25</v>
      </c>
      <c r="AU11" s="19">
        <v>1801</v>
      </c>
      <c r="AV11" s="22">
        <v>4</v>
      </c>
      <c r="AW11" s="20" t="s">
        <v>366</v>
      </c>
      <c r="AX11" s="21" t="s">
        <v>362</v>
      </c>
      <c r="AZ11" s="19">
        <v>1804</v>
      </c>
      <c r="BA11" s="4">
        <v>4</v>
      </c>
      <c r="BB11" s="20" t="s">
        <v>733</v>
      </c>
      <c r="BC11" s="21" t="s">
        <v>730</v>
      </c>
      <c r="BE11" s="103">
        <v>1807</v>
      </c>
      <c r="BF11" s="89">
        <v>4</v>
      </c>
      <c r="BG11" s="104" t="s">
        <v>25</v>
      </c>
      <c r="BH11" s="105" t="s">
        <v>25</v>
      </c>
    </row>
    <row r="12" spans="1:63">
      <c r="A12" s="5"/>
      <c r="B12" s="19">
        <v>1503</v>
      </c>
      <c r="C12" s="4">
        <v>5</v>
      </c>
      <c r="D12" s="20" t="s">
        <v>371</v>
      </c>
      <c r="E12" s="21" t="s">
        <v>368</v>
      </c>
      <c r="G12" s="19">
        <v>1506</v>
      </c>
      <c r="H12" s="4">
        <v>5</v>
      </c>
      <c r="I12" s="20" t="s">
        <v>738</v>
      </c>
      <c r="J12" s="21" t="s">
        <v>735</v>
      </c>
      <c r="L12" s="103">
        <v>1509</v>
      </c>
      <c r="M12" s="89">
        <v>5</v>
      </c>
      <c r="N12" s="104" t="s">
        <v>25</v>
      </c>
      <c r="O12" s="105" t="s">
        <v>25</v>
      </c>
      <c r="Q12" s="19">
        <v>1601</v>
      </c>
      <c r="R12" s="22">
        <v>5</v>
      </c>
      <c r="S12" s="20" t="s">
        <v>371</v>
      </c>
      <c r="T12" s="21" t="s">
        <v>368</v>
      </c>
      <c r="V12" s="19">
        <v>1604</v>
      </c>
      <c r="W12" s="4">
        <v>5</v>
      </c>
      <c r="X12" s="20" t="s">
        <v>738</v>
      </c>
      <c r="Y12" s="21" t="s">
        <v>735</v>
      </c>
      <c r="AA12" s="103">
        <v>1607</v>
      </c>
      <c r="AB12" s="89">
        <v>5</v>
      </c>
      <c r="AC12" s="104" t="s">
        <v>25</v>
      </c>
      <c r="AD12" s="105" t="s">
        <v>25</v>
      </c>
      <c r="AF12" s="19">
        <v>1703</v>
      </c>
      <c r="AG12" s="22">
        <v>5</v>
      </c>
      <c r="AH12" s="20" t="s">
        <v>371</v>
      </c>
      <c r="AI12" s="21" t="s">
        <v>368</v>
      </c>
      <c r="AK12" s="19">
        <v>1706</v>
      </c>
      <c r="AL12" s="22">
        <v>5</v>
      </c>
      <c r="AM12" s="20" t="s">
        <v>738</v>
      </c>
      <c r="AN12" s="21" t="s">
        <v>735</v>
      </c>
      <c r="AP12" s="103">
        <v>1709</v>
      </c>
      <c r="AQ12" s="89">
        <v>5</v>
      </c>
      <c r="AR12" s="104" t="s">
        <v>25</v>
      </c>
      <c r="AS12" s="105" t="s">
        <v>25</v>
      </c>
      <c r="AU12" s="19">
        <v>1801</v>
      </c>
      <c r="AV12" s="22">
        <v>5</v>
      </c>
      <c r="AW12" s="20" t="s">
        <v>371</v>
      </c>
      <c r="AX12" s="21" t="s">
        <v>368</v>
      </c>
      <c r="AZ12" s="19">
        <v>1804</v>
      </c>
      <c r="BA12" s="4">
        <v>5</v>
      </c>
      <c r="BB12" s="20" t="s">
        <v>738</v>
      </c>
      <c r="BC12" s="21" t="s">
        <v>735</v>
      </c>
      <c r="BE12" s="103">
        <v>1807</v>
      </c>
      <c r="BF12" s="89">
        <v>5</v>
      </c>
      <c r="BG12" s="104" t="s">
        <v>25</v>
      </c>
      <c r="BH12" s="105" t="s">
        <v>25</v>
      </c>
    </row>
    <row r="13" spans="1:63">
      <c r="A13" s="5"/>
      <c r="B13" s="19">
        <v>1503</v>
      </c>
      <c r="C13" s="4">
        <v>6</v>
      </c>
      <c r="D13" s="20" t="s">
        <v>25</v>
      </c>
      <c r="E13" s="21" t="s">
        <v>25</v>
      </c>
      <c r="G13" s="19">
        <v>1506</v>
      </c>
      <c r="H13" s="4">
        <v>6</v>
      </c>
      <c r="I13" s="20" t="s">
        <v>790</v>
      </c>
      <c r="J13" s="21" t="s">
        <v>787</v>
      </c>
      <c r="L13" s="103">
        <v>1509</v>
      </c>
      <c r="M13" s="89">
        <v>6</v>
      </c>
      <c r="N13" s="104" t="s">
        <v>25</v>
      </c>
      <c r="O13" s="105" t="s">
        <v>25</v>
      </c>
      <c r="Q13" s="19">
        <v>1601</v>
      </c>
      <c r="R13" s="22">
        <v>6</v>
      </c>
      <c r="S13" s="20" t="s">
        <v>25</v>
      </c>
      <c r="T13" s="21" t="s">
        <v>25</v>
      </c>
      <c r="V13" s="19">
        <v>1604</v>
      </c>
      <c r="W13" s="4">
        <v>6</v>
      </c>
      <c r="X13" s="20" t="s">
        <v>790</v>
      </c>
      <c r="Y13" s="21" t="s">
        <v>787</v>
      </c>
      <c r="AA13" s="103">
        <v>1607</v>
      </c>
      <c r="AB13" s="89">
        <v>6</v>
      </c>
      <c r="AC13" s="104" t="s">
        <v>25</v>
      </c>
      <c r="AD13" s="105" t="s">
        <v>25</v>
      </c>
      <c r="AF13" s="19">
        <v>1703</v>
      </c>
      <c r="AG13" s="22">
        <v>6</v>
      </c>
      <c r="AH13" s="20" t="s">
        <v>25</v>
      </c>
      <c r="AI13" s="21" t="s">
        <v>25</v>
      </c>
      <c r="AK13" s="19">
        <v>1706</v>
      </c>
      <c r="AL13" s="22">
        <v>6</v>
      </c>
      <c r="AM13" s="20" t="s">
        <v>790</v>
      </c>
      <c r="AN13" s="21" t="s">
        <v>787</v>
      </c>
      <c r="AP13" s="103">
        <v>1709</v>
      </c>
      <c r="AQ13" s="89">
        <v>6</v>
      </c>
      <c r="AR13" s="104" t="s">
        <v>25</v>
      </c>
      <c r="AS13" s="105" t="s">
        <v>25</v>
      </c>
      <c r="AU13" s="19">
        <v>1801</v>
      </c>
      <c r="AV13" s="22">
        <v>6</v>
      </c>
      <c r="AW13" s="20" t="s">
        <v>25</v>
      </c>
      <c r="AX13" s="21" t="s">
        <v>25</v>
      </c>
      <c r="AZ13" s="19">
        <v>1804</v>
      </c>
      <c r="BA13" s="4">
        <v>6</v>
      </c>
      <c r="BB13" s="20" t="s">
        <v>790</v>
      </c>
      <c r="BC13" s="21" t="s">
        <v>787</v>
      </c>
      <c r="BE13" s="103">
        <v>1807</v>
      </c>
      <c r="BF13" s="89">
        <v>6</v>
      </c>
      <c r="BG13" s="104" t="s">
        <v>25</v>
      </c>
      <c r="BH13" s="105" t="s">
        <v>25</v>
      </c>
    </row>
    <row r="14" spans="1:63">
      <c r="A14" s="5"/>
      <c r="B14" s="19">
        <v>1503</v>
      </c>
      <c r="C14" s="4">
        <v>7</v>
      </c>
      <c r="D14" s="20" t="s">
        <v>25</v>
      </c>
      <c r="E14" s="21" t="s">
        <v>25</v>
      </c>
      <c r="G14" s="19">
        <v>1506</v>
      </c>
      <c r="H14" s="4">
        <v>7</v>
      </c>
      <c r="I14" s="20" t="s">
        <v>795</v>
      </c>
      <c r="J14" s="21" t="s">
        <v>792</v>
      </c>
      <c r="L14" s="103">
        <v>1509</v>
      </c>
      <c r="M14" s="89">
        <v>7</v>
      </c>
      <c r="N14" s="104" t="s">
        <v>25</v>
      </c>
      <c r="O14" s="105" t="s">
        <v>25</v>
      </c>
      <c r="Q14" s="19">
        <v>1601</v>
      </c>
      <c r="R14" s="22">
        <v>7</v>
      </c>
      <c r="S14" s="20" t="s">
        <v>25</v>
      </c>
      <c r="T14" s="21" t="s">
        <v>25</v>
      </c>
      <c r="V14" s="19">
        <v>1604</v>
      </c>
      <c r="W14" s="4">
        <v>7</v>
      </c>
      <c r="X14" s="20" t="s">
        <v>795</v>
      </c>
      <c r="Y14" s="21" t="s">
        <v>792</v>
      </c>
      <c r="AA14" s="103">
        <v>1607</v>
      </c>
      <c r="AB14" s="89">
        <v>7</v>
      </c>
      <c r="AC14" s="104" t="s">
        <v>25</v>
      </c>
      <c r="AD14" s="105" t="s">
        <v>25</v>
      </c>
      <c r="AF14" s="19">
        <v>1703</v>
      </c>
      <c r="AG14" s="22">
        <v>7</v>
      </c>
      <c r="AH14" s="20" t="s">
        <v>25</v>
      </c>
      <c r="AI14" s="21" t="s">
        <v>25</v>
      </c>
      <c r="AK14" s="19">
        <v>1706</v>
      </c>
      <c r="AL14" s="22">
        <v>7</v>
      </c>
      <c r="AM14" s="20" t="s">
        <v>795</v>
      </c>
      <c r="AN14" s="21" t="s">
        <v>792</v>
      </c>
      <c r="AP14" s="103">
        <v>1709</v>
      </c>
      <c r="AQ14" s="89">
        <v>7</v>
      </c>
      <c r="AR14" s="104" t="s">
        <v>25</v>
      </c>
      <c r="AS14" s="105" t="s">
        <v>25</v>
      </c>
      <c r="AU14" s="19">
        <v>1801</v>
      </c>
      <c r="AV14" s="22">
        <v>7</v>
      </c>
      <c r="AW14" s="20" t="s">
        <v>25</v>
      </c>
      <c r="AX14" s="21" t="s">
        <v>25</v>
      </c>
      <c r="AZ14" s="19">
        <v>1804</v>
      </c>
      <c r="BA14" s="4">
        <v>7</v>
      </c>
      <c r="BB14" s="20" t="s">
        <v>795</v>
      </c>
      <c r="BC14" s="21" t="s">
        <v>792</v>
      </c>
      <c r="BE14" s="103">
        <v>1807</v>
      </c>
      <c r="BF14" s="89">
        <v>7</v>
      </c>
      <c r="BG14" s="104" t="s">
        <v>25</v>
      </c>
      <c r="BH14" s="105" t="s">
        <v>25</v>
      </c>
    </row>
    <row r="15" spans="1:63">
      <c r="A15" s="5"/>
      <c r="B15" s="19">
        <v>1503</v>
      </c>
      <c r="C15" s="4">
        <v>8</v>
      </c>
      <c r="D15" s="20" t="s">
        <v>25</v>
      </c>
      <c r="E15" s="21" t="s">
        <v>25</v>
      </c>
      <c r="G15" s="19">
        <v>1506</v>
      </c>
      <c r="H15" s="4">
        <v>8</v>
      </c>
      <c r="I15" s="20" t="s">
        <v>743</v>
      </c>
      <c r="J15" s="21" t="s">
        <v>740</v>
      </c>
      <c r="L15" s="103">
        <v>1509</v>
      </c>
      <c r="M15" s="89">
        <v>8</v>
      </c>
      <c r="N15" s="104" t="s">
        <v>25</v>
      </c>
      <c r="O15" s="105" t="s">
        <v>25</v>
      </c>
      <c r="Q15" s="19">
        <v>1601</v>
      </c>
      <c r="R15" s="22">
        <v>8</v>
      </c>
      <c r="S15" s="20" t="s">
        <v>25</v>
      </c>
      <c r="T15" s="21" t="s">
        <v>25</v>
      </c>
      <c r="V15" s="19">
        <v>1604</v>
      </c>
      <c r="W15" s="4">
        <v>8</v>
      </c>
      <c r="X15" s="20" t="s">
        <v>743</v>
      </c>
      <c r="Y15" s="21" t="s">
        <v>740</v>
      </c>
      <c r="AA15" s="103">
        <v>1607</v>
      </c>
      <c r="AB15" s="89">
        <v>8</v>
      </c>
      <c r="AC15" s="104" t="s">
        <v>25</v>
      </c>
      <c r="AD15" s="105" t="s">
        <v>25</v>
      </c>
      <c r="AF15" s="19">
        <v>1703</v>
      </c>
      <c r="AG15" s="22">
        <v>8</v>
      </c>
      <c r="AH15" s="20" t="s">
        <v>25</v>
      </c>
      <c r="AI15" s="21" t="s">
        <v>25</v>
      </c>
      <c r="AK15" s="19">
        <v>1706</v>
      </c>
      <c r="AL15" s="22">
        <v>8</v>
      </c>
      <c r="AM15" s="20" t="s">
        <v>743</v>
      </c>
      <c r="AN15" s="21" t="s">
        <v>740</v>
      </c>
      <c r="AP15" s="103">
        <v>1709</v>
      </c>
      <c r="AQ15" s="89">
        <v>8</v>
      </c>
      <c r="AR15" s="104" t="s">
        <v>25</v>
      </c>
      <c r="AS15" s="105" t="s">
        <v>25</v>
      </c>
      <c r="AU15" s="19">
        <v>1801</v>
      </c>
      <c r="AV15" s="22">
        <v>8</v>
      </c>
      <c r="AW15" s="20" t="s">
        <v>25</v>
      </c>
      <c r="AX15" s="21" t="s">
        <v>25</v>
      </c>
      <c r="AZ15" s="19">
        <v>1804</v>
      </c>
      <c r="BA15" s="4">
        <v>8</v>
      </c>
      <c r="BB15" s="20" t="s">
        <v>743</v>
      </c>
      <c r="BC15" s="21" t="s">
        <v>740</v>
      </c>
      <c r="BE15" s="103">
        <v>1807</v>
      </c>
      <c r="BF15" s="89">
        <v>8</v>
      </c>
      <c r="BG15" s="104" t="s">
        <v>25</v>
      </c>
      <c r="BH15" s="105" t="s">
        <v>25</v>
      </c>
    </row>
    <row r="16" spans="1:63">
      <c r="A16" s="5"/>
      <c r="B16" s="19">
        <v>1503</v>
      </c>
      <c r="C16" s="4">
        <v>9</v>
      </c>
      <c r="D16" s="20" t="s">
        <v>582</v>
      </c>
      <c r="E16" s="21" t="s">
        <v>579</v>
      </c>
      <c r="G16" s="19">
        <v>1506</v>
      </c>
      <c r="H16" s="4">
        <v>9</v>
      </c>
      <c r="I16" s="20" t="s">
        <v>700</v>
      </c>
      <c r="J16" s="21" t="s">
        <v>697</v>
      </c>
      <c r="L16" s="103">
        <v>1509</v>
      </c>
      <c r="M16" s="89">
        <v>9</v>
      </c>
      <c r="N16" s="104" t="s">
        <v>25</v>
      </c>
      <c r="O16" s="105" t="s">
        <v>25</v>
      </c>
      <c r="Q16" s="19">
        <v>1601</v>
      </c>
      <c r="R16" s="22">
        <v>9</v>
      </c>
      <c r="S16" s="20" t="s">
        <v>582</v>
      </c>
      <c r="T16" s="21" t="s">
        <v>579</v>
      </c>
      <c r="V16" s="19">
        <v>1604</v>
      </c>
      <c r="W16" s="4">
        <v>9</v>
      </c>
      <c r="X16" s="20" t="s">
        <v>700</v>
      </c>
      <c r="Y16" s="21" t="s">
        <v>697</v>
      </c>
      <c r="AA16" s="103">
        <v>1607</v>
      </c>
      <c r="AB16" s="89">
        <v>9</v>
      </c>
      <c r="AC16" s="104" t="s">
        <v>25</v>
      </c>
      <c r="AD16" s="105" t="s">
        <v>25</v>
      </c>
      <c r="AF16" s="19">
        <v>1703</v>
      </c>
      <c r="AG16" s="22">
        <v>9</v>
      </c>
      <c r="AH16" s="20" t="s">
        <v>582</v>
      </c>
      <c r="AI16" s="21" t="s">
        <v>579</v>
      </c>
      <c r="AK16" s="19">
        <v>1706</v>
      </c>
      <c r="AL16" s="22">
        <v>9</v>
      </c>
      <c r="AM16" s="20" t="s">
        <v>700</v>
      </c>
      <c r="AN16" s="21" t="s">
        <v>697</v>
      </c>
      <c r="AP16" s="103">
        <v>1709</v>
      </c>
      <c r="AQ16" s="89">
        <v>9</v>
      </c>
      <c r="AR16" s="104" t="s">
        <v>25</v>
      </c>
      <c r="AS16" s="105" t="s">
        <v>25</v>
      </c>
      <c r="AU16" s="19">
        <v>1801</v>
      </c>
      <c r="AV16" s="22">
        <v>9</v>
      </c>
      <c r="AW16" s="20" t="s">
        <v>582</v>
      </c>
      <c r="AX16" s="21" t="s">
        <v>579</v>
      </c>
      <c r="AZ16" s="19">
        <v>1804</v>
      </c>
      <c r="BA16" s="4">
        <v>9</v>
      </c>
      <c r="BB16" s="20" t="s">
        <v>700</v>
      </c>
      <c r="BC16" s="21" t="s">
        <v>697</v>
      </c>
      <c r="BE16" s="103">
        <v>1807</v>
      </c>
      <c r="BF16" s="89">
        <v>9</v>
      </c>
      <c r="BG16" s="104" t="s">
        <v>25</v>
      </c>
      <c r="BH16" s="105" t="s">
        <v>25</v>
      </c>
    </row>
    <row r="17" spans="1:60">
      <c r="A17" s="5"/>
      <c r="B17" s="19">
        <v>1503</v>
      </c>
      <c r="C17" s="4">
        <v>10</v>
      </c>
      <c r="D17" s="20" t="s">
        <v>942</v>
      </c>
      <c r="E17" s="21" t="s">
        <v>2433</v>
      </c>
      <c r="G17" s="19">
        <v>1506</v>
      </c>
      <c r="H17" s="4">
        <v>10</v>
      </c>
      <c r="I17" s="20" t="s">
        <v>749</v>
      </c>
      <c r="J17" s="21" t="s">
        <v>746</v>
      </c>
      <c r="L17" s="103">
        <v>1509</v>
      </c>
      <c r="M17" s="89">
        <v>10</v>
      </c>
      <c r="N17" s="104" t="s">
        <v>25</v>
      </c>
      <c r="O17" s="105" t="s">
        <v>25</v>
      </c>
      <c r="Q17" s="19">
        <v>1601</v>
      </c>
      <c r="R17" s="22">
        <v>10</v>
      </c>
      <c r="S17" s="20" t="s">
        <v>942</v>
      </c>
      <c r="T17" s="21" t="s">
        <v>2433</v>
      </c>
      <c r="V17" s="19">
        <v>1604</v>
      </c>
      <c r="W17" s="4">
        <v>10</v>
      </c>
      <c r="X17" s="20" t="s">
        <v>749</v>
      </c>
      <c r="Y17" s="21" t="s">
        <v>746</v>
      </c>
      <c r="AA17" s="103">
        <v>1607</v>
      </c>
      <c r="AB17" s="89">
        <v>10</v>
      </c>
      <c r="AC17" s="104" t="s">
        <v>25</v>
      </c>
      <c r="AD17" s="105" t="s">
        <v>25</v>
      </c>
      <c r="AF17" s="19">
        <v>1703</v>
      </c>
      <c r="AG17" s="22">
        <v>10</v>
      </c>
      <c r="AH17" s="20" t="s">
        <v>942</v>
      </c>
      <c r="AI17" s="21" t="s">
        <v>2433</v>
      </c>
      <c r="AK17" s="19">
        <v>1706</v>
      </c>
      <c r="AL17" s="22">
        <v>10</v>
      </c>
      <c r="AM17" s="20" t="s">
        <v>749</v>
      </c>
      <c r="AN17" s="21" t="s">
        <v>746</v>
      </c>
      <c r="AP17" s="103">
        <v>1709</v>
      </c>
      <c r="AQ17" s="89">
        <v>10</v>
      </c>
      <c r="AR17" s="104" t="s">
        <v>25</v>
      </c>
      <c r="AS17" s="105" t="s">
        <v>25</v>
      </c>
      <c r="AU17" s="19">
        <v>1801</v>
      </c>
      <c r="AV17" s="22">
        <v>10</v>
      </c>
      <c r="AW17" s="20" t="s">
        <v>942</v>
      </c>
      <c r="AX17" s="21" t="s">
        <v>2433</v>
      </c>
      <c r="AZ17" s="19">
        <v>1804</v>
      </c>
      <c r="BA17" s="4">
        <v>10</v>
      </c>
      <c r="BB17" s="20" t="s">
        <v>749</v>
      </c>
      <c r="BC17" s="21" t="s">
        <v>746</v>
      </c>
      <c r="BE17" s="103">
        <v>1807</v>
      </c>
      <c r="BF17" s="89">
        <v>10</v>
      </c>
      <c r="BG17" s="104" t="s">
        <v>25</v>
      </c>
      <c r="BH17" s="105" t="s">
        <v>25</v>
      </c>
    </row>
    <row r="18" spans="1:60">
      <c r="A18" s="5"/>
      <c r="B18" s="19">
        <v>1503</v>
      </c>
      <c r="C18" s="4">
        <v>11</v>
      </c>
      <c r="D18" s="20" t="s">
        <v>551</v>
      </c>
      <c r="E18" s="21" t="s">
        <v>2434</v>
      </c>
      <c r="G18" s="19">
        <v>1506</v>
      </c>
      <c r="H18" s="4">
        <v>11</v>
      </c>
      <c r="I18" s="20" t="s">
        <v>25</v>
      </c>
      <c r="J18" s="21" t="s">
        <v>25</v>
      </c>
      <c r="L18" s="103">
        <v>1509</v>
      </c>
      <c r="M18" s="89">
        <v>11</v>
      </c>
      <c r="N18" s="104" t="s">
        <v>25</v>
      </c>
      <c r="O18" s="105" t="s">
        <v>25</v>
      </c>
      <c r="Q18" s="19">
        <v>1601</v>
      </c>
      <c r="R18" s="22">
        <v>11</v>
      </c>
      <c r="S18" s="20" t="s">
        <v>551</v>
      </c>
      <c r="T18" s="21" t="s">
        <v>2434</v>
      </c>
      <c r="V18" s="19">
        <v>1604</v>
      </c>
      <c r="W18" s="4">
        <v>11</v>
      </c>
      <c r="X18" s="20" t="s">
        <v>25</v>
      </c>
      <c r="Y18" s="21" t="s">
        <v>25</v>
      </c>
      <c r="AA18" s="103">
        <v>1607</v>
      </c>
      <c r="AB18" s="89">
        <v>11</v>
      </c>
      <c r="AC18" s="104" t="s">
        <v>25</v>
      </c>
      <c r="AD18" s="105" t="s">
        <v>25</v>
      </c>
      <c r="AF18" s="19">
        <v>1703</v>
      </c>
      <c r="AG18" s="22">
        <v>11</v>
      </c>
      <c r="AH18" s="20" t="s">
        <v>551</v>
      </c>
      <c r="AI18" s="21" t="s">
        <v>2434</v>
      </c>
      <c r="AK18" s="19">
        <v>1706</v>
      </c>
      <c r="AL18" s="22">
        <v>11</v>
      </c>
      <c r="AM18" s="20" t="s">
        <v>25</v>
      </c>
      <c r="AN18" s="21" t="s">
        <v>25</v>
      </c>
      <c r="AP18" s="103">
        <v>1709</v>
      </c>
      <c r="AQ18" s="89">
        <v>11</v>
      </c>
      <c r="AR18" s="104" t="s">
        <v>25</v>
      </c>
      <c r="AS18" s="105" t="s">
        <v>25</v>
      </c>
      <c r="AU18" s="19">
        <v>1801</v>
      </c>
      <c r="AV18" s="22">
        <v>11</v>
      </c>
      <c r="AW18" s="20" t="s">
        <v>551</v>
      </c>
      <c r="AX18" s="21" t="s">
        <v>2434</v>
      </c>
      <c r="AZ18" s="19">
        <v>1804</v>
      </c>
      <c r="BA18" s="4">
        <v>11</v>
      </c>
      <c r="BB18" s="20" t="s">
        <v>25</v>
      </c>
      <c r="BC18" s="21" t="s">
        <v>25</v>
      </c>
      <c r="BE18" s="103">
        <v>1807</v>
      </c>
      <c r="BF18" s="89">
        <v>11</v>
      </c>
      <c r="BG18" s="104" t="s">
        <v>25</v>
      </c>
      <c r="BH18" s="105" t="s">
        <v>25</v>
      </c>
    </row>
    <row r="19" spans="1:60">
      <c r="A19" s="5"/>
      <c r="B19" s="19">
        <v>1503</v>
      </c>
      <c r="C19" s="4">
        <v>12</v>
      </c>
      <c r="D19" s="20" t="s">
        <v>592</v>
      </c>
      <c r="E19" s="21" t="s">
        <v>588</v>
      </c>
      <c r="G19" s="19">
        <v>1506</v>
      </c>
      <c r="H19" s="4">
        <v>12</v>
      </c>
      <c r="I19" s="20" t="s">
        <v>900</v>
      </c>
      <c r="J19" s="21" t="s">
        <v>897</v>
      </c>
      <c r="L19" s="103">
        <v>1509</v>
      </c>
      <c r="M19" s="89">
        <v>12</v>
      </c>
      <c r="N19" s="104" t="s">
        <v>25</v>
      </c>
      <c r="O19" s="105" t="s">
        <v>25</v>
      </c>
      <c r="Q19" s="19">
        <v>1601</v>
      </c>
      <c r="R19" s="22">
        <v>12</v>
      </c>
      <c r="S19" s="20" t="s">
        <v>592</v>
      </c>
      <c r="T19" s="21" t="s">
        <v>588</v>
      </c>
      <c r="V19" s="19">
        <v>1604</v>
      </c>
      <c r="W19" s="4">
        <v>12</v>
      </c>
      <c r="X19" s="20" t="s">
        <v>900</v>
      </c>
      <c r="Y19" s="21" t="s">
        <v>897</v>
      </c>
      <c r="AA19" s="103">
        <v>1607</v>
      </c>
      <c r="AB19" s="89">
        <v>12</v>
      </c>
      <c r="AC19" s="104" t="s">
        <v>25</v>
      </c>
      <c r="AD19" s="105" t="s">
        <v>25</v>
      </c>
      <c r="AF19" s="19">
        <v>1703</v>
      </c>
      <c r="AG19" s="22">
        <v>12</v>
      </c>
      <c r="AH19" s="20" t="s">
        <v>592</v>
      </c>
      <c r="AI19" s="21" t="s">
        <v>588</v>
      </c>
      <c r="AK19" s="19">
        <v>1706</v>
      </c>
      <c r="AL19" s="22">
        <v>12</v>
      </c>
      <c r="AM19" s="20" t="s">
        <v>900</v>
      </c>
      <c r="AN19" s="21" t="s">
        <v>897</v>
      </c>
      <c r="AP19" s="103">
        <v>1709</v>
      </c>
      <c r="AQ19" s="89">
        <v>12</v>
      </c>
      <c r="AR19" s="104" t="s">
        <v>25</v>
      </c>
      <c r="AS19" s="105" t="s">
        <v>25</v>
      </c>
      <c r="AU19" s="19">
        <v>1801</v>
      </c>
      <c r="AV19" s="22">
        <v>12</v>
      </c>
      <c r="AW19" s="20" t="s">
        <v>592</v>
      </c>
      <c r="AX19" s="21" t="s">
        <v>588</v>
      </c>
      <c r="AZ19" s="19">
        <v>1804</v>
      </c>
      <c r="BA19" s="4">
        <v>12</v>
      </c>
      <c r="BB19" s="20" t="s">
        <v>900</v>
      </c>
      <c r="BC19" s="21" t="s">
        <v>897</v>
      </c>
      <c r="BE19" s="103">
        <v>1807</v>
      </c>
      <c r="BF19" s="89">
        <v>12</v>
      </c>
      <c r="BG19" s="104" t="s">
        <v>25</v>
      </c>
      <c r="BH19" s="105" t="s">
        <v>25</v>
      </c>
    </row>
    <row r="20" spans="1:60">
      <c r="A20" s="5"/>
      <c r="B20" s="19">
        <v>1503</v>
      </c>
      <c r="C20" s="4">
        <v>13</v>
      </c>
      <c r="D20" s="20" t="s">
        <v>546</v>
      </c>
      <c r="E20" s="21" t="s">
        <v>542</v>
      </c>
      <c r="G20" s="19">
        <v>1506</v>
      </c>
      <c r="H20" s="4">
        <v>13</v>
      </c>
      <c r="I20" s="20" t="s">
        <v>829</v>
      </c>
      <c r="J20" s="21" t="s">
        <v>826</v>
      </c>
      <c r="L20" s="103">
        <v>1509</v>
      </c>
      <c r="M20" s="89">
        <v>13</v>
      </c>
      <c r="N20" s="104" t="s">
        <v>25</v>
      </c>
      <c r="O20" s="105" t="s">
        <v>25</v>
      </c>
      <c r="Q20" s="19">
        <v>1601</v>
      </c>
      <c r="R20" s="22">
        <v>13</v>
      </c>
      <c r="S20" s="20" t="s">
        <v>546</v>
      </c>
      <c r="T20" s="21" t="s">
        <v>542</v>
      </c>
      <c r="V20" s="19">
        <v>1604</v>
      </c>
      <c r="W20" s="4">
        <v>13</v>
      </c>
      <c r="X20" s="20" t="s">
        <v>829</v>
      </c>
      <c r="Y20" s="21" t="s">
        <v>826</v>
      </c>
      <c r="AA20" s="103">
        <v>1607</v>
      </c>
      <c r="AB20" s="89">
        <v>13</v>
      </c>
      <c r="AC20" s="104" t="s">
        <v>25</v>
      </c>
      <c r="AD20" s="105" t="s">
        <v>25</v>
      </c>
      <c r="AF20" s="19">
        <v>1703</v>
      </c>
      <c r="AG20" s="22">
        <v>13</v>
      </c>
      <c r="AH20" s="20" t="s">
        <v>546</v>
      </c>
      <c r="AI20" s="21" t="s">
        <v>542</v>
      </c>
      <c r="AK20" s="19">
        <v>1706</v>
      </c>
      <c r="AL20" s="22">
        <v>13</v>
      </c>
      <c r="AM20" s="20" t="s">
        <v>829</v>
      </c>
      <c r="AN20" s="21" t="s">
        <v>826</v>
      </c>
      <c r="AP20" s="103">
        <v>1709</v>
      </c>
      <c r="AQ20" s="89">
        <v>13</v>
      </c>
      <c r="AR20" s="104" t="s">
        <v>25</v>
      </c>
      <c r="AS20" s="105" t="s">
        <v>25</v>
      </c>
      <c r="AU20" s="19">
        <v>1801</v>
      </c>
      <c r="AV20" s="22">
        <v>13</v>
      </c>
      <c r="AW20" s="20" t="s">
        <v>546</v>
      </c>
      <c r="AX20" s="21" t="s">
        <v>542</v>
      </c>
      <c r="AZ20" s="19">
        <v>1804</v>
      </c>
      <c r="BA20" s="4">
        <v>13</v>
      </c>
      <c r="BB20" s="20" t="s">
        <v>829</v>
      </c>
      <c r="BC20" s="21" t="s">
        <v>826</v>
      </c>
      <c r="BE20" s="103">
        <v>1807</v>
      </c>
      <c r="BF20" s="89">
        <v>13</v>
      </c>
      <c r="BG20" s="104" t="s">
        <v>25</v>
      </c>
      <c r="BH20" s="105" t="s">
        <v>25</v>
      </c>
    </row>
    <row r="21" spans="1:60">
      <c r="A21" s="5"/>
      <c r="B21" s="19">
        <v>1503</v>
      </c>
      <c r="C21" s="4">
        <v>14</v>
      </c>
      <c r="D21" s="20" t="s">
        <v>25</v>
      </c>
      <c r="E21" s="21" t="s">
        <v>25</v>
      </c>
      <c r="G21" s="19">
        <v>1506</v>
      </c>
      <c r="H21" s="4">
        <v>14</v>
      </c>
      <c r="I21" s="20" t="s">
        <v>835</v>
      </c>
      <c r="J21" s="21" t="s">
        <v>832</v>
      </c>
      <c r="L21" s="103">
        <v>1509</v>
      </c>
      <c r="M21" s="89">
        <v>14</v>
      </c>
      <c r="N21" s="104" t="s">
        <v>25</v>
      </c>
      <c r="O21" s="105" t="s">
        <v>25</v>
      </c>
      <c r="Q21" s="19">
        <v>1601</v>
      </c>
      <c r="R21" s="22">
        <v>14</v>
      </c>
      <c r="S21" s="20" t="s">
        <v>25</v>
      </c>
      <c r="T21" s="21" t="s">
        <v>25</v>
      </c>
      <c r="V21" s="19">
        <v>1604</v>
      </c>
      <c r="W21" s="4">
        <v>14</v>
      </c>
      <c r="X21" s="20" t="s">
        <v>835</v>
      </c>
      <c r="Y21" s="21" t="s">
        <v>832</v>
      </c>
      <c r="AA21" s="103">
        <v>1607</v>
      </c>
      <c r="AB21" s="89">
        <v>14</v>
      </c>
      <c r="AC21" s="104" t="s">
        <v>25</v>
      </c>
      <c r="AD21" s="105" t="s">
        <v>25</v>
      </c>
      <c r="AF21" s="19">
        <v>1703</v>
      </c>
      <c r="AG21" s="22">
        <v>14</v>
      </c>
      <c r="AH21" s="20" t="s">
        <v>25</v>
      </c>
      <c r="AI21" s="21" t="s">
        <v>25</v>
      </c>
      <c r="AK21" s="19">
        <v>1706</v>
      </c>
      <c r="AL21" s="22">
        <v>14</v>
      </c>
      <c r="AM21" s="20" t="s">
        <v>835</v>
      </c>
      <c r="AN21" s="21" t="s">
        <v>832</v>
      </c>
      <c r="AP21" s="103">
        <v>1709</v>
      </c>
      <c r="AQ21" s="89">
        <v>14</v>
      </c>
      <c r="AR21" s="104" t="s">
        <v>25</v>
      </c>
      <c r="AS21" s="105" t="s">
        <v>25</v>
      </c>
      <c r="AU21" s="19">
        <v>1801</v>
      </c>
      <c r="AV21" s="22">
        <v>14</v>
      </c>
      <c r="AW21" s="20" t="s">
        <v>25</v>
      </c>
      <c r="AX21" s="21" t="s">
        <v>25</v>
      </c>
      <c r="AZ21" s="19">
        <v>1804</v>
      </c>
      <c r="BA21" s="4">
        <v>14</v>
      </c>
      <c r="BB21" s="20" t="s">
        <v>835</v>
      </c>
      <c r="BC21" s="21" t="s">
        <v>832</v>
      </c>
      <c r="BE21" s="103">
        <v>1807</v>
      </c>
      <c r="BF21" s="89">
        <v>14</v>
      </c>
      <c r="BG21" s="104" t="s">
        <v>25</v>
      </c>
      <c r="BH21" s="105" t="s">
        <v>25</v>
      </c>
    </row>
    <row r="22" spans="1:60">
      <c r="A22" s="5"/>
      <c r="B22" s="19">
        <v>1503</v>
      </c>
      <c r="C22" s="4">
        <v>15</v>
      </c>
      <c r="D22" s="20" t="s">
        <v>25</v>
      </c>
      <c r="E22" s="21" t="s">
        <v>25</v>
      </c>
      <c r="G22" s="19">
        <v>1506</v>
      </c>
      <c r="H22" s="4">
        <v>15</v>
      </c>
      <c r="I22" s="20" t="s">
        <v>906</v>
      </c>
      <c r="J22" s="21" t="s">
        <v>903</v>
      </c>
      <c r="L22" s="103">
        <v>1509</v>
      </c>
      <c r="M22" s="89">
        <v>15</v>
      </c>
      <c r="N22" s="104" t="s">
        <v>25</v>
      </c>
      <c r="O22" s="105" t="s">
        <v>25</v>
      </c>
      <c r="Q22" s="19">
        <v>1601</v>
      </c>
      <c r="R22" s="22">
        <v>15</v>
      </c>
      <c r="S22" s="20" t="s">
        <v>25</v>
      </c>
      <c r="T22" s="21" t="s">
        <v>25</v>
      </c>
      <c r="V22" s="19">
        <v>1604</v>
      </c>
      <c r="W22" s="4">
        <v>15</v>
      </c>
      <c r="X22" s="20" t="s">
        <v>906</v>
      </c>
      <c r="Y22" s="21" t="s">
        <v>903</v>
      </c>
      <c r="AA22" s="103">
        <v>1607</v>
      </c>
      <c r="AB22" s="89">
        <v>15</v>
      </c>
      <c r="AC22" s="104" t="s">
        <v>25</v>
      </c>
      <c r="AD22" s="105" t="s">
        <v>25</v>
      </c>
      <c r="AF22" s="19">
        <v>1703</v>
      </c>
      <c r="AG22" s="22">
        <v>15</v>
      </c>
      <c r="AH22" s="20" t="s">
        <v>25</v>
      </c>
      <c r="AI22" s="21" t="s">
        <v>25</v>
      </c>
      <c r="AK22" s="19">
        <v>1706</v>
      </c>
      <c r="AL22" s="22">
        <v>15</v>
      </c>
      <c r="AM22" s="20" t="s">
        <v>906</v>
      </c>
      <c r="AN22" s="21" t="s">
        <v>903</v>
      </c>
      <c r="AP22" s="103">
        <v>1709</v>
      </c>
      <c r="AQ22" s="89">
        <v>15</v>
      </c>
      <c r="AR22" s="104" t="s">
        <v>25</v>
      </c>
      <c r="AS22" s="105" t="s">
        <v>25</v>
      </c>
      <c r="AU22" s="19">
        <v>1801</v>
      </c>
      <c r="AV22" s="22">
        <v>15</v>
      </c>
      <c r="AW22" s="20" t="s">
        <v>25</v>
      </c>
      <c r="AX22" s="21" t="s">
        <v>25</v>
      </c>
      <c r="AZ22" s="19">
        <v>1804</v>
      </c>
      <c r="BA22" s="4">
        <v>15</v>
      </c>
      <c r="BB22" s="20" t="s">
        <v>906</v>
      </c>
      <c r="BC22" s="21" t="s">
        <v>903</v>
      </c>
      <c r="BE22" s="103">
        <v>1807</v>
      </c>
      <c r="BF22" s="89">
        <v>15</v>
      </c>
      <c r="BG22" s="104" t="s">
        <v>25</v>
      </c>
      <c r="BH22" s="105" t="s">
        <v>25</v>
      </c>
    </row>
    <row r="23" spans="1:60" ht="15" thickBot="1">
      <c r="A23" s="5"/>
      <c r="B23" s="23">
        <v>1503</v>
      </c>
      <c r="C23" s="24">
        <v>16</v>
      </c>
      <c r="D23" s="25" t="s">
        <v>25</v>
      </c>
      <c r="E23" s="26" t="s">
        <v>25</v>
      </c>
      <c r="F23" s="27"/>
      <c r="G23" s="23">
        <v>1506</v>
      </c>
      <c r="H23" s="24">
        <v>16</v>
      </c>
      <c r="I23" s="25" t="s">
        <v>888</v>
      </c>
      <c r="J23" s="26" t="s">
        <v>885</v>
      </c>
      <c r="K23" s="27"/>
      <c r="L23" s="106">
        <v>1509</v>
      </c>
      <c r="M23" s="107">
        <v>16</v>
      </c>
      <c r="N23" s="108" t="s">
        <v>25</v>
      </c>
      <c r="O23" s="109" t="s">
        <v>25</v>
      </c>
      <c r="P23" s="27"/>
      <c r="Q23" s="23">
        <v>1601</v>
      </c>
      <c r="R23" s="28">
        <v>16</v>
      </c>
      <c r="S23" s="25" t="s">
        <v>25</v>
      </c>
      <c r="T23" s="26" t="s">
        <v>25</v>
      </c>
      <c r="U23" s="27"/>
      <c r="V23" s="23">
        <v>1604</v>
      </c>
      <c r="W23" s="24">
        <v>16</v>
      </c>
      <c r="X23" s="25" t="s">
        <v>888</v>
      </c>
      <c r="Y23" s="26" t="s">
        <v>885</v>
      </c>
      <c r="Z23" s="27"/>
      <c r="AA23" s="106">
        <v>1607</v>
      </c>
      <c r="AB23" s="107">
        <v>16</v>
      </c>
      <c r="AC23" s="108" t="s">
        <v>25</v>
      </c>
      <c r="AD23" s="109" t="s">
        <v>25</v>
      </c>
      <c r="AE23" s="27"/>
      <c r="AF23" s="23">
        <v>1703</v>
      </c>
      <c r="AG23" s="28">
        <v>16</v>
      </c>
      <c r="AH23" s="25" t="s">
        <v>25</v>
      </c>
      <c r="AI23" s="26" t="s">
        <v>25</v>
      </c>
      <c r="AJ23" s="27"/>
      <c r="AK23" s="23">
        <v>1706</v>
      </c>
      <c r="AL23" s="28">
        <v>16</v>
      </c>
      <c r="AM23" s="29" t="s">
        <v>888</v>
      </c>
      <c r="AN23" s="26" t="s">
        <v>885</v>
      </c>
      <c r="AO23" s="27"/>
      <c r="AP23" s="106">
        <v>1709</v>
      </c>
      <c r="AQ23" s="107">
        <v>16</v>
      </c>
      <c r="AR23" s="108" t="s">
        <v>25</v>
      </c>
      <c r="AS23" s="109" t="s">
        <v>25</v>
      </c>
      <c r="AT23" s="27"/>
      <c r="AU23" s="23">
        <v>1801</v>
      </c>
      <c r="AV23" s="28">
        <v>16</v>
      </c>
      <c r="AW23" s="29" t="s">
        <v>25</v>
      </c>
      <c r="AX23" s="26" t="s">
        <v>25</v>
      </c>
      <c r="AY23" s="27"/>
      <c r="AZ23" s="23">
        <v>1804</v>
      </c>
      <c r="BA23" s="24">
        <v>16</v>
      </c>
      <c r="BB23" s="25" t="s">
        <v>888</v>
      </c>
      <c r="BC23" s="26" t="s">
        <v>885</v>
      </c>
      <c r="BD23" s="27"/>
      <c r="BE23" s="106">
        <v>1807</v>
      </c>
      <c r="BF23" s="107">
        <v>16</v>
      </c>
      <c r="BG23" s="108" t="s">
        <v>25</v>
      </c>
      <c r="BH23" s="109" t="s">
        <v>25</v>
      </c>
    </row>
    <row r="24" spans="1:60">
      <c r="A24" s="5"/>
      <c r="B24" s="30">
        <v>1503</v>
      </c>
      <c r="C24" s="31">
        <v>17</v>
      </c>
      <c r="D24" s="32" t="s">
        <v>25</v>
      </c>
      <c r="E24" s="16" t="s">
        <v>25</v>
      </c>
      <c r="G24" s="30">
        <v>1506</v>
      </c>
      <c r="H24" s="31">
        <v>17</v>
      </c>
      <c r="I24" s="32" t="s">
        <v>817</v>
      </c>
      <c r="J24" s="16" t="s">
        <v>813</v>
      </c>
      <c r="L24" s="110">
        <v>1509</v>
      </c>
      <c r="M24" s="111">
        <v>17</v>
      </c>
      <c r="N24" s="112" t="s">
        <v>25</v>
      </c>
      <c r="O24" s="102" t="s">
        <v>25</v>
      </c>
      <c r="Q24" s="30">
        <v>1601</v>
      </c>
      <c r="R24" s="33">
        <v>17</v>
      </c>
      <c r="S24" s="32" t="s">
        <v>25</v>
      </c>
      <c r="T24" s="16" t="s">
        <v>25</v>
      </c>
      <c r="V24" s="30">
        <v>1604</v>
      </c>
      <c r="W24" s="31">
        <v>17</v>
      </c>
      <c r="X24" s="32" t="s">
        <v>817</v>
      </c>
      <c r="Y24" s="16" t="s">
        <v>813</v>
      </c>
      <c r="AA24" s="110">
        <v>1607</v>
      </c>
      <c r="AB24" s="111">
        <v>17</v>
      </c>
      <c r="AC24" s="112" t="s">
        <v>25</v>
      </c>
      <c r="AD24" s="102" t="s">
        <v>25</v>
      </c>
      <c r="AF24" s="30">
        <v>1703</v>
      </c>
      <c r="AG24" s="33">
        <v>17</v>
      </c>
      <c r="AH24" s="32" t="s">
        <v>25</v>
      </c>
      <c r="AI24" s="16" t="s">
        <v>25</v>
      </c>
      <c r="AK24" s="30">
        <v>1706</v>
      </c>
      <c r="AL24" s="33">
        <v>17</v>
      </c>
      <c r="AM24" s="34" t="s">
        <v>817</v>
      </c>
      <c r="AN24" s="16" t="s">
        <v>813</v>
      </c>
      <c r="AP24" s="110">
        <v>1709</v>
      </c>
      <c r="AQ24" s="111">
        <v>17</v>
      </c>
      <c r="AR24" s="112" t="s">
        <v>25</v>
      </c>
      <c r="AS24" s="102" t="s">
        <v>25</v>
      </c>
      <c r="AU24" s="30">
        <v>1801</v>
      </c>
      <c r="AV24" s="33">
        <v>17</v>
      </c>
      <c r="AW24" s="34" t="s">
        <v>25</v>
      </c>
      <c r="AX24" s="16" t="s">
        <v>25</v>
      </c>
      <c r="AZ24" s="30">
        <v>1804</v>
      </c>
      <c r="BA24" s="31">
        <v>17</v>
      </c>
      <c r="BB24" s="32" t="s">
        <v>817</v>
      </c>
      <c r="BC24" s="16" t="s">
        <v>813</v>
      </c>
      <c r="BE24" s="110">
        <v>1807</v>
      </c>
      <c r="BF24" s="111">
        <v>17</v>
      </c>
      <c r="BG24" s="112" t="s">
        <v>25</v>
      </c>
      <c r="BH24" s="102" t="s">
        <v>25</v>
      </c>
    </row>
    <row r="25" spans="1:60">
      <c r="A25" s="5"/>
      <c r="B25" s="19">
        <v>1503</v>
      </c>
      <c r="C25" s="4">
        <v>18</v>
      </c>
      <c r="D25" s="20" t="s">
        <v>489</v>
      </c>
      <c r="E25" s="21" t="s">
        <v>486</v>
      </c>
      <c r="G25" s="19">
        <v>1506</v>
      </c>
      <c r="H25" s="4">
        <v>18</v>
      </c>
      <c r="I25" s="20" t="s">
        <v>823</v>
      </c>
      <c r="J25" s="21" t="s">
        <v>820</v>
      </c>
      <c r="L25" s="103">
        <v>1509</v>
      </c>
      <c r="M25" s="89">
        <v>18</v>
      </c>
      <c r="N25" s="104" t="s">
        <v>25</v>
      </c>
      <c r="O25" s="105" t="s">
        <v>25</v>
      </c>
      <c r="Q25" s="19">
        <v>1601</v>
      </c>
      <c r="R25" s="22">
        <v>18</v>
      </c>
      <c r="S25" s="20" t="s">
        <v>489</v>
      </c>
      <c r="T25" s="21" t="s">
        <v>486</v>
      </c>
      <c r="V25" s="19">
        <v>1604</v>
      </c>
      <c r="W25" s="4">
        <v>18</v>
      </c>
      <c r="X25" s="20" t="s">
        <v>823</v>
      </c>
      <c r="Y25" s="21" t="s">
        <v>820</v>
      </c>
      <c r="AA25" s="103">
        <v>1607</v>
      </c>
      <c r="AB25" s="89">
        <v>18</v>
      </c>
      <c r="AC25" s="104" t="s">
        <v>25</v>
      </c>
      <c r="AD25" s="105" t="s">
        <v>25</v>
      </c>
      <c r="AF25" s="19">
        <v>1703</v>
      </c>
      <c r="AG25" s="22">
        <v>18</v>
      </c>
      <c r="AH25" s="20" t="s">
        <v>489</v>
      </c>
      <c r="AI25" s="21" t="s">
        <v>486</v>
      </c>
      <c r="AK25" s="19">
        <v>1706</v>
      </c>
      <c r="AL25" s="22">
        <v>18</v>
      </c>
      <c r="AM25" s="20" t="s">
        <v>823</v>
      </c>
      <c r="AN25" s="21" t="s">
        <v>820</v>
      </c>
      <c r="AP25" s="103">
        <v>1709</v>
      </c>
      <c r="AQ25" s="89">
        <v>18</v>
      </c>
      <c r="AR25" s="104" t="s">
        <v>25</v>
      </c>
      <c r="AS25" s="105" t="s">
        <v>25</v>
      </c>
      <c r="AU25" s="19">
        <v>1801</v>
      </c>
      <c r="AV25" s="22">
        <v>18</v>
      </c>
      <c r="AW25" s="20" t="s">
        <v>489</v>
      </c>
      <c r="AX25" s="21" t="s">
        <v>486</v>
      </c>
      <c r="AZ25" s="19">
        <v>1804</v>
      </c>
      <c r="BA25" s="4">
        <v>18</v>
      </c>
      <c r="BB25" s="20" t="s">
        <v>823</v>
      </c>
      <c r="BC25" s="21" t="s">
        <v>820</v>
      </c>
      <c r="BE25" s="103">
        <v>1807</v>
      </c>
      <c r="BF25" s="89">
        <v>18</v>
      </c>
      <c r="BG25" s="104" t="s">
        <v>25</v>
      </c>
      <c r="BH25" s="105" t="s">
        <v>25</v>
      </c>
    </row>
    <row r="26" spans="1:60">
      <c r="A26" s="5"/>
      <c r="B26" s="19">
        <v>1503</v>
      </c>
      <c r="C26" s="4">
        <v>19</v>
      </c>
      <c r="D26" s="20" t="s">
        <v>329</v>
      </c>
      <c r="E26" s="21" t="s">
        <v>326</v>
      </c>
      <c r="G26" s="19">
        <v>1506</v>
      </c>
      <c r="H26" s="4">
        <v>19</v>
      </c>
      <c r="I26" s="20" t="s">
        <v>894</v>
      </c>
      <c r="J26" s="21" t="s">
        <v>891</v>
      </c>
      <c r="L26" s="103">
        <v>1509</v>
      </c>
      <c r="M26" s="89">
        <v>19</v>
      </c>
      <c r="N26" s="104" t="s">
        <v>25</v>
      </c>
      <c r="O26" s="105" t="s">
        <v>25</v>
      </c>
      <c r="Q26" s="19">
        <v>1601</v>
      </c>
      <c r="R26" s="22">
        <v>19</v>
      </c>
      <c r="S26" s="20" t="s">
        <v>329</v>
      </c>
      <c r="T26" s="21" t="s">
        <v>326</v>
      </c>
      <c r="V26" s="19">
        <v>1604</v>
      </c>
      <c r="W26" s="4">
        <v>19</v>
      </c>
      <c r="X26" s="20" t="s">
        <v>894</v>
      </c>
      <c r="Y26" s="21" t="s">
        <v>891</v>
      </c>
      <c r="AA26" s="103">
        <v>1607</v>
      </c>
      <c r="AB26" s="89">
        <v>19</v>
      </c>
      <c r="AC26" s="104" t="s">
        <v>25</v>
      </c>
      <c r="AD26" s="105" t="s">
        <v>25</v>
      </c>
      <c r="AF26" s="19">
        <v>1703</v>
      </c>
      <c r="AG26" s="22">
        <v>19</v>
      </c>
      <c r="AH26" s="20" t="s">
        <v>329</v>
      </c>
      <c r="AI26" s="21" t="s">
        <v>326</v>
      </c>
      <c r="AK26" s="19">
        <v>1706</v>
      </c>
      <c r="AL26" s="22">
        <v>19</v>
      </c>
      <c r="AM26" s="20" t="s">
        <v>894</v>
      </c>
      <c r="AN26" s="21" t="s">
        <v>891</v>
      </c>
      <c r="AP26" s="103">
        <v>1709</v>
      </c>
      <c r="AQ26" s="89">
        <v>19</v>
      </c>
      <c r="AR26" s="104" t="s">
        <v>25</v>
      </c>
      <c r="AS26" s="105" t="s">
        <v>25</v>
      </c>
      <c r="AU26" s="19">
        <v>1801</v>
      </c>
      <c r="AV26" s="22">
        <v>19</v>
      </c>
      <c r="AW26" s="20" t="s">
        <v>329</v>
      </c>
      <c r="AX26" s="21" t="s">
        <v>326</v>
      </c>
      <c r="AZ26" s="19">
        <v>1804</v>
      </c>
      <c r="BA26" s="4">
        <v>19</v>
      </c>
      <c r="BB26" s="20" t="s">
        <v>894</v>
      </c>
      <c r="BC26" s="21" t="s">
        <v>891</v>
      </c>
      <c r="BE26" s="103">
        <v>1807</v>
      </c>
      <c r="BF26" s="89">
        <v>19</v>
      </c>
      <c r="BG26" s="104" t="s">
        <v>25</v>
      </c>
      <c r="BH26" s="105" t="s">
        <v>25</v>
      </c>
    </row>
    <row r="27" spans="1:60">
      <c r="A27" s="5"/>
      <c r="B27" s="19">
        <v>1503</v>
      </c>
      <c r="C27" s="4">
        <v>20</v>
      </c>
      <c r="D27" s="20" t="s">
        <v>280</v>
      </c>
      <c r="E27" s="21" t="s">
        <v>277</v>
      </c>
      <c r="G27" s="19">
        <v>1506</v>
      </c>
      <c r="H27" s="4">
        <v>20</v>
      </c>
      <c r="I27" s="20" t="s">
        <v>25</v>
      </c>
      <c r="J27" s="21" t="s">
        <v>25</v>
      </c>
      <c r="L27" s="103">
        <v>1509</v>
      </c>
      <c r="M27" s="89">
        <v>20</v>
      </c>
      <c r="N27" s="104" t="s">
        <v>25</v>
      </c>
      <c r="O27" s="105" t="s">
        <v>25</v>
      </c>
      <c r="Q27" s="19">
        <v>1601</v>
      </c>
      <c r="R27" s="22">
        <v>20</v>
      </c>
      <c r="S27" s="20" t="s">
        <v>280</v>
      </c>
      <c r="T27" s="21" t="s">
        <v>277</v>
      </c>
      <c r="V27" s="19">
        <v>1604</v>
      </c>
      <c r="W27" s="4">
        <v>20</v>
      </c>
      <c r="X27" s="20" t="s">
        <v>25</v>
      </c>
      <c r="Y27" s="21" t="s">
        <v>25</v>
      </c>
      <c r="AA27" s="103">
        <v>1607</v>
      </c>
      <c r="AB27" s="89">
        <v>20</v>
      </c>
      <c r="AC27" s="104" t="s">
        <v>25</v>
      </c>
      <c r="AD27" s="105" t="s">
        <v>25</v>
      </c>
      <c r="AF27" s="19">
        <v>1703</v>
      </c>
      <c r="AG27" s="22">
        <v>20</v>
      </c>
      <c r="AH27" s="20" t="s">
        <v>280</v>
      </c>
      <c r="AI27" s="21" t="s">
        <v>277</v>
      </c>
      <c r="AK27" s="19">
        <v>1706</v>
      </c>
      <c r="AL27" s="22">
        <v>20</v>
      </c>
      <c r="AM27" s="20" t="s">
        <v>25</v>
      </c>
      <c r="AN27" s="21" t="s">
        <v>25</v>
      </c>
      <c r="AP27" s="103">
        <v>1709</v>
      </c>
      <c r="AQ27" s="89">
        <v>20</v>
      </c>
      <c r="AR27" s="104" t="s">
        <v>25</v>
      </c>
      <c r="AS27" s="105" t="s">
        <v>25</v>
      </c>
      <c r="AU27" s="19">
        <v>1801</v>
      </c>
      <c r="AV27" s="22">
        <v>20</v>
      </c>
      <c r="AW27" s="20" t="s">
        <v>280</v>
      </c>
      <c r="AX27" s="21" t="s">
        <v>277</v>
      </c>
      <c r="AZ27" s="19">
        <v>1804</v>
      </c>
      <c r="BA27" s="4">
        <v>20</v>
      </c>
      <c r="BB27" s="20" t="s">
        <v>25</v>
      </c>
      <c r="BC27" s="21" t="s">
        <v>25</v>
      </c>
      <c r="BE27" s="103">
        <v>1807</v>
      </c>
      <c r="BF27" s="89">
        <v>20</v>
      </c>
      <c r="BG27" s="104" t="s">
        <v>25</v>
      </c>
      <c r="BH27" s="105" t="s">
        <v>25</v>
      </c>
    </row>
    <row r="28" spans="1:60">
      <c r="A28" s="5"/>
      <c r="B28" s="19">
        <v>1503</v>
      </c>
      <c r="C28" s="4">
        <v>21</v>
      </c>
      <c r="D28" s="20" t="s">
        <v>25</v>
      </c>
      <c r="E28" s="21" t="s">
        <v>25</v>
      </c>
      <c r="G28" s="19">
        <v>1506</v>
      </c>
      <c r="H28" s="4">
        <v>21</v>
      </c>
      <c r="I28" s="20" t="s">
        <v>25</v>
      </c>
      <c r="J28" s="21" t="s">
        <v>25</v>
      </c>
      <c r="L28" s="103">
        <v>1509</v>
      </c>
      <c r="M28" s="89">
        <v>21</v>
      </c>
      <c r="N28" s="104" t="s">
        <v>25</v>
      </c>
      <c r="O28" s="105" t="s">
        <v>25</v>
      </c>
      <c r="Q28" s="19">
        <v>1601</v>
      </c>
      <c r="R28" s="22">
        <v>21</v>
      </c>
      <c r="S28" s="20" t="s">
        <v>25</v>
      </c>
      <c r="T28" s="21" t="s">
        <v>25</v>
      </c>
      <c r="V28" s="19">
        <v>1604</v>
      </c>
      <c r="W28" s="4">
        <v>21</v>
      </c>
      <c r="X28" s="20" t="s">
        <v>25</v>
      </c>
      <c r="Y28" s="21" t="s">
        <v>25</v>
      </c>
      <c r="AA28" s="103">
        <v>1607</v>
      </c>
      <c r="AB28" s="89">
        <v>21</v>
      </c>
      <c r="AC28" s="104" t="s">
        <v>25</v>
      </c>
      <c r="AD28" s="105" t="s">
        <v>25</v>
      </c>
      <c r="AF28" s="19">
        <v>1703</v>
      </c>
      <c r="AG28" s="22">
        <v>21</v>
      </c>
      <c r="AH28" s="20" t="s">
        <v>25</v>
      </c>
      <c r="AI28" s="21" t="s">
        <v>25</v>
      </c>
      <c r="AK28" s="19">
        <v>1706</v>
      </c>
      <c r="AL28" s="22">
        <v>21</v>
      </c>
      <c r="AM28" s="20" t="s">
        <v>25</v>
      </c>
      <c r="AN28" s="21" t="s">
        <v>25</v>
      </c>
      <c r="AP28" s="103">
        <v>1709</v>
      </c>
      <c r="AQ28" s="89">
        <v>21</v>
      </c>
      <c r="AR28" s="104" t="s">
        <v>25</v>
      </c>
      <c r="AS28" s="105" t="s">
        <v>25</v>
      </c>
      <c r="AU28" s="19">
        <v>1801</v>
      </c>
      <c r="AV28" s="22">
        <v>21</v>
      </c>
      <c r="AW28" s="20" t="s">
        <v>25</v>
      </c>
      <c r="AX28" s="21" t="s">
        <v>25</v>
      </c>
      <c r="AZ28" s="19">
        <v>1804</v>
      </c>
      <c r="BA28" s="4">
        <v>21</v>
      </c>
      <c r="BB28" s="20" t="s">
        <v>25</v>
      </c>
      <c r="BC28" s="21" t="s">
        <v>25</v>
      </c>
      <c r="BE28" s="103">
        <v>1807</v>
      </c>
      <c r="BF28" s="89">
        <v>21</v>
      </c>
      <c r="BG28" s="104" t="s">
        <v>25</v>
      </c>
      <c r="BH28" s="105" t="s">
        <v>25</v>
      </c>
    </row>
    <row r="29" spans="1:60">
      <c r="A29" s="5"/>
      <c r="B29" s="19">
        <v>1503</v>
      </c>
      <c r="C29" s="4">
        <v>22</v>
      </c>
      <c r="D29" s="20" t="s">
        <v>25</v>
      </c>
      <c r="E29" s="21" t="s">
        <v>25</v>
      </c>
      <c r="G29" s="19">
        <v>1506</v>
      </c>
      <c r="H29" s="4">
        <v>22</v>
      </c>
      <c r="I29" s="20" t="s">
        <v>25</v>
      </c>
      <c r="J29" s="21" t="s">
        <v>25</v>
      </c>
      <c r="L29" s="103">
        <v>1509</v>
      </c>
      <c r="M29" s="89">
        <v>22</v>
      </c>
      <c r="N29" s="104" t="s">
        <v>25</v>
      </c>
      <c r="O29" s="105" t="s">
        <v>25</v>
      </c>
      <c r="Q29" s="19">
        <v>1601</v>
      </c>
      <c r="R29" s="22">
        <v>22</v>
      </c>
      <c r="S29" s="20" t="s">
        <v>25</v>
      </c>
      <c r="T29" s="21" t="s">
        <v>25</v>
      </c>
      <c r="V29" s="19">
        <v>1604</v>
      </c>
      <c r="W29" s="4">
        <v>22</v>
      </c>
      <c r="X29" s="20" t="s">
        <v>25</v>
      </c>
      <c r="Y29" s="21" t="s">
        <v>25</v>
      </c>
      <c r="AA29" s="103">
        <v>1607</v>
      </c>
      <c r="AB29" s="89">
        <v>22</v>
      </c>
      <c r="AC29" s="104" t="s">
        <v>25</v>
      </c>
      <c r="AD29" s="105" t="s">
        <v>25</v>
      </c>
      <c r="AF29" s="19">
        <v>1703</v>
      </c>
      <c r="AG29" s="22">
        <v>22</v>
      </c>
      <c r="AH29" s="20" t="s">
        <v>25</v>
      </c>
      <c r="AI29" s="21" t="s">
        <v>25</v>
      </c>
      <c r="AK29" s="19">
        <v>1706</v>
      </c>
      <c r="AL29" s="22">
        <v>22</v>
      </c>
      <c r="AM29" s="20" t="s">
        <v>25</v>
      </c>
      <c r="AN29" s="21" t="s">
        <v>25</v>
      </c>
      <c r="AP29" s="103">
        <v>1709</v>
      </c>
      <c r="AQ29" s="89">
        <v>22</v>
      </c>
      <c r="AR29" s="104" t="s">
        <v>25</v>
      </c>
      <c r="AS29" s="105" t="s">
        <v>25</v>
      </c>
      <c r="AU29" s="19">
        <v>1801</v>
      </c>
      <c r="AV29" s="22">
        <v>22</v>
      </c>
      <c r="AW29" s="20" t="s">
        <v>25</v>
      </c>
      <c r="AX29" s="21" t="s">
        <v>25</v>
      </c>
      <c r="AZ29" s="19">
        <v>1804</v>
      </c>
      <c r="BA29" s="4">
        <v>22</v>
      </c>
      <c r="BB29" s="20" t="s">
        <v>25</v>
      </c>
      <c r="BC29" s="21" t="s">
        <v>25</v>
      </c>
      <c r="BE29" s="103">
        <v>1807</v>
      </c>
      <c r="BF29" s="89">
        <v>22</v>
      </c>
      <c r="BG29" s="104" t="s">
        <v>25</v>
      </c>
      <c r="BH29" s="105" t="s">
        <v>25</v>
      </c>
    </row>
    <row r="30" spans="1:60">
      <c r="A30" s="5"/>
      <c r="B30" s="19">
        <v>1503</v>
      </c>
      <c r="C30" s="4">
        <v>23</v>
      </c>
      <c r="D30" s="20" t="s">
        <v>25</v>
      </c>
      <c r="E30" s="21" t="s">
        <v>25</v>
      </c>
      <c r="G30" s="19">
        <v>1506</v>
      </c>
      <c r="H30" s="4">
        <v>23</v>
      </c>
      <c r="I30" s="20" t="s">
        <v>25</v>
      </c>
      <c r="J30" s="21" t="s">
        <v>25</v>
      </c>
      <c r="L30" s="103">
        <v>1509</v>
      </c>
      <c r="M30" s="89">
        <v>23</v>
      </c>
      <c r="N30" s="104" t="s">
        <v>25</v>
      </c>
      <c r="O30" s="105" t="s">
        <v>25</v>
      </c>
      <c r="Q30" s="19">
        <v>1601</v>
      </c>
      <c r="R30" s="22">
        <v>23</v>
      </c>
      <c r="S30" s="20" t="s">
        <v>25</v>
      </c>
      <c r="T30" s="21" t="s">
        <v>25</v>
      </c>
      <c r="V30" s="19">
        <v>1604</v>
      </c>
      <c r="W30" s="4">
        <v>23</v>
      </c>
      <c r="X30" s="20" t="s">
        <v>25</v>
      </c>
      <c r="Y30" s="21" t="s">
        <v>25</v>
      </c>
      <c r="AA30" s="103">
        <v>1607</v>
      </c>
      <c r="AB30" s="89">
        <v>23</v>
      </c>
      <c r="AC30" s="104" t="s">
        <v>25</v>
      </c>
      <c r="AD30" s="105" t="s">
        <v>25</v>
      </c>
      <c r="AF30" s="19">
        <v>1703</v>
      </c>
      <c r="AG30" s="22">
        <v>23</v>
      </c>
      <c r="AH30" s="20" t="s">
        <v>25</v>
      </c>
      <c r="AI30" s="21" t="s">
        <v>25</v>
      </c>
      <c r="AK30" s="19">
        <v>1706</v>
      </c>
      <c r="AL30" s="22">
        <v>23</v>
      </c>
      <c r="AM30" s="20" t="s">
        <v>25</v>
      </c>
      <c r="AN30" s="21" t="s">
        <v>25</v>
      </c>
      <c r="AP30" s="103">
        <v>1709</v>
      </c>
      <c r="AQ30" s="89">
        <v>23</v>
      </c>
      <c r="AR30" s="104" t="s">
        <v>25</v>
      </c>
      <c r="AS30" s="105" t="s">
        <v>25</v>
      </c>
      <c r="AU30" s="19">
        <v>1801</v>
      </c>
      <c r="AV30" s="22">
        <v>23</v>
      </c>
      <c r="AW30" s="20" t="s">
        <v>25</v>
      </c>
      <c r="AX30" s="21" t="s">
        <v>25</v>
      </c>
      <c r="AZ30" s="19">
        <v>1804</v>
      </c>
      <c r="BA30" s="4">
        <v>23</v>
      </c>
      <c r="BB30" s="20" t="s">
        <v>25</v>
      </c>
      <c r="BC30" s="21" t="s">
        <v>25</v>
      </c>
      <c r="BE30" s="103">
        <v>1807</v>
      </c>
      <c r="BF30" s="89">
        <v>23</v>
      </c>
      <c r="BG30" s="104" t="s">
        <v>25</v>
      </c>
      <c r="BH30" s="105" t="s">
        <v>25</v>
      </c>
    </row>
    <row r="31" spans="1:60">
      <c r="A31" s="5"/>
      <c r="B31" s="19">
        <v>1503</v>
      </c>
      <c r="C31" s="4">
        <v>24</v>
      </c>
      <c r="D31" s="20" t="s">
        <v>25</v>
      </c>
      <c r="E31" s="21" t="s">
        <v>25</v>
      </c>
      <c r="G31" s="19">
        <v>1506</v>
      </c>
      <c r="H31" s="4">
        <v>24</v>
      </c>
      <c r="I31" s="20" t="s">
        <v>25</v>
      </c>
      <c r="J31" s="21" t="s">
        <v>25</v>
      </c>
      <c r="L31" s="103">
        <v>1509</v>
      </c>
      <c r="M31" s="89">
        <v>24</v>
      </c>
      <c r="N31" s="104" t="s">
        <v>25</v>
      </c>
      <c r="O31" s="105" t="s">
        <v>25</v>
      </c>
      <c r="Q31" s="19">
        <v>1601</v>
      </c>
      <c r="R31" s="22">
        <v>24</v>
      </c>
      <c r="S31" s="20" t="s">
        <v>25</v>
      </c>
      <c r="T31" s="21" t="s">
        <v>25</v>
      </c>
      <c r="V31" s="19">
        <v>1604</v>
      </c>
      <c r="W31" s="4">
        <v>24</v>
      </c>
      <c r="X31" s="20" t="s">
        <v>25</v>
      </c>
      <c r="Y31" s="21" t="s">
        <v>25</v>
      </c>
      <c r="AA31" s="103">
        <v>1607</v>
      </c>
      <c r="AB31" s="89">
        <v>24</v>
      </c>
      <c r="AC31" s="104" t="s">
        <v>25</v>
      </c>
      <c r="AD31" s="105" t="s">
        <v>25</v>
      </c>
      <c r="AF31" s="19">
        <v>1703</v>
      </c>
      <c r="AG31" s="22">
        <v>24</v>
      </c>
      <c r="AH31" s="20" t="s">
        <v>25</v>
      </c>
      <c r="AI31" s="21" t="s">
        <v>25</v>
      </c>
      <c r="AK31" s="19">
        <v>1706</v>
      </c>
      <c r="AL31" s="22">
        <v>24</v>
      </c>
      <c r="AM31" s="20" t="s">
        <v>25</v>
      </c>
      <c r="AN31" s="21" t="s">
        <v>25</v>
      </c>
      <c r="AP31" s="103">
        <v>1709</v>
      </c>
      <c r="AQ31" s="89">
        <v>24</v>
      </c>
      <c r="AR31" s="104" t="s">
        <v>25</v>
      </c>
      <c r="AS31" s="105" t="s">
        <v>25</v>
      </c>
      <c r="AU31" s="19">
        <v>1801</v>
      </c>
      <c r="AV31" s="22">
        <v>24</v>
      </c>
      <c r="AW31" s="20" t="s">
        <v>25</v>
      </c>
      <c r="AX31" s="21" t="s">
        <v>25</v>
      </c>
      <c r="AZ31" s="19">
        <v>1804</v>
      </c>
      <c r="BA31" s="4">
        <v>24</v>
      </c>
      <c r="BB31" s="20" t="s">
        <v>25</v>
      </c>
      <c r="BC31" s="21" t="s">
        <v>25</v>
      </c>
      <c r="BE31" s="103">
        <v>1807</v>
      </c>
      <c r="BF31" s="89">
        <v>24</v>
      </c>
      <c r="BG31" s="104" t="s">
        <v>25</v>
      </c>
      <c r="BH31" s="105" t="s">
        <v>25</v>
      </c>
    </row>
    <row r="32" spans="1:60">
      <c r="A32" s="5"/>
      <c r="B32" s="19">
        <v>1503</v>
      </c>
      <c r="C32" s="4">
        <v>25</v>
      </c>
      <c r="D32" s="20" t="s">
        <v>25</v>
      </c>
      <c r="E32" s="21" t="s">
        <v>25</v>
      </c>
      <c r="G32" s="19">
        <v>1506</v>
      </c>
      <c r="H32" s="4">
        <v>25</v>
      </c>
      <c r="I32" s="20" t="s">
        <v>25</v>
      </c>
      <c r="J32" s="21" t="s">
        <v>25</v>
      </c>
      <c r="L32" s="103">
        <v>1509</v>
      </c>
      <c r="M32" s="89">
        <v>25</v>
      </c>
      <c r="N32" s="104" t="s">
        <v>25</v>
      </c>
      <c r="O32" s="105" t="s">
        <v>25</v>
      </c>
      <c r="Q32" s="19">
        <v>1601</v>
      </c>
      <c r="R32" s="22">
        <v>25</v>
      </c>
      <c r="S32" s="20" t="s">
        <v>25</v>
      </c>
      <c r="T32" s="21" t="s">
        <v>25</v>
      </c>
      <c r="V32" s="19">
        <v>1604</v>
      </c>
      <c r="W32" s="4">
        <v>25</v>
      </c>
      <c r="X32" s="20" t="s">
        <v>25</v>
      </c>
      <c r="Y32" s="21" t="s">
        <v>25</v>
      </c>
      <c r="AA32" s="103">
        <v>1607</v>
      </c>
      <c r="AB32" s="89">
        <v>25</v>
      </c>
      <c r="AC32" s="104" t="s">
        <v>25</v>
      </c>
      <c r="AD32" s="105" t="s">
        <v>25</v>
      </c>
      <c r="AF32" s="19">
        <v>1703</v>
      </c>
      <c r="AG32" s="22">
        <v>25</v>
      </c>
      <c r="AH32" s="20" t="s">
        <v>25</v>
      </c>
      <c r="AI32" s="21" t="s">
        <v>25</v>
      </c>
      <c r="AK32" s="19">
        <v>1706</v>
      </c>
      <c r="AL32" s="22">
        <v>25</v>
      </c>
      <c r="AM32" s="20" t="s">
        <v>25</v>
      </c>
      <c r="AN32" s="21" t="s">
        <v>25</v>
      </c>
      <c r="AP32" s="103">
        <v>1709</v>
      </c>
      <c r="AQ32" s="89">
        <v>25</v>
      </c>
      <c r="AR32" s="104" t="s">
        <v>25</v>
      </c>
      <c r="AS32" s="105" t="s">
        <v>25</v>
      </c>
      <c r="AU32" s="19">
        <v>1801</v>
      </c>
      <c r="AV32" s="22">
        <v>25</v>
      </c>
      <c r="AW32" s="20" t="s">
        <v>25</v>
      </c>
      <c r="AX32" s="21" t="s">
        <v>25</v>
      </c>
      <c r="AZ32" s="19">
        <v>1804</v>
      </c>
      <c r="BA32" s="4">
        <v>25</v>
      </c>
      <c r="BB32" s="20" t="s">
        <v>25</v>
      </c>
      <c r="BC32" s="21" t="s">
        <v>25</v>
      </c>
      <c r="BE32" s="103">
        <v>1807</v>
      </c>
      <c r="BF32" s="89">
        <v>25</v>
      </c>
      <c r="BG32" s="104" t="s">
        <v>25</v>
      </c>
      <c r="BH32" s="105" t="s">
        <v>25</v>
      </c>
    </row>
    <row r="33" spans="1:60">
      <c r="A33" s="5"/>
      <c r="B33" s="19">
        <v>1503</v>
      </c>
      <c r="C33" s="4">
        <v>26</v>
      </c>
      <c r="D33" s="20" t="s">
        <v>25</v>
      </c>
      <c r="E33" s="21" t="s">
        <v>25</v>
      </c>
      <c r="G33" s="19">
        <v>1506</v>
      </c>
      <c r="H33" s="4">
        <v>26</v>
      </c>
      <c r="I33" s="20" t="s">
        <v>25</v>
      </c>
      <c r="J33" s="21" t="s">
        <v>25</v>
      </c>
      <c r="L33" s="103">
        <v>1509</v>
      </c>
      <c r="M33" s="89">
        <v>26</v>
      </c>
      <c r="N33" s="104" t="s">
        <v>25</v>
      </c>
      <c r="O33" s="105" t="s">
        <v>25</v>
      </c>
      <c r="Q33" s="19">
        <v>1601</v>
      </c>
      <c r="R33" s="22">
        <v>26</v>
      </c>
      <c r="S33" s="20" t="s">
        <v>25</v>
      </c>
      <c r="T33" s="21" t="s">
        <v>25</v>
      </c>
      <c r="V33" s="19">
        <v>1604</v>
      </c>
      <c r="W33" s="4">
        <v>26</v>
      </c>
      <c r="X33" s="20" t="s">
        <v>25</v>
      </c>
      <c r="Y33" s="21" t="s">
        <v>25</v>
      </c>
      <c r="AA33" s="103">
        <v>1607</v>
      </c>
      <c r="AB33" s="89">
        <v>26</v>
      </c>
      <c r="AC33" s="104" t="s">
        <v>25</v>
      </c>
      <c r="AD33" s="105" t="s">
        <v>25</v>
      </c>
      <c r="AF33" s="19">
        <v>1703</v>
      </c>
      <c r="AG33" s="22">
        <v>26</v>
      </c>
      <c r="AH33" s="20" t="s">
        <v>25</v>
      </c>
      <c r="AI33" s="21" t="s">
        <v>25</v>
      </c>
      <c r="AK33" s="19">
        <v>1706</v>
      </c>
      <c r="AL33" s="22">
        <v>26</v>
      </c>
      <c r="AM33" s="20" t="s">
        <v>25</v>
      </c>
      <c r="AN33" s="21" t="s">
        <v>25</v>
      </c>
      <c r="AP33" s="103">
        <v>1709</v>
      </c>
      <c r="AQ33" s="89">
        <v>26</v>
      </c>
      <c r="AR33" s="104" t="s">
        <v>25</v>
      </c>
      <c r="AS33" s="105" t="s">
        <v>25</v>
      </c>
      <c r="AU33" s="19">
        <v>1801</v>
      </c>
      <c r="AV33" s="22">
        <v>26</v>
      </c>
      <c r="AW33" s="20" t="s">
        <v>25</v>
      </c>
      <c r="AX33" s="21" t="s">
        <v>25</v>
      </c>
      <c r="AZ33" s="19">
        <v>1804</v>
      </c>
      <c r="BA33" s="4">
        <v>26</v>
      </c>
      <c r="BB33" s="20" t="s">
        <v>25</v>
      </c>
      <c r="BC33" s="21" t="s">
        <v>25</v>
      </c>
      <c r="BE33" s="103">
        <v>1807</v>
      </c>
      <c r="BF33" s="89">
        <v>26</v>
      </c>
      <c r="BG33" s="104" t="s">
        <v>25</v>
      </c>
      <c r="BH33" s="105" t="s">
        <v>25</v>
      </c>
    </row>
    <row r="34" spans="1:60">
      <c r="A34" s="5"/>
      <c r="B34" s="19">
        <v>1503</v>
      </c>
      <c r="C34" s="4">
        <v>27</v>
      </c>
      <c r="D34" s="20" t="s">
        <v>25</v>
      </c>
      <c r="E34" s="21" t="s">
        <v>25</v>
      </c>
      <c r="G34" s="19">
        <v>1506</v>
      </c>
      <c r="H34" s="4">
        <v>27</v>
      </c>
      <c r="I34" s="20" t="s">
        <v>865</v>
      </c>
      <c r="J34" s="21" t="s">
        <v>862</v>
      </c>
      <c r="L34" s="103">
        <v>1509</v>
      </c>
      <c r="M34" s="89">
        <v>27</v>
      </c>
      <c r="N34" s="104" t="s">
        <v>25</v>
      </c>
      <c r="O34" s="105" t="s">
        <v>25</v>
      </c>
      <c r="Q34" s="19">
        <v>1601</v>
      </c>
      <c r="R34" s="22">
        <v>27</v>
      </c>
      <c r="S34" s="20" t="s">
        <v>25</v>
      </c>
      <c r="T34" s="21" t="s">
        <v>25</v>
      </c>
      <c r="V34" s="19">
        <v>1604</v>
      </c>
      <c r="W34" s="4">
        <v>27</v>
      </c>
      <c r="X34" s="20" t="s">
        <v>865</v>
      </c>
      <c r="Y34" s="21" t="s">
        <v>862</v>
      </c>
      <c r="AA34" s="103">
        <v>1607</v>
      </c>
      <c r="AB34" s="89">
        <v>27</v>
      </c>
      <c r="AC34" s="104" t="s">
        <v>25</v>
      </c>
      <c r="AD34" s="105" t="s">
        <v>25</v>
      </c>
      <c r="AF34" s="19">
        <v>1703</v>
      </c>
      <c r="AG34" s="22">
        <v>27</v>
      </c>
      <c r="AH34" s="20" t="s">
        <v>25</v>
      </c>
      <c r="AI34" s="21" t="s">
        <v>25</v>
      </c>
      <c r="AK34" s="19">
        <v>1706</v>
      </c>
      <c r="AL34" s="22">
        <v>27</v>
      </c>
      <c r="AM34" s="20" t="s">
        <v>865</v>
      </c>
      <c r="AN34" s="21" t="s">
        <v>862</v>
      </c>
      <c r="AP34" s="103">
        <v>1709</v>
      </c>
      <c r="AQ34" s="89">
        <v>27</v>
      </c>
      <c r="AR34" s="104" t="s">
        <v>25</v>
      </c>
      <c r="AS34" s="105" t="s">
        <v>25</v>
      </c>
      <c r="AU34" s="19">
        <v>1801</v>
      </c>
      <c r="AV34" s="22">
        <v>27</v>
      </c>
      <c r="AW34" s="20" t="s">
        <v>25</v>
      </c>
      <c r="AX34" s="21" t="s">
        <v>25</v>
      </c>
      <c r="AZ34" s="19">
        <v>1804</v>
      </c>
      <c r="BA34" s="4">
        <v>27</v>
      </c>
      <c r="BB34" s="20" t="s">
        <v>865</v>
      </c>
      <c r="BC34" s="21" t="s">
        <v>862</v>
      </c>
      <c r="BE34" s="103">
        <v>1807</v>
      </c>
      <c r="BF34" s="89">
        <v>27</v>
      </c>
      <c r="BG34" s="104" t="s">
        <v>25</v>
      </c>
      <c r="BH34" s="105" t="s">
        <v>25</v>
      </c>
    </row>
    <row r="35" spans="1:60">
      <c r="A35" s="5"/>
      <c r="B35" s="19">
        <v>1503</v>
      </c>
      <c r="C35" s="4">
        <v>28</v>
      </c>
      <c r="D35" s="20" t="s">
        <v>25</v>
      </c>
      <c r="E35" s="21" t="s">
        <v>25</v>
      </c>
      <c r="G35" s="19">
        <v>1506</v>
      </c>
      <c r="H35" s="4">
        <v>28</v>
      </c>
      <c r="I35" s="20" t="s">
        <v>166</v>
      </c>
      <c r="J35" s="21" t="s">
        <v>162</v>
      </c>
      <c r="L35" s="103">
        <v>1509</v>
      </c>
      <c r="M35" s="89">
        <v>28</v>
      </c>
      <c r="N35" s="104" t="s">
        <v>25</v>
      </c>
      <c r="O35" s="105" t="s">
        <v>25</v>
      </c>
      <c r="Q35" s="19">
        <v>1601</v>
      </c>
      <c r="R35" s="22">
        <v>28</v>
      </c>
      <c r="S35" s="20" t="s">
        <v>25</v>
      </c>
      <c r="T35" s="21" t="s">
        <v>25</v>
      </c>
      <c r="V35" s="19">
        <v>1604</v>
      </c>
      <c r="W35" s="4">
        <v>28</v>
      </c>
      <c r="X35" s="20" t="s">
        <v>166</v>
      </c>
      <c r="Y35" s="21" t="s">
        <v>162</v>
      </c>
      <c r="AA35" s="103">
        <v>1607</v>
      </c>
      <c r="AB35" s="89">
        <v>28</v>
      </c>
      <c r="AC35" s="104" t="s">
        <v>25</v>
      </c>
      <c r="AD35" s="105" t="s">
        <v>25</v>
      </c>
      <c r="AF35" s="19">
        <v>1703</v>
      </c>
      <c r="AG35" s="22">
        <v>28</v>
      </c>
      <c r="AH35" s="20" t="s">
        <v>25</v>
      </c>
      <c r="AI35" s="21" t="s">
        <v>25</v>
      </c>
      <c r="AK35" s="19">
        <v>1706</v>
      </c>
      <c r="AL35" s="22">
        <v>28</v>
      </c>
      <c r="AM35" s="20" t="s">
        <v>166</v>
      </c>
      <c r="AN35" s="21" t="s">
        <v>162</v>
      </c>
      <c r="AP35" s="103">
        <v>1709</v>
      </c>
      <c r="AQ35" s="89">
        <v>28</v>
      </c>
      <c r="AR35" s="104" t="s">
        <v>25</v>
      </c>
      <c r="AS35" s="105" t="s">
        <v>25</v>
      </c>
      <c r="AU35" s="19">
        <v>1801</v>
      </c>
      <c r="AV35" s="22">
        <v>28</v>
      </c>
      <c r="AW35" s="20" t="s">
        <v>25</v>
      </c>
      <c r="AX35" s="21" t="s">
        <v>25</v>
      </c>
      <c r="AZ35" s="19">
        <v>1804</v>
      </c>
      <c r="BA35" s="4">
        <v>28</v>
      </c>
      <c r="BB35" s="20" t="s">
        <v>166</v>
      </c>
      <c r="BC35" s="21" t="s">
        <v>162</v>
      </c>
      <c r="BE35" s="103">
        <v>1807</v>
      </c>
      <c r="BF35" s="89">
        <v>28</v>
      </c>
      <c r="BG35" s="104" t="s">
        <v>25</v>
      </c>
      <c r="BH35" s="105" t="s">
        <v>25</v>
      </c>
    </row>
    <row r="36" spans="1:60">
      <c r="A36" s="5"/>
      <c r="B36" s="19">
        <v>1503</v>
      </c>
      <c r="C36" s="4">
        <v>29</v>
      </c>
      <c r="D36" s="20" t="s">
        <v>25</v>
      </c>
      <c r="E36" s="21" t="s">
        <v>25</v>
      </c>
      <c r="G36" s="19">
        <v>1506</v>
      </c>
      <c r="H36" s="4">
        <v>29</v>
      </c>
      <c r="I36" s="20" t="s">
        <v>25</v>
      </c>
      <c r="J36" s="21" t="s">
        <v>25</v>
      </c>
      <c r="L36" s="103">
        <v>1509</v>
      </c>
      <c r="M36" s="89">
        <v>29</v>
      </c>
      <c r="N36" s="104" t="s">
        <v>25</v>
      </c>
      <c r="O36" s="105" t="s">
        <v>25</v>
      </c>
      <c r="Q36" s="19">
        <v>1601</v>
      </c>
      <c r="R36" s="22">
        <v>29</v>
      </c>
      <c r="S36" s="20" t="s">
        <v>25</v>
      </c>
      <c r="T36" s="21" t="s">
        <v>25</v>
      </c>
      <c r="V36" s="19">
        <v>1604</v>
      </c>
      <c r="W36" s="4">
        <v>29</v>
      </c>
      <c r="X36" s="20" t="s">
        <v>25</v>
      </c>
      <c r="Y36" s="21" t="s">
        <v>25</v>
      </c>
      <c r="AA36" s="103">
        <v>1607</v>
      </c>
      <c r="AB36" s="89">
        <v>29</v>
      </c>
      <c r="AC36" s="104" t="s">
        <v>25</v>
      </c>
      <c r="AD36" s="105" t="s">
        <v>25</v>
      </c>
      <c r="AF36" s="19">
        <v>1703</v>
      </c>
      <c r="AG36" s="22">
        <v>29</v>
      </c>
      <c r="AH36" s="20" t="s">
        <v>25</v>
      </c>
      <c r="AI36" s="21" t="s">
        <v>25</v>
      </c>
      <c r="AK36" s="19">
        <v>1706</v>
      </c>
      <c r="AL36" s="22">
        <v>29</v>
      </c>
      <c r="AM36" s="20" t="s">
        <v>25</v>
      </c>
      <c r="AN36" s="21" t="s">
        <v>25</v>
      </c>
      <c r="AP36" s="103">
        <v>1709</v>
      </c>
      <c r="AQ36" s="89">
        <v>29</v>
      </c>
      <c r="AR36" s="104" t="s">
        <v>25</v>
      </c>
      <c r="AS36" s="105" t="s">
        <v>25</v>
      </c>
      <c r="AU36" s="19">
        <v>1801</v>
      </c>
      <c r="AV36" s="22">
        <v>29</v>
      </c>
      <c r="AW36" s="20" t="s">
        <v>25</v>
      </c>
      <c r="AX36" s="21" t="s">
        <v>25</v>
      </c>
      <c r="AZ36" s="19">
        <v>1804</v>
      </c>
      <c r="BA36" s="4">
        <v>29</v>
      </c>
      <c r="BB36" s="20" t="s">
        <v>25</v>
      </c>
      <c r="BC36" s="21" t="s">
        <v>25</v>
      </c>
      <c r="BE36" s="103">
        <v>1807</v>
      </c>
      <c r="BF36" s="89">
        <v>29</v>
      </c>
      <c r="BG36" s="104" t="s">
        <v>25</v>
      </c>
      <c r="BH36" s="105" t="s">
        <v>25</v>
      </c>
    </row>
    <row r="37" spans="1:60">
      <c r="A37" s="5"/>
      <c r="B37" s="19">
        <v>1503</v>
      </c>
      <c r="C37" s="4">
        <v>30</v>
      </c>
      <c r="D37" s="20" t="s">
        <v>951</v>
      </c>
      <c r="E37" s="21" t="s">
        <v>2435</v>
      </c>
      <c r="G37" s="19">
        <v>1506</v>
      </c>
      <c r="H37" s="4">
        <v>30</v>
      </c>
      <c r="I37" s="20" t="s">
        <v>25</v>
      </c>
      <c r="J37" s="21" t="s">
        <v>25</v>
      </c>
      <c r="L37" s="103">
        <v>1509</v>
      </c>
      <c r="M37" s="89">
        <v>30</v>
      </c>
      <c r="N37" s="104" t="s">
        <v>25</v>
      </c>
      <c r="O37" s="105" t="s">
        <v>25</v>
      </c>
      <c r="Q37" s="19">
        <v>1601</v>
      </c>
      <c r="R37" s="22">
        <v>30</v>
      </c>
      <c r="S37" s="20" t="s">
        <v>951</v>
      </c>
      <c r="T37" s="21" t="s">
        <v>2435</v>
      </c>
      <c r="V37" s="19">
        <v>1604</v>
      </c>
      <c r="W37" s="4">
        <v>30</v>
      </c>
      <c r="X37" s="20" t="s">
        <v>25</v>
      </c>
      <c r="Y37" s="21" t="s">
        <v>25</v>
      </c>
      <c r="AA37" s="103">
        <v>1607</v>
      </c>
      <c r="AB37" s="89">
        <v>30</v>
      </c>
      <c r="AC37" s="104" t="s">
        <v>25</v>
      </c>
      <c r="AD37" s="105" t="s">
        <v>25</v>
      </c>
      <c r="AF37" s="19">
        <v>1703</v>
      </c>
      <c r="AG37" s="22">
        <v>30</v>
      </c>
      <c r="AH37" s="20" t="s">
        <v>951</v>
      </c>
      <c r="AI37" s="21" t="s">
        <v>2435</v>
      </c>
      <c r="AK37" s="19">
        <v>1706</v>
      </c>
      <c r="AL37" s="22">
        <v>30</v>
      </c>
      <c r="AM37" s="20" t="s">
        <v>25</v>
      </c>
      <c r="AN37" s="21" t="s">
        <v>25</v>
      </c>
      <c r="AP37" s="103">
        <v>1709</v>
      </c>
      <c r="AQ37" s="89">
        <v>30</v>
      </c>
      <c r="AR37" s="104" t="s">
        <v>25</v>
      </c>
      <c r="AS37" s="105" t="s">
        <v>25</v>
      </c>
      <c r="AU37" s="19">
        <v>1801</v>
      </c>
      <c r="AV37" s="22">
        <v>30</v>
      </c>
      <c r="AW37" s="20" t="s">
        <v>951</v>
      </c>
      <c r="AX37" s="21" t="s">
        <v>2435</v>
      </c>
      <c r="AZ37" s="19">
        <v>1804</v>
      </c>
      <c r="BA37" s="4">
        <v>30</v>
      </c>
      <c r="BB37" s="20" t="s">
        <v>25</v>
      </c>
      <c r="BC37" s="21" t="s">
        <v>25</v>
      </c>
      <c r="BE37" s="103">
        <v>1807</v>
      </c>
      <c r="BF37" s="89">
        <v>30</v>
      </c>
      <c r="BG37" s="104" t="s">
        <v>25</v>
      </c>
      <c r="BH37" s="105" t="s">
        <v>25</v>
      </c>
    </row>
    <row r="38" spans="1:60">
      <c r="A38" s="5"/>
      <c r="B38" s="19">
        <v>1503</v>
      </c>
      <c r="C38" s="4">
        <v>31</v>
      </c>
      <c r="D38" s="20" t="s">
        <v>955</v>
      </c>
      <c r="E38" s="21" t="s">
        <v>2436</v>
      </c>
      <c r="G38" s="19">
        <v>1506</v>
      </c>
      <c r="H38" s="4">
        <v>31</v>
      </c>
      <c r="I38" s="20" t="s">
        <v>785</v>
      </c>
      <c r="J38" s="21" t="s">
        <v>782</v>
      </c>
      <c r="L38" s="103">
        <v>1509</v>
      </c>
      <c r="M38" s="89">
        <v>31</v>
      </c>
      <c r="N38" s="104" t="s">
        <v>25</v>
      </c>
      <c r="O38" s="105" t="s">
        <v>25</v>
      </c>
      <c r="Q38" s="19">
        <v>1601</v>
      </c>
      <c r="R38" s="22">
        <v>31</v>
      </c>
      <c r="S38" s="20" t="s">
        <v>955</v>
      </c>
      <c r="T38" s="21" t="s">
        <v>2436</v>
      </c>
      <c r="V38" s="19">
        <v>1604</v>
      </c>
      <c r="W38" s="4">
        <v>31</v>
      </c>
      <c r="X38" s="20" t="s">
        <v>785</v>
      </c>
      <c r="Y38" s="21" t="s">
        <v>782</v>
      </c>
      <c r="AA38" s="103">
        <v>1607</v>
      </c>
      <c r="AB38" s="89">
        <v>31</v>
      </c>
      <c r="AC38" s="104" t="s">
        <v>25</v>
      </c>
      <c r="AD38" s="105" t="s">
        <v>25</v>
      </c>
      <c r="AF38" s="19">
        <v>1703</v>
      </c>
      <c r="AG38" s="22">
        <v>31</v>
      </c>
      <c r="AH38" s="20" t="s">
        <v>955</v>
      </c>
      <c r="AI38" s="21" t="s">
        <v>2436</v>
      </c>
      <c r="AK38" s="19">
        <v>1706</v>
      </c>
      <c r="AL38" s="22">
        <v>31</v>
      </c>
      <c r="AM38" s="20" t="s">
        <v>785</v>
      </c>
      <c r="AN38" s="21" t="s">
        <v>782</v>
      </c>
      <c r="AP38" s="103">
        <v>1709</v>
      </c>
      <c r="AQ38" s="89">
        <v>31</v>
      </c>
      <c r="AR38" s="104" t="s">
        <v>25</v>
      </c>
      <c r="AS38" s="105" t="s">
        <v>25</v>
      </c>
      <c r="AU38" s="19">
        <v>1801</v>
      </c>
      <c r="AV38" s="22">
        <v>31</v>
      </c>
      <c r="AW38" s="20" t="s">
        <v>955</v>
      </c>
      <c r="AX38" s="21" t="s">
        <v>2436</v>
      </c>
      <c r="AZ38" s="19">
        <v>1804</v>
      </c>
      <c r="BA38" s="4">
        <v>31</v>
      </c>
      <c r="BB38" s="20" t="s">
        <v>785</v>
      </c>
      <c r="BC38" s="21" t="s">
        <v>782</v>
      </c>
      <c r="BE38" s="103">
        <v>1807</v>
      </c>
      <c r="BF38" s="89">
        <v>31</v>
      </c>
      <c r="BG38" s="104" t="s">
        <v>25</v>
      </c>
      <c r="BH38" s="105" t="s">
        <v>25</v>
      </c>
    </row>
    <row r="39" spans="1:60" ht="15" thickBot="1">
      <c r="A39" s="5"/>
      <c r="B39" s="35">
        <v>1503</v>
      </c>
      <c r="C39" s="36">
        <v>32</v>
      </c>
      <c r="D39" s="29" t="s">
        <v>959</v>
      </c>
      <c r="E39" s="26" t="s">
        <v>2437</v>
      </c>
      <c r="G39" s="35">
        <v>1506</v>
      </c>
      <c r="H39" s="36">
        <v>32</v>
      </c>
      <c r="I39" s="29" t="s">
        <v>780</v>
      </c>
      <c r="J39" s="26" t="s">
        <v>777</v>
      </c>
      <c r="L39" s="113">
        <v>1509</v>
      </c>
      <c r="M39" s="114">
        <v>32</v>
      </c>
      <c r="N39" s="115" t="s">
        <v>25</v>
      </c>
      <c r="O39" s="109" t="s">
        <v>25</v>
      </c>
      <c r="Q39" s="35">
        <v>1601</v>
      </c>
      <c r="R39" s="37">
        <v>32</v>
      </c>
      <c r="S39" s="29" t="s">
        <v>959</v>
      </c>
      <c r="T39" s="26" t="s">
        <v>2437</v>
      </c>
      <c r="V39" s="35">
        <v>1604</v>
      </c>
      <c r="W39" s="36">
        <v>32</v>
      </c>
      <c r="X39" s="29" t="s">
        <v>780</v>
      </c>
      <c r="Y39" s="26" t="s">
        <v>777</v>
      </c>
      <c r="AA39" s="113">
        <v>1607</v>
      </c>
      <c r="AB39" s="114">
        <v>32</v>
      </c>
      <c r="AC39" s="115" t="s">
        <v>25</v>
      </c>
      <c r="AD39" s="109" t="s">
        <v>25</v>
      </c>
      <c r="AF39" s="35">
        <v>1703</v>
      </c>
      <c r="AG39" s="37">
        <v>32</v>
      </c>
      <c r="AH39" s="29" t="s">
        <v>959</v>
      </c>
      <c r="AI39" s="26" t="s">
        <v>2437</v>
      </c>
      <c r="AK39" s="35">
        <v>1706</v>
      </c>
      <c r="AL39" s="37">
        <v>32</v>
      </c>
      <c r="AM39" s="29" t="s">
        <v>780</v>
      </c>
      <c r="AN39" s="26" t="s">
        <v>777</v>
      </c>
      <c r="AP39" s="113">
        <v>1709</v>
      </c>
      <c r="AQ39" s="114">
        <v>32</v>
      </c>
      <c r="AR39" s="115" t="s">
        <v>25</v>
      </c>
      <c r="AS39" s="109" t="s">
        <v>25</v>
      </c>
      <c r="AU39" s="35">
        <v>1801</v>
      </c>
      <c r="AV39" s="37">
        <v>32</v>
      </c>
      <c r="AW39" s="29" t="s">
        <v>959</v>
      </c>
      <c r="AX39" s="26" t="s">
        <v>2437</v>
      </c>
      <c r="AZ39" s="35">
        <v>1804</v>
      </c>
      <c r="BA39" s="36">
        <v>32</v>
      </c>
      <c r="BB39" s="29" t="s">
        <v>780</v>
      </c>
      <c r="BC39" s="26" t="s">
        <v>777</v>
      </c>
      <c r="BE39" s="113">
        <v>1807</v>
      </c>
      <c r="BF39" s="114">
        <v>32</v>
      </c>
      <c r="BG39" s="115" t="s">
        <v>25</v>
      </c>
      <c r="BH39" s="109" t="s">
        <v>25</v>
      </c>
    </row>
    <row r="40" spans="1:60">
      <c r="A40" s="5"/>
      <c r="B40" s="13">
        <v>1503</v>
      </c>
      <c r="C40" s="14">
        <v>33</v>
      </c>
      <c r="D40" s="34" t="s">
        <v>25</v>
      </c>
      <c r="E40" s="16" t="s">
        <v>25</v>
      </c>
      <c r="F40" s="17"/>
      <c r="G40" s="13">
        <v>1506</v>
      </c>
      <c r="H40" s="14">
        <v>33</v>
      </c>
      <c r="I40" s="34" t="s">
        <v>612</v>
      </c>
      <c r="J40" s="16" t="s">
        <v>609</v>
      </c>
      <c r="K40" s="17"/>
      <c r="L40" s="99">
        <v>1509</v>
      </c>
      <c r="M40" s="100">
        <v>33</v>
      </c>
      <c r="N40" s="116" t="s">
        <v>25</v>
      </c>
      <c r="O40" s="102" t="s">
        <v>25</v>
      </c>
      <c r="P40" s="17"/>
      <c r="Q40" s="13">
        <v>1601</v>
      </c>
      <c r="R40" s="18">
        <v>33</v>
      </c>
      <c r="S40" s="34" t="s">
        <v>25</v>
      </c>
      <c r="T40" s="16" t="s">
        <v>25</v>
      </c>
      <c r="U40" s="17"/>
      <c r="V40" s="13">
        <v>1604</v>
      </c>
      <c r="W40" s="14">
        <v>33</v>
      </c>
      <c r="X40" s="34" t="s">
        <v>612</v>
      </c>
      <c r="Y40" s="16" t="s">
        <v>609</v>
      </c>
      <c r="Z40" s="17"/>
      <c r="AA40" s="99">
        <v>1607</v>
      </c>
      <c r="AB40" s="100">
        <v>33</v>
      </c>
      <c r="AC40" s="116" t="s">
        <v>25</v>
      </c>
      <c r="AD40" s="102" t="s">
        <v>25</v>
      </c>
      <c r="AE40" s="17"/>
      <c r="AF40" s="13">
        <v>1703</v>
      </c>
      <c r="AG40" s="18">
        <v>33</v>
      </c>
      <c r="AH40" s="34" t="s">
        <v>25</v>
      </c>
      <c r="AI40" s="16" t="s">
        <v>25</v>
      </c>
      <c r="AJ40" s="17"/>
      <c r="AK40" s="13">
        <v>1706</v>
      </c>
      <c r="AL40" s="18">
        <v>33</v>
      </c>
      <c r="AM40" s="34" t="s">
        <v>612</v>
      </c>
      <c r="AN40" s="16" t="s">
        <v>609</v>
      </c>
      <c r="AO40" s="17"/>
      <c r="AP40" s="99">
        <v>1709</v>
      </c>
      <c r="AQ40" s="100">
        <v>33</v>
      </c>
      <c r="AR40" s="116" t="s">
        <v>25</v>
      </c>
      <c r="AS40" s="102" t="s">
        <v>25</v>
      </c>
      <c r="AT40" s="17"/>
      <c r="AU40" s="13">
        <v>1801</v>
      </c>
      <c r="AV40" s="18">
        <v>33</v>
      </c>
      <c r="AW40" s="34" t="s">
        <v>25</v>
      </c>
      <c r="AX40" s="16" t="s">
        <v>25</v>
      </c>
      <c r="AY40" s="17"/>
      <c r="AZ40" s="13">
        <v>1804</v>
      </c>
      <c r="BA40" s="14">
        <v>33</v>
      </c>
      <c r="BB40" s="34" t="s">
        <v>612</v>
      </c>
      <c r="BC40" s="16" t="s">
        <v>609</v>
      </c>
      <c r="BD40" s="17"/>
      <c r="BE40" s="99">
        <v>1807</v>
      </c>
      <c r="BF40" s="100">
        <v>33</v>
      </c>
      <c r="BG40" s="116" t="s">
        <v>25</v>
      </c>
      <c r="BH40" s="102" t="s">
        <v>25</v>
      </c>
    </row>
    <row r="41" spans="1:60">
      <c r="A41" s="5"/>
      <c r="B41" s="19">
        <v>1503</v>
      </c>
      <c r="C41" s="4">
        <v>34</v>
      </c>
      <c r="D41" s="20" t="s">
        <v>357</v>
      </c>
      <c r="E41" s="21" t="s">
        <v>353</v>
      </c>
      <c r="G41" s="19">
        <v>1506</v>
      </c>
      <c r="H41" s="4">
        <v>34</v>
      </c>
      <c r="I41" s="20" t="s">
        <v>607</v>
      </c>
      <c r="J41" s="21" t="s">
        <v>604</v>
      </c>
      <c r="L41" s="103">
        <v>1509</v>
      </c>
      <c r="M41" s="89">
        <v>34</v>
      </c>
      <c r="N41" s="104" t="s">
        <v>25</v>
      </c>
      <c r="O41" s="105" t="s">
        <v>25</v>
      </c>
      <c r="Q41" s="19">
        <v>1601</v>
      </c>
      <c r="R41" s="22">
        <v>34</v>
      </c>
      <c r="S41" s="20" t="s">
        <v>357</v>
      </c>
      <c r="T41" s="21" t="s">
        <v>353</v>
      </c>
      <c r="V41" s="19">
        <v>1604</v>
      </c>
      <c r="W41" s="4">
        <v>34</v>
      </c>
      <c r="X41" s="20" t="s">
        <v>607</v>
      </c>
      <c r="Y41" s="21" t="s">
        <v>604</v>
      </c>
      <c r="AA41" s="103">
        <v>1607</v>
      </c>
      <c r="AB41" s="89">
        <v>34</v>
      </c>
      <c r="AC41" s="104" t="s">
        <v>25</v>
      </c>
      <c r="AD41" s="105" t="s">
        <v>25</v>
      </c>
      <c r="AF41" s="19">
        <v>1703</v>
      </c>
      <c r="AG41" s="22">
        <v>34</v>
      </c>
      <c r="AH41" s="20" t="s">
        <v>357</v>
      </c>
      <c r="AI41" s="21" t="s">
        <v>353</v>
      </c>
      <c r="AK41" s="19">
        <v>1706</v>
      </c>
      <c r="AL41" s="22">
        <v>34</v>
      </c>
      <c r="AM41" s="20" t="s">
        <v>607</v>
      </c>
      <c r="AN41" s="21" t="s">
        <v>604</v>
      </c>
      <c r="AP41" s="103">
        <v>1709</v>
      </c>
      <c r="AQ41" s="89">
        <v>34</v>
      </c>
      <c r="AR41" s="104" t="s">
        <v>25</v>
      </c>
      <c r="AS41" s="105" t="s">
        <v>25</v>
      </c>
      <c r="AU41" s="19">
        <v>1801</v>
      </c>
      <c r="AV41" s="22">
        <v>34</v>
      </c>
      <c r="AW41" s="20" t="s">
        <v>357</v>
      </c>
      <c r="AX41" s="21" t="s">
        <v>353</v>
      </c>
      <c r="AZ41" s="19">
        <v>1804</v>
      </c>
      <c r="BA41" s="4">
        <v>34</v>
      </c>
      <c r="BB41" s="20" t="s">
        <v>607</v>
      </c>
      <c r="BC41" s="21" t="s">
        <v>604</v>
      </c>
      <c r="BE41" s="103">
        <v>1807</v>
      </c>
      <c r="BF41" s="89">
        <v>34</v>
      </c>
      <c r="BG41" s="104" t="s">
        <v>25</v>
      </c>
      <c r="BH41" s="105" t="s">
        <v>25</v>
      </c>
    </row>
    <row r="42" spans="1:60">
      <c r="A42" s="5"/>
      <c r="B42" s="19">
        <v>1503</v>
      </c>
      <c r="C42" s="4">
        <v>35</v>
      </c>
      <c r="D42" s="20" t="s">
        <v>664</v>
      </c>
      <c r="E42" s="21" t="s">
        <v>661</v>
      </c>
      <c r="G42" s="19">
        <v>1506</v>
      </c>
      <c r="H42" s="4">
        <v>35</v>
      </c>
      <c r="I42" s="20" t="s">
        <v>456</v>
      </c>
      <c r="J42" s="21" t="s">
        <v>453</v>
      </c>
      <c r="L42" s="103">
        <v>1509</v>
      </c>
      <c r="M42" s="89">
        <v>35</v>
      </c>
      <c r="N42" s="104" t="s">
        <v>25</v>
      </c>
      <c r="O42" s="105" t="s">
        <v>25</v>
      </c>
      <c r="Q42" s="19">
        <v>1601</v>
      </c>
      <c r="R42" s="22">
        <v>35</v>
      </c>
      <c r="S42" s="20" t="s">
        <v>664</v>
      </c>
      <c r="T42" s="21" t="s">
        <v>661</v>
      </c>
      <c r="V42" s="19">
        <v>1604</v>
      </c>
      <c r="W42" s="4">
        <v>35</v>
      </c>
      <c r="X42" s="20" t="s">
        <v>456</v>
      </c>
      <c r="Y42" s="21" t="s">
        <v>453</v>
      </c>
      <c r="AA42" s="103">
        <v>1607</v>
      </c>
      <c r="AB42" s="89">
        <v>35</v>
      </c>
      <c r="AC42" s="104" t="s">
        <v>25</v>
      </c>
      <c r="AD42" s="105" t="s">
        <v>25</v>
      </c>
      <c r="AF42" s="19">
        <v>1703</v>
      </c>
      <c r="AG42" s="22">
        <v>35</v>
      </c>
      <c r="AH42" s="20" t="s">
        <v>664</v>
      </c>
      <c r="AI42" s="21" t="s">
        <v>661</v>
      </c>
      <c r="AK42" s="19">
        <v>1706</v>
      </c>
      <c r="AL42" s="22">
        <v>35</v>
      </c>
      <c r="AM42" s="20" t="s">
        <v>456</v>
      </c>
      <c r="AN42" s="21" t="s">
        <v>453</v>
      </c>
      <c r="AP42" s="103">
        <v>1709</v>
      </c>
      <c r="AQ42" s="89">
        <v>35</v>
      </c>
      <c r="AR42" s="104" t="s">
        <v>25</v>
      </c>
      <c r="AS42" s="105" t="s">
        <v>25</v>
      </c>
      <c r="AU42" s="19">
        <v>1801</v>
      </c>
      <c r="AV42" s="22">
        <v>35</v>
      </c>
      <c r="AW42" s="20" t="s">
        <v>664</v>
      </c>
      <c r="AX42" s="21" t="s">
        <v>661</v>
      </c>
      <c r="AZ42" s="19">
        <v>1804</v>
      </c>
      <c r="BA42" s="4">
        <v>35</v>
      </c>
      <c r="BB42" s="20" t="s">
        <v>456</v>
      </c>
      <c r="BC42" s="21" t="s">
        <v>453</v>
      </c>
      <c r="BE42" s="103">
        <v>1807</v>
      </c>
      <c r="BF42" s="89">
        <v>35</v>
      </c>
      <c r="BG42" s="104" t="s">
        <v>25</v>
      </c>
      <c r="BH42" s="105" t="s">
        <v>25</v>
      </c>
    </row>
    <row r="43" spans="1:60">
      <c r="A43" s="5"/>
      <c r="B43" s="19">
        <v>1503</v>
      </c>
      <c r="C43" s="4">
        <v>36</v>
      </c>
      <c r="D43" s="20" t="s">
        <v>601</v>
      </c>
      <c r="E43" s="21" t="s">
        <v>597</v>
      </c>
      <c r="G43" s="19">
        <v>1506</v>
      </c>
      <c r="H43" s="4">
        <v>36</v>
      </c>
      <c r="I43" s="20" t="s">
        <v>451</v>
      </c>
      <c r="J43" s="21" t="s">
        <v>448</v>
      </c>
      <c r="L43" s="103">
        <v>1509</v>
      </c>
      <c r="M43" s="89">
        <v>36</v>
      </c>
      <c r="N43" s="104" t="s">
        <v>25</v>
      </c>
      <c r="O43" s="105" t="s">
        <v>25</v>
      </c>
      <c r="Q43" s="19">
        <v>1601</v>
      </c>
      <c r="R43" s="22">
        <v>36</v>
      </c>
      <c r="S43" s="20" t="s">
        <v>601</v>
      </c>
      <c r="T43" s="21" t="s">
        <v>597</v>
      </c>
      <c r="V43" s="19">
        <v>1604</v>
      </c>
      <c r="W43" s="4">
        <v>36</v>
      </c>
      <c r="X43" s="20" t="s">
        <v>451</v>
      </c>
      <c r="Y43" s="21" t="s">
        <v>448</v>
      </c>
      <c r="AA43" s="103">
        <v>1607</v>
      </c>
      <c r="AB43" s="89">
        <v>36</v>
      </c>
      <c r="AC43" s="104" t="s">
        <v>25</v>
      </c>
      <c r="AD43" s="105" t="s">
        <v>25</v>
      </c>
      <c r="AF43" s="19">
        <v>1703</v>
      </c>
      <c r="AG43" s="22">
        <v>36</v>
      </c>
      <c r="AH43" s="20" t="s">
        <v>601</v>
      </c>
      <c r="AI43" s="21" t="s">
        <v>597</v>
      </c>
      <c r="AK43" s="19">
        <v>1706</v>
      </c>
      <c r="AL43" s="22">
        <v>36</v>
      </c>
      <c r="AM43" s="20" t="s">
        <v>451</v>
      </c>
      <c r="AN43" s="21" t="s">
        <v>448</v>
      </c>
      <c r="AP43" s="103">
        <v>1709</v>
      </c>
      <c r="AQ43" s="89">
        <v>36</v>
      </c>
      <c r="AR43" s="104" t="s">
        <v>25</v>
      </c>
      <c r="AS43" s="105" t="s">
        <v>25</v>
      </c>
      <c r="AU43" s="19">
        <v>1801</v>
      </c>
      <c r="AV43" s="22">
        <v>36</v>
      </c>
      <c r="AW43" s="20" t="s">
        <v>601</v>
      </c>
      <c r="AX43" s="21" t="s">
        <v>597</v>
      </c>
      <c r="AZ43" s="19">
        <v>1804</v>
      </c>
      <c r="BA43" s="4">
        <v>36</v>
      </c>
      <c r="BB43" s="20" t="s">
        <v>451</v>
      </c>
      <c r="BC43" s="21" t="s">
        <v>448</v>
      </c>
      <c r="BE43" s="103">
        <v>1807</v>
      </c>
      <c r="BF43" s="89">
        <v>36</v>
      </c>
      <c r="BG43" s="104" t="s">
        <v>25</v>
      </c>
      <c r="BH43" s="105" t="s">
        <v>25</v>
      </c>
    </row>
    <row r="44" spans="1:60">
      <c r="A44" s="5"/>
      <c r="B44" s="19">
        <v>1503</v>
      </c>
      <c r="C44" s="4">
        <v>37</v>
      </c>
      <c r="D44" s="20" t="s">
        <v>25</v>
      </c>
      <c r="E44" s="21" t="s">
        <v>25</v>
      </c>
      <c r="G44" s="19">
        <v>1506</v>
      </c>
      <c r="H44" s="4">
        <v>37</v>
      </c>
      <c r="I44" s="20" t="s">
        <v>341</v>
      </c>
      <c r="J44" s="21" t="s">
        <v>338</v>
      </c>
      <c r="L44" s="103">
        <v>1509</v>
      </c>
      <c r="M44" s="89">
        <v>37</v>
      </c>
      <c r="N44" s="104" t="s">
        <v>25</v>
      </c>
      <c r="O44" s="105" t="s">
        <v>25</v>
      </c>
      <c r="Q44" s="19">
        <v>1601</v>
      </c>
      <c r="R44" s="22">
        <v>37</v>
      </c>
      <c r="S44" s="20" t="s">
        <v>25</v>
      </c>
      <c r="T44" s="21" t="s">
        <v>25</v>
      </c>
      <c r="V44" s="19">
        <v>1604</v>
      </c>
      <c r="W44" s="4">
        <v>37</v>
      </c>
      <c r="X44" s="20" t="s">
        <v>341</v>
      </c>
      <c r="Y44" s="21" t="s">
        <v>338</v>
      </c>
      <c r="AA44" s="103">
        <v>1607</v>
      </c>
      <c r="AB44" s="89">
        <v>37</v>
      </c>
      <c r="AC44" s="104" t="s">
        <v>25</v>
      </c>
      <c r="AD44" s="105" t="s">
        <v>25</v>
      </c>
      <c r="AF44" s="19">
        <v>1703</v>
      </c>
      <c r="AG44" s="22">
        <v>37</v>
      </c>
      <c r="AH44" s="20" t="s">
        <v>25</v>
      </c>
      <c r="AI44" s="21" t="s">
        <v>25</v>
      </c>
      <c r="AK44" s="19">
        <v>1706</v>
      </c>
      <c r="AL44" s="22">
        <v>37</v>
      </c>
      <c r="AM44" s="20" t="s">
        <v>341</v>
      </c>
      <c r="AN44" s="21" t="s">
        <v>338</v>
      </c>
      <c r="AP44" s="103">
        <v>1709</v>
      </c>
      <c r="AQ44" s="89">
        <v>37</v>
      </c>
      <c r="AR44" s="104" t="s">
        <v>25</v>
      </c>
      <c r="AS44" s="105" t="s">
        <v>25</v>
      </c>
      <c r="AU44" s="19">
        <v>1801</v>
      </c>
      <c r="AV44" s="22">
        <v>37</v>
      </c>
      <c r="AW44" s="20" t="s">
        <v>25</v>
      </c>
      <c r="AX44" s="21" t="s">
        <v>25</v>
      </c>
      <c r="AZ44" s="19">
        <v>1804</v>
      </c>
      <c r="BA44" s="4">
        <v>37</v>
      </c>
      <c r="BB44" s="20" t="s">
        <v>341</v>
      </c>
      <c r="BC44" s="21" t="s">
        <v>338</v>
      </c>
      <c r="BE44" s="103">
        <v>1807</v>
      </c>
      <c r="BF44" s="89">
        <v>37</v>
      </c>
      <c r="BG44" s="104" t="s">
        <v>25</v>
      </c>
      <c r="BH44" s="105" t="s">
        <v>25</v>
      </c>
    </row>
    <row r="45" spans="1:60">
      <c r="A45" s="5"/>
      <c r="B45" s="19">
        <v>1503</v>
      </c>
      <c r="C45" s="4">
        <v>38</v>
      </c>
      <c r="D45" s="20" t="s">
        <v>25</v>
      </c>
      <c r="E45" s="21" t="s">
        <v>25</v>
      </c>
      <c r="G45" s="19">
        <v>1506</v>
      </c>
      <c r="H45" s="4">
        <v>38</v>
      </c>
      <c r="I45" s="20" t="s">
        <v>336</v>
      </c>
      <c r="J45" s="21" t="s">
        <v>332</v>
      </c>
      <c r="L45" s="103">
        <v>1509</v>
      </c>
      <c r="M45" s="89">
        <v>38</v>
      </c>
      <c r="N45" s="104" t="s">
        <v>25</v>
      </c>
      <c r="O45" s="105" t="s">
        <v>25</v>
      </c>
      <c r="Q45" s="19">
        <v>1601</v>
      </c>
      <c r="R45" s="22">
        <v>38</v>
      </c>
      <c r="S45" s="20" t="s">
        <v>25</v>
      </c>
      <c r="T45" s="21" t="s">
        <v>25</v>
      </c>
      <c r="V45" s="19">
        <v>1604</v>
      </c>
      <c r="W45" s="4">
        <v>38</v>
      </c>
      <c r="X45" s="20" t="s">
        <v>336</v>
      </c>
      <c r="Y45" s="21" t="s">
        <v>332</v>
      </c>
      <c r="AA45" s="103">
        <v>1607</v>
      </c>
      <c r="AB45" s="89">
        <v>38</v>
      </c>
      <c r="AC45" s="104" t="s">
        <v>25</v>
      </c>
      <c r="AD45" s="105" t="s">
        <v>25</v>
      </c>
      <c r="AF45" s="19">
        <v>1703</v>
      </c>
      <c r="AG45" s="22">
        <v>38</v>
      </c>
      <c r="AH45" s="20" t="s">
        <v>25</v>
      </c>
      <c r="AI45" s="21" t="s">
        <v>25</v>
      </c>
      <c r="AK45" s="19">
        <v>1706</v>
      </c>
      <c r="AL45" s="22">
        <v>38</v>
      </c>
      <c r="AM45" s="20" t="s">
        <v>336</v>
      </c>
      <c r="AN45" s="21" t="s">
        <v>332</v>
      </c>
      <c r="AP45" s="103">
        <v>1709</v>
      </c>
      <c r="AQ45" s="89">
        <v>38</v>
      </c>
      <c r="AR45" s="104" t="s">
        <v>25</v>
      </c>
      <c r="AS45" s="105" t="s">
        <v>25</v>
      </c>
      <c r="AU45" s="19">
        <v>1801</v>
      </c>
      <c r="AV45" s="22">
        <v>38</v>
      </c>
      <c r="AW45" s="20" t="s">
        <v>25</v>
      </c>
      <c r="AX45" s="21" t="s">
        <v>25</v>
      </c>
      <c r="AZ45" s="19">
        <v>1804</v>
      </c>
      <c r="BA45" s="4">
        <v>38</v>
      </c>
      <c r="BB45" s="20" t="s">
        <v>336</v>
      </c>
      <c r="BC45" s="21" t="s">
        <v>332</v>
      </c>
      <c r="BE45" s="103">
        <v>1807</v>
      </c>
      <c r="BF45" s="89">
        <v>38</v>
      </c>
      <c r="BG45" s="104" t="s">
        <v>25</v>
      </c>
      <c r="BH45" s="105" t="s">
        <v>25</v>
      </c>
    </row>
    <row r="46" spans="1:60">
      <c r="A46" s="5"/>
      <c r="B46" s="19">
        <v>1503</v>
      </c>
      <c r="C46" s="4">
        <v>39</v>
      </c>
      <c r="D46" s="20" t="s">
        <v>25</v>
      </c>
      <c r="E46" s="21" t="s">
        <v>25</v>
      </c>
      <c r="G46" s="19">
        <v>1506</v>
      </c>
      <c r="H46" s="4">
        <v>39</v>
      </c>
      <c r="I46" s="20" t="s">
        <v>25</v>
      </c>
      <c r="J46" s="21" t="s">
        <v>25</v>
      </c>
      <c r="L46" s="103">
        <v>1509</v>
      </c>
      <c r="M46" s="89">
        <v>39</v>
      </c>
      <c r="N46" s="104" t="s">
        <v>25</v>
      </c>
      <c r="O46" s="105" t="s">
        <v>25</v>
      </c>
      <c r="Q46" s="19">
        <v>1601</v>
      </c>
      <c r="R46" s="22">
        <v>39</v>
      </c>
      <c r="S46" s="20" t="s">
        <v>25</v>
      </c>
      <c r="T46" s="21" t="s">
        <v>25</v>
      </c>
      <c r="V46" s="19">
        <v>1604</v>
      </c>
      <c r="W46" s="4">
        <v>39</v>
      </c>
      <c r="X46" s="20" t="s">
        <v>25</v>
      </c>
      <c r="Y46" s="21" t="s">
        <v>25</v>
      </c>
      <c r="AA46" s="103">
        <v>1607</v>
      </c>
      <c r="AB46" s="89">
        <v>39</v>
      </c>
      <c r="AC46" s="104" t="s">
        <v>25</v>
      </c>
      <c r="AD46" s="105" t="s">
        <v>25</v>
      </c>
      <c r="AF46" s="19">
        <v>1703</v>
      </c>
      <c r="AG46" s="22">
        <v>39</v>
      </c>
      <c r="AH46" s="20" t="s">
        <v>25</v>
      </c>
      <c r="AI46" s="21" t="s">
        <v>25</v>
      </c>
      <c r="AK46" s="19">
        <v>1706</v>
      </c>
      <c r="AL46" s="22">
        <v>39</v>
      </c>
      <c r="AM46" s="20" t="s">
        <v>25</v>
      </c>
      <c r="AN46" s="21" t="s">
        <v>25</v>
      </c>
      <c r="AP46" s="103">
        <v>1709</v>
      </c>
      <c r="AQ46" s="89">
        <v>39</v>
      </c>
      <c r="AR46" s="104" t="s">
        <v>25</v>
      </c>
      <c r="AS46" s="105" t="s">
        <v>25</v>
      </c>
      <c r="AU46" s="19">
        <v>1801</v>
      </c>
      <c r="AV46" s="22">
        <v>39</v>
      </c>
      <c r="AW46" s="20" t="s">
        <v>25</v>
      </c>
      <c r="AX46" s="21" t="s">
        <v>25</v>
      </c>
      <c r="AZ46" s="19">
        <v>1804</v>
      </c>
      <c r="BA46" s="4">
        <v>39</v>
      </c>
      <c r="BB46" s="20" t="s">
        <v>25</v>
      </c>
      <c r="BC46" s="21" t="s">
        <v>25</v>
      </c>
      <c r="BE46" s="103">
        <v>1807</v>
      </c>
      <c r="BF46" s="89">
        <v>39</v>
      </c>
      <c r="BG46" s="104" t="s">
        <v>25</v>
      </c>
      <c r="BH46" s="105" t="s">
        <v>25</v>
      </c>
    </row>
    <row r="47" spans="1:60">
      <c r="A47" s="5"/>
      <c r="B47" s="19">
        <v>1503</v>
      </c>
      <c r="C47" s="4">
        <v>40</v>
      </c>
      <c r="D47" s="20" t="s">
        <v>25</v>
      </c>
      <c r="E47" s="21" t="s">
        <v>25</v>
      </c>
      <c r="G47" s="19">
        <v>1506</v>
      </c>
      <c r="H47" s="4">
        <v>40</v>
      </c>
      <c r="I47" s="20" t="s">
        <v>25</v>
      </c>
      <c r="J47" s="21" t="s">
        <v>25</v>
      </c>
      <c r="L47" s="103">
        <v>1509</v>
      </c>
      <c r="M47" s="89">
        <v>40</v>
      </c>
      <c r="N47" s="104" t="s">
        <v>25</v>
      </c>
      <c r="O47" s="105" t="s">
        <v>25</v>
      </c>
      <c r="Q47" s="19">
        <v>1601</v>
      </c>
      <c r="R47" s="22">
        <v>40</v>
      </c>
      <c r="S47" s="20" t="s">
        <v>25</v>
      </c>
      <c r="T47" s="21" t="s">
        <v>25</v>
      </c>
      <c r="V47" s="19">
        <v>1604</v>
      </c>
      <c r="W47" s="4">
        <v>40</v>
      </c>
      <c r="X47" s="20" t="s">
        <v>25</v>
      </c>
      <c r="Y47" s="21" t="s">
        <v>25</v>
      </c>
      <c r="AA47" s="103">
        <v>1607</v>
      </c>
      <c r="AB47" s="89">
        <v>40</v>
      </c>
      <c r="AC47" s="104" t="s">
        <v>25</v>
      </c>
      <c r="AD47" s="105" t="s">
        <v>25</v>
      </c>
      <c r="AF47" s="19">
        <v>1703</v>
      </c>
      <c r="AG47" s="22">
        <v>40</v>
      </c>
      <c r="AH47" s="20" t="s">
        <v>25</v>
      </c>
      <c r="AI47" s="21" t="s">
        <v>25</v>
      </c>
      <c r="AK47" s="19">
        <v>1706</v>
      </c>
      <c r="AL47" s="22">
        <v>40</v>
      </c>
      <c r="AM47" s="20" t="s">
        <v>25</v>
      </c>
      <c r="AN47" s="21" t="s">
        <v>25</v>
      </c>
      <c r="AP47" s="103">
        <v>1709</v>
      </c>
      <c r="AQ47" s="89">
        <v>40</v>
      </c>
      <c r="AR47" s="104" t="s">
        <v>25</v>
      </c>
      <c r="AS47" s="105" t="s">
        <v>25</v>
      </c>
      <c r="AU47" s="19">
        <v>1801</v>
      </c>
      <c r="AV47" s="22">
        <v>40</v>
      </c>
      <c r="AW47" s="20" t="s">
        <v>25</v>
      </c>
      <c r="AX47" s="21" t="s">
        <v>25</v>
      </c>
      <c r="AZ47" s="19">
        <v>1804</v>
      </c>
      <c r="BA47" s="4">
        <v>40</v>
      </c>
      <c r="BB47" s="20" t="s">
        <v>25</v>
      </c>
      <c r="BC47" s="21" t="s">
        <v>25</v>
      </c>
      <c r="BE47" s="103">
        <v>1807</v>
      </c>
      <c r="BF47" s="89">
        <v>40</v>
      </c>
      <c r="BG47" s="104" t="s">
        <v>25</v>
      </c>
      <c r="BH47" s="105" t="s">
        <v>25</v>
      </c>
    </row>
    <row r="48" spans="1:60">
      <c r="A48" s="5"/>
      <c r="B48" s="19">
        <v>1502</v>
      </c>
      <c r="C48" s="4">
        <v>41</v>
      </c>
      <c r="D48" s="20" t="s">
        <v>159</v>
      </c>
      <c r="E48" s="21" t="s">
        <v>156</v>
      </c>
      <c r="G48" s="19">
        <v>1505</v>
      </c>
      <c r="H48" s="4">
        <v>41</v>
      </c>
      <c r="I48" s="20" t="s">
        <v>924</v>
      </c>
      <c r="J48" s="21" t="s">
        <v>921</v>
      </c>
      <c r="L48" s="103">
        <v>1508</v>
      </c>
      <c r="M48" s="89">
        <v>41</v>
      </c>
      <c r="N48" s="104" t="s">
        <v>25</v>
      </c>
      <c r="O48" s="105" t="s">
        <v>25</v>
      </c>
      <c r="Q48" s="19">
        <v>1602</v>
      </c>
      <c r="R48" s="22">
        <v>41</v>
      </c>
      <c r="S48" s="20" t="s">
        <v>159</v>
      </c>
      <c r="T48" s="21" t="s">
        <v>156</v>
      </c>
      <c r="V48" s="19">
        <v>1605</v>
      </c>
      <c r="W48" s="4">
        <v>41</v>
      </c>
      <c r="X48" s="20" t="s">
        <v>924</v>
      </c>
      <c r="Y48" s="21" t="s">
        <v>921</v>
      </c>
      <c r="AA48" s="103">
        <v>1608</v>
      </c>
      <c r="AB48" s="89">
        <v>41</v>
      </c>
      <c r="AC48" s="104" t="s">
        <v>25</v>
      </c>
      <c r="AD48" s="105" t="s">
        <v>25</v>
      </c>
      <c r="AF48" s="19">
        <v>1702</v>
      </c>
      <c r="AG48" s="22">
        <v>41</v>
      </c>
      <c r="AH48" s="20" t="s">
        <v>159</v>
      </c>
      <c r="AI48" s="21" t="s">
        <v>156</v>
      </c>
      <c r="AK48" s="19">
        <v>1705</v>
      </c>
      <c r="AL48" s="22">
        <v>41</v>
      </c>
      <c r="AM48" s="20" t="s">
        <v>924</v>
      </c>
      <c r="AN48" s="21" t="s">
        <v>921</v>
      </c>
      <c r="AP48" s="103">
        <v>1708</v>
      </c>
      <c r="AQ48" s="89">
        <v>41</v>
      </c>
      <c r="AR48" s="104" t="s">
        <v>25</v>
      </c>
      <c r="AS48" s="105" t="s">
        <v>25</v>
      </c>
      <c r="AU48" s="19">
        <v>1802</v>
      </c>
      <c r="AV48" s="22">
        <v>41</v>
      </c>
      <c r="AW48" s="20" t="s">
        <v>159</v>
      </c>
      <c r="AX48" s="21" t="s">
        <v>156</v>
      </c>
      <c r="AZ48" s="19">
        <v>1805</v>
      </c>
      <c r="BA48" s="4">
        <v>41</v>
      </c>
      <c r="BB48" s="20" t="s">
        <v>924</v>
      </c>
      <c r="BC48" s="21" t="s">
        <v>921</v>
      </c>
      <c r="BE48" s="103">
        <v>1808</v>
      </c>
      <c r="BF48" s="89">
        <v>41</v>
      </c>
      <c r="BG48" s="104" t="s">
        <v>25</v>
      </c>
      <c r="BH48" s="105" t="s">
        <v>25</v>
      </c>
    </row>
    <row r="49" spans="1:60">
      <c r="A49" s="5"/>
      <c r="B49" s="19">
        <v>1502</v>
      </c>
      <c r="C49" s="4">
        <v>42</v>
      </c>
      <c r="D49" s="20" t="s">
        <v>91</v>
      </c>
      <c r="E49" s="21" t="s">
        <v>88</v>
      </c>
      <c r="G49" s="19">
        <v>1505</v>
      </c>
      <c r="H49" s="4">
        <v>42</v>
      </c>
      <c r="I49" s="20" t="s">
        <v>853</v>
      </c>
      <c r="J49" s="21" t="s">
        <v>850</v>
      </c>
      <c r="L49" s="103">
        <v>1508</v>
      </c>
      <c r="M49" s="89">
        <v>42</v>
      </c>
      <c r="N49" s="104" t="s">
        <v>25</v>
      </c>
      <c r="O49" s="105" t="s">
        <v>25</v>
      </c>
      <c r="Q49" s="19">
        <v>1602</v>
      </c>
      <c r="R49" s="22">
        <v>42</v>
      </c>
      <c r="S49" s="20" t="s">
        <v>91</v>
      </c>
      <c r="T49" s="21" t="s">
        <v>88</v>
      </c>
      <c r="V49" s="19">
        <v>1605</v>
      </c>
      <c r="W49" s="4">
        <v>42</v>
      </c>
      <c r="X49" s="20" t="s">
        <v>853</v>
      </c>
      <c r="Y49" s="21" t="s">
        <v>850</v>
      </c>
      <c r="AA49" s="103">
        <v>1608</v>
      </c>
      <c r="AB49" s="89">
        <v>42</v>
      </c>
      <c r="AC49" s="104" t="s">
        <v>25</v>
      </c>
      <c r="AD49" s="105" t="s">
        <v>25</v>
      </c>
      <c r="AF49" s="19">
        <v>1702</v>
      </c>
      <c r="AG49" s="22">
        <v>42</v>
      </c>
      <c r="AH49" s="20" t="s">
        <v>91</v>
      </c>
      <c r="AI49" s="21" t="s">
        <v>88</v>
      </c>
      <c r="AK49" s="19">
        <v>1705</v>
      </c>
      <c r="AL49" s="22">
        <v>42</v>
      </c>
      <c r="AM49" s="20" t="s">
        <v>853</v>
      </c>
      <c r="AN49" s="21" t="s">
        <v>850</v>
      </c>
      <c r="AP49" s="103">
        <v>1708</v>
      </c>
      <c r="AQ49" s="89">
        <v>42</v>
      </c>
      <c r="AR49" s="104" t="s">
        <v>25</v>
      </c>
      <c r="AS49" s="105" t="s">
        <v>25</v>
      </c>
      <c r="AU49" s="19">
        <v>1802</v>
      </c>
      <c r="AV49" s="22">
        <v>42</v>
      </c>
      <c r="AW49" s="20" t="s">
        <v>91</v>
      </c>
      <c r="AX49" s="21" t="s">
        <v>88</v>
      </c>
      <c r="AZ49" s="19">
        <v>1805</v>
      </c>
      <c r="BA49" s="4">
        <v>42</v>
      </c>
      <c r="BB49" s="20" t="s">
        <v>853</v>
      </c>
      <c r="BC49" s="21" t="s">
        <v>850</v>
      </c>
      <c r="BE49" s="103">
        <v>1808</v>
      </c>
      <c r="BF49" s="89">
        <v>42</v>
      </c>
      <c r="BG49" s="104" t="s">
        <v>25</v>
      </c>
      <c r="BH49" s="105" t="s">
        <v>25</v>
      </c>
    </row>
    <row r="50" spans="1:60">
      <c r="A50" s="5"/>
      <c r="B50" s="19">
        <v>1502</v>
      </c>
      <c r="C50" s="4">
        <v>43</v>
      </c>
      <c r="D50" s="20" t="s">
        <v>73</v>
      </c>
      <c r="E50" s="21" t="s">
        <v>70</v>
      </c>
      <c r="G50" s="19">
        <v>1505</v>
      </c>
      <c r="H50" s="4">
        <v>43</v>
      </c>
      <c r="I50" s="20" t="s">
        <v>859</v>
      </c>
      <c r="J50" s="21" t="s">
        <v>856</v>
      </c>
      <c r="L50" s="103">
        <v>1508</v>
      </c>
      <c r="M50" s="89">
        <v>43</v>
      </c>
      <c r="N50" s="104" t="s">
        <v>25</v>
      </c>
      <c r="O50" s="105" t="s">
        <v>25</v>
      </c>
      <c r="Q50" s="19">
        <v>1602</v>
      </c>
      <c r="R50" s="22">
        <v>43</v>
      </c>
      <c r="S50" s="20" t="s">
        <v>73</v>
      </c>
      <c r="T50" s="21" t="s">
        <v>70</v>
      </c>
      <c r="V50" s="19">
        <v>1605</v>
      </c>
      <c r="W50" s="4">
        <v>43</v>
      </c>
      <c r="X50" s="20" t="s">
        <v>859</v>
      </c>
      <c r="Y50" s="21" t="s">
        <v>856</v>
      </c>
      <c r="AA50" s="103">
        <v>1608</v>
      </c>
      <c r="AB50" s="89">
        <v>43</v>
      </c>
      <c r="AC50" s="104" t="s">
        <v>25</v>
      </c>
      <c r="AD50" s="105" t="s">
        <v>25</v>
      </c>
      <c r="AF50" s="19">
        <v>1702</v>
      </c>
      <c r="AG50" s="22">
        <v>43</v>
      </c>
      <c r="AH50" s="20" t="s">
        <v>73</v>
      </c>
      <c r="AI50" s="21" t="s">
        <v>70</v>
      </c>
      <c r="AK50" s="19">
        <v>1705</v>
      </c>
      <c r="AL50" s="22">
        <v>43</v>
      </c>
      <c r="AM50" s="20" t="s">
        <v>859</v>
      </c>
      <c r="AN50" s="21" t="s">
        <v>856</v>
      </c>
      <c r="AP50" s="103">
        <v>1708</v>
      </c>
      <c r="AQ50" s="89">
        <v>43</v>
      </c>
      <c r="AR50" s="104" t="s">
        <v>25</v>
      </c>
      <c r="AS50" s="105" t="s">
        <v>25</v>
      </c>
      <c r="AU50" s="19">
        <v>1802</v>
      </c>
      <c r="AV50" s="22">
        <v>43</v>
      </c>
      <c r="AW50" s="20" t="s">
        <v>73</v>
      </c>
      <c r="AX50" s="21" t="s">
        <v>70</v>
      </c>
      <c r="AZ50" s="19">
        <v>1805</v>
      </c>
      <c r="BA50" s="4">
        <v>43</v>
      </c>
      <c r="BB50" s="20" t="s">
        <v>859</v>
      </c>
      <c r="BC50" s="21" t="s">
        <v>856</v>
      </c>
      <c r="BE50" s="103">
        <v>1808</v>
      </c>
      <c r="BF50" s="89">
        <v>43</v>
      </c>
      <c r="BG50" s="104" t="s">
        <v>25</v>
      </c>
      <c r="BH50" s="105" t="s">
        <v>25</v>
      </c>
    </row>
    <row r="51" spans="1:60">
      <c r="A51" s="5"/>
      <c r="B51" s="19">
        <v>1502</v>
      </c>
      <c r="C51" s="4">
        <v>44</v>
      </c>
      <c r="D51" s="20" t="s">
        <v>141</v>
      </c>
      <c r="E51" s="21" t="s">
        <v>138</v>
      </c>
      <c r="G51" s="19">
        <v>1505</v>
      </c>
      <c r="H51" s="4">
        <v>44</v>
      </c>
      <c r="I51" s="20" t="s">
        <v>930</v>
      </c>
      <c r="J51" s="21" t="s">
        <v>927</v>
      </c>
      <c r="L51" s="103">
        <v>1508</v>
      </c>
      <c r="M51" s="89">
        <v>44</v>
      </c>
      <c r="N51" s="104" t="s">
        <v>25</v>
      </c>
      <c r="O51" s="105" t="s">
        <v>25</v>
      </c>
      <c r="Q51" s="19">
        <v>1602</v>
      </c>
      <c r="R51" s="22">
        <v>44</v>
      </c>
      <c r="S51" s="20" t="s">
        <v>141</v>
      </c>
      <c r="T51" s="21" t="s">
        <v>138</v>
      </c>
      <c r="V51" s="19">
        <v>1605</v>
      </c>
      <c r="W51" s="4">
        <v>44</v>
      </c>
      <c r="X51" s="20" t="s">
        <v>930</v>
      </c>
      <c r="Y51" s="21" t="s">
        <v>927</v>
      </c>
      <c r="AA51" s="103">
        <v>1608</v>
      </c>
      <c r="AB51" s="89">
        <v>44</v>
      </c>
      <c r="AC51" s="104" t="s">
        <v>25</v>
      </c>
      <c r="AD51" s="105" t="s">
        <v>25</v>
      </c>
      <c r="AF51" s="19">
        <v>1702</v>
      </c>
      <c r="AG51" s="22">
        <v>44</v>
      </c>
      <c r="AH51" s="20" t="s">
        <v>141</v>
      </c>
      <c r="AI51" s="21" t="s">
        <v>138</v>
      </c>
      <c r="AK51" s="19">
        <v>1705</v>
      </c>
      <c r="AL51" s="22">
        <v>44</v>
      </c>
      <c r="AM51" s="20" t="s">
        <v>930</v>
      </c>
      <c r="AN51" s="21" t="s">
        <v>927</v>
      </c>
      <c r="AP51" s="103">
        <v>1708</v>
      </c>
      <c r="AQ51" s="89">
        <v>44</v>
      </c>
      <c r="AR51" s="104" t="s">
        <v>25</v>
      </c>
      <c r="AS51" s="105" t="s">
        <v>25</v>
      </c>
      <c r="AU51" s="19">
        <v>1802</v>
      </c>
      <c r="AV51" s="22">
        <v>44</v>
      </c>
      <c r="AW51" s="20" t="s">
        <v>141</v>
      </c>
      <c r="AX51" s="21" t="s">
        <v>138</v>
      </c>
      <c r="AZ51" s="19">
        <v>1805</v>
      </c>
      <c r="BA51" s="4">
        <v>44</v>
      </c>
      <c r="BB51" s="20" t="s">
        <v>930</v>
      </c>
      <c r="BC51" s="21" t="s">
        <v>927</v>
      </c>
      <c r="BE51" s="103">
        <v>1808</v>
      </c>
      <c r="BF51" s="89">
        <v>44</v>
      </c>
      <c r="BG51" s="104" t="s">
        <v>25</v>
      </c>
      <c r="BH51" s="105" t="s">
        <v>25</v>
      </c>
    </row>
    <row r="52" spans="1:60">
      <c r="A52" s="5"/>
      <c r="B52" s="19">
        <v>1502</v>
      </c>
      <c r="C52" s="4">
        <v>45</v>
      </c>
      <c r="D52" s="20" t="s">
        <v>117</v>
      </c>
      <c r="E52" s="21" t="s">
        <v>114</v>
      </c>
      <c r="G52" s="19">
        <v>1505</v>
      </c>
      <c r="H52" s="4">
        <v>45</v>
      </c>
      <c r="I52" s="20" t="s">
        <v>912</v>
      </c>
      <c r="J52" s="21" t="s">
        <v>909</v>
      </c>
      <c r="L52" s="103">
        <v>1508</v>
      </c>
      <c r="M52" s="89">
        <v>45</v>
      </c>
      <c r="N52" s="104" t="s">
        <v>25</v>
      </c>
      <c r="O52" s="105" t="s">
        <v>25</v>
      </c>
      <c r="Q52" s="19">
        <v>1602</v>
      </c>
      <c r="R52" s="22">
        <v>45</v>
      </c>
      <c r="S52" s="20" t="s">
        <v>117</v>
      </c>
      <c r="T52" s="21" t="s">
        <v>114</v>
      </c>
      <c r="V52" s="19">
        <v>1605</v>
      </c>
      <c r="W52" s="4">
        <v>45</v>
      </c>
      <c r="X52" s="20" t="s">
        <v>912</v>
      </c>
      <c r="Y52" s="21" t="s">
        <v>909</v>
      </c>
      <c r="AA52" s="103">
        <v>1608</v>
      </c>
      <c r="AB52" s="89">
        <v>45</v>
      </c>
      <c r="AC52" s="104" t="s">
        <v>25</v>
      </c>
      <c r="AD52" s="105" t="s">
        <v>25</v>
      </c>
      <c r="AF52" s="19">
        <v>1702</v>
      </c>
      <c r="AG52" s="22">
        <v>45</v>
      </c>
      <c r="AH52" s="20" t="s">
        <v>117</v>
      </c>
      <c r="AI52" s="21" t="s">
        <v>114</v>
      </c>
      <c r="AK52" s="19">
        <v>1705</v>
      </c>
      <c r="AL52" s="22">
        <v>45</v>
      </c>
      <c r="AM52" s="20" t="s">
        <v>912</v>
      </c>
      <c r="AN52" s="21" t="s">
        <v>909</v>
      </c>
      <c r="AP52" s="103">
        <v>1708</v>
      </c>
      <c r="AQ52" s="89">
        <v>45</v>
      </c>
      <c r="AR52" s="104" t="s">
        <v>25</v>
      </c>
      <c r="AS52" s="105" t="s">
        <v>25</v>
      </c>
      <c r="AU52" s="19">
        <v>1802</v>
      </c>
      <c r="AV52" s="22">
        <v>45</v>
      </c>
      <c r="AW52" s="20" t="s">
        <v>117</v>
      </c>
      <c r="AX52" s="21" t="s">
        <v>114</v>
      </c>
      <c r="AZ52" s="19">
        <v>1805</v>
      </c>
      <c r="BA52" s="4">
        <v>45</v>
      </c>
      <c r="BB52" s="20" t="s">
        <v>912</v>
      </c>
      <c r="BC52" s="21" t="s">
        <v>909</v>
      </c>
      <c r="BE52" s="103">
        <v>1808</v>
      </c>
      <c r="BF52" s="89">
        <v>45</v>
      </c>
      <c r="BG52" s="104" t="s">
        <v>25</v>
      </c>
      <c r="BH52" s="105" t="s">
        <v>25</v>
      </c>
    </row>
    <row r="53" spans="1:60">
      <c r="A53" s="5"/>
      <c r="B53" s="19">
        <v>1502</v>
      </c>
      <c r="C53" s="4">
        <v>46</v>
      </c>
      <c r="D53" s="20" t="s">
        <v>48</v>
      </c>
      <c r="E53" s="21" t="s">
        <v>44</v>
      </c>
      <c r="G53" s="19">
        <v>1505</v>
      </c>
      <c r="H53" s="4">
        <v>46</v>
      </c>
      <c r="I53" s="20" t="s">
        <v>841</v>
      </c>
      <c r="J53" s="21" t="s">
        <v>838</v>
      </c>
      <c r="L53" s="103">
        <v>1508</v>
      </c>
      <c r="M53" s="89">
        <v>46</v>
      </c>
      <c r="N53" s="104" t="s">
        <v>25</v>
      </c>
      <c r="O53" s="105" t="s">
        <v>25</v>
      </c>
      <c r="Q53" s="19">
        <v>1602</v>
      </c>
      <c r="R53" s="22">
        <v>46</v>
      </c>
      <c r="S53" s="20" t="s">
        <v>48</v>
      </c>
      <c r="T53" s="21" t="s">
        <v>44</v>
      </c>
      <c r="V53" s="19">
        <v>1605</v>
      </c>
      <c r="W53" s="4">
        <v>46</v>
      </c>
      <c r="X53" s="20" t="s">
        <v>841</v>
      </c>
      <c r="Y53" s="21" t="s">
        <v>838</v>
      </c>
      <c r="AA53" s="103">
        <v>1608</v>
      </c>
      <c r="AB53" s="89">
        <v>46</v>
      </c>
      <c r="AC53" s="104" t="s">
        <v>25</v>
      </c>
      <c r="AD53" s="105" t="s">
        <v>25</v>
      </c>
      <c r="AF53" s="19">
        <v>1702</v>
      </c>
      <c r="AG53" s="22">
        <v>46</v>
      </c>
      <c r="AH53" s="20" t="s">
        <v>48</v>
      </c>
      <c r="AI53" s="21" t="s">
        <v>44</v>
      </c>
      <c r="AK53" s="19">
        <v>1705</v>
      </c>
      <c r="AL53" s="22">
        <v>46</v>
      </c>
      <c r="AM53" s="20" t="s">
        <v>841</v>
      </c>
      <c r="AN53" s="21" t="s">
        <v>838</v>
      </c>
      <c r="AP53" s="103">
        <v>1708</v>
      </c>
      <c r="AQ53" s="89">
        <v>46</v>
      </c>
      <c r="AR53" s="104" t="s">
        <v>25</v>
      </c>
      <c r="AS53" s="105" t="s">
        <v>25</v>
      </c>
      <c r="AU53" s="19">
        <v>1802</v>
      </c>
      <c r="AV53" s="22">
        <v>46</v>
      </c>
      <c r="AW53" s="20" t="s">
        <v>48</v>
      </c>
      <c r="AX53" s="21" t="s">
        <v>44</v>
      </c>
      <c r="AZ53" s="19">
        <v>1805</v>
      </c>
      <c r="BA53" s="4">
        <v>46</v>
      </c>
      <c r="BB53" s="20" t="s">
        <v>841</v>
      </c>
      <c r="BC53" s="21" t="s">
        <v>838</v>
      </c>
      <c r="BE53" s="103">
        <v>1808</v>
      </c>
      <c r="BF53" s="89">
        <v>46</v>
      </c>
      <c r="BG53" s="104" t="s">
        <v>25</v>
      </c>
      <c r="BH53" s="105" t="s">
        <v>25</v>
      </c>
    </row>
    <row r="54" spans="1:60">
      <c r="A54" s="5"/>
      <c r="B54" s="19">
        <v>1502</v>
      </c>
      <c r="C54" s="4">
        <v>47</v>
      </c>
      <c r="D54" s="20" t="s">
        <v>67</v>
      </c>
      <c r="E54" s="21" t="s">
        <v>64</v>
      </c>
      <c r="G54" s="19">
        <v>1505</v>
      </c>
      <c r="H54" s="4">
        <v>47</v>
      </c>
      <c r="I54" s="20" t="s">
        <v>847</v>
      </c>
      <c r="J54" s="21" t="s">
        <v>844</v>
      </c>
      <c r="L54" s="103">
        <v>1508</v>
      </c>
      <c r="M54" s="89">
        <v>47</v>
      </c>
      <c r="N54" s="104" t="s">
        <v>25</v>
      </c>
      <c r="O54" s="105" t="s">
        <v>25</v>
      </c>
      <c r="Q54" s="19">
        <v>1602</v>
      </c>
      <c r="R54" s="22">
        <v>47</v>
      </c>
      <c r="S54" s="20" t="s">
        <v>67</v>
      </c>
      <c r="T54" s="21" t="s">
        <v>64</v>
      </c>
      <c r="V54" s="19">
        <v>1605</v>
      </c>
      <c r="W54" s="4">
        <v>47</v>
      </c>
      <c r="X54" s="20" t="s">
        <v>847</v>
      </c>
      <c r="Y54" s="21" t="s">
        <v>844</v>
      </c>
      <c r="AA54" s="103">
        <v>1608</v>
      </c>
      <c r="AB54" s="89">
        <v>47</v>
      </c>
      <c r="AC54" s="104" t="s">
        <v>25</v>
      </c>
      <c r="AD54" s="105" t="s">
        <v>25</v>
      </c>
      <c r="AF54" s="19">
        <v>1702</v>
      </c>
      <c r="AG54" s="22">
        <v>47</v>
      </c>
      <c r="AH54" s="20" t="s">
        <v>67</v>
      </c>
      <c r="AI54" s="21" t="s">
        <v>64</v>
      </c>
      <c r="AK54" s="19">
        <v>1705</v>
      </c>
      <c r="AL54" s="22">
        <v>47</v>
      </c>
      <c r="AM54" s="20" t="s">
        <v>847</v>
      </c>
      <c r="AN54" s="21" t="s">
        <v>844</v>
      </c>
      <c r="AP54" s="103">
        <v>1708</v>
      </c>
      <c r="AQ54" s="89">
        <v>47</v>
      </c>
      <c r="AR54" s="104" t="s">
        <v>25</v>
      </c>
      <c r="AS54" s="105" t="s">
        <v>25</v>
      </c>
      <c r="AU54" s="19">
        <v>1802</v>
      </c>
      <c r="AV54" s="22">
        <v>47</v>
      </c>
      <c r="AW54" s="20" t="s">
        <v>67</v>
      </c>
      <c r="AX54" s="21" t="s">
        <v>64</v>
      </c>
      <c r="AZ54" s="19">
        <v>1805</v>
      </c>
      <c r="BA54" s="4">
        <v>47</v>
      </c>
      <c r="BB54" s="20" t="s">
        <v>847</v>
      </c>
      <c r="BC54" s="21" t="s">
        <v>844</v>
      </c>
      <c r="BE54" s="103">
        <v>1808</v>
      </c>
      <c r="BF54" s="89">
        <v>47</v>
      </c>
      <c r="BG54" s="104" t="s">
        <v>25</v>
      </c>
      <c r="BH54" s="105" t="s">
        <v>25</v>
      </c>
    </row>
    <row r="55" spans="1:60" ht="15" thickBot="1">
      <c r="A55" s="5"/>
      <c r="B55" s="23">
        <v>1502</v>
      </c>
      <c r="C55" s="24">
        <v>48</v>
      </c>
      <c r="D55" s="25" t="s">
        <v>135</v>
      </c>
      <c r="E55" s="26" t="s">
        <v>132</v>
      </c>
      <c r="F55" s="27"/>
      <c r="G55" s="23">
        <v>1505</v>
      </c>
      <c r="H55" s="24">
        <v>48</v>
      </c>
      <c r="I55" s="25" t="s">
        <v>918</v>
      </c>
      <c r="J55" s="26" t="s">
        <v>915</v>
      </c>
      <c r="K55" s="27"/>
      <c r="L55" s="106">
        <v>1508</v>
      </c>
      <c r="M55" s="107">
        <v>48</v>
      </c>
      <c r="N55" s="108" t="s">
        <v>25</v>
      </c>
      <c r="O55" s="109" t="s">
        <v>25</v>
      </c>
      <c r="P55" s="27"/>
      <c r="Q55" s="23">
        <v>1602</v>
      </c>
      <c r="R55" s="28">
        <v>48</v>
      </c>
      <c r="S55" s="25" t="s">
        <v>135</v>
      </c>
      <c r="T55" s="26" t="s">
        <v>132</v>
      </c>
      <c r="U55" s="27"/>
      <c r="V55" s="23">
        <v>1605</v>
      </c>
      <c r="W55" s="24">
        <v>48</v>
      </c>
      <c r="X55" s="25" t="s">
        <v>918</v>
      </c>
      <c r="Y55" s="26" t="s">
        <v>915</v>
      </c>
      <c r="Z55" s="27"/>
      <c r="AA55" s="106">
        <v>1608</v>
      </c>
      <c r="AB55" s="107">
        <v>48</v>
      </c>
      <c r="AC55" s="108" t="s">
        <v>25</v>
      </c>
      <c r="AD55" s="109" t="s">
        <v>25</v>
      </c>
      <c r="AE55" s="27"/>
      <c r="AF55" s="23">
        <v>1702</v>
      </c>
      <c r="AG55" s="28">
        <v>48</v>
      </c>
      <c r="AH55" s="25" t="s">
        <v>135</v>
      </c>
      <c r="AI55" s="26" t="s">
        <v>132</v>
      </c>
      <c r="AJ55" s="27"/>
      <c r="AK55" s="23">
        <v>1705</v>
      </c>
      <c r="AL55" s="28">
        <v>48</v>
      </c>
      <c r="AM55" s="25" t="s">
        <v>918</v>
      </c>
      <c r="AN55" s="26" t="s">
        <v>915</v>
      </c>
      <c r="AO55" s="27"/>
      <c r="AP55" s="106">
        <v>1708</v>
      </c>
      <c r="AQ55" s="107">
        <v>48</v>
      </c>
      <c r="AR55" s="108" t="s">
        <v>25</v>
      </c>
      <c r="AS55" s="109" t="s">
        <v>25</v>
      </c>
      <c r="AT55" s="27"/>
      <c r="AU55" s="23">
        <v>1802</v>
      </c>
      <c r="AV55" s="28">
        <v>48</v>
      </c>
      <c r="AW55" s="25" t="s">
        <v>135</v>
      </c>
      <c r="AX55" s="26" t="s">
        <v>132</v>
      </c>
      <c r="AY55" s="27"/>
      <c r="AZ55" s="23">
        <v>1805</v>
      </c>
      <c r="BA55" s="24">
        <v>48</v>
      </c>
      <c r="BB55" s="25" t="s">
        <v>918</v>
      </c>
      <c r="BC55" s="26" t="s">
        <v>915</v>
      </c>
      <c r="BD55" s="27"/>
      <c r="BE55" s="106">
        <v>1808</v>
      </c>
      <c r="BF55" s="107">
        <v>48</v>
      </c>
      <c r="BG55" s="108" t="s">
        <v>25</v>
      </c>
      <c r="BH55" s="109" t="s">
        <v>25</v>
      </c>
    </row>
    <row r="56" spans="1:60">
      <c r="A56" s="5"/>
      <c r="B56" s="30">
        <v>1502</v>
      </c>
      <c r="C56" s="31">
        <v>49</v>
      </c>
      <c r="D56" s="32" t="s">
        <v>85</v>
      </c>
      <c r="E56" s="16" t="s">
        <v>82</v>
      </c>
      <c r="G56" s="30">
        <v>1505</v>
      </c>
      <c r="H56" s="31">
        <v>49</v>
      </c>
      <c r="I56" s="32" t="s">
        <v>25</v>
      </c>
      <c r="J56" s="16" t="s">
        <v>25</v>
      </c>
      <c r="L56" s="110">
        <v>1508</v>
      </c>
      <c r="M56" s="111">
        <v>49</v>
      </c>
      <c r="N56" s="112" t="s">
        <v>25</v>
      </c>
      <c r="O56" s="102" t="s">
        <v>25</v>
      </c>
      <c r="Q56" s="30">
        <v>1602</v>
      </c>
      <c r="R56" s="33">
        <v>49</v>
      </c>
      <c r="S56" s="32" t="s">
        <v>85</v>
      </c>
      <c r="T56" s="16" t="s">
        <v>82</v>
      </c>
      <c r="V56" s="30">
        <v>1605</v>
      </c>
      <c r="W56" s="31">
        <v>49</v>
      </c>
      <c r="X56" s="32" t="s">
        <v>25</v>
      </c>
      <c r="Y56" s="16" t="s">
        <v>25</v>
      </c>
      <c r="AA56" s="110">
        <v>1608</v>
      </c>
      <c r="AB56" s="111">
        <v>49</v>
      </c>
      <c r="AC56" s="112" t="s">
        <v>25</v>
      </c>
      <c r="AD56" s="102" t="s">
        <v>25</v>
      </c>
      <c r="AF56" s="30">
        <v>1702</v>
      </c>
      <c r="AG56" s="33">
        <v>49</v>
      </c>
      <c r="AH56" s="32" t="s">
        <v>85</v>
      </c>
      <c r="AI56" s="16" t="s">
        <v>82</v>
      </c>
      <c r="AK56" s="30">
        <v>1705</v>
      </c>
      <c r="AL56" s="33">
        <v>49</v>
      </c>
      <c r="AM56" s="32" t="s">
        <v>25</v>
      </c>
      <c r="AN56" s="16" t="s">
        <v>25</v>
      </c>
      <c r="AP56" s="110">
        <v>1708</v>
      </c>
      <c r="AQ56" s="111">
        <v>49</v>
      </c>
      <c r="AR56" s="112" t="s">
        <v>25</v>
      </c>
      <c r="AS56" s="102" t="s">
        <v>25</v>
      </c>
      <c r="AU56" s="30">
        <v>1802</v>
      </c>
      <c r="AV56" s="33">
        <v>49</v>
      </c>
      <c r="AW56" s="32" t="s">
        <v>85</v>
      </c>
      <c r="AX56" s="16" t="s">
        <v>82</v>
      </c>
      <c r="AZ56" s="30">
        <v>1805</v>
      </c>
      <c r="BA56" s="31">
        <v>49</v>
      </c>
      <c r="BB56" s="32" t="s">
        <v>25</v>
      </c>
      <c r="BC56" s="16" t="s">
        <v>25</v>
      </c>
      <c r="BE56" s="110">
        <v>1808</v>
      </c>
      <c r="BF56" s="111">
        <v>49</v>
      </c>
      <c r="BG56" s="112" t="s">
        <v>25</v>
      </c>
      <c r="BH56" s="102" t="s">
        <v>25</v>
      </c>
    </row>
    <row r="57" spans="1:60">
      <c r="A57" s="5"/>
      <c r="B57" s="19">
        <v>1502</v>
      </c>
      <c r="C57" s="4">
        <v>50</v>
      </c>
      <c r="D57" s="20" t="s">
        <v>153</v>
      </c>
      <c r="E57" s="21" t="s">
        <v>150</v>
      </c>
      <c r="G57" s="19">
        <v>1505</v>
      </c>
      <c r="H57" s="4">
        <v>50</v>
      </c>
      <c r="I57" s="20" t="s">
        <v>804</v>
      </c>
      <c r="J57" s="21" t="s">
        <v>801</v>
      </c>
      <c r="L57" s="103">
        <v>1508</v>
      </c>
      <c r="M57" s="89">
        <v>50</v>
      </c>
      <c r="N57" s="104" t="s">
        <v>25</v>
      </c>
      <c r="O57" s="105" t="s">
        <v>25</v>
      </c>
      <c r="Q57" s="19">
        <v>1602</v>
      </c>
      <c r="R57" s="22">
        <v>50</v>
      </c>
      <c r="S57" s="20" t="s">
        <v>153</v>
      </c>
      <c r="T57" s="21" t="s">
        <v>150</v>
      </c>
      <c r="V57" s="19">
        <v>1605</v>
      </c>
      <c r="W57" s="4">
        <v>50</v>
      </c>
      <c r="X57" s="20" t="s">
        <v>804</v>
      </c>
      <c r="Y57" s="21" t="s">
        <v>801</v>
      </c>
      <c r="AA57" s="103">
        <v>1608</v>
      </c>
      <c r="AB57" s="89">
        <v>50</v>
      </c>
      <c r="AC57" s="104" t="s">
        <v>25</v>
      </c>
      <c r="AD57" s="105" t="s">
        <v>25</v>
      </c>
      <c r="AF57" s="19">
        <v>1702</v>
      </c>
      <c r="AG57" s="22">
        <v>50</v>
      </c>
      <c r="AH57" s="20" t="s">
        <v>153</v>
      </c>
      <c r="AI57" s="21" t="s">
        <v>150</v>
      </c>
      <c r="AK57" s="19">
        <v>1705</v>
      </c>
      <c r="AL57" s="22">
        <v>50</v>
      </c>
      <c r="AM57" s="20" t="s">
        <v>804</v>
      </c>
      <c r="AN57" s="21" t="s">
        <v>801</v>
      </c>
      <c r="AP57" s="103">
        <v>1708</v>
      </c>
      <c r="AQ57" s="89">
        <v>50</v>
      </c>
      <c r="AR57" s="104" t="s">
        <v>25</v>
      </c>
      <c r="AS57" s="105" t="s">
        <v>25</v>
      </c>
      <c r="AU57" s="19">
        <v>1802</v>
      </c>
      <c r="AV57" s="22">
        <v>50</v>
      </c>
      <c r="AW57" s="20" t="s">
        <v>153</v>
      </c>
      <c r="AX57" s="21" t="s">
        <v>150</v>
      </c>
      <c r="AZ57" s="19">
        <v>1805</v>
      </c>
      <c r="BA57" s="4">
        <v>50</v>
      </c>
      <c r="BB57" s="20" t="s">
        <v>804</v>
      </c>
      <c r="BC57" s="21" t="s">
        <v>801</v>
      </c>
      <c r="BE57" s="103">
        <v>1808</v>
      </c>
      <c r="BF57" s="89">
        <v>50</v>
      </c>
      <c r="BG57" s="104" t="s">
        <v>25</v>
      </c>
      <c r="BH57" s="105" t="s">
        <v>25</v>
      </c>
    </row>
    <row r="58" spans="1:60">
      <c r="A58" s="5"/>
      <c r="B58" s="19">
        <v>1502</v>
      </c>
      <c r="C58" s="4">
        <v>51</v>
      </c>
      <c r="D58" s="20" t="s">
        <v>79</v>
      </c>
      <c r="E58" s="21" t="s">
        <v>76</v>
      </c>
      <c r="G58" s="19">
        <v>1505</v>
      </c>
      <c r="H58" s="4">
        <v>51</v>
      </c>
      <c r="I58" s="20" t="s">
        <v>876</v>
      </c>
      <c r="J58" s="21" t="s">
        <v>873</v>
      </c>
      <c r="L58" s="103">
        <v>1508</v>
      </c>
      <c r="M58" s="89">
        <v>51</v>
      </c>
      <c r="N58" s="104" t="s">
        <v>25</v>
      </c>
      <c r="O58" s="105" t="s">
        <v>25</v>
      </c>
      <c r="Q58" s="19">
        <v>1602</v>
      </c>
      <c r="R58" s="22">
        <v>51</v>
      </c>
      <c r="S58" s="20" t="s">
        <v>79</v>
      </c>
      <c r="T58" s="21" t="s">
        <v>76</v>
      </c>
      <c r="V58" s="19">
        <v>1605</v>
      </c>
      <c r="W58" s="4">
        <v>51</v>
      </c>
      <c r="X58" s="20" t="s">
        <v>876</v>
      </c>
      <c r="Y58" s="21" t="s">
        <v>873</v>
      </c>
      <c r="AA58" s="103">
        <v>1608</v>
      </c>
      <c r="AB58" s="89">
        <v>51</v>
      </c>
      <c r="AC58" s="104" t="s">
        <v>25</v>
      </c>
      <c r="AD58" s="105" t="s">
        <v>25</v>
      </c>
      <c r="AF58" s="19">
        <v>1702</v>
      </c>
      <c r="AG58" s="22">
        <v>51</v>
      </c>
      <c r="AH58" s="20" t="s">
        <v>79</v>
      </c>
      <c r="AI58" s="21" t="s">
        <v>76</v>
      </c>
      <c r="AK58" s="19">
        <v>1705</v>
      </c>
      <c r="AL58" s="22">
        <v>51</v>
      </c>
      <c r="AM58" s="20" t="s">
        <v>876</v>
      </c>
      <c r="AN58" s="21" t="s">
        <v>873</v>
      </c>
      <c r="AP58" s="103">
        <v>1708</v>
      </c>
      <c r="AQ58" s="89">
        <v>51</v>
      </c>
      <c r="AR58" s="104" t="s">
        <v>25</v>
      </c>
      <c r="AS58" s="105" t="s">
        <v>25</v>
      </c>
      <c r="AU58" s="19">
        <v>1802</v>
      </c>
      <c r="AV58" s="22">
        <v>51</v>
      </c>
      <c r="AW58" s="20" t="s">
        <v>79</v>
      </c>
      <c r="AX58" s="21" t="s">
        <v>76</v>
      </c>
      <c r="AZ58" s="19">
        <v>1805</v>
      </c>
      <c r="BA58" s="4">
        <v>51</v>
      </c>
      <c r="BB58" s="20" t="s">
        <v>876</v>
      </c>
      <c r="BC58" s="21" t="s">
        <v>873</v>
      </c>
      <c r="BE58" s="103">
        <v>1808</v>
      </c>
      <c r="BF58" s="89">
        <v>51</v>
      </c>
      <c r="BG58" s="104" t="s">
        <v>25</v>
      </c>
      <c r="BH58" s="105" t="s">
        <v>25</v>
      </c>
    </row>
    <row r="59" spans="1:60">
      <c r="A59" s="5"/>
      <c r="B59" s="19">
        <v>1502</v>
      </c>
      <c r="C59" s="4">
        <v>52</v>
      </c>
      <c r="D59" s="20" t="s">
        <v>147</v>
      </c>
      <c r="E59" s="21" t="s">
        <v>144</v>
      </c>
      <c r="G59" s="19">
        <v>1505</v>
      </c>
      <c r="H59" s="4">
        <v>52</v>
      </c>
      <c r="I59" s="20" t="s">
        <v>882</v>
      </c>
      <c r="J59" s="21" t="s">
        <v>879</v>
      </c>
      <c r="L59" s="103">
        <v>1508</v>
      </c>
      <c r="M59" s="89">
        <v>52</v>
      </c>
      <c r="N59" s="104" t="s">
        <v>25</v>
      </c>
      <c r="O59" s="105" t="s">
        <v>25</v>
      </c>
      <c r="Q59" s="19">
        <v>1602</v>
      </c>
      <c r="R59" s="22">
        <v>52</v>
      </c>
      <c r="S59" s="20" t="s">
        <v>147</v>
      </c>
      <c r="T59" s="21" t="s">
        <v>144</v>
      </c>
      <c r="V59" s="19">
        <v>1605</v>
      </c>
      <c r="W59" s="4">
        <v>52</v>
      </c>
      <c r="X59" s="20" t="s">
        <v>882</v>
      </c>
      <c r="Y59" s="21" t="s">
        <v>879</v>
      </c>
      <c r="AA59" s="103">
        <v>1608</v>
      </c>
      <c r="AB59" s="89">
        <v>52</v>
      </c>
      <c r="AC59" s="104" t="s">
        <v>25</v>
      </c>
      <c r="AD59" s="105" t="s">
        <v>25</v>
      </c>
      <c r="AF59" s="19">
        <v>1702</v>
      </c>
      <c r="AG59" s="22">
        <v>52</v>
      </c>
      <c r="AH59" s="20" t="s">
        <v>147</v>
      </c>
      <c r="AI59" s="21" t="s">
        <v>144</v>
      </c>
      <c r="AK59" s="19">
        <v>1705</v>
      </c>
      <c r="AL59" s="22">
        <v>52</v>
      </c>
      <c r="AM59" s="20" t="s">
        <v>882</v>
      </c>
      <c r="AN59" s="21" t="s">
        <v>879</v>
      </c>
      <c r="AP59" s="103">
        <v>1708</v>
      </c>
      <c r="AQ59" s="89">
        <v>52</v>
      </c>
      <c r="AR59" s="104" t="s">
        <v>25</v>
      </c>
      <c r="AS59" s="105" t="s">
        <v>25</v>
      </c>
      <c r="AU59" s="19">
        <v>1802</v>
      </c>
      <c r="AV59" s="22">
        <v>52</v>
      </c>
      <c r="AW59" s="20" t="s">
        <v>147</v>
      </c>
      <c r="AX59" s="21" t="s">
        <v>144</v>
      </c>
      <c r="AZ59" s="19">
        <v>1805</v>
      </c>
      <c r="BA59" s="4">
        <v>52</v>
      </c>
      <c r="BB59" s="20" t="s">
        <v>882</v>
      </c>
      <c r="BC59" s="21" t="s">
        <v>879</v>
      </c>
      <c r="BE59" s="103">
        <v>1808</v>
      </c>
      <c r="BF59" s="89">
        <v>52</v>
      </c>
      <c r="BG59" s="104" t="s">
        <v>25</v>
      </c>
      <c r="BH59" s="105" t="s">
        <v>25</v>
      </c>
    </row>
    <row r="60" spans="1:60">
      <c r="A60" s="5"/>
      <c r="B60" s="19">
        <v>1502</v>
      </c>
      <c r="C60" s="4">
        <v>53</v>
      </c>
      <c r="D60" s="20" t="s">
        <v>54</v>
      </c>
      <c r="E60" s="21" t="s">
        <v>51</v>
      </c>
      <c r="G60" s="19">
        <v>1505</v>
      </c>
      <c r="H60" s="4">
        <v>53</v>
      </c>
      <c r="I60" s="20" t="s">
        <v>810</v>
      </c>
      <c r="J60" s="21" t="s">
        <v>807</v>
      </c>
      <c r="L60" s="103">
        <v>1508</v>
      </c>
      <c r="M60" s="89">
        <v>53</v>
      </c>
      <c r="N60" s="104" t="s">
        <v>25</v>
      </c>
      <c r="O60" s="105" t="s">
        <v>25</v>
      </c>
      <c r="Q60" s="19">
        <v>1602</v>
      </c>
      <c r="R60" s="22">
        <v>53</v>
      </c>
      <c r="S60" s="20" t="s">
        <v>54</v>
      </c>
      <c r="T60" s="21" t="s">
        <v>51</v>
      </c>
      <c r="V60" s="19">
        <v>1605</v>
      </c>
      <c r="W60" s="4">
        <v>53</v>
      </c>
      <c r="X60" s="20" t="s">
        <v>810</v>
      </c>
      <c r="Y60" s="21" t="s">
        <v>807</v>
      </c>
      <c r="AA60" s="103">
        <v>1608</v>
      </c>
      <c r="AB60" s="89">
        <v>53</v>
      </c>
      <c r="AC60" s="104" t="s">
        <v>25</v>
      </c>
      <c r="AD60" s="105" t="s">
        <v>25</v>
      </c>
      <c r="AF60" s="19">
        <v>1702</v>
      </c>
      <c r="AG60" s="22">
        <v>53</v>
      </c>
      <c r="AH60" s="20" t="s">
        <v>54</v>
      </c>
      <c r="AI60" s="21" t="s">
        <v>51</v>
      </c>
      <c r="AK60" s="19">
        <v>1705</v>
      </c>
      <c r="AL60" s="22">
        <v>53</v>
      </c>
      <c r="AM60" s="20" t="s">
        <v>810</v>
      </c>
      <c r="AN60" s="21" t="s">
        <v>807</v>
      </c>
      <c r="AP60" s="103">
        <v>1708</v>
      </c>
      <c r="AQ60" s="89">
        <v>53</v>
      </c>
      <c r="AR60" s="104" t="s">
        <v>25</v>
      </c>
      <c r="AS60" s="105" t="s">
        <v>25</v>
      </c>
      <c r="AU60" s="19">
        <v>1802</v>
      </c>
      <c r="AV60" s="22">
        <v>53</v>
      </c>
      <c r="AW60" s="20" t="s">
        <v>54</v>
      </c>
      <c r="AX60" s="21" t="s">
        <v>51</v>
      </c>
      <c r="AZ60" s="19">
        <v>1805</v>
      </c>
      <c r="BA60" s="4">
        <v>53</v>
      </c>
      <c r="BB60" s="20" t="s">
        <v>810</v>
      </c>
      <c r="BC60" s="21" t="s">
        <v>807</v>
      </c>
      <c r="BE60" s="103">
        <v>1808</v>
      </c>
      <c r="BF60" s="89">
        <v>53</v>
      </c>
      <c r="BG60" s="104" t="s">
        <v>25</v>
      </c>
      <c r="BH60" s="105" t="s">
        <v>25</v>
      </c>
    </row>
    <row r="61" spans="1:60">
      <c r="A61" s="5"/>
      <c r="B61" s="19">
        <v>1502</v>
      </c>
      <c r="C61" s="4">
        <v>54</v>
      </c>
      <c r="D61" s="20" t="s">
        <v>123</v>
      </c>
      <c r="E61" s="21" t="s">
        <v>120</v>
      </c>
      <c r="G61" s="19">
        <v>1505</v>
      </c>
      <c r="H61" s="4">
        <v>54</v>
      </c>
      <c r="I61" s="20" t="s">
        <v>25</v>
      </c>
      <c r="J61" s="21" t="s">
        <v>25</v>
      </c>
      <c r="L61" s="103">
        <v>1508</v>
      </c>
      <c r="M61" s="89">
        <v>54</v>
      </c>
      <c r="N61" s="104" t="s">
        <v>25</v>
      </c>
      <c r="O61" s="105" t="s">
        <v>25</v>
      </c>
      <c r="Q61" s="19">
        <v>1602</v>
      </c>
      <c r="R61" s="22">
        <v>54</v>
      </c>
      <c r="S61" s="20" t="s">
        <v>123</v>
      </c>
      <c r="T61" s="21" t="s">
        <v>120</v>
      </c>
      <c r="V61" s="19">
        <v>1605</v>
      </c>
      <c r="W61" s="4">
        <v>54</v>
      </c>
      <c r="X61" s="20" t="s">
        <v>25</v>
      </c>
      <c r="Y61" s="21" t="s">
        <v>25</v>
      </c>
      <c r="AA61" s="103">
        <v>1608</v>
      </c>
      <c r="AB61" s="89">
        <v>54</v>
      </c>
      <c r="AC61" s="104" t="s">
        <v>25</v>
      </c>
      <c r="AD61" s="105" t="s">
        <v>25</v>
      </c>
      <c r="AF61" s="19">
        <v>1702</v>
      </c>
      <c r="AG61" s="22">
        <v>54</v>
      </c>
      <c r="AH61" s="20" t="s">
        <v>123</v>
      </c>
      <c r="AI61" s="21" t="s">
        <v>120</v>
      </c>
      <c r="AK61" s="19">
        <v>1705</v>
      </c>
      <c r="AL61" s="22">
        <v>54</v>
      </c>
      <c r="AM61" s="20" t="s">
        <v>25</v>
      </c>
      <c r="AN61" s="21" t="s">
        <v>25</v>
      </c>
      <c r="AP61" s="103">
        <v>1708</v>
      </c>
      <c r="AQ61" s="89">
        <v>54</v>
      </c>
      <c r="AR61" s="104" t="s">
        <v>25</v>
      </c>
      <c r="AS61" s="105" t="s">
        <v>25</v>
      </c>
      <c r="AU61" s="19">
        <v>1802</v>
      </c>
      <c r="AV61" s="22">
        <v>54</v>
      </c>
      <c r="AW61" s="20" t="s">
        <v>123</v>
      </c>
      <c r="AX61" s="21" t="s">
        <v>120</v>
      </c>
      <c r="AZ61" s="19">
        <v>1805</v>
      </c>
      <c r="BA61" s="4">
        <v>54</v>
      </c>
      <c r="BB61" s="20" t="s">
        <v>25</v>
      </c>
      <c r="BC61" s="21" t="s">
        <v>25</v>
      </c>
      <c r="BE61" s="103">
        <v>1808</v>
      </c>
      <c r="BF61" s="89">
        <v>54</v>
      </c>
      <c r="BG61" s="104" t="s">
        <v>25</v>
      </c>
      <c r="BH61" s="105" t="s">
        <v>25</v>
      </c>
    </row>
    <row r="62" spans="1:60">
      <c r="A62" s="5"/>
      <c r="B62" s="19">
        <v>1502</v>
      </c>
      <c r="C62" s="4">
        <v>55</v>
      </c>
      <c r="D62" s="20" t="s">
        <v>61</v>
      </c>
      <c r="E62" s="21" t="s">
        <v>57</v>
      </c>
      <c r="G62" s="19">
        <v>1505</v>
      </c>
      <c r="H62" s="4">
        <v>55</v>
      </c>
      <c r="I62" s="20" t="s">
        <v>41</v>
      </c>
      <c r="J62" s="21" t="s">
        <v>38</v>
      </c>
      <c r="L62" s="103">
        <v>1508</v>
      </c>
      <c r="M62" s="89">
        <v>55</v>
      </c>
      <c r="N62" s="104" t="s">
        <v>25</v>
      </c>
      <c r="O62" s="105" t="s">
        <v>25</v>
      </c>
      <c r="Q62" s="19">
        <v>1602</v>
      </c>
      <c r="R62" s="22">
        <v>55</v>
      </c>
      <c r="S62" s="20" t="s">
        <v>61</v>
      </c>
      <c r="T62" s="21" t="s">
        <v>57</v>
      </c>
      <c r="V62" s="19">
        <v>1605</v>
      </c>
      <c r="W62" s="4">
        <v>55</v>
      </c>
      <c r="X62" s="20" t="s">
        <v>41</v>
      </c>
      <c r="Y62" s="21" t="s">
        <v>38</v>
      </c>
      <c r="AA62" s="103">
        <v>1608</v>
      </c>
      <c r="AB62" s="89">
        <v>55</v>
      </c>
      <c r="AC62" s="104" t="s">
        <v>25</v>
      </c>
      <c r="AD62" s="105" t="s">
        <v>25</v>
      </c>
      <c r="AF62" s="19">
        <v>1702</v>
      </c>
      <c r="AG62" s="22">
        <v>55</v>
      </c>
      <c r="AH62" s="20" t="s">
        <v>61</v>
      </c>
      <c r="AI62" s="21" t="s">
        <v>57</v>
      </c>
      <c r="AK62" s="19">
        <v>1705</v>
      </c>
      <c r="AL62" s="22">
        <v>55</v>
      </c>
      <c r="AM62" s="20" t="s">
        <v>41</v>
      </c>
      <c r="AN62" s="21" t="s">
        <v>38</v>
      </c>
      <c r="AP62" s="103">
        <v>1708</v>
      </c>
      <c r="AQ62" s="89">
        <v>55</v>
      </c>
      <c r="AR62" s="104" t="s">
        <v>25</v>
      </c>
      <c r="AS62" s="105" t="s">
        <v>25</v>
      </c>
      <c r="AU62" s="19">
        <v>1802</v>
      </c>
      <c r="AV62" s="22">
        <v>55</v>
      </c>
      <c r="AW62" s="20" t="s">
        <v>61</v>
      </c>
      <c r="AX62" s="21" t="s">
        <v>57</v>
      </c>
      <c r="AZ62" s="19">
        <v>1805</v>
      </c>
      <c r="BA62" s="4">
        <v>55</v>
      </c>
      <c r="BB62" s="20" t="s">
        <v>41</v>
      </c>
      <c r="BC62" s="21" t="s">
        <v>38</v>
      </c>
      <c r="BE62" s="103">
        <v>1808</v>
      </c>
      <c r="BF62" s="89">
        <v>55</v>
      </c>
      <c r="BG62" s="104" t="s">
        <v>25</v>
      </c>
      <c r="BH62" s="105" t="s">
        <v>25</v>
      </c>
    </row>
    <row r="63" spans="1:60">
      <c r="A63" s="5"/>
      <c r="B63" s="19">
        <v>1502</v>
      </c>
      <c r="C63" s="4">
        <v>56</v>
      </c>
      <c r="D63" s="20" t="s">
        <v>129</v>
      </c>
      <c r="E63" s="21" t="s">
        <v>126</v>
      </c>
      <c r="G63" s="19">
        <v>1505</v>
      </c>
      <c r="H63" s="4">
        <v>56</v>
      </c>
      <c r="I63" s="20" t="s">
        <v>111</v>
      </c>
      <c r="J63" s="21" t="s">
        <v>108</v>
      </c>
      <c r="L63" s="103">
        <v>1508</v>
      </c>
      <c r="M63" s="89">
        <v>56</v>
      </c>
      <c r="N63" s="104" t="s">
        <v>25</v>
      </c>
      <c r="O63" s="105" t="s">
        <v>25</v>
      </c>
      <c r="Q63" s="19">
        <v>1602</v>
      </c>
      <c r="R63" s="22">
        <v>56</v>
      </c>
      <c r="S63" s="20" t="s">
        <v>129</v>
      </c>
      <c r="T63" s="21" t="s">
        <v>126</v>
      </c>
      <c r="V63" s="19">
        <v>1605</v>
      </c>
      <c r="W63" s="4">
        <v>56</v>
      </c>
      <c r="X63" s="20" t="s">
        <v>111</v>
      </c>
      <c r="Y63" s="21" t="s">
        <v>108</v>
      </c>
      <c r="AA63" s="103">
        <v>1608</v>
      </c>
      <c r="AB63" s="89">
        <v>56</v>
      </c>
      <c r="AC63" s="104" t="s">
        <v>25</v>
      </c>
      <c r="AD63" s="105" t="s">
        <v>25</v>
      </c>
      <c r="AF63" s="19">
        <v>1702</v>
      </c>
      <c r="AG63" s="22">
        <v>56</v>
      </c>
      <c r="AH63" s="20" t="s">
        <v>129</v>
      </c>
      <c r="AI63" s="21" t="s">
        <v>126</v>
      </c>
      <c r="AK63" s="19">
        <v>1705</v>
      </c>
      <c r="AL63" s="22">
        <v>56</v>
      </c>
      <c r="AM63" s="20" t="s">
        <v>111</v>
      </c>
      <c r="AN63" s="21" t="s">
        <v>108</v>
      </c>
      <c r="AP63" s="103">
        <v>1708</v>
      </c>
      <c r="AQ63" s="89">
        <v>56</v>
      </c>
      <c r="AR63" s="104" t="s">
        <v>25</v>
      </c>
      <c r="AS63" s="105" t="s">
        <v>25</v>
      </c>
      <c r="AU63" s="19">
        <v>1802</v>
      </c>
      <c r="AV63" s="22">
        <v>56</v>
      </c>
      <c r="AW63" s="20" t="s">
        <v>129</v>
      </c>
      <c r="AX63" s="21" t="s">
        <v>126</v>
      </c>
      <c r="AZ63" s="19">
        <v>1805</v>
      </c>
      <c r="BA63" s="4">
        <v>56</v>
      </c>
      <c r="BB63" s="20" t="s">
        <v>111</v>
      </c>
      <c r="BC63" s="21" t="s">
        <v>108</v>
      </c>
      <c r="BE63" s="103">
        <v>1808</v>
      </c>
      <c r="BF63" s="89">
        <v>56</v>
      </c>
      <c r="BG63" s="104" t="s">
        <v>25</v>
      </c>
      <c r="BH63" s="105" t="s">
        <v>25</v>
      </c>
    </row>
    <row r="64" spans="1:60">
      <c r="A64" s="5"/>
      <c r="B64" s="19">
        <v>1502</v>
      </c>
      <c r="C64" s="4">
        <v>57</v>
      </c>
      <c r="D64" s="20" t="s">
        <v>25</v>
      </c>
      <c r="E64" s="21" t="s">
        <v>25</v>
      </c>
      <c r="G64" s="19">
        <v>1505</v>
      </c>
      <c r="H64" s="4">
        <v>57</v>
      </c>
      <c r="I64" s="20" t="s">
        <v>105</v>
      </c>
      <c r="J64" s="21" t="s">
        <v>102</v>
      </c>
      <c r="L64" s="103">
        <v>1508</v>
      </c>
      <c r="M64" s="89">
        <v>57</v>
      </c>
      <c r="N64" s="104" t="s">
        <v>25</v>
      </c>
      <c r="O64" s="105" t="s">
        <v>25</v>
      </c>
      <c r="Q64" s="19">
        <v>1602</v>
      </c>
      <c r="R64" s="22">
        <v>57</v>
      </c>
      <c r="S64" s="20" t="s">
        <v>25</v>
      </c>
      <c r="T64" s="21" t="s">
        <v>25</v>
      </c>
      <c r="V64" s="19">
        <v>1605</v>
      </c>
      <c r="W64" s="4">
        <v>57</v>
      </c>
      <c r="X64" s="20" t="s">
        <v>105</v>
      </c>
      <c r="Y64" s="21" t="s">
        <v>102</v>
      </c>
      <c r="AA64" s="103">
        <v>1608</v>
      </c>
      <c r="AB64" s="89">
        <v>57</v>
      </c>
      <c r="AC64" s="104" t="s">
        <v>25</v>
      </c>
      <c r="AD64" s="105" t="s">
        <v>25</v>
      </c>
      <c r="AF64" s="19">
        <v>1702</v>
      </c>
      <c r="AG64" s="22">
        <v>57</v>
      </c>
      <c r="AH64" s="20" t="s">
        <v>25</v>
      </c>
      <c r="AI64" s="21" t="s">
        <v>25</v>
      </c>
      <c r="AK64" s="19">
        <v>1705</v>
      </c>
      <c r="AL64" s="22">
        <v>57</v>
      </c>
      <c r="AM64" s="20" t="s">
        <v>105</v>
      </c>
      <c r="AN64" s="21" t="s">
        <v>102</v>
      </c>
      <c r="AP64" s="103">
        <v>1708</v>
      </c>
      <c r="AQ64" s="89">
        <v>57</v>
      </c>
      <c r="AR64" s="104" t="s">
        <v>25</v>
      </c>
      <c r="AS64" s="105" t="s">
        <v>25</v>
      </c>
      <c r="AU64" s="19">
        <v>1802</v>
      </c>
      <c r="AV64" s="22">
        <v>57</v>
      </c>
      <c r="AW64" s="20" t="s">
        <v>25</v>
      </c>
      <c r="AX64" s="21" t="s">
        <v>25</v>
      </c>
      <c r="AZ64" s="19">
        <v>1805</v>
      </c>
      <c r="BA64" s="4">
        <v>57</v>
      </c>
      <c r="BB64" s="20" t="s">
        <v>105</v>
      </c>
      <c r="BC64" s="21" t="s">
        <v>102</v>
      </c>
      <c r="BE64" s="103">
        <v>1808</v>
      </c>
      <c r="BF64" s="89">
        <v>57</v>
      </c>
      <c r="BG64" s="104" t="s">
        <v>25</v>
      </c>
      <c r="BH64" s="105" t="s">
        <v>25</v>
      </c>
    </row>
    <row r="65" spans="1:60">
      <c r="A65" s="5"/>
      <c r="B65" s="19">
        <v>1502</v>
      </c>
      <c r="C65" s="4">
        <v>58</v>
      </c>
      <c r="D65" s="20" t="s">
        <v>25</v>
      </c>
      <c r="E65" s="21" t="s">
        <v>25</v>
      </c>
      <c r="G65" s="19">
        <v>1505</v>
      </c>
      <c r="H65" s="4">
        <v>58</v>
      </c>
      <c r="I65" s="20" t="s">
        <v>35</v>
      </c>
      <c r="J65" s="21" t="s">
        <v>31</v>
      </c>
      <c r="L65" s="103">
        <v>1508</v>
      </c>
      <c r="M65" s="89">
        <v>58</v>
      </c>
      <c r="N65" s="104" t="s">
        <v>25</v>
      </c>
      <c r="O65" s="105" t="s">
        <v>25</v>
      </c>
      <c r="Q65" s="19">
        <v>1602</v>
      </c>
      <c r="R65" s="22">
        <v>58</v>
      </c>
      <c r="S65" s="20" t="s">
        <v>25</v>
      </c>
      <c r="T65" s="21" t="s">
        <v>25</v>
      </c>
      <c r="V65" s="19">
        <v>1605</v>
      </c>
      <c r="W65" s="4">
        <v>58</v>
      </c>
      <c r="X65" s="20" t="s">
        <v>35</v>
      </c>
      <c r="Y65" s="21" t="s">
        <v>31</v>
      </c>
      <c r="AA65" s="103">
        <v>1608</v>
      </c>
      <c r="AB65" s="89">
        <v>58</v>
      </c>
      <c r="AC65" s="104" t="s">
        <v>25</v>
      </c>
      <c r="AD65" s="105" t="s">
        <v>25</v>
      </c>
      <c r="AF65" s="19">
        <v>1702</v>
      </c>
      <c r="AG65" s="22">
        <v>58</v>
      </c>
      <c r="AH65" s="20" t="s">
        <v>25</v>
      </c>
      <c r="AI65" s="21" t="s">
        <v>25</v>
      </c>
      <c r="AK65" s="19">
        <v>1705</v>
      </c>
      <c r="AL65" s="22">
        <v>58</v>
      </c>
      <c r="AM65" s="20" t="s">
        <v>35</v>
      </c>
      <c r="AN65" s="21" t="s">
        <v>31</v>
      </c>
      <c r="AP65" s="103">
        <v>1708</v>
      </c>
      <c r="AQ65" s="89">
        <v>58</v>
      </c>
      <c r="AR65" s="104" t="s">
        <v>25</v>
      </c>
      <c r="AS65" s="105" t="s">
        <v>25</v>
      </c>
      <c r="AU65" s="19">
        <v>1802</v>
      </c>
      <c r="AV65" s="22">
        <v>58</v>
      </c>
      <c r="AW65" s="20" t="s">
        <v>25</v>
      </c>
      <c r="AX65" s="21" t="s">
        <v>25</v>
      </c>
      <c r="AZ65" s="19">
        <v>1805</v>
      </c>
      <c r="BA65" s="4">
        <v>58</v>
      </c>
      <c r="BB65" s="20" t="s">
        <v>35</v>
      </c>
      <c r="BC65" s="21" t="s">
        <v>31</v>
      </c>
      <c r="BE65" s="103">
        <v>1808</v>
      </c>
      <c r="BF65" s="89">
        <v>58</v>
      </c>
      <c r="BG65" s="104" t="s">
        <v>25</v>
      </c>
      <c r="BH65" s="105" t="s">
        <v>25</v>
      </c>
    </row>
    <row r="66" spans="1:60">
      <c r="A66" s="5"/>
      <c r="B66" s="19">
        <v>1502</v>
      </c>
      <c r="C66" s="4">
        <v>59</v>
      </c>
      <c r="D66" s="20" t="s">
        <v>530</v>
      </c>
      <c r="E66" s="21" t="s">
        <v>527</v>
      </c>
      <c r="G66" s="19">
        <v>1505</v>
      </c>
      <c r="H66" s="4">
        <v>59</v>
      </c>
      <c r="I66" s="20" t="s">
        <v>229</v>
      </c>
      <c r="J66" s="21" t="s">
        <v>226</v>
      </c>
      <c r="L66" s="103">
        <v>1508</v>
      </c>
      <c r="M66" s="89">
        <v>59</v>
      </c>
      <c r="N66" s="104" t="s">
        <v>25</v>
      </c>
      <c r="O66" s="105" t="s">
        <v>25</v>
      </c>
      <c r="Q66" s="19">
        <v>1602</v>
      </c>
      <c r="R66" s="22">
        <v>59</v>
      </c>
      <c r="S66" s="20" t="s">
        <v>530</v>
      </c>
      <c r="T66" s="21" t="s">
        <v>527</v>
      </c>
      <c r="V66" s="19">
        <v>1605</v>
      </c>
      <c r="W66" s="4">
        <v>59</v>
      </c>
      <c r="X66" s="20" t="s">
        <v>229</v>
      </c>
      <c r="Y66" s="21" t="s">
        <v>226</v>
      </c>
      <c r="AA66" s="103">
        <v>1608</v>
      </c>
      <c r="AB66" s="89">
        <v>59</v>
      </c>
      <c r="AC66" s="104" t="s">
        <v>25</v>
      </c>
      <c r="AD66" s="105" t="s">
        <v>25</v>
      </c>
      <c r="AF66" s="19">
        <v>1702</v>
      </c>
      <c r="AG66" s="22">
        <v>59</v>
      </c>
      <c r="AH66" s="20" t="s">
        <v>530</v>
      </c>
      <c r="AI66" s="21" t="s">
        <v>527</v>
      </c>
      <c r="AK66" s="19">
        <v>1705</v>
      </c>
      <c r="AL66" s="22">
        <v>59</v>
      </c>
      <c r="AM66" s="20" t="s">
        <v>229</v>
      </c>
      <c r="AN66" s="21" t="s">
        <v>226</v>
      </c>
      <c r="AP66" s="103">
        <v>1708</v>
      </c>
      <c r="AQ66" s="89">
        <v>59</v>
      </c>
      <c r="AR66" s="104" t="s">
        <v>25</v>
      </c>
      <c r="AS66" s="105" t="s">
        <v>25</v>
      </c>
      <c r="AU66" s="19">
        <v>1802</v>
      </c>
      <c r="AV66" s="22">
        <v>59</v>
      </c>
      <c r="AW66" s="20" t="s">
        <v>530</v>
      </c>
      <c r="AX66" s="21" t="s">
        <v>527</v>
      </c>
      <c r="AZ66" s="19">
        <v>1805</v>
      </c>
      <c r="BA66" s="4">
        <v>59</v>
      </c>
      <c r="BB66" s="20" t="s">
        <v>229</v>
      </c>
      <c r="BC66" s="21" t="s">
        <v>226</v>
      </c>
      <c r="BE66" s="103">
        <v>1808</v>
      </c>
      <c r="BF66" s="89">
        <v>59</v>
      </c>
      <c r="BG66" s="104" t="s">
        <v>25</v>
      </c>
      <c r="BH66" s="105" t="s">
        <v>25</v>
      </c>
    </row>
    <row r="67" spans="1:60">
      <c r="A67" s="5"/>
      <c r="B67" s="19">
        <v>1502</v>
      </c>
      <c r="C67" s="4">
        <v>60</v>
      </c>
      <c r="D67" s="20" t="s">
        <v>695</v>
      </c>
      <c r="E67" s="21" t="s">
        <v>692</v>
      </c>
      <c r="G67" s="19">
        <v>1505</v>
      </c>
      <c r="H67" s="4">
        <v>60</v>
      </c>
      <c r="I67" s="20" t="s">
        <v>224</v>
      </c>
      <c r="J67" s="21" t="s">
        <v>221</v>
      </c>
      <c r="L67" s="103">
        <v>1508</v>
      </c>
      <c r="M67" s="89">
        <v>60</v>
      </c>
      <c r="N67" s="104" t="s">
        <v>25</v>
      </c>
      <c r="O67" s="105" t="s">
        <v>25</v>
      </c>
      <c r="Q67" s="19">
        <v>1602</v>
      </c>
      <c r="R67" s="22">
        <v>60</v>
      </c>
      <c r="S67" s="20" t="s">
        <v>695</v>
      </c>
      <c r="T67" s="21" t="s">
        <v>692</v>
      </c>
      <c r="V67" s="19">
        <v>1605</v>
      </c>
      <c r="W67" s="4">
        <v>60</v>
      </c>
      <c r="X67" s="20" t="s">
        <v>224</v>
      </c>
      <c r="Y67" s="21" t="s">
        <v>221</v>
      </c>
      <c r="AA67" s="103">
        <v>1608</v>
      </c>
      <c r="AB67" s="89">
        <v>60</v>
      </c>
      <c r="AC67" s="104" t="s">
        <v>25</v>
      </c>
      <c r="AD67" s="105" t="s">
        <v>25</v>
      </c>
      <c r="AF67" s="19">
        <v>1702</v>
      </c>
      <c r="AG67" s="22">
        <v>60</v>
      </c>
      <c r="AH67" s="20" t="s">
        <v>695</v>
      </c>
      <c r="AI67" s="21" t="s">
        <v>692</v>
      </c>
      <c r="AK67" s="19">
        <v>1705</v>
      </c>
      <c r="AL67" s="22">
        <v>60</v>
      </c>
      <c r="AM67" s="20" t="s">
        <v>224</v>
      </c>
      <c r="AN67" s="21" t="s">
        <v>221</v>
      </c>
      <c r="AP67" s="103">
        <v>1708</v>
      </c>
      <c r="AQ67" s="89">
        <v>60</v>
      </c>
      <c r="AR67" s="104" t="s">
        <v>25</v>
      </c>
      <c r="AS67" s="105" t="s">
        <v>25</v>
      </c>
      <c r="AU67" s="19">
        <v>1802</v>
      </c>
      <c r="AV67" s="22">
        <v>60</v>
      </c>
      <c r="AW67" s="20" t="s">
        <v>695</v>
      </c>
      <c r="AX67" s="21" t="s">
        <v>692</v>
      </c>
      <c r="AZ67" s="19">
        <v>1805</v>
      </c>
      <c r="BA67" s="4">
        <v>60</v>
      </c>
      <c r="BB67" s="20" t="s">
        <v>224</v>
      </c>
      <c r="BC67" s="21" t="s">
        <v>221</v>
      </c>
      <c r="BE67" s="103">
        <v>1808</v>
      </c>
      <c r="BF67" s="89">
        <v>60</v>
      </c>
      <c r="BG67" s="104" t="s">
        <v>25</v>
      </c>
      <c r="BH67" s="105" t="s">
        <v>25</v>
      </c>
    </row>
    <row r="68" spans="1:60">
      <c r="A68" s="5"/>
      <c r="B68" s="19">
        <v>1502</v>
      </c>
      <c r="C68" s="4">
        <v>61</v>
      </c>
      <c r="D68" s="20" t="s">
        <v>235</v>
      </c>
      <c r="E68" s="21" t="s">
        <v>232</v>
      </c>
      <c r="G68" s="19">
        <v>1505</v>
      </c>
      <c r="H68" s="4">
        <v>61</v>
      </c>
      <c r="I68" s="20" t="s">
        <v>176</v>
      </c>
      <c r="J68" s="21" t="s">
        <v>173</v>
      </c>
      <c r="L68" s="103">
        <v>1508</v>
      </c>
      <c r="M68" s="89">
        <v>61</v>
      </c>
      <c r="N68" s="104" t="s">
        <v>25</v>
      </c>
      <c r="O68" s="105" t="s">
        <v>25</v>
      </c>
      <c r="Q68" s="19">
        <v>1602</v>
      </c>
      <c r="R68" s="22">
        <v>61</v>
      </c>
      <c r="S68" s="20" t="s">
        <v>235</v>
      </c>
      <c r="T68" s="21" t="s">
        <v>232</v>
      </c>
      <c r="V68" s="19">
        <v>1605</v>
      </c>
      <c r="W68" s="4">
        <v>61</v>
      </c>
      <c r="X68" s="20" t="s">
        <v>176</v>
      </c>
      <c r="Y68" s="21" t="s">
        <v>173</v>
      </c>
      <c r="AA68" s="103">
        <v>1608</v>
      </c>
      <c r="AB68" s="89">
        <v>61</v>
      </c>
      <c r="AC68" s="104" t="s">
        <v>25</v>
      </c>
      <c r="AD68" s="105" t="s">
        <v>25</v>
      </c>
      <c r="AF68" s="19">
        <v>1702</v>
      </c>
      <c r="AG68" s="22">
        <v>61</v>
      </c>
      <c r="AH68" s="20" t="s">
        <v>235</v>
      </c>
      <c r="AI68" s="21" t="s">
        <v>232</v>
      </c>
      <c r="AK68" s="19">
        <v>1705</v>
      </c>
      <c r="AL68" s="22">
        <v>61</v>
      </c>
      <c r="AM68" s="20" t="s">
        <v>176</v>
      </c>
      <c r="AN68" s="21" t="s">
        <v>173</v>
      </c>
      <c r="AP68" s="103">
        <v>1708</v>
      </c>
      <c r="AQ68" s="89">
        <v>61</v>
      </c>
      <c r="AR68" s="104" t="s">
        <v>25</v>
      </c>
      <c r="AS68" s="105" t="s">
        <v>25</v>
      </c>
      <c r="AU68" s="19">
        <v>1802</v>
      </c>
      <c r="AV68" s="22">
        <v>61</v>
      </c>
      <c r="AW68" s="20" t="s">
        <v>235</v>
      </c>
      <c r="AX68" s="21" t="s">
        <v>232</v>
      </c>
      <c r="AZ68" s="19">
        <v>1805</v>
      </c>
      <c r="BA68" s="4">
        <v>61</v>
      </c>
      <c r="BB68" s="20" t="s">
        <v>176</v>
      </c>
      <c r="BC68" s="21" t="s">
        <v>173</v>
      </c>
      <c r="BE68" s="103">
        <v>1808</v>
      </c>
      <c r="BF68" s="89">
        <v>61</v>
      </c>
      <c r="BG68" s="104" t="s">
        <v>25</v>
      </c>
      <c r="BH68" s="105" t="s">
        <v>25</v>
      </c>
    </row>
    <row r="69" spans="1:60">
      <c r="A69" s="5"/>
      <c r="B69" s="19">
        <v>1502</v>
      </c>
      <c r="C69" s="4">
        <v>62</v>
      </c>
      <c r="D69" s="20" t="s">
        <v>25</v>
      </c>
      <c r="E69" s="21" t="s">
        <v>25</v>
      </c>
      <c r="G69" s="19">
        <v>1505</v>
      </c>
      <c r="H69" s="4">
        <v>62</v>
      </c>
      <c r="I69" s="20" t="s">
        <v>171</v>
      </c>
      <c r="J69" s="21" t="s">
        <v>168</v>
      </c>
      <c r="L69" s="103">
        <v>1508</v>
      </c>
      <c r="M69" s="89">
        <v>62</v>
      </c>
      <c r="N69" s="104" t="s">
        <v>25</v>
      </c>
      <c r="O69" s="105" t="s">
        <v>25</v>
      </c>
      <c r="Q69" s="19">
        <v>1602</v>
      </c>
      <c r="R69" s="22">
        <v>62</v>
      </c>
      <c r="S69" s="20" t="s">
        <v>25</v>
      </c>
      <c r="T69" s="21" t="s">
        <v>25</v>
      </c>
      <c r="V69" s="19">
        <v>1605</v>
      </c>
      <c r="W69" s="4">
        <v>62</v>
      </c>
      <c r="X69" s="20" t="s">
        <v>171</v>
      </c>
      <c r="Y69" s="21" t="s">
        <v>168</v>
      </c>
      <c r="AA69" s="103">
        <v>1608</v>
      </c>
      <c r="AB69" s="89">
        <v>62</v>
      </c>
      <c r="AC69" s="104" t="s">
        <v>25</v>
      </c>
      <c r="AD69" s="105" t="s">
        <v>25</v>
      </c>
      <c r="AF69" s="19">
        <v>1702</v>
      </c>
      <c r="AG69" s="22">
        <v>62</v>
      </c>
      <c r="AH69" s="20" t="s">
        <v>25</v>
      </c>
      <c r="AI69" s="21" t="s">
        <v>25</v>
      </c>
      <c r="AK69" s="19">
        <v>1705</v>
      </c>
      <c r="AL69" s="22">
        <v>62</v>
      </c>
      <c r="AM69" s="20" t="s">
        <v>171</v>
      </c>
      <c r="AN69" s="21" t="s">
        <v>168</v>
      </c>
      <c r="AP69" s="103">
        <v>1708</v>
      </c>
      <c r="AQ69" s="89">
        <v>62</v>
      </c>
      <c r="AR69" s="104" t="s">
        <v>25</v>
      </c>
      <c r="AS69" s="105" t="s">
        <v>25</v>
      </c>
      <c r="AU69" s="19">
        <v>1802</v>
      </c>
      <c r="AV69" s="22">
        <v>62</v>
      </c>
      <c r="AW69" s="20" t="s">
        <v>25</v>
      </c>
      <c r="AX69" s="21" t="s">
        <v>25</v>
      </c>
      <c r="AZ69" s="19">
        <v>1805</v>
      </c>
      <c r="BA69" s="4">
        <v>62</v>
      </c>
      <c r="BB69" s="20" t="s">
        <v>171</v>
      </c>
      <c r="BC69" s="21" t="s">
        <v>168</v>
      </c>
      <c r="BE69" s="103">
        <v>1808</v>
      </c>
      <c r="BF69" s="89">
        <v>62</v>
      </c>
      <c r="BG69" s="104" t="s">
        <v>25</v>
      </c>
      <c r="BH69" s="105" t="s">
        <v>25</v>
      </c>
    </row>
    <row r="70" spans="1:60">
      <c r="A70" s="5"/>
      <c r="B70" s="19">
        <v>1502</v>
      </c>
      <c r="C70" s="4">
        <v>63</v>
      </c>
      <c r="D70" s="20" t="s">
        <v>25</v>
      </c>
      <c r="E70" s="21" t="s">
        <v>25</v>
      </c>
      <c r="G70" s="19">
        <v>1505</v>
      </c>
      <c r="H70" s="4">
        <v>63</v>
      </c>
      <c r="I70" s="20" t="s">
        <v>25</v>
      </c>
      <c r="J70" s="21" t="s">
        <v>25</v>
      </c>
      <c r="L70" s="103">
        <v>1508</v>
      </c>
      <c r="M70" s="89">
        <v>63</v>
      </c>
      <c r="N70" s="104" t="s">
        <v>25</v>
      </c>
      <c r="O70" s="105" t="s">
        <v>25</v>
      </c>
      <c r="Q70" s="19">
        <v>1602</v>
      </c>
      <c r="R70" s="22">
        <v>63</v>
      </c>
      <c r="S70" s="20" t="s">
        <v>25</v>
      </c>
      <c r="T70" s="21" t="s">
        <v>25</v>
      </c>
      <c r="V70" s="19">
        <v>1605</v>
      </c>
      <c r="W70" s="4">
        <v>63</v>
      </c>
      <c r="X70" s="20" t="s">
        <v>25</v>
      </c>
      <c r="Y70" s="21" t="s">
        <v>25</v>
      </c>
      <c r="AA70" s="103">
        <v>1608</v>
      </c>
      <c r="AB70" s="89">
        <v>63</v>
      </c>
      <c r="AC70" s="104" t="s">
        <v>25</v>
      </c>
      <c r="AD70" s="105" t="s">
        <v>25</v>
      </c>
      <c r="AF70" s="19">
        <v>1702</v>
      </c>
      <c r="AG70" s="22">
        <v>63</v>
      </c>
      <c r="AH70" s="20" t="s">
        <v>25</v>
      </c>
      <c r="AI70" s="21" t="s">
        <v>25</v>
      </c>
      <c r="AK70" s="19">
        <v>1705</v>
      </c>
      <c r="AL70" s="22">
        <v>63</v>
      </c>
      <c r="AM70" s="20" t="s">
        <v>25</v>
      </c>
      <c r="AN70" s="21" t="s">
        <v>25</v>
      </c>
      <c r="AP70" s="103">
        <v>1708</v>
      </c>
      <c r="AQ70" s="89">
        <v>63</v>
      </c>
      <c r="AR70" s="104" t="s">
        <v>25</v>
      </c>
      <c r="AS70" s="105" t="s">
        <v>25</v>
      </c>
      <c r="AU70" s="19">
        <v>1802</v>
      </c>
      <c r="AV70" s="22">
        <v>63</v>
      </c>
      <c r="AW70" s="20" t="s">
        <v>25</v>
      </c>
      <c r="AX70" s="21" t="s">
        <v>25</v>
      </c>
      <c r="AZ70" s="19">
        <v>1805</v>
      </c>
      <c r="BA70" s="4">
        <v>63</v>
      </c>
      <c r="BB70" s="20" t="s">
        <v>25</v>
      </c>
      <c r="BC70" s="21" t="s">
        <v>25</v>
      </c>
      <c r="BE70" s="103">
        <v>1808</v>
      </c>
      <c r="BF70" s="89">
        <v>63</v>
      </c>
      <c r="BG70" s="104" t="s">
        <v>25</v>
      </c>
      <c r="BH70" s="105" t="s">
        <v>25</v>
      </c>
    </row>
    <row r="71" spans="1:60" ht="15" thickBot="1">
      <c r="A71" s="5"/>
      <c r="B71" s="35">
        <v>1502</v>
      </c>
      <c r="C71" s="36">
        <v>64</v>
      </c>
      <c r="D71" s="29" t="s">
        <v>219</v>
      </c>
      <c r="E71" s="26" t="s">
        <v>216</v>
      </c>
      <c r="G71" s="35">
        <v>1505</v>
      </c>
      <c r="H71" s="36">
        <v>64</v>
      </c>
      <c r="I71" s="29" t="s">
        <v>675</v>
      </c>
      <c r="J71" s="26" t="s">
        <v>672</v>
      </c>
      <c r="L71" s="113">
        <v>1508</v>
      </c>
      <c r="M71" s="114">
        <v>64</v>
      </c>
      <c r="N71" s="115" t="s">
        <v>25</v>
      </c>
      <c r="O71" s="109" t="s">
        <v>25</v>
      </c>
      <c r="Q71" s="35">
        <v>1602</v>
      </c>
      <c r="R71" s="37">
        <v>64</v>
      </c>
      <c r="S71" s="29" t="s">
        <v>219</v>
      </c>
      <c r="T71" s="26" t="s">
        <v>216</v>
      </c>
      <c r="V71" s="35">
        <v>1605</v>
      </c>
      <c r="W71" s="36">
        <v>64</v>
      </c>
      <c r="X71" s="29" t="s">
        <v>675</v>
      </c>
      <c r="Y71" s="26" t="s">
        <v>672</v>
      </c>
      <c r="AA71" s="113">
        <v>1608</v>
      </c>
      <c r="AB71" s="114">
        <v>64</v>
      </c>
      <c r="AC71" s="115" t="s">
        <v>25</v>
      </c>
      <c r="AD71" s="109" t="s">
        <v>25</v>
      </c>
      <c r="AF71" s="35">
        <v>1702</v>
      </c>
      <c r="AG71" s="37">
        <v>64</v>
      </c>
      <c r="AH71" s="29" t="s">
        <v>219</v>
      </c>
      <c r="AI71" s="26" t="s">
        <v>216</v>
      </c>
      <c r="AK71" s="35">
        <v>1705</v>
      </c>
      <c r="AL71" s="37">
        <v>64</v>
      </c>
      <c r="AM71" s="29" t="s">
        <v>675</v>
      </c>
      <c r="AN71" s="26" t="s">
        <v>672</v>
      </c>
      <c r="AP71" s="113">
        <v>1708</v>
      </c>
      <c r="AQ71" s="114">
        <v>64</v>
      </c>
      <c r="AR71" s="115" t="s">
        <v>25</v>
      </c>
      <c r="AS71" s="109" t="s">
        <v>25</v>
      </c>
      <c r="AU71" s="35">
        <v>1802</v>
      </c>
      <c r="AV71" s="37">
        <v>64</v>
      </c>
      <c r="AW71" s="29" t="s">
        <v>219</v>
      </c>
      <c r="AX71" s="26" t="s">
        <v>216</v>
      </c>
      <c r="AZ71" s="35">
        <v>1805</v>
      </c>
      <c r="BA71" s="36">
        <v>64</v>
      </c>
      <c r="BB71" s="29" t="s">
        <v>675</v>
      </c>
      <c r="BC71" s="26" t="s">
        <v>672</v>
      </c>
      <c r="BE71" s="113">
        <v>1808</v>
      </c>
      <c r="BF71" s="114">
        <v>64</v>
      </c>
      <c r="BG71" s="115" t="s">
        <v>25</v>
      </c>
      <c r="BH71" s="109" t="s">
        <v>25</v>
      </c>
    </row>
    <row r="72" spans="1:60">
      <c r="A72" s="5"/>
      <c r="B72" s="13">
        <v>1502</v>
      </c>
      <c r="C72" s="14">
        <v>65</v>
      </c>
      <c r="D72" s="34" t="s">
        <v>214</v>
      </c>
      <c r="E72" s="16" t="s">
        <v>210</v>
      </c>
      <c r="F72" s="17"/>
      <c r="G72" s="13">
        <v>1505</v>
      </c>
      <c r="H72" s="14">
        <v>65</v>
      </c>
      <c r="I72" s="34" t="s">
        <v>670</v>
      </c>
      <c r="J72" s="16" t="s">
        <v>667</v>
      </c>
      <c r="K72" s="17"/>
      <c r="L72" s="99">
        <v>1508</v>
      </c>
      <c r="M72" s="100">
        <v>65</v>
      </c>
      <c r="N72" s="116" t="s">
        <v>25</v>
      </c>
      <c r="O72" s="102" t="s">
        <v>25</v>
      </c>
      <c r="P72" s="17"/>
      <c r="Q72" s="13">
        <v>1602</v>
      </c>
      <c r="R72" s="18">
        <v>65</v>
      </c>
      <c r="S72" s="34" t="s">
        <v>214</v>
      </c>
      <c r="T72" s="16" t="s">
        <v>210</v>
      </c>
      <c r="U72" s="17"/>
      <c r="V72" s="13">
        <v>1605</v>
      </c>
      <c r="W72" s="14">
        <v>65</v>
      </c>
      <c r="X72" s="34" t="s">
        <v>670</v>
      </c>
      <c r="Y72" s="16" t="s">
        <v>667</v>
      </c>
      <c r="Z72" s="17"/>
      <c r="AA72" s="99">
        <v>1608</v>
      </c>
      <c r="AB72" s="100">
        <v>65</v>
      </c>
      <c r="AC72" s="116" t="s">
        <v>25</v>
      </c>
      <c r="AD72" s="102" t="s">
        <v>25</v>
      </c>
      <c r="AE72" s="17"/>
      <c r="AF72" s="13">
        <v>1702</v>
      </c>
      <c r="AG72" s="18">
        <v>65</v>
      </c>
      <c r="AH72" s="34" t="s">
        <v>214</v>
      </c>
      <c r="AI72" s="16" t="s">
        <v>210</v>
      </c>
      <c r="AJ72" s="17"/>
      <c r="AK72" s="13">
        <v>1705</v>
      </c>
      <c r="AL72" s="18">
        <v>65</v>
      </c>
      <c r="AM72" s="34" t="s">
        <v>670</v>
      </c>
      <c r="AN72" s="16" t="s">
        <v>667</v>
      </c>
      <c r="AO72" s="17"/>
      <c r="AP72" s="99">
        <v>1708</v>
      </c>
      <c r="AQ72" s="100">
        <v>65</v>
      </c>
      <c r="AR72" s="116" t="s">
        <v>25</v>
      </c>
      <c r="AS72" s="102" t="s">
        <v>25</v>
      </c>
      <c r="AT72" s="17"/>
      <c r="AU72" s="13">
        <v>1802</v>
      </c>
      <c r="AV72" s="18">
        <v>65</v>
      </c>
      <c r="AW72" s="34" t="s">
        <v>214</v>
      </c>
      <c r="AX72" s="16" t="s">
        <v>210</v>
      </c>
      <c r="AY72" s="17"/>
      <c r="AZ72" s="13">
        <v>1805</v>
      </c>
      <c r="BA72" s="14">
        <v>65</v>
      </c>
      <c r="BB72" s="34" t="s">
        <v>670</v>
      </c>
      <c r="BC72" s="16" t="s">
        <v>667</v>
      </c>
      <c r="BD72" s="17"/>
      <c r="BE72" s="99">
        <v>1808</v>
      </c>
      <c r="BF72" s="100">
        <v>65</v>
      </c>
      <c r="BG72" s="116" t="s">
        <v>25</v>
      </c>
      <c r="BH72" s="102" t="s">
        <v>25</v>
      </c>
    </row>
    <row r="73" spans="1:60">
      <c r="A73" s="5"/>
      <c r="B73" s="19">
        <v>1502</v>
      </c>
      <c r="C73" s="4">
        <v>66</v>
      </c>
      <c r="D73" s="20" t="s">
        <v>25</v>
      </c>
      <c r="E73" s="21" t="s">
        <v>25</v>
      </c>
      <c r="G73" s="19">
        <v>1505</v>
      </c>
      <c r="H73" s="4">
        <v>66</v>
      </c>
      <c r="I73" s="20" t="s">
        <v>514</v>
      </c>
      <c r="J73" s="21" t="s">
        <v>511</v>
      </c>
      <c r="L73" s="103">
        <v>1508</v>
      </c>
      <c r="M73" s="89">
        <v>66</v>
      </c>
      <c r="N73" s="104" t="s">
        <v>25</v>
      </c>
      <c r="O73" s="105" t="s">
        <v>25</v>
      </c>
      <c r="Q73" s="19">
        <v>1602</v>
      </c>
      <c r="R73" s="22">
        <v>66</v>
      </c>
      <c r="S73" s="20" t="s">
        <v>25</v>
      </c>
      <c r="T73" s="21" t="s">
        <v>25</v>
      </c>
      <c r="V73" s="19">
        <v>1605</v>
      </c>
      <c r="W73" s="4">
        <v>66</v>
      </c>
      <c r="X73" s="20" t="s">
        <v>514</v>
      </c>
      <c r="Y73" s="21" t="s">
        <v>511</v>
      </c>
      <c r="AA73" s="103">
        <v>1608</v>
      </c>
      <c r="AB73" s="89">
        <v>66</v>
      </c>
      <c r="AC73" s="104" t="s">
        <v>25</v>
      </c>
      <c r="AD73" s="105" t="s">
        <v>25</v>
      </c>
      <c r="AF73" s="19">
        <v>1702</v>
      </c>
      <c r="AG73" s="22">
        <v>66</v>
      </c>
      <c r="AH73" s="20" t="s">
        <v>25</v>
      </c>
      <c r="AI73" s="21" t="s">
        <v>25</v>
      </c>
      <c r="AK73" s="19">
        <v>1705</v>
      </c>
      <c r="AL73" s="22">
        <v>66</v>
      </c>
      <c r="AM73" s="20" t="s">
        <v>514</v>
      </c>
      <c r="AN73" s="21" t="s">
        <v>511</v>
      </c>
      <c r="AP73" s="103">
        <v>1708</v>
      </c>
      <c r="AQ73" s="89">
        <v>66</v>
      </c>
      <c r="AR73" s="104" t="s">
        <v>25</v>
      </c>
      <c r="AS73" s="105" t="s">
        <v>25</v>
      </c>
      <c r="AU73" s="19">
        <v>1802</v>
      </c>
      <c r="AV73" s="22">
        <v>66</v>
      </c>
      <c r="AW73" s="20" t="s">
        <v>25</v>
      </c>
      <c r="AX73" s="21" t="s">
        <v>25</v>
      </c>
      <c r="AZ73" s="19">
        <v>1805</v>
      </c>
      <c r="BA73" s="4">
        <v>66</v>
      </c>
      <c r="BB73" s="20" t="s">
        <v>514</v>
      </c>
      <c r="BC73" s="21" t="s">
        <v>511</v>
      </c>
      <c r="BE73" s="103">
        <v>1808</v>
      </c>
      <c r="BF73" s="89">
        <v>66</v>
      </c>
      <c r="BG73" s="104" t="s">
        <v>25</v>
      </c>
      <c r="BH73" s="105" t="s">
        <v>25</v>
      </c>
    </row>
    <row r="74" spans="1:60">
      <c r="A74" s="5"/>
      <c r="B74" s="19">
        <v>1502</v>
      </c>
      <c r="C74" s="4">
        <v>67</v>
      </c>
      <c r="D74" s="20" t="s">
        <v>98</v>
      </c>
      <c r="E74" s="21" t="s">
        <v>94</v>
      </c>
      <c r="G74" s="19">
        <v>1505</v>
      </c>
      <c r="H74" s="4">
        <v>67</v>
      </c>
      <c r="I74" s="20" t="s">
        <v>509</v>
      </c>
      <c r="J74" s="21" t="s">
        <v>506</v>
      </c>
      <c r="L74" s="103">
        <v>1508</v>
      </c>
      <c r="M74" s="89">
        <v>67</v>
      </c>
      <c r="N74" s="104" t="s">
        <v>25</v>
      </c>
      <c r="O74" s="105" t="s">
        <v>25</v>
      </c>
      <c r="Q74" s="19">
        <v>1602</v>
      </c>
      <c r="R74" s="22">
        <v>67</v>
      </c>
      <c r="S74" s="20" t="s">
        <v>98</v>
      </c>
      <c r="T74" s="21" t="s">
        <v>94</v>
      </c>
      <c r="V74" s="19">
        <v>1605</v>
      </c>
      <c r="W74" s="4">
        <v>67</v>
      </c>
      <c r="X74" s="20" t="s">
        <v>509</v>
      </c>
      <c r="Y74" s="21" t="s">
        <v>506</v>
      </c>
      <c r="AA74" s="103">
        <v>1608</v>
      </c>
      <c r="AB74" s="89">
        <v>67</v>
      </c>
      <c r="AC74" s="104" t="s">
        <v>25</v>
      </c>
      <c r="AD74" s="105" t="s">
        <v>25</v>
      </c>
      <c r="AF74" s="19">
        <v>1702</v>
      </c>
      <c r="AG74" s="22">
        <v>67</v>
      </c>
      <c r="AH74" s="20" t="s">
        <v>98</v>
      </c>
      <c r="AI74" s="21" t="s">
        <v>94</v>
      </c>
      <c r="AK74" s="19">
        <v>1705</v>
      </c>
      <c r="AL74" s="22">
        <v>67</v>
      </c>
      <c r="AM74" s="20" t="s">
        <v>509</v>
      </c>
      <c r="AN74" s="21" t="s">
        <v>506</v>
      </c>
      <c r="AP74" s="103">
        <v>1708</v>
      </c>
      <c r="AQ74" s="89">
        <v>67</v>
      </c>
      <c r="AR74" s="104" t="s">
        <v>25</v>
      </c>
      <c r="AS74" s="105" t="s">
        <v>25</v>
      </c>
      <c r="AU74" s="19">
        <v>1802</v>
      </c>
      <c r="AV74" s="22">
        <v>67</v>
      </c>
      <c r="AW74" s="20" t="s">
        <v>98</v>
      </c>
      <c r="AX74" s="21" t="s">
        <v>94</v>
      </c>
      <c r="AZ74" s="19">
        <v>1805</v>
      </c>
      <c r="BA74" s="4">
        <v>67</v>
      </c>
      <c r="BB74" s="20" t="s">
        <v>509</v>
      </c>
      <c r="BC74" s="21" t="s">
        <v>506</v>
      </c>
      <c r="BE74" s="103">
        <v>1808</v>
      </c>
      <c r="BF74" s="89">
        <v>67</v>
      </c>
      <c r="BG74" s="104" t="s">
        <v>25</v>
      </c>
      <c r="BH74" s="105" t="s">
        <v>25</v>
      </c>
    </row>
    <row r="75" spans="1:60">
      <c r="A75" s="5"/>
      <c r="B75" s="19">
        <v>1502</v>
      </c>
      <c r="C75" s="4">
        <v>68</v>
      </c>
      <c r="D75" s="20" t="s">
        <v>27</v>
      </c>
      <c r="E75" s="21" t="s">
        <v>22</v>
      </c>
      <c r="G75" s="19">
        <v>1505</v>
      </c>
      <c r="H75" s="4">
        <v>68</v>
      </c>
      <c r="I75" s="20" t="s">
        <v>394</v>
      </c>
      <c r="J75" s="21" t="s">
        <v>391</v>
      </c>
      <c r="L75" s="103">
        <v>1508</v>
      </c>
      <c r="M75" s="89">
        <v>68</v>
      </c>
      <c r="N75" s="104" t="s">
        <v>25</v>
      </c>
      <c r="O75" s="105" t="s">
        <v>25</v>
      </c>
      <c r="Q75" s="19">
        <v>1602</v>
      </c>
      <c r="R75" s="22">
        <v>68</v>
      </c>
      <c r="S75" s="20" t="s">
        <v>27</v>
      </c>
      <c r="T75" s="21" t="s">
        <v>22</v>
      </c>
      <c r="V75" s="19">
        <v>1605</v>
      </c>
      <c r="W75" s="4">
        <v>68</v>
      </c>
      <c r="X75" s="20" t="s">
        <v>394</v>
      </c>
      <c r="Y75" s="21" t="s">
        <v>391</v>
      </c>
      <c r="AA75" s="103">
        <v>1608</v>
      </c>
      <c r="AB75" s="89">
        <v>68</v>
      </c>
      <c r="AC75" s="104" t="s">
        <v>25</v>
      </c>
      <c r="AD75" s="105" t="s">
        <v>25</v>
      </c>
      <c r="AF75" s="19">
        <v>1702</v>
      </c>
      <c r="AG75" s="22">
        <v>68</v>
      </c>
      <c r="AH75" s="20" t="s">
        <v>27</v>
      </c>
      <c r="AI75" s="21" t="s">
        <v>22</v>
      </c>
      <c r="AK75" s="19">
        <v>1705</v>
      </c>
      <c r="AL75" s="22">
        <v>68</v>
      </c>
      <c r="AM75" s="20" t="s">
        <v>394</v>
      </c>
      <c r="AN75" s="21" t="s">
        <v>391</v>
      </c>
      <c r="AP75" s="103">
        <v>1708</v>
      </c>
      <c r="AQ75" s="89">
        <v>68</v>
      </c>
      <c r="AR75" s="104" t="s">
        <v>25</v>
      </c>
      <c r="AS75" s="105" t="s">
        <v>25</v>
      </c>
      <c r="AU75" s="19">
        <v>1802</v>
      </c>
      <c r="AV75" s="22">
        <v>68</v>
      </c>
      <c r="AW75" s="20" t="s">
        <v>27</v>
      </c>
      <c r="AX75" s="21" t="s">
        <v>22</v>
      </c>
      <c r="AZ75" s="19">
        <v>1805</v>
      </c>
      <c r="BA75" s="4">
        <v>68</v>
      </c>
      <c r="BB75" s="20" t="s">
        <v>394</v>
      </c>
      <c r="BC75" s="21" t="s">
        <v>391</v>
      </c>
      <c r="BE75" s="103">
        <v>1808</v>
      </c>
      <c r="BF75" s="89">
        <v>68</v>
      </c>
      <c r="BG75" s="104" t="s">
        <v>25</v>
      </c>
      <c r="BH75" s="105" t="s">
        <v>25</v>
      </c>
    </row>
    <row r="76" spans="1:60">
      <c r="A76" s="5"/>
      <c r="B76" s="19">
        <v>1502</v>
      </c>
      <c r="C76" s="4">
        <v>69</v>
      </c>
      <c r="D76" s="20" t="s">
        <v>936</v>
      </c>
      <c r="E76" s="21" t="s">
        <v>933</v>
      </c>
      <c r="G76" s="19">
        <v>1505</v>
      </c>
      <c r="H76" s="4">
        <v>69</v>
      </c>
      <c r="I76" s="20" t="s">
        <v>389</v>
      </c>
      <c r="J76" s="21" t="s">
        <v>386</v>
      </c>
      <c r="L76" s="103">
        <v>1508</v>
      </c>
      <c r="M76" s="89">
        <v>69</v>
      </c>
      <c r="N76" s="104" t="s">
        <v>25</v>
      </c>
      <c r="O76" s="105" t="s">
        <v>25</v>
      </c>
      <c r="Q76" s="19">
        <v>1602</v>
      </c>
      <c r="R76" s="22">
        <v>69</v>
      </c>
      <c r="S76" s="20" t="s">
        <v>936</v>
      </c>
      <c r="T76" s="21" t="s">
        <v>933</v>
      </c>
      <c r="V76" s="19">
        <v>1605</v>
      </c>
      <c r="W76" s="4">
        <v>69</v>
      </c>
      <c r="X76" s="20" t="s">
        <v>389</v>
      </c>
      <c r="Y76" s="21" t="s">
        <v>386</v>
      </c>
      <c r="AA76" s="103">
        <v>1608</v>
      </c>
      <c r="AB76" s="89">
        <v>69</v>
      </c>
      <c r="AC76" s="104" t="s">
        <v>25</v>
      </c>
      <c r="AD76" s="105" t="s">
        <v>25</v>
      </c>
      <c r="AF76" s="19">
        <v>1702</v>
      </c>
      <c r="AG76" s="22">
        <v>69</v>
      </c>
      <c r="AH76" s="20" t="s">
        <v>936</v>
      </c>
      <c r="AI76" s="21" t="s">
        <v>933</v>
      </c>
      <c r="AK76" s="19">
        <v>1705</v>
      </c>
      <c r="AL76" s="22">
        <v>69</v>
      </c>
      <c r="AM76" s="20" t="s">
        <v>389</v>
      </c>
      <c r="AN76" s="21" t="s">
        <v>386</v>
      </c>
      <c r="AP76" s="103">
        <v>1708</v>
      </c>
      <c r="AQ76" s="89">
        <v>69</v>
      </c>
      <c r="AR76" s="104" t="s">
        <v>25</v>
      </c>
      <c r="AS76" s="105" t="s">
        <v>25</v>
      </c>
      <c r="AU76" s="19">
        <v>1802</v>
      </c>
      <c r="AV76" s="22">
        <v>69</v>
      </c>
      <c r="AW76" s="20" t="s">
        <v>936</v>
      </c>
      <c r="AX76" s="21" t="s">
        <v>933</v>
      </c>
      <c r="AZ76" s="19">
        <v>1805</v>
      </c>
      <c r="BA76" s="4">
        <v>69</v>
      </c>
      <c r="BB76" s="20" t="s">
        <v>389</v>
      </c>
      <c r="BC76" s="21" t="s">
        <v>386</v>
      </c>
      <c r="BE76" s="103">
        <v>1808</v>
      </c>
      <c r="BF76" s="89">
        <v>69</v>
      </c>
      <c r="BG76" s="104" t="s">
        <v>25</v>
      </c>
      <c r="BH76" s="105" t="s">
        <v>25</v>
      </c>
    </row>
    <row r="77" spans="1:60">
      <c r="A77" s="5"/>
      <c r="B77" s="19">
        <v>1502</v>
      </c>
      <c r="C77" s="4">
        <v>70</v>
      </c>
      <c r="D77" s="20" t="s">
        <v>870</v>
      </c>
      <c r="E77" s="21" t="s">
        <v>867</v>
      </c>
      <c r="G77" s="19">
        <v>1505</v>
      </c>
      <c r="H77" s="4">
        <v>70</v>
      </c>
      <c r="I77" s="20" t="s">
        <v>292</v>
      </c>
      <c r="J77" s="21" t="s">
        <v>289</v>
      </c>
      <c r="L77" s="103">
        <v>1508</v>
      </c>
      <c r="M77" s="89">
        <v>70</v>
      </c>
      <c r="N77" s="104" t="s">
        <v>25</v>
      </c>
      <c r="O77" s="105" t="s">
        <v>25</v>
      </c>
      <c r="Q77" s="19">
        <v>1602</v>
      </c>
      <c r="R77" s="22">
        <v>70</v>
      </c>
      <c r="S77" s="20" t="s">
        <v>870</v>
      </c>
      <c r="T77" s="21" t="s">
        <v>867</v>
      </c>
      <c r="V77" s="19">
        <v>1605</v>
      </c>
      <c r="W77" s="4">
        <v>70</v>
      </c>
      <c r="X77" s="20" t="s">
        <v>292</v>
      </c>
      <c r="Y77" s="21" t="s">
        <v>289</v>
      </c>
      <c r="AA77" s="103">
        <v>1608</v>
      </c>
      <c r="AB77" s="89">
        <v>70</v>
      </c>
      <c r="AC77" s="104" t="s">
        <v>25</v>
      </c>
      <c r="AD77" s="105" t="s">
        <v>25</v>
      </c>
      <c r="AF77" s="19">
        <v>1702</v>
      </c>
      <c r="AG77" s="22">
        <v>70</v>
      </c>
      <c r="AH77" s="20" t="s">
        <v>870</v>
      </c>
      <c r="AI77" s="21" t="s">
        <v>867</v>
      </c>
      <c r="AK77" s="19">
        <v>1705</v>
      </c>
      <c r="AL77" s="22">
        <v>70</v>
      </c>
      <c r="AM77" s="20" t="s">
        <v>292</v>
      </c>
      <c r="AN77" s="21" t="s">
        <v>289</v>
      </c>
      <c r="AP77" s="103">
        <v>1708</v>
      </c>
      <c r="AQ77" s="89">
        <v>70</v>
      </c>
      <c r="AR77" s="104" t="s">
        <v>25</v>
      </c>
      <c r="AS77" s="105" t="s">
        <v>25</v>
      </c>
      <c r="AU77" s="19">
        <v>1802</v>
      </c>
      <c r="AV77" s="22">
        <v>70</v>
      </c>
      <c r="AW77" s="20" t="s">
        <v>870</v>
      </c>
      <c r="AX77" s="21" t="s">
        <v>867</v>
      </c>
      <c r="AZ77" s="19">
        <v>1805</v>
      </c>
      <c r="BA77" s="4">
        <v>70</v>
      </c>
      <c r="BB77" s="20" t="s">
        <v>292</v>
      </c>
      <c r="BC77" s="21" t="s">
        <v>289</v>
      </c>
      <c r="BE77" s="103">
        <v>1808</v>
      </c>
      <c r="BF77" s="89">
        <v>70</v>
      </c>
      <c r="BG77" s="104" t="s">
        <v>25</v>
      </c>
      <c r="BH77" s="105" t="s">
        <v>25</v>
      </c>
    </row>
    <row r="78" spans="1:60">
      <c r="A78" s="5"/>
      <c r="B78" s="19">
        <v>1502</v>
      </c>
      <c r="C78" s="4">
        <v>71</v>
      </c>
      <c r="D78" s="20" t="s">
        <v>947</v>
      </c>
      <c r="E78" s="21" t="s">
        <v>944</v>
      </c>
      <c r="G78" s="19">
        <v>1505</v>
      </c>
      <c r="H78" s="4">
        <v>71</v>
      </c>
      <c r="I78" s="20" t="s">
        <v>287</v>
      </c>
      <c r="J78" s="21" t="s">
        <v>283</v>
      </c>
      <c r="L78" s="103">
        <v>1508</v>
      </c>
      <c r="M78" s="89">
        <v>71</v>
      </c>
      <c r="N78" s="104" t="s">
        <v>25</v>
      </c>
      <c r="O78" s="105" t="s">
        <v>25</v>
      </c>
      <c r="Q78" s="19">
        <v>1602</v>
      </c>
      <c r="R78" s="22">
        <v>71</v>
      </c>
      <c r="S78" s="20" t="s">
        <v>947</v>
      </c>
      <c r="T78" s="21" t="s">
        <v>944</v>
      </c>
      <c r="V78" s="19">
        <v>1605</v>
      </c>
      <c r="W78" s="4">
        <v>71</v>
      </c>
      <c r="X78" s="20" t="s">
        <v>287</v>
      </c>
      <c r="Y78" s="21" t="s">
        <v>283</v>
      </c>
      <c r="AA78" s="103">
        <v>1608</v>
      </c>
      <c r="AB78" s="89">
        <v>71</v>
      </c>
      <c r="AC78" s="104" t="s">
        <v>25</v>
      </c>
      <c r="AD78" s="105" t="s">
        <v>25</v>
      </c>
      <c r="AF78" s="19">
        <v>1702</v>
      </c>
      <c r="AG78" s="22">
        <v>71</v>
      </c>
      <c r="AH78" s="20" t="s">
        <v>947</v>
      </c>
      <c r="AI78" s="21" t="s">
        <v>944</v>
      </c>
      <c r="AK78" s="19">
        <v>1705</v>
      </c>
      <c r="AL78" s="22">
        <v>71</v>
      </c>
      <c r="AM78" s="20" t="s">
        <v>287</v>
      </c>
      <c r="AN78" s="21" t="s">
        <v>283</v>
      </c>
      <c r="AP78" s="103">
        <v>1708</v>
      </c>
      <c r="AQ78" s="89">
        <v>71</v>
      </c>
      <c r="AR78" s="104" t="s">
        <v>25</v>
      </c>
      <c r="AS78" s="105" t="s">
        <v>25</v>
      </c>
      <c r="AU78" s="19">
        <v>1802</v>
      </c>
      <c r="AV78" s="22">
        <v>71</v>
      </c>
      <c r="AW78" s="20" t="s">
        <v>947</v>
      </c>
      <c r="AX78" s="21" t="s">
        <v>944</v>
      </c>
      <c r="AZ78" s="19">
        <v>1805</v>
      </c>
      <c r="BA78" s="4">
        <v>71</v>
      </c>
      <c r="BB78" s="20" t="s">
        <v>287</v>
      </c>
      <c r="BC78" s="21" t="s">
        <v>283</v>
      </c>
      <c r="BE78" s="103">
        <v>1808</v>
      </c>
      <c r="BF78" s="89">
        <v>71</v>
      </c>
      <c r="BG78" s="104" t="s">
        <v>25</v>
      </c>
      <c r="BH78" s="105" t="s">
        <v>25</v>
      </c>
    </row>
    <row r="79" spans="1:60">
      <c r="A79" s="5"/>
      <c r="B79" s="19">
        <v>1502</v>
      </c>
      <c r="C79" s="4">
        <v>72</v>
      </c>
      <c r="D79" s="20" t="s">
        <v>25</v>
      </c>
      <c r="E79" s="21" t="s">
        <v>25</v>
      </c>
      <c r="G79" s="19">
        <v>1505</v>
      </c>
      <c r="H79" s="4">
        <v>72</v>
      </c>
      <c r="I79" s="20" t="s">
        <v>25</v>
      </c>
      <c r="J79" s="21" t="s">
        <v>25</v>
      </c>
      <c r="L79" s="103">
        <v>1508</v>
      </c>
      <c r="M79" s="89">
        <v>72</v>
      </c>
      <c r="N79" s="104" t="s">
        <v>25</v>
      </c>
      <c r="O79" s="105" t="s">
        <v>25</v>
      </c>
      <c r="Q79" s="19">
        <v>1602</v>
      </c>
      <c r="R79" s="22">
        <v>72</v>
      </c>
      <c r="S79" s="20" t="s">
        <v>25</v>
      </c>
      <c r="T79" s="21" t="s">
        <v>25</v>
      </c>
      <c r="V79" s="19">
        <v>1605</v>
      </c>
      <c r="W79" s="4">
        <v>72</v>
      </c>
      <c r="X79" s="20" t="s">
        <v>25</v>
      </c>
      <c r="Y79" s="21" t="s">
        <v>25</v>
      </c>
      <c r="AA79" s="103">
        <v>1608</v>
      </c>
      <c r="AB79" s="89">
        <v>72</v>
      </c>
      <c r="AC79" s="104" t="s">
        <v>25</v>
      </c>
      <c r="AD79" s="105" t="s">
        <v>25</v>
      </c>
      <c r="AF79" s="19">
        <v>1702</v>
      </c>
      <c r="AG79" s="22">
        <v>72</v>
      </c>
      <c r="AH79" s="20" t="s">
        <v>25</v>
      </c>
      <c r="AI79" s="21" t="s">
        <v>25</v>
      </c>
      <c r="AK79" s="19">
        <v>1705</v>
      </c>
      <c r="AL79" s="22">
        <v>72</v>
      </c>
      <c r="AM79" s="20" t="s">
        <v>25</v>
      </c>
      <c r="AN79" s="21" t="s">
        <v>25</v>
      </c>
      <c r="AP79" s="103">
        <v>1708</v>
      </c>
      <c r="AQ79" s="89">
        <v>72</v>
      </c>
      <c r="AR79" s="104" t="s">
        <v>25</v>
      </c>
      <c r="AS79" s="105" t="s">
        <v>25</v>
      </c>
      <c r="AU79" s="19">
        <v>1802</v>
      </c>
      <c r="AV79" s="22">
        <v>72</v>
      </c>
      <c r="AW79" s="20" t="s">
        <v>25</v>
      </c>
      <c r="AX79" s="21" t="s">
        <v>25</v>
      </c>
      <c r="AZ79" s="19">
        <v>1805</v>
      </c>
      <c r="BA79" s="4">
        <v>72</v>
      </c>
      <c r="BB79" s="20" t="s">
        <v>25</v>
      </c>
      <c r="BC79" s="21" t="s">
        <v>25</v>
      </c>
      <c r="BE79" s="103">
        <v>1808</v>
      </c>
      <c r="BF79" s="89">
        <v>72</v>
      </c>
      <c r="BG79" s="104" t="s">
        <v>25</v>
      </c>
      <c r="BH79" s="105" t="s">
        <v>25</v>
      </c>
    </row>
    <row r="80" spans="1:60">
      <c r="A80" s="5"/>
      <c r="B80" s="19">
        <v>1502</v>
      </c>
      <c r="C80" s="4">
        <v>73</v>
      </c>
      <c r="D80" s="20" t="s">
        <v>472</v>
      </c>
      <c r="E80" s="21" t="s">
        <v>469</v>
      </c>
      <c r="G80" s="19">
        <v>1505</v>
      </c>
      <c r="H80" s="4">
        <v>73</v>
      </c>
      <c r="I80" s="20" t="s">
        <v>25</v>
      </c>
      <c r="J80" s="21" t="s">
        <v>25</v>
      </c>
      <c r="L80" s="103">
        <v>1508</v>
      </c>
      <c r="M80" s="89">
        <v>73</v>
      </c>
      <c r="N80" s="104" t="s">
        <v>25</v>
      </c>
      <c r="O80" s="105" t="s">
        <v>25</v>
      </c>
      <c r="Q80" s="19">
        <v>1602</v>
      </c>
      <c r="R80" s="22">
        <v>73</v>
      </c>
      <c r="S80" s="20" t="s">
        <v>472</v>
      </c>
      <c r="T80" s="21" t="s">
        <v>469</v>
      </c>
      <c r="V80" s="19">
        <v>1605</v>
      </c>
      <c r="W80" s="4">
        <v>73</v>
      </c>
      <c r="X80" s="20" t="s">
        <v>25</v>
      </c>
      <c r="Y80" s="21" t="s">
        <v>25</v>
      </c>
      <c r="AA80" s="103">
        <v>1608</v>
      </c>
      <c r="AB80" s="89">
        <v>73</v>
      </c>
      <c r="AC80" s="104" t="s">
        <v>25</v>
      </c>
      <c r="AD80" s="105" t="s">
        <v>25</v>
      </c>
      <c r="AF80" s="19">
        <v>1702</v>
      </c>
      <c r="AG80" s="22">
        <v>73</v>
      </c>
      <c r="AH80" s="20" t="s">
        <v>472</v>
      </c>
      <c r="AI80" s="21" t="s">
        <v>469</v>
      </c>
      <c r="AK80" s="19">
        <v>1705</v>
      </c>
      <c r="AL80" s="22">
        <v>73</v>
      </c>
      <c r="AM80" s="20" t="s">
        <v>25</v>
      </c>
      <c r="AN80" s="21" t="s">
        <v>25</v>
      </c>
      <c r="AP80" s="103">
        <v>1708</v>
      </c>
      <c r="AQ80" s="89">
        <v>73</v>
      </c>
      <c r="AR80" s="104" t="s">
        <v>25</v>
      </c>
      <c r="AS80" s="105" t="s">
        <v>25</v>
      </c>
      <c r="AU80" s="19">
        <v>1802</v>
      </c>
      <c r="AV80" s="22">
        <v>73</v>
      </c>
      <c r="AW80" s="20" t="s">
        <v>472</v>
      </c>
      <c r="AX80" s="21" t="s">
        <v>469</v>
      </c>
      <c r="AZ80" s="19">
        <v>1805</v>
      </c>
      <c r="BA80" s="4">
        <v>73</v>
      </c>
      <c r="BB80" s="20" t="s">
        <v>25</v>
      </c>
      <c r="BC80" s="21" t="s">
        <v>25</v>
      </c>
      <c r="BE80" s="103">
        <v>1808</v>
      </c>
      <c r="BF80" s="89">
        <v>73</v>
      </c>
      <c r="BG80" s="104" t="s">
        <v>25</v>
      </c>
      <c r="BH80" s="105" t="s">
        <v>25</v>
      </c>
    </row>
    <row r="81" spans="1:60">
      <c r="A81" s="5"/>
      <c r="B81" s="19">
        <v>1502</v>
      </c>
      <c r="C81" s="4">
        <v>74</v>
      </c>
      <c r="D81" s="20" t="s">
        <v>477</v>
      </c>
      <c r="E81" s="21" t="s">
        <v>474</v>
      </c>
      <c r="G81" s="19">
        <v>1505</v>
      </c>
      <c r="H81" s="4">
        <v>74</v>
      </c>
      <c r="I81" s="20" t="s">
        <v>25</v>
      </c>
      <c r="J81" s="21" t="s">
        <v>25</v>
      </c>
      <c r="L81" s="103">
        <v>1508</v>
      </c>
      <c r="M81" s="89">
        <v>74</v>
      </c>
      <c r="N81" s="104" t="s">
        <v>25</v>
      </c>
      <c r="O81" s="105" t="s">
        <v>25</v>
      </c>
      <c r="Q81" s="19">
        <v>1602</v>
      </c>
      <c r="R81" s="22">
        <v>74</v>
      </c>
      <c r="S81" s="20" t="s">
        <v>477</v>
      </c>
      <c r="T81" s="21" t="s">
        <v>474</v>
      </c>
      <c r="V81" s="19">
        <v>1605</v>
      </c>
      <c r="W81" s="4">
        <v>74</v>
      </c>
      <c r="X81" s="20" t="s">
        <v>25</v>
      </c>
      <c r="Y81" s="21" t="s">
        <v>25</v>
      </c>
      <c r="AA81" s="103">
        <v>1608</v>
      </c>
      <c r="AB81" s="89">
        <v>74</v>
      </c>
      <c r="AC81" s="104" t="s">
        <v>25</v>
      </c>
      <c r="AD81" s="105" t="s">
        <v>25</v>
      </c>
      <c r="AF81" s="19">
        <v>1702</v>
      </c>
      <c r="AG81" s="22">
        <v>74</v>
      </c>
      <c r="AH81" s="20" t="s">
        <v>477</v>
      </c>
      <c r="AI81" s="21" t="s">
        <v>474</v>
      </c>
      <c r="AK81" s="19">
        <v>1705</v>
      </c>
      <c r="AL81" s="22">
        <v>74</v>
      </c>
      <c r="AM81" s="20" t="s">
        <v>25</v>
      </c>
      <c r="AN81" s="21" t="s">
        <v>25</v>
      </c>
      <c r="AP81" s="103">
        <v>1708</v>
      </c>
      <c r="AQ81" s="89">
        <v>74</v>
      </c>
      <c r="AR81" s="104" t="s">
        <v>25</v>
      </c>
      <c r="AS81" s="105" t="s">
        <v>25</v>
      </c>
      <c r="AU81" s="19">
        <v>1802</v>
      </c>
      <c r="AV81" s="22">
        <v>74</v>
      </c>
      <c r="AW81" s="20" t="s">
        <v>477</v>
      </c>
      <c r="AX81" s="21" t="s">
        <v>474</v>
      </c>
      <c r="AZ81" s="19">
        <v>1805</v>
      </c>
      <c r="BA81" s="4">
        <v>74</v>
      </c>
      <c r="BB81" s="20" t="s">
        <v>25</v>
      </c>
      <c r="BC81" s="21" t="s">
        <v>25</v>
      </c>
      <c r="BE81" s="103">
        <v>1808</v>
      </c>
      <c r="BF81" s="89">
        <v>74</v>
      </c>
      <c r="BG81" s="104" t="s">
        <v>25</v>
      </c>
      <c r="BH81" s="105" t="s">
        <v>25</v>
      </c>
    </row>
    <row r="82" spans="1:60">
      <c r="A82" s="5"/>
      <c r="B82" s="19">
        <v>1502</v>
      </c>
      <c r="C82" s="4">
        <v>75</v>
      </c>
      <c r="D82" s="20" t="s">
        <v>462</v>
      </c>
      <c r="E82" s="21" t="s">
        <v>458</v>
      </c>
      <c r="G82" s="19">
        <v>1505</v>
      </c>
      <c r="H82" s="4">
        <v>75</v>
      </c>
      <c r="I82" s="20" t="s">
        <v>25</v>
      </c>
      <c r="J82" s="21" t="s">
        <v>25</v>
      </c>
      <c r="L82" s="103">
        <v>1508</v>
      </c>
      <c r="M82" s="89">
        <v>75</v>
      </c>
      <c r="N82" s="104" t="s">
        <v>25</v>
      </c>
      <c r="O82" s="105" t="s">
        <v>25</v>
      </c>
      <c r="Q82" s="19">
        <v>1602</v>
      </c>
      <c r="R82" s="22">
        <v>75</v>
      </c>
      <c r="S82" s="20" t="s">
        <v>462</v>
      </c>
      <c r="T82" s="21" t="s">
        <v>458</v>
      </c>
      <c r="V82" s="19">
        <v>1605</v>
      </c>
      <c r="W82" s="4">
        <v>75</v>
      </c>
      <c r="X82" s="20" t="s">
        <v>25</v>
      </c>
      <c r="Y82" s="21" t="s">
        <v>25</v>
      </c>
      <c r="AA82" s="103">
        <v>1608</v>
      </c>
      <c r="AB82" s="89">
        <v>75</v>
      </c>
      <c r="AC82" s="104" t="s">
        <v>25</v>
      </c>
      <c r="AD82" s="105" t="s">
        <v>25</v>
      </c>
      <c r="AF82" s="19">
        <v>1702</v>
      </c>
      <c r="AG82" s="22">
        <v>75</v>
      </c>
      <c r="AH82" s="20" t="s">
        <v>462</v>
      </c>
      <c r="AI82" s="21" t="s">
        <v>458</v>
      </c>
      <c r="AK82" s="19">
        <v>1705</v>
      </c>
      <c r="AL82" s="22">
        <v>75</v>
      </c>
      <c r="AM82" s="20" t="s">
        <v>25</v>
      </c>
      <c r="AN82" s="21" t="s">
        <v>25</v>
      </c>
      <c r="AP82" s="103">
        <v>1708</v>
      </c>
      <c r="AQ82" s="89">
        <v>75</v>
      </c>
      <c r="AR82" s="104" t="s">
        <v>25</v>
      </c>
      <c r="AS82" s="105" t="s">
        <v>25</v>
      </c>
      <c r="AU82" s="19">
        <v>1802</v>
      </c>
      <c r="AV82" s="22">
        <v>75</v>
      </c>
      <c r="AW82" s="20" t="s">
        <v>462</v>
      </c>
      <c r="AX82" s="21" t="s">
        <v>458</v>
      </c>
      <c r="AZ82" s="19">
        <v>1805</v>
      </c>
      <c r="BA82" s="4">
        <v>75</v>
      </c>
      <c r="BB82" s="20" t="s">
        <v>25</v>
      </c>
      <c r="BC82" s="21" t="s">
        <v>25</v>
      </c>
      <c r="BE82" s="103">
        <v>1808</v>
      </c>
      <c r="BF82" s="89">
        <v>75</v>
      </c>
      <c r="BG82" s="104" t="s">
        <v>25</v>
      </c>
      <c r="BH82" s="105" t="s">
        <v>25</v>
      </c>
    </row>
    <row r="83" spans="1:60">
      <c r="A83" s="5"/>
      <c r="B83" s="19">
        <v>1502</v>
      </c>
      <c r="C83" s="4">
        <v>76</v>
      </c>
      <c r="D83" s="20" t="s">
        <v>467</v>
      </c>
      <c r="E83" s="21" t="s">
        <v>464</v>
      </c>
      <c r="G83" s="19">
        <v>1505</v>
      </c>
      <c r="H83" s="4">
        <v>76</v>
      </c>
      <c r="I83" s="20" t="s">
        <v>25</v>
      </c>
      <c r="J83" s="21" t="s">
        <v>25</v>
      </c>
      <c r="L83" s="103">
        <v>1508</v>
      </c>
      <c r="M83" s="89">
        <v>76</v>
      </c>
      <c r="N83" s="104" t="s">
        <v>25</v>
      </c>
      <c r="O83" s="105" t="s">
        <v>25</v>
      </c>
      <c r="Q83" s="19">
        <v>1602</v>
      </c>
      <c r="R83" s="22">
        <v>76</v>
      </c>
      <c r="S83" s="20" t="s">
        <v>467</v>
      </c>
      <c r="T83" s="21" t="s">
        <v>464</v>
      </c>
      <c r="V83" s="19">
        <v>1605</v>
      </c>
      <c r="W83" s="4">
        <v>76</v>
      </c>
      <c r="X83" s="20" t="s">
        <v>25</v>
      </c>
      <c r="Y83" s="21" t="s">
        <v>25</v>
      </c>
      <c r="AA83" s="103">
        <v>1608</v>
      </c>
      <c r="AB83" s="89">
        <v>76</v>
      </c>
      <c r="AC83" s="104" t="s">
        <v>25</v>
      </c>
      <c r="AD83" s="105" t="s">
        <v>25</v>
      </c>
      <c r="AF83" s="19">
        <v>1702</v>
      </c>
      <c r="AG83" s="22">
        <v>76</v>
      </c>
      <c r="AH83" s="20" t="s">
        <v>467</v>
      </c>
      <c r="AI83" s="21" t="s">
        <v>464</v>
      </c>
      <c r="AK83" s="19">
        <v>1705</v>
      </c>
      <c r="AL83" s="22">
        <v>76</v>
      </c>
      <c r="AM83" s="20" t="s">
        <v>25</v>
      </c>
      <c r="AN83" s="21" t="s">
        <v>25</v>
      </c>
      <c r="AP83" s="103">
        <v>1708</v>
      </c>
      <c r="AQ83" s="89">
        <v>76</v>
      </c>
      <c r="AR83" s="104" t="s">
        <v>25</v>
      </c>
      <c r="AS83" s="105" t="s">
        <v>25</v>
      </c>
      <c r="AU83" s="19">
        <v>1802</v>
      </c>
      <c r="AV83" s="22">
        <v>76</v>
      </c>
      <c r="AW83" s="20" t="s">
        <v>467</v>
      </c>
      <c r="AX83" s="21" t="s">
        <v>464</v>
      </c>
      <c r="AZ83" s="19">
        <v>1805</v>
      </c>
      <c r="BA83" s="4">
        <v>76</v>
      </c>
      <c r="BB83" s="20" t="s">
        <v>25</v>
      </c>
      <c r="BC83" s="21" t="s">
        <v>25</v>
      </c>
      <c r="BE83" s="103">
        <v>1808</v>
      </c>
      <c r="BF83" s="89">
        <v>76</v>
      </c>
      <c r="BG83" s="104" t="s">
        <v>25</v>
      </c>
      <c r="BH83" s="105" t="s">
        <v>25</v>
      </c>
    </row>
    <row r="84" spans="1:60">
      <c r="A84" s="5"/>
      <c r="B84" s="19">
        <v>1502</v>
      </c>
      <c r="C84" s="4">
        <v>77</v>
      </c>
      <c r="D84" s="20" t="s">
        <v>499</v>
      </c>
      <c r="E84" s="21" t="s">
        <v>496</v>
      </c>
      <c r="G84" s="19">
        <v>1505</v>
      </c>
      <c r="H84" s="4">
        <v>77</v>
      </c>
      <c r="I84" s="20" t="s">
        <v>25</v>
      </c>
      <c r="J84" s="21" t="s">
        <v>25</v>
      </c>
      <c r="L84" s="103">
        <v>1508</v>
      </c>
      <c r="M84" s="89">
        <v>77</v>
      </c>
      <c r="N84" s="104" t="s">
        <v>25</v>
      </c>
      <c r="O84" s="105" t="s">
        <v>25</v>
      </c>
      <c r="Q84" s="19">
        <v>1602</v>
      </c>
      <c r="R84" s="22">
        <v>77</v>
      </c>
      <c r="S84" s="20" t="s">
        <v>499</v>
      </c>
      <c r="T84" s="21" t="s">
        <v>496</v>
      </c>
      <c r="V84" s="19">
        <v>1605</v>
      </c>
      <c r="W84" s="4">
        <v>77</v>
      </c>
      <c r="X84" s="20" t="s">
        <v>25</v>
      </c>
      <c r="Y84" s="21" t="s">
        <v>25</v>
      </c>
      <c r="AA84" s="103">
        <v>1608</v>
      </c>
      <c r="AB84" s="89">
        <v>77</v>
      </c>
      <c r="AC84" s="104" t="s">
        <v>25</v>
      </c>
      <c r="AD84" s="105" t="s">
        <v>25</v>
      </c>
      <c r="AF84" s="19">
        <v>1702</v>
      </c>
      <c r="AG84" s="22">
        <v>77</v>
      </c>
      <c r="AH84" s="20" t="s">
        <v>499</v>
      </c>
      <c r="AI84" s="21" t="s">
        <v>496</v>
      </c>
      <c r="AK84" s="19">
        <v>1705</v>
      </c>
      <c r="AL84" s="22">
        <v>77</v>
      </c>
      <c r="AM84" s="20" t="s">
        <v>25</v>
      </c>
      <c r="AN84" s="21" t="s">
        <v>25</v>
      </c>
      <c r="AP84" s="103">
        <v>1708</v>
      </c>
      <c r="AQ84" s="89">
        <v>77</v>
      </c>
      <c r="AR84" s="104" t="s">
        <v>25</v>
      </c>
      <c r="AS84" s="105" t="s">
        <v>25</v>
      </c>
      <c r="AU84" s="19">
        <v>1802</v>
      </c>
      <c r="AV84" s="22">
        <v>77</v>
      </c>
      <c r="AW84" s="20" t="s">
        <v>499</v>
      </c>
      <c r="AX84" s="21" t="s">
        <v>496</v>
      </c>
      <c r="AZ84" s="19">
        <v>1805</v>
      </c>
      <c r="BA84" s="4">
        <v>77</v>
      </c>
      <c r="BB84" s="20" t="s">
        <v>25</v>
      </c>
      <c r="BC84" s="21" t="s">
        <v>25</v>
      </c>
      <c r="BE84" s="103">
        <v>1808</v>
      </c>
      <c r="BF84" s="89">
        <v>77</v>
      </c>
      <c r="BG84" s="104" t="s">
        <v>25</v>
      </c>
      <c r="BH84" s="105" t="s">
        <v>25</v>
      </c>
    </row>
    <row r="85" spans="1:60">
      <c r="A85" s="5"/>
      <c r="B85" s="19">
        <v>1502</v>
      </c>
      <c r="C85" s="4">
        <v>78</v>
      </c>
      <c r="D85" s="20" t="s">
        <v>504</v>
      </c>
      <c r="E85" s="21" t="s">
        <v>501</v>
      </c>
      <c r="G85" s="19">
        <v>1505</v>
      </c>
      <c r="H85" s="4">
        <v>78</v>
      </c>
      <c r="I85" s="20" t="s">
        <v>25</v>
      </c>
      <c r="J85" s="21" t="s">
        <v>25</v>
      </c>
      <c r="L85" s="103">
        <v>1508</v>
      </c>
      <c r="M85" s="89">
        <v>78</v>
      </c>
      <c r="N85" s="104" t="s">
        <v>25</v>
      </c>
      <c r="O85" s="105" t="s">
        <v>25</v>
      </c>
      <c r="Q85" s="19">
        <v>1602</v>
      </c>
      <c r="R85" s="22">
        <v>78</v>
      </c>
      <c r="S85" s="20" t="s">
        <v>504</v>
      </c>
      <c r="T85" s="21" t="s">
        <v>501</v>
      </c>
      <c r="V85" s="19">
        <v>1605</v>
      </c>
      <c r="W85" s="4">
        <v>78</v>
      </c>
      <c r="X85" s="20" t="s">
        <v>25</v>
      </c>
      <c r="Y85" s="21" t="s">
        <v>25</v>
      </c>
      <c r="AA85" s="103">
        <v>1608</v>
      </c>
      <c r="AB85" s="89">
        <v>78</v>
      </c>
      <c r="AC85" s="104" t="s">
        <v>25</v>
      </c>
      <c r="AD85" s="105" t="s">
        <v>25</v>
      </c>
      <c r="AF85" s="19">
        <v>1702</v>
      </c>
      <c r="AG85" s="22">
        <v>78</v>
      </c>
      <c r="AH85" s="20" t="s">
        <v>504</v>
      </c>
      <c r="AI85" s="21" t="s">
        <v>501</v>
      </c>
      <c r="AK85" s="19">
        <v>1705</v>
      </c>
      <c r="AL85" s="22">
        <v>78</v>
      </c>
      <c r="AM85" s="20" t="s">
        <v>25</v>
      </c>
      <c r="AN85" s="21" t="s">
        <v>25</v>
      </c>
      <c r="AP85" s="103">
        <v>1708</v>
      </c>
      <c r="AQ85" s="89">
        <v>78</v>
      </c>
      <c r="AR85" s="104" t="s">
        <v>25</v>
      </c>
      <c r="AS85" s="105" t="s">
        <v>25</v>
      </c>
      <c r="AU85" s="19">
        <v>1802</v>
      </c>
      <c r="AV85" s="22">
        <v>78</v>
      </c>
      <c r="AW85" s="20" t="s">
        <v>504</v>
      </c>
      <c r="AX85" s="21" t="s">
        <v>501</v>
      </c>
      <c r="AZ85" s="19">
        <v>1805</v>
      </c>
      <c r="BA85" s="4">
        <v>78</v>
      </c>
      <c r="BB85" s="20" t="s">
        <v>25</v>
      </c>
      <c r="BC85" s="21" t="s">
        <v>25</v>
      </c>
      <c r="BE85" s="103">
        <v>1808</v>
      </c>
      <c r="BF85" s="89">
        <v>78</v>
      </c>
      <c r="BG85" s="104" t="s">
        <v>25</v>
      </c>
      <c r="BH85" s="105" t="s">
        <v>25</v>
      </c>
    </row>
    <row r="86" spans="1:60">
      <c r="A86" s="5"/>
      <c r="B86" s="19">
        <v>1502</v>
      </c>
      <c r="C86" s="4">
        <v>79</v>
      </c>
      <c r="D86" s="20" t="s">
        <v>25</v>
      </c>
      <c r="E86" s="21" t="s">
        <v>25</v>
      </c>
      <c r="G86" s="19">
        <v>1505</v>
      </c>
      <c r="H86" s="4">
        <v>79</v>
      </c>
      <c r="I86" s="20" t="s">
        <v>25</v>
      </c>
      <c r="J86" s="21" t="s">
        <v>25</v>
      </c>
      <c r="L86" s="103">
        <v>1508</v>
      </c>
      <c r="M86" s="89">
        <v>79</v>
      </c>
      <c r="N86" s="104" t="s">
        <v>25</v>
      </c>
      <c r="O86" s="105" t="s">
        <v>25</v>
      </c>
      <c r="Q86" s="19">
        <v>1602</v>
      </c>
      <c r="R86" s="22">
        <v>79</v>
      </c>
      <c r="S86" s="20" t="s">
        <v>25</v>
      </c>
      <c r="T86" s="21" t="s">
        <v>25</v>
      </c>
      <c r="V86" s="19">
        <v>1605</v>
      </c>
      <c r="W86" s="4">
        <v>79</v>
      </c>
      <c r="X86" s="20" t="s">
        <v>25</v>
      </c>
      <c r="Y86" s="21" t="s">
        <v>25</v>
      </c>
      <c r="AA86" s="103">
        <v>1608</v>
      </c>
      <c r="AB86" s="89">
        <v>79</v>
      </c>
      <c r="AC86" s="104" t="s">
        <v>25</v>
      </c>
      <c r="AD86" s="105" t="s">
        <v>25</v>
      </c>
      <c r="AF86" s="19">
        <v>1702</v>
      </c>
      <c r="AG86" s="22">
        <v>79</v>
      </c>
      <c r="AH86" s="20" t="s">
        <v>25</v>
      </c>
      <c r="AI86" s="21" t="s">
        <v>25</v>
      </c>
      <c r="AK86" s="19">
        <v>1705</v>
      </c>
      <c r="AL86" s="22">
        <v>79</v>
      </c>
      <c r="AM86" s="20" t="s">
        <v>25</v>
      </c>
      <c r="AN86" s="21" t="s">
        <v>25</v>
      </c>
      <c r="AP86" s="103">
        <v>1708</v>
      </c>
      <c r="AQ86" s="89">
        <v>79</v>
      </c>
      <c r="AR86" s="104" t="s">
        <v>25</v>
      </c>
      <c r="AS86" s="105" t="s">
        <v>25</v>
      </c>
      <c r="AU86" s="19">
        <v>1802</v>
      </c>
      <c r="AV86" s="22">
        <v>79</v>
      </c>
      <c r="AW86" s="20" t="s">
        <v>25</v>
      </c>
      <c r="AX86" s="21" t="s">
        <v>25</v>
      </c>
      <c r="AZ86" s="19">
        <v>1805</v>
      </c>
      <c r="BA86" s="4">
        <v>79</v>
      </c>
      <c r="BB86" s="20" t="s">
        <v>25</v>
      </c>
      <c r="BC86" s="21" t="s">
        <v>25</v>
      </c>
      <c r="BE86" s="103">
        <v>1808</v>
      </c>
      <c r="BF86" s="89">
        <v>79</v>
      </c>
      <c r="BG86" s="104" t="s">
        <v>25</v>
      </c>
      <c r="BH86" s="105" t="s">
        <v>25</v>
      </c>
    </row>
    <row r="87" spans="1:60" ht="15" thickBot="1">
      <c r="A87" s="5"/>
      <c r="B87" s="23">
        <v>1502</v>
      </c>
      <c r="C87" s="24">
        <v>80</v>
      </c>
      <c r="D87" s="25" t="s">
        <v>25</v>
      </c>
      <c r="E87" s="26" t="s">
        <v>25</v>
      </c>
      <c r="F87" s="27"/>
      <c r="G87" s="23">
        <v>1505</v>
      </c>
      <c r="H87" s="24">
        <v>80</v>
      </c>
      <c r="I87" s="25" t="s">
        <v>25</v>
      </c>
      <c r="J87" s="26" t="s">
        <v>25</v>
      </c>
      <c r="K87" s="27"/>
      <c r="L87" s="106">
        <v>1508</v>
      </c>
      <c r="M87" s="107">
        <v>80</v>
      </c>
      <c r="N87" s="108" t="s">
        <v>25</v>
      </c>
      <c r="O87" s="109" t="s">
        <v>25</v>
      </c>
      <c r="P87" s="27"/>
      <c r="Q87" s="23">
        <v>1602</v>
      </c>
      <c r="R87" s="28">
        <v>80</v>
      </c>
      <c r="S87" s="25" t="s">
        <v>25</v>
      </c>
      <c r="T87" s="26" t="s">
        <v>25</v>
      </c>
      <c r="U87" s="27"/>
      <c r="V87" s="23">
        <v>1605</v>
      </c>
      <c r="W87" s="24">
        <v>80</v>
      </c>
      <c r="X87" s="25" t="s">
        <v>25</v>
      </c>
      <c r="Y87" s="26" t="s">
        <v>25</v>
      </c>
      <c r="Z87" s="27"/>
      <c r="AA87" s="106">
        <v>1608</v>
      </c>
      <c r="AB87" s="107">
        <v>80</v>
      </c>
      <c r="AC87" s="108" t="s">
        <v>25</v>
      </c>
      <c r="AD87" s="109" t="s">
        <v>25</v>
      </c>
      <c r="AE87" s="27"/>
      <c r="AF87" s="23">
        <v>1702</v>
      </c>
      <c r="AG87" s="28">
        <v>80</v>
      </c>
      <c r="AH87" s="25" t="s">
        <v>25</v>
      </c>
      <c r="AI87" s="26" t="s">
        <v>25</v>
      </c>
      <c r="AJ87" s="27"/>
      <c r="AK87" s="23">
        <v>1705</v>
      </c>
      <c r="AL87" s="28">
        <v>80</v>
      </c>
      <c r="AM87" s="25" t="s">
        <v>25</v>
      </c>
      <c r="AN87" s="26" t="s">
        <v>25</v>
      </c>
      <c r="AO87" s="27"/>
      <c r="AP87" s="106">
        <v>1708</v>
      </c>
      <c r="AQ87" s="107">
        <v>80</v>
      </c>
      <c r="AR87" s="108" t="s">
        <v>25</v>
      </c>
      <c r="AS87" s="109" t="s">
        <v>25</v>
      </c>
      <c r="AT87" s="27"/>
      <c r="AU87" s="23">
        <v>1802</v>
      </c>
      <c r="AV87" s="28">
        <v>80</v>
      </c>
      <c r="AW87" s="25" t="s">
        <v>25</v>
      </c>
      <c r="AX87" s="26" t="s">
        <v>25</v>
      </c>
      <c r="AY87" s="27"/>
      <c r="AZ87" s="23">
        <v>1805</v>
      </c>
      <c r="BA87" s="24">
        <v>80</v>
      </c>
      <c r="BB87" s="25" t="s">
        <v>25</v>
      </c>
      <c r="BC87" s="26" t="s">
        <v>25</v>
      </c>
      <c r="BD87" s="27"/>
      <c r="BE87" s="106">
        <v>1808</v>
      </c>
      <c r="BF87" s="107">
        <v>80</v>
      </c>
      <c r="BG87" s="108" t="s">
        <v>25</v>
      </c>
      <c r="BH87" s="109" t="s">
        <v>25</v>
      </c>
    </row>
    <row r="88" spans="1:60">
      <c r="A88" s="5"/>
      <c r="B88" s="13">
        <v>1502</v>
      </c>
      <c r="C88" s="14">
        <v>81</v>
      </c>
      <c r="D88" s="32" t="s">
        <v>25</v>
      </c>
      <c r="E88" s="16" t="s">
        <v>25</v>
      </c>
      <c r="F88" s="17"/>
      <c r="G88" s="13">
        <v>1505</v>
      </c>
      <c r="H88" s="14">
        <v>81</v>
      </c>
      <c r="I88" s="32" t="s">
        <v>25</v>
      </c>
      <c r="J88" s="16" t="s">
        <v>25</v>
      </c>
      <c r="K88" s="17"/>
      <c r="L88" s="99">
        <v>1508</v>
      </c>
      <c r="M88" s="100">
        <v>81</v>
      </c>
      <c r="N88" s="112" t="s">
        <v>25</v>
      </c>
      <c r="O88" s="102" t="s">
        <v>25</v>
      </c>
      <c r="P88" s="17"/>
      <c r="Q88" s="13">
        <v>1602</v>
      </c>
      <c r="R88" s="18">
        <v>81</v>
      </c>
      <c r="S88" s="32" t="s">
        <v>25</v>
      </c>
      <c r="T88" s="16" t="s">
        <v>25</v>
      </c>
      <c r="U88" s="17"/>
      <c r="V88" s="13">
        <v>1605</v>
      </c>
      <c r="W88" s="14">
        <v>81</v>
      </c>
      <c r="X88" s="32" t="s">
        <v>25</v>
      </c>
      <c r="Y88" s="16" t="s">
        <v>25</v>
      </c>
      <c r="Z88" s="17"/>
      <c r="AA88" s="99">
        <v>1608</v>
      </c>
      <c r="AB88" s="100">
        <v>81</v>
      </c>
      <c r="AC88" s="112" t="s">
        <v>25</v>
      </c>
      <c r="AD88" s="102" t="s">
        <v>25</v>
      </c>
      <c r="AE88" s="17"/>
      <c r="AF88" s="13">
        <v>1702</v>
      </c>
      <c r="AG88" s="18">
        <v>81</v>
      </c>
      <c r="AH88" s="32" t="s">
        <v>25</v>
      </c>
      <c r="AI88" s="16" t="s">
        <v>25</v>
      </c>
      <c r="AJ88" s="17"/>
      <c r="AK88" s="13">
        <v>1705</v>
      </c>
      <c r="AL88" s="18">
        <v>81</v>
      </c>
      <c r="AM88" s="32" t="s">
        <v>25</v>
      </c>
      <c r="AN88" s="16" t="s">
        <v>25</v>
      </c>
      <c r="AO88" s="17"/>
      <c r="AP88" s="99">
        <v>1708</v>
      </c>
      <c r="AQ88" s="100">
        <v>81</v>
      </c>
      <c r="AR88" s="112" t="s">
        <v>25</v>
      </c>
      <c r="AS88" s="102" t="s">
        <v>25</v>
      </c>
      <c r="AT88" s="17"/>
      <c r="AU88" s="13">
        <v>1802</v>
      </c>
      <c r="AV88" s="18">
        <v>81</v>
      </c>
      <c r="AW88" s="32" t="s">
        <v>25</v>
      </c>
      <c r="AX88" s="16" t="s">
        <v>25</v>
      </c>
      <c r="AY88" s="17"/>
      <c r="AZ88" s="13">
        <v>1805</v>
      </c>
      <c r="BA88" s="14">
        <v>81</v>
      </c>
      <c r="BB88" s="32" t="s">
        <v>25</v>
      </c>
      <c r="BC88" s="16" t="s">
        <v>25</v>
      </c>
      <c r="BD88" s="17"/>
      <c r="BE88" s="99">
        <v>1808</v>
      </c>
      <c r="BF88" s="100">
        <v>81</v>
      </c>
      <c r="BG88" s="112" t="s">
        <v>25</v>
      </c>
      <c r="BH88" s="102" t="s">
        <v>25</v>
      </c>
    </row>
    <row r="89" spans="1:60">
      <c r="A89" s="5"/>
      <c r="B89" s="19">
        <v>1502</v>
      </c>
      <c r="C89" s="4">
        <v>82</v>
      </c>
      <c r="D89" s="20" t="s">
        <v>25</v>
      </c>
      <c r="E89" s="21" t="s">
        <v>25</v>
      </c>
      <c r="G89" s="19">
        <v>1505</v>
      </c>
      <c r="H89" s="4">
        <v>82</v>
      </c>
      <c r="I89" s="20" t="s">
        <v>25</v>
      </c>
      <c r="J89" s="21" t="s">
        <v>25</v>
      </c>
      <c r="L89" s="103">
        <v>1508</v>
      </c>
      <c r="M89" s="89">
        <v>82</v>
      </c>
      <c r="N89" s="104" t="s">
        <v>25</v>
      </c>
      <c r="O89" s="105" t="s">
        <v>25</v>
      </c>
      <c r="Q89" s="19">
        <v>1602</v>
      </c>
      <c r="R89" s="22">
        <v>82</v>
      </c>
      <c r="S89" s="20" t="s">
        <v>25</v>
      </c>
      <c r="T89" s="21" t="s">
        <v>25</v>
      </c>
      <c r="V89" s="19">
        <v>1605</v>
      </c>
      <c r="W89" s="4">
        <v>82</v>
      </c>
      <c r="X89" s="20" t="s">
        <v>25</v>
      </c>
      <c r="Y89" s="21" t="s">
        <v>25</v>
      </c>
      <c r="AA89" s="103">
        <v>1608</v>
      </c>
      <c r="AB89" s="89">
        <v>82</v>
      </c>
      <c r="AC89" s="104" t="s">
        <v>25</v>
      </c>
      <c r="AD89" s="105" t="s">
        <v>25</v>
      </c>
      <c r="AF89" s="19">
        <v>1702</v>
      </c>
      <c r="AG89" s="22">
        <v>82</v>
      </c>
      <c r="AH89" s="20" t="s">
        <v>25</v>
      </c>
      <c r="AI89" s="21" t="s">
        <v>25</v>
      </c>
      <c r="AK89" s="19">
        <v>1705</v>
      </c>
      <c r="AL89" s="22">
        <v>82</v>
      </c>
      <c r="AM89" s="20" t="s">
        <v>25</v>
      </c>
      <c r="AN89" s="21" t="s">
        <v>25</v>
      </c>
      <c r="AP89" s="103">
        <v>1708</v>
      </c>
      <c r="AQ89" s="89">
        <v>82</v>
      </c>
      <c r="AR89" s="104" t="s">
        <v>25</v>
      </c>
      <c r="AS89" s="105" t="s">
        <v>25</v>
      </c>
      <c r="AU89" s="19">
        <v>1802</v>
      </c>
      <c r="AV89" s="22">
        <v>82</v>
      </c>
      <c r="AW89" s="20" t="s">
        <v>25</v>
      </c>
      <c r="AX89" s="21" t="s">
        <v>25</v>
      </c>
      <c r="AZ89" s="19">
        <v>1805</v>
      </c>
      <c r="BA89" s="4">
        <v>82</v>
      </c>
      <c r="BB89" s="20" t="s">
        <v>25</v>
      </c>
      <c r="BC89" s="21" t="s">
        <v>25</v>
      </c>
      <c r="BE89" s="103">
        <v>1808</v>
      </c>
      <c r="BF89" s="89">
        <v>82</v>
      </c>
      <c r="BG89" s="104" t="s">
        <v>25</v>
      </c>
      <c r="BH89" s="105" t="s">
        <v>25</v>
      </c>
    </row>
    <row r="90" spans="1:60">
      <c r="A90" s="5"/>
      <c r="B90" s="19">
        <v>1502</v>
      </c>
      <c r="C90" s="4">
        <v>83</v>
      </c>
      <c r="D90" s="20" t="s">
        <v>25</v>
      </c>
      <c r="E90" s="21" t="s">
        <v>25</v>
      </c>
      <c r="G90" s="19">
        <v>1505</v>
      </c>
      <c r="H90" s="4">
        <v>83</v>
      </c>
      <c r="I90" s="20" t="s">
        <v>25</v>
      </c>
      <c r="J90" s="21" t="s">
        <v>25</v>
      </c>
      <c r="L90" s="103">
        <v>1508</v>
      </c>
      <c r="M90" s="89">
        <v>83</v>
      </c>
      <c r="N90" s="104" t="s">
        <v>25</v>
      </c>
      <c r="O90" s="105" t="s">
        <v>25</v>
      </c>
      <c r="Q90" s="19">
        <v>1602</v>
      </c>
      <c r="R90" s="22">
        <v>83</v>
      </c>
      <c r="S90" s="20" t="s">
        <v>25</v>
      </c>
      <c r="T90" s="21" t="s">
        <v>25</v>
      </c>
      <c r="V90" s="19">
        <v>1605</v>
      </c>
      <c r="W90" s="4">
        <v>83</v>
      </c>
      <c r="X90" s="20" t="s">
        <v>25</v>
      </c>
      <c r="Y90" s="21" t="s">
        <v>25</v>
      </c>
      <c r="AA90" s="103">
        <v>1608</v>
      </c>
      <c r="AB90" s="89">
        <v>83</v>
      </c>
      <c r="AC90" s="104" t="s">
        <v>25</v>
      </c>
      <c r="AD90" s="105" t="s">
        <v>25</v>
      </c>
      <c r="AF90" s="19">
        <v>1702</v>
      </c>
      <c r="AG90" s="22">
        <v>83</v>
      </c>
      <c r="AH90" s="20" t="s">
        <v>25</v>
      </c>
      <c r="AI90" s="21" t="s">
        <v>25</v>
      </c>
      <c r="AK90" s="19">
        <v>1705</v>
      </c>
      <c r="AL90" s="22">
        <v>83</v>
      </c>
      <c r="AM90" s="20" t="s">
        <v>25</v>
      </c>
      <c r="AN90" s="21" t="s">
        <v>25</v>
      </c>
      <c r="AP90" s="103">
        <v>1708</v>
      </c>
      <c r="AQ90" s="89">
        <v>83</v>
      </c>
      <c r="AR90" s="104" t="s">
        <v>25</v>
      </c>
      <c r="AS90" s="105" t="s">
        <v>25</v>
      </c>
      <c r="AU90" s="19">
        <v>1802</v>
      </c>
      <c r="AV90" s="22">
        <v>83</v>
      </c>
      <c r="AW90" s="20" t="s">
        <v>25</v>
      </c>
      <c r="AX90" s="21" t="s">
        <v>25</v>
      </c>
      <c r="AZ90" s="19">
        <v>1805</v>
      </c>
      <c r="BA90" s="4">
        <v>83</v>
      </c>
      <c r="BB90" s="20" t="s">
        <v>25</v>
      </c>
      <c r="BC90" s="21" t="s">
        <v>25</v>
      </c>
      <c r="BE90" s="103">
        <v>1808</v>
      </c>
      <c r="BF90" s="89">
        <v>83</v>
      </c>
      <c r="BG90" s="104" t="s">
        <v>25</v>
      </c>
      <c r="BH90" s="105" t="s">
        <v>25</v>
      </c>
    </row>
    <row r="91" spans="1:60">
      <c r="A91" s="5"/>
      <c r="B91" s="19">
        <v>1502</v>
      </c>
      <c r="C91" s="4">
        <v>84</v>
      </c>
      <c r="D91" s="20" t="s">
        <v>25</v>
      </c>
      <c r="E91" s="21" t="s">
        <v>25</v>
      </c>
      <c r="G91" s="19">
        <v>1505</v>
      </c>
      <c r="H91" s="4">
        <v>84</v>
      </c>
      <c r="I91" s="20" t="s">
        <v>25</v>
      </c>
      <c r="J91" s="21" t="s">
        <v>25</v>
      </c>
      <c r="L91" s="103">
        <v>1508</v>
      </c>
      <c r="M91" s="89">
        <v>84</v>
      </c>
      <c r="N91" s="104" t="s">
        <v>25</v>
      </c>
      <c r="O91" s="105" t="s">
        <v>25</v>
      </c>
      <c r="Q91" s="19">
        <v>1602</v>
      </c>
      <c r="R91" s="22">
        <v>84</v>
      </c>
      <c r="S91" s="20" t="s">
        <v>25</v>
      </c>
      <c r="T91" s="21" t="s">
        <v>25</v>
      </c>
      <c r="V91" s="19">
        <v>1605</v>
      </c>
      <c r="W91" s="4">
        <v>84</v>
      </c>
      <c r="X91" s="20" t="s">
        <v>25</v>
      </c>
      <c r="Y91" s="21" t="s">
        <v>25</v>
      </c>
      <c r="AA91" s="103">
        <v>1608</v>
      </c>
      <c r="AB91" s="89">
        <v>84</v>
      </c>
      <c r="AC91" s="104" t="s">
        <v>25</v>
      </c>
      <c r="AD91" s="105" t="s">
        <v>25</v>
      </c>
      <c r="AF91" s="19">
        <v>1702</v>
      </c>
      <c r="AG91" s="22">
        <v>84</v>
      </c>
      <c r="AH91" s="20" t="s">
        <v>25</v>
      </c>
      <c r="AI91" s="21" t="s">
        <v>25</v>
      </c>
      <c r="AK91" s="19">
        <v>1705</v>
      </c>
      <c r="AL91" s="22">
        <v>84</v>
      </c>
      <c r="AM91" s="20" t="s">
        <v>25</v>
      </c>
      <c r="AN91" s="21" t="s">
        <v>25</v>
      </c>
      <c r="AP91" s="103">
        <v>1708</v>
      </c>
      <c r="AQ91" s="89">
        <v>84</v>
      </c>
      <c r="AR91" s="104" t="s">
        <v>25</v>
      </c>
      <c r="AS91" s="105" t="s">
        <v>25</v>
      </c>
      <c r="AU91" s="19">
        <v>1802</v>
      </c>
      <c r="AV91" s="22">
        <v>84</v>
      </c>
      <c r="AW91" s="20" t="s">
        <v>25</v>
      </c>
      <c r="AX91" s="21" t="s">
        <v>25</v>
      </c>
      <c r="AZ91" s="19">
        <v>1805</v>
      </c>
      <c r="BA91" s="4">
        <v>84</v>
      </c>
      <c r="BB91" s="20" t="s">
        <v>25</v>
      </c>
      <c r="BC91" s="21" t="s">
        <v>25</v>
      </c>
      <c r="BE91" s="103">
        <v>1808</v>
      </c>
      <c r="BF91" s="89">
        <v>84</v>
      </c>
      <c r="BG91" s="104" t="s">
        <v>25</v>
      </c>
      <c r="BH91" s="105" t="s">
        <v>25</v>
      </c>
    </row>
    <row r="92" spans="1:60">
      <c r="A92" s="5"/>
      <c r="B92" s="19">
        <v>1501</v>
      </c>
      <c r="C92" s="4">
        <v>85</v>
      </c>
      <c r="D92" s="20" t="s">
        <v>306</v>
      </c>
      <c r="E92" s="21" t="s">
        <v>302</v>
      </c>
      <c r="G92" s="19">
        <v>1504</v>
      </c>
      <c r="H92" s="4">
        <v>85</v>
      </c>
      <c r="I92" s="20" t="s">
        <v>25</v>
      </c>
      <c r="J92" s="21" t="s">
        <v>25</v>
      </c>
      <c r="L92" s="103">
        <v>1507</v>
      </c>
      <c r="M92" s="89">
        <v>85</v>
      </c>
      <c r="N92" s="104" t="s">
        <v>25</v>
      </c>
      <c r="O92" s="105" t="s">
        <v>25</v>
      </c>
      <c r="Q92" s="19">
        <v>1603</v>
      </c>
      <c r="R92" s="22">
        <v>85</v>
      </c>
      <c r="S92" s="20" t="s">
        <v>306</v>
      </c>
      <c r="T92" s="21" t="s">
        <v>302</v>
      </c>
      <c r="V92" s="19">
        <v>1606</v>
      </c>
      <c r="W92" s="4">
        <v>85</v>
      </c>
      <c r="X92" s="20" t="s">
        <v>25</v>
      </c>
      <c r="Y92" s="21" t="s">
        <v>25</v>
      </c>
      <c r="AA92" s="103">
        <v>1609</v>
      </c>
      <c r="AB92" s="89">
        <v>85</v>
      </c>
      <c r="AC92" s="104" t="s">
        <v>25</v>
      </c>
      <c r="AD92" s="105" t="s">
        <v>25</v>
      </c>
      <c r="AF92" s="19">
        <v>1701</v>
      </c>
      <c r="AG92" s="22">
        <v>85</v>
      </c>
      <c r="AH92" s="20" t="s">
        <v>306</v>
      </c>
      <c r="AI92" s="21" t="s">
        <v>302</v>
      </c>
      <c r="AK92" s="19">
        <v>1704</v>
      </c>
      <c r="AL92" s="22">
        <v>85</v>
      </c>
      <c r="AM92" s="20" t="s">
        <v>25</v>
      </c>
      <c r="AN92" s="21" t="s">
        <v>25</v>
      </c>
      <c r="AP92" s="103">
        <v>1707</v>
      </c>
      <c r="AQ92" s="89">
        <v>85</v>
      </c>
      <c r="AR92" s="104" t="s">
        <v>25</v>
      </c>
      <c r="AS92" s="105" t="s">
        <v>25</v>
      </c>
      <c r="AU92" s="19">
        <v>1803</v>
      </c>
      <c r="AV92" s="22">
        <v>85</v>
      </c>
      <c r="AW92" s="20" t="s">
        <v>306</v>
      </c>
      <c r="AX92" s="21" t="s">
        <v>302</v>
      </c>
      <c r="AZ92" s="19">
        <v>1806</v>
      </c>
      <c r="BA92" s="4">
        <v>85</v>
      </c>
      <c r="BB92" s="20" t="s">
        <v>25</v>
      </c>
      <c r="BC92" s="21" t="s">
        <v>25</v>
      </c>
      <c r="BE92" s="103">
        <v>1809</v>
      </c>
      <c r="BF92" s="89">
        <v>85</v>
      </c>
      <c r="BG92" s="104" t="s">
        <v>25</v>
      </c>
      <c r="BH92" s="105" t="s">
        <v>25</v>
      </c>
    </row>
    <row r="93" spans="1:60">
      <c r="A93" s="5"/>
      <c r="B93" s="19">
        <v>1501</v>
      </c>
      <c r="C93" s="4">
        <v>86</v>
      </c>
      <c r="D93" s="20" t="s">
        <v>348</v>
      </c>
      <c r="E93" s="21" t="s">
        <v>345</v>
      </c>
      <c r="G93" s="19">
        <v>1504</v>
      </c>
      <c r="H93" s="4">
        <v>86</v>
      </c>
      <c r="I93" s="20" t="s">
        <v>25</v>
      </c>
      <c r="J93" s="21" t="s">
        <v>25</v>
      </c>
      <c r="L93" s="103">
        <v>1507</v>
      </c>
      <c r="M93" s="89">
        <v>86</v>
      </c>
      <c r="N93" s="104" t="s">
        <v>25</v>
      </c>
      <c r="O93" s="105" t="s">
        <v>25</v>
      </c>
      <c r="Q93" s="19">
        <v>1603</v>
      </c>
      <c r="R93" s="22">
        <v>86</v>
      </c>
      <c r="S93" s="20" t="s">
        <v>348</v>
      </c>
      <c r="T93" s="21" t="s">
        <v>345</v>
      </c>
      <c r="V93" s="19">
        <v>1606</v>
      </c>
      <c r="W93" s="4">
        <v>86</v>
      </c>
      <c r="X93" s="20" t="s">
        <v>25</v>
      </c>
      <c r="Y93" s="21" t="s">
        <v>25</v>
      </c>
      <c r="AA93" s="103">
        <v>1609</v>
      </c>
      <c r="AB93" s="89">
        <v>86</v>
      </c>
      <c r="AC93" s="104" t="s">
        <v>25</v>
      </c>
      <c r="AD93" s="105" t="s">
        <v>25</v>
      </c>
      <c r="AF93" s="19">
        <v>1701</v>
      </c>
      <c r="AG93" s="22">
        <v>86</v>
      </c>
      <c r="AH93" s="20" t="s">
        <v>348</v>
      </c>
      <c r="AI93" s="21" t="s">
        <v>345</v>
      </c>
      <c r="AK93" s="19">
        <v>1704</v>
      </c>
      <c r="AL93" s="22">
        <v>86</v>
      </c>
      <c r="AM93" s="20" t="s">
        <v>25</v>
      </c>
      <c r="AN93" s="21" t="s">
        <v>25</v>
      </c>
      <c r="AP93" s="103">
        <v>1707</v>
      </c>
      <c r="AQ93" s="89">
        <v>86</v>
      </c>
      <c r="AR93" s="104" t="s">
        <v>25</v>
      </c>
      <c r="AS93" s="105" t="s">
        <v>25</v>
      </c>
      <c r="AU93" s="19">
        <v>1803</v>
      </c>
      <c r="AV93" s="22">
        <v>86</v>
      </c>
      <c r="AW93" s="20" t="s">
        <v>348</v>
      </c>
      <c r="AX93" s="21" t="s">
        <v>345</v>
      </c>
      <c r="AZ93" s="19">
        <v>1806</v>
      </c>
      <c r="BA93" s="4">
        <v>86</v>
      </c>
      <c r="BB93" s="20" t="s">
        <v>25</v>
      </c>
      <c r="BC93" s="21" t="s">
        <v>25</v>
      </c>
      <c r="BE93" s="103">
        <v>1809</v>
      </c>
      <c r="BF93" s="89">
        <v>86</v>
      </c>
      <c r="BG93" s="104" t="s">
        <v>25</v>
      </c>
      <c r="BH93" s="105" t="s">
        <v>25</v>
      </c>
    </row>
    <row r="94" spans="1:60">
      <c r="A94" s="5"/>
      <c r="B94" s="19">
        <v>1501</v>
      </c>
      <c r="C94" s="4">
        <v>87</v>
      </c>
      <c r="D94" s="20" t="s">
        <v>401</v>
      </c>
      <c r="E94" s="21" t="s">
        <v>398</v>
      </c>
      <c r="G94" s="19">
        <v>1504</v>
      </c>
      <c r="H94" s="4">
        <v>87</v>
      </c>
      <c r="I94" s="20" t="s">
        <v>25</v>
      </c>
      <c r="J94" s="21" t="s">
        <v>25</v>
      </c>
      <c r="L94" s="103">
        <v>1507</v>
      </c>
      <c r="M94" s="89">
        <v>87</v>
      </c>
      <c r="N94" s="104" t="s">
        <v>25</v>
      </c>
      <c r="O94" s="105" t="s">
        <v>25</v>
      </c>
      <c r="Q94" s="19">
        <v>1603</v>
      </c>
      <c r="R94" s="22">
        <v>87</v>
      </c>
      <c r="S94" s="20" t="s">
        <v>401</v>
      </c>
      <c r="T94" s="21" t="s">
        <v>398</v>
      </c>
      <c r="V94" s="19">
        <v>1606</v>
      </c>
      <c r="W94" s="4">
        <v>87</v>
      </c>
      <c r="X94" s="20" t="s">
        <v>25</v>
      </c>
      <c r="Y94" s="21" t="s">
        <v>25</v>
      </c>
      <c r="AA94" s="103">
        <v>1609</v>
      </c>
      <c r="AB94" s="89">
        <v>87</v>
      </c>
      <c r="AC94" s="104" t="s">
        <v>25</v>
      </c>
      <c r="AD94" s="105" t="s">
        <v>25</v>
      </c>
      <c r="AF94" s="19">
        <v>1701</v>
      </c>
      <c r="AG94" s="22">
        <v>87</v>
      </c>
      <c r="AH94" s="20" t="s">
        <v>401</v>
      </c>
      <c r="AI94" s="21" t="s">
        <v>398</v>
      </c>
      <c r="AK94" s="19">
        <v>1704</v>
      </c>
      <c r="AL94" s="22">
        <v>87</v>
      </c>
      <c r="AM94" s="20" t="s">
        <v>25</v>
      </c>
      <c r="AN94" s="21" t="s">
        <v>25</v>
      </c>
      <c r="AP94" s="103">
        <v>1707</v>
      </c>
      <c r="AQ94" s="89">
        <v>87</v>
      </c>
      <c r="AR94" s="104" t="s">
        <v>25</v>
      </c>
      <c r="AS94" s="105" t="s">
        <v>25</v>
      </c>
      <c r="AU94" s="19">
        <v>1803</v>
      </c>
      <c r="AV94" s="22">
        <v>87</v>
      </c>
      <c r="AW94" s="20" t="s">
        <v>401</v>
      </c>
      <c r="AX94" s="21" t="s">
        <v>398</v>
      </c>
      <c r="AZ94" s="19">
        <v>1806</v>
      </c>
      <c r="BA94" s="4">
        <v>87</v>
      </c>
      <c r="BB94" s="20" t="s">
        <v>25</v>
      </c>
      <c r="BC94" s="21" t="s">
        <v>25</v>
      </c>
      <c r="BE94" s="103">
        <v>1809</v>
      </c>
      <c r="BF94" s="89">
        <v>87</v>
      </c>
      <c r="BG94" s="104" t="s">
        <v>25</v>
      </c>
      <c r="BH94" s="105" t="s">
        <v>25</v>
      </c>
    </row>
    <row r="95" spans="1:60">
      <c r="A95" s="5"/>
      <c r="B95" s="19">
        <v>1501</v>
      </c>
      <c r="C95" s="4">
        <v>88</v>
      </c>
      <c r="D95" s="20" t="s">
        <v>406</v>
      </c>
      <c r="E95" s="21" t="s">
        <v>403</v>
      </c>
      <c r="G95" s="19">
        <v>1504</v>
      </c>
      <c r="H95" s="4">
        <v>88</v>
      </c>
      <c r="I95" s="20" t="s">
        <v>25</v>
      </c>
      <c r="J95" s="21" t="s">
        <v>25</v>
      </c>
      <c r="L95" s="103">
        <v>1507</v>
      </c>
      <c r="M95" s="89">
        <v>88</v>
      </c>
      <c r="N95" s="104" t="s">
        <v>25</v>
      </c>
      <c r="O95" s="105" t="s">
        <v>25</v>
      </c>
      <c r="Q95" s="19">
        <v>1603</v>
      </c>
      <c r="R95" s="22">
        <v>88</v>
      </c>
      <c r="S95" s="20" t="s">
        <v>406</v>
      </c>
      <c r="T95" s="21" t="s">
        <v>403</v>
      </c>
      <c r="V95" s="19">
        <v>1606</v>
      </c>
      <c r="W95" s="4">
        <v>88</v>
      </c>
      <c r="X95" s="20" t="s">
        <v>25</v>
      </c>
      <c r="Y95" s="21" t="s">
        <v>25</v>
      </c>
      <c r="AA95" s="103">
        <v>1609</v>
      </c>
      <c r="AB95" s="89">
        <v>88</v>
      </c>
      <c r="AC95" s="104" t="s">
        <v>25</v>
      </c>
      <c r="AD95" s="105" t="s">
        <v>25</v>
      </c>
      <c r="AF95" s="19">
        <v>1701</v>
      </c>
      <c r="AG95" s="22">
        <v>88</v>
      </c>
      <c r="AH95" s="20" t="s">
        <v>406</v>
      </c>
      <c r="AI95" s="21" t="s">
        <v>403</v>
      </c>
      <c r="AK95" s="19">
        <v>1704</v>
      </c>
      <c r="AL95" s="22">
        <v>88</v>
      </c>
      <c r="AM95" s="20" t="s">
        <v>25</v>
      </c>
      <c r="AN95" s="21" t="s">
        <v>25</v>
      </c>
      <c r="AP95" s="103">
        <v>1707</v>
      </c>
      <c r="AQ95" s="89">
        <v>88</v>
      </c>
      <c r="AR95" s="104" t="s">
        <v>25</v>
      </c>
      <c r="AS95" s="105" t="s">
        <v>25</v>
      </c>
      <c r="AU95" s="19">
        <v>1803</v>
      </c>
      <c r="AV95" s="22">
        <v>88</v>
      </c>
      <c r="AW95" s="20" t="s">
        <v>406</v>
      </c>
      <c r="AX95" s="21" t="s">
        <v>403</v>
      </c>
      <c r="AZ95" s="19">
        <v>1806</v>
      </c>
      <c r="BA95" s="4">
        <v>88</v>
      </c>
      <c r="BB95" s="20" t="s">
        <v>25</v>
      </c>
      <c r="BC95" s="21" t="s">
        <v>25</v>
      </c>
      <c r="BE95" s="103">
        <v>1809</v>
      </c>
      <c r="BF95" s="89">
        <v>88</v>
      </c>
      <c r="BG95" s="104" t="s">
        <v>25</v>
      </c>
      <c r="BH95" s="105" t="s">
        <v>25</v>
      </c>
    </row>
    <row r="96" spans="1:60">
      <c r="A96" s="5"/>
      <c r="B96" s="19">
        <v>1501</v>
      </c>
      <c r="C96" s="4">
        <v>89</v>
      </c>
      <c r="D96" s="20" t="s">
        <v>430</v>
      </c>
      <c r="E96" s="21" t="s">
        <v>427</v>
      </c>
      <c r="G96" s="19">
        <v>1504</v>
      </c>
      <c r="H96" s="4">
        <v>89</v>
      </c>
      <c r="I96" s="20" t="s">
        <v>25</v>
      </c>
      <c r="J96" s="21" t="s">
        <v>25</v>
      </c>
      <c r="L96" s="103">
        <v>1507</v>
      </c>
      <c r="M96" s="89">
        <v>89</v>
      </c>
      <c r="N96" s="104" t="s">
        <v>25</v>
      </c>
      <c r="O96" s="105" t="s">
        <v>25</v>
      </c>
      <c r="Q96" s="19">
        <v>1603</v>
      </c>
      <c r="R96" s="22">
        <v>89</v>
      </c>
      <c r="S96" s="20" t="s">
        <v>430</v>
      </c>
      <c r="T96" s="21" t="s">
        <v>427</v>
      </c>
      <c r="V96" s="19">
        <v>1606</v>
      </c>
      <c r="W96" s="4">
        <v>89</v>
      </c>
      <c r="X96" s="20" t="s">
        <v>25</v>
      </c>
      <c r="Y96" s="21" t="s">
        <v>25</v>
      </c>
      <c r="AA96" s="103">
        <v>1609</v>
      </c>
      <c r="AB96" s="89">
        <v>89</v>
      </c>
      <c r="AC96" s="104" t="s">
        <v>25</v>
      </c>
      <c r="AD96" s="105" t="s">
        <v>25</v>
      </c>
      <c r="AF96" s="19">
        <v>1701</v>
      </c>
      <c r="AG96" s="22">
        <v>89</v>
      </c>
      <c r="AH96" s="20" t="s">
        <v>430</v>
      </c>
      <c r="AI96" s="21" t="s">
        <v>427</v>
      </c>
      <c r="AK96" s="19">
        <v>1704</v>
      </c>
      <c r="AL96" s="22">
        <v>89</v>
      </c>
      <c r="AM96" s="20" t="s">
        <v>25</v>
      </c>
      <c r="AN96" s="21" t="s">
        <v>25</v>
      </c>
      <c r="AP96" s="103">
        <v>1707</v>
      </c>
      <c r="AQ96" s="89">
        <v>89</v>
      </c>
      <c r="AR96" s="104" t="s">
        <v>25</v>
      </c>
      <c r="AS96" s="105" t="s">
        <v>25</v>
      </c>
      <c r="AU96" s="19">
        <v>1803</v>
      </c>
      <c r="AV96" s="22">
        <v>89</v>
      </c>
      <c r="AW96" s="20" t="s">
        <v>430</v>
      </c>
      <c r="AX96" s="21" t="s">
        <v>427</v>
      </c>
      <c r="AZ96" s="19">
        <v>1806</v>
      </c>
      <c r="BA96" s="4">
        <v>89</v>
      </c>
      <c r="BB96" s="20" t="s">
        <v>25</v>
      </c>
      <c r="BC96" s="21" t="s">
        <v>25</v>
      </c>
      <c r="BE96" s="103">
        <v>1809</v>
      </c>
      <c r="BF96" s="89">
        <v>89</v>
      </c>
      <c r="BG96" s="104" t="s">
        <v>25</v>
      </c>
      <c r="BH96" s="105" t="s">
        <v>25</v>
      </c>
    </row>
    <row r="97" spans="1:60">
      <c r="A97" s="5"/>
      <c r="B97" s="19">
        <v>1501</v>
      </c>
      <c r="C97" s="4">
        <v>90</v>
      </c>
      <c r="D97" s="20" t="s">
        <v>435</v>
      </c>
      <c r="E97" s="21" t="s">
        <v>432</v>
      </c>
      <c r="G97" s="19">
        <v>1504</v>
      </c>
      <c r="H97" s="4">
        <v>90</v>
      </c>
      <c r="I97" s="20" t="s">
        <v>25</v>
      </c>
      <c r="J97" s="21" t="s">
        <v>25</v>
      </c>
      <c r="L97" s="103">
        <v>1507</v>
      </c>
      <c r="M97" s="89">
        <v>90</v>
      </c>
      <c r="N97" s="104" t="s">
        <v>25</v>
      </c>
      <c r="O97" s="105" t="s">
        <v>25</v>
      </c>
      <c r="Q97" s="19">
        <v>1603</v>
      </c>
      <c r="R97" s="22">
        <v>90</v>
      </c>
      <c r="S97" s="20" t="s">
        <v>435</v>
      </c>
      <c r="T97" s="21" t="s">
        <v>432</v>
      </c>
      <c r="V97" s="19">
        <v>1606</v>
      </c>
      <c r="W97" s="4">
        <v>90</v>
      </c>
      <c r="X97" s="20" t="s">
        <v>25</v>
      </c>
      <c r="Y97" s="21" t="s">
        <v>25</v>
      </c>
      <c r="AA97" s="103">
        <v>1609</v>
      </c>
      <c r="AB97" s="89">
        <v>90</v>
      </c>
      <c r="AC97" s="104" t="s">
        <v>25</v>
      </c>
      <c r="AD97" s="105" t="s">
        <v>25</v>
      </c>
      <c r="AF97" s="19">
        <v>1701</v>
      </c>
      <c r="AG97" s="22">
        <v>90</v>
      </c>
      <c r="AH97" s="20" t="s">
        <v>435</v>
      </c>
      <c r="AI97" s="21" t="s">
        <v>432</v>
      </c>
      <c r="AK97" s="19">
        <v>1704</v>
      </c>
      <c r="AL97" s="22">
        <v>90</v>
      </c>
      <c r="AM97" s="20" t="s">
        <v>25</v>
      </c>
      <c r="AN97" s="21" t="s">
        <v>25</v>
      </c>
      <c r="AP97" s="103">
        <v>1707</v>
      </c>
      <c r="AQ97" s="89">
        <v>90</v>
      </c>
      <c r="AR97" s="104" t="s">
        <v>25</v>
      </c>
      <c r="AS97" s="105" t="s">
        <v>25</v>
      </c>
      <c r="AU97" s="19">
        <v>1803</v>
      </c>
      <c r="AV97" s="22">
        <v>90</v>
      </c>
      <c r="AW97" s="20" t="s">
        <v>435</v>
      </c>
      <c r="AX97" s="21" t="s">
        <v>432</v>
      </c>
      <c r="AZ97" s="19">
        <v>1806</v>
      </c>
      <c r="BA97" s="4">
        <v>90</v>
      </c>
      <c r="BB97" s="20" t="s">
        <v>25</v>
      </c>
      <c r="BC97" s="21" t="s">
        <v>25</v>
      </c>
      <c r="BE97" s="103">
        <v>1809</v>
      </c>
      <c r="BF97" s="89">
        <v>90</v>
      </c>
      <c r="BG97" s="104" t="s">
        <v>25</v>
      </c>
      <c r="BH97" s="105" t="s">
        <v>25</v>
      </c>
    </row>
    <row r="98" spans="1:60">
      <c r="A98" s="5"/>
      <c r="B98" s="19">
        <v>1501</v>
      </c>
      <c r="C98" s="4">
        <v>91</v>
      </c>
      <c r="D98" s="20" t="s">
        <v>765</v>
      </c>
      <c r="E98" s="21" t="s">
        <v>762</v>
      </c>
      <c r="G98" s="19">
        <v>1504</v>
      </c>
      <c r="H98" s="4">
        <v>91</v>
      </c>
      <c r="I98" s="20" t="s">
        <v>25</v>
      </c>
      <c r="J98" s="21" t="s">
        <v>25</v>
      </c>
      <c r="L98" s="103">
        <v>1507</v>
      </c>
      <c r="M98" s="89">
        <v>91</v>
      </c>
      <c r="N98" s="104" t="s">
        <v>25</v>
      </c>
      <c r="O98" s="105" t="s">
        <v>25</v>
      </c>
      <c r="Q98" s="19">
        <v>1603</v>
      </c>
      <c r="R98" s="22">
        <v>91</v>
      </c>
      <c r="S98" s="20" t="s">
        <v>765</v>
      </c>
      <c r="T98" s="21" t="s">
        <v>762</v>
      </c>
      <c r="V98" s="19">
        <v>1606</v>
      </c>
      <c r="W98" s="4">
        <v>91</v>
      </c>
      <c r="X98" s="20" t="s">
        <v>25</v>
      </c>
      <c r="Y98" s="21" t="s">
        <v>25</v>
      </c>
      <c r="AA98" s="103">
        <v>1609</v>
      </c>
      <c r="AB98" s="89">
        <v>91</v>
      </c>
      <c r="AC98" s="104" t="s">
        <v>25</v>
      </c>
      <c r="AD98" s="105" t="s">
        <v>25</v>
      </c>
      <c r="AF98" s="19">
        <v>1701</v>
      </c>
      <c r="AG98" s="22">
        <v>91</v>
      </c>
      <c r="AH98" s="20" t="s">
        <v>765</v>
      </c>
      <c r="AI98" s="21" t="s">
        <v>762</v>
      </c>
      <c r="AK98" s="19">
        <v>1704</v>
      </c>
      <c r="AL98" s="22">
        <v>91</v>
      </c>
      <c r="AM98" s="20" t="s">
        <v>25</v>
      </c>
      <c r="AN98" s="21" t="s">
        <v>25</v>
      </c>
      <c r="AP98" s="103">
        <v>1707</v>
      </c>
      <c r="AQ98" s="89">
        <v>91</v>
      </c>
      <c r="AR98" s="104" t="s">
        <v>25</v>
      </c>
      <c r="AS98" s="105" t="s">
        <v>25</v>
      </c>
      <c r="AU98" s="19">
        <v>1803</v>
      </c>
      <c r="AV98" s="22">
        <v>91</v>
      </c>
      <c r="AW98" s="20" t="s">
        <v>765</v>
      </c>
      <c r="AX98" s="21" t="s">
        <v>762</v>
      </c>
      <c r="AZ98" s="19">
        <v>1806</v>
      </c>
      <c r="BA98" s="4">
        <v>91</v>
      </c>
      <c r="BB98" s="20" t="s">
        <v>25</v>
      </c>
      <c r="BC98" s="21" t="s">
        <v>25</v>
      </c>
      <c r="BE98" s="103">
        <v>1809</v>
      </c>
      <c r="BF98" s="89">
        <v>91</v>
      </c>
      <c r="BG98" s="104" t="s">
        <v>25</v>
      </c>
      <c r="BH98" s="105" t="s">
        <v>25</v>
      </c>
    </row>
    <row r="99" spans="1:60">
      <c r="A99" s="5"/>
      <c r="B99" s="19">
        <v>1501</v>
      </c>
      <c r="C99" s="4">
        <v>92</v>
      </c>
      <c r="D99" s="20" t="s">
        <v>711</v>
      </c>
      <c r="E99" s="21" t="s">
        <v>708</v>
      </c>
      <c r="G99" s="19">
        <v>1504</v>
      </c>
      <c r="H99" s="4">
        <v>92</v>
      </c>
      <c r="I99" s="20" t="s">
        <v>25</v>
      </c>
      <c r="J99" s="21" t="s">
        <v>25</v>
      </c>
      <c r="L99" s="103">
        <v>1507</v>
      </c>
      <c r="M99" s="89">
        <v>92</v>
      </c>
      <c r="N99" s="104" t="s">
        <v>25</v>
      </c>
      <c r="O99" s="105" t="s">
        <v>25</v>
      </c>
      <c r="Q99" s="19">
        <v>1603</v>
      </c>
      <c r="R99" s="22">
        <v>92</v>
      </c>
      <c r="S99" s="20" t="s">
        <v>711</v>
      </c>
      <c r="T99" s="21" t="s">
        <v>708</v>
      </c>
      <c r="V99" s="19">
        <v>1606</v>
      </c>
      <c r="W99" s="4">
        <v>92</v>
      </c>
      <c r="X99" s="20" t="s">
        <v>25</v>
      </c>
      <c r="Y99" s="21" t="s">
        <v>25</v>
      </c>
      <c r="AA99" s="103">
        <v>1609</v>
      </c>
      <c r="AB99" s="89">
        <v>92</v>
      </c>
      <c r="AC99" s="104" t="s">
        <v>25</v>
      </c>
      <c r="AD99" s="105" t="s">
        <v>25</v>
      </c>
      <c r="AF99" s="19">
        <v>1701</v>
      </c>
      <c r="AG99" s="22">
        <v>92</v>
      </c>
      <c r="AH99" s="20" t="s">
        <v>711</v>
      </c>
      <c r="AI99" s="21" t="s">
        <v>708</v>
      </c>
      <c r="AK99" s="19">
        <v>1704</v>
      </c>
      <c r="AL99" s="22">
        <v>92</v>
      </c>
      <c r="AM99" s="20" t="s">
        <v>25</v>
      </c>
      <c r="AN99" s="21" t="s">
        <v>25</v>
      </c>
      <c r="AP99" s="103">
        <v>1707</v>
      </c>
      <c r="AQ99" s="89">
        <v>92</v>
      </c>
      <c r="AR99" s="104" t="s">
        <v>25</v>
      </c>
      <c r="AS99" s="105" t="s">
        <v>25</v>
      </c>
      <c r="AU99" s="19">
        <v>1803</v>
      </c>
      <c r="AV99" s="22">
        <v>92</v>
      </c>
      <c r="AW99" s="20" t="s">
        <v>711</v>
      </c>
      <c r="AX99" s="21" t="s">
        <v>708</v>
      </c>
      <c r="AZ99" s="19">
        <v>1806</v>
      </c>
      <c r="BA99" s="4">
        <v>92</v>
      </c>
      <c r="BB99" s="20" t="s">
        <v>25</v>
      </c>
      <c r="BC99" s="21" t="s">
        <v>25</v>
      </c>
      <c r="BE99" s="103">
        <v>1809</v>
      </c>
      <c r="BF99" s="89">
        <v>92</v>
      </c>
      <c r="BG99" s="104" t="s">
        <v>25</v>
      </c>
      <c r="BH99" s="105" t="s">
        <v>25</v>
      </c>
    </row>
    <row r="100" spans="1:60">
      <c r="A100" s="5"/>
      <c r="B100" s="19">
        <v>1501</v>
      </c>
      <c r="C100" s="4">
        <v>93</v>
      </c>
      <c r="D100" s="20" t="s">
        <v>716</v>
      </c>
      <c r="E100" s="21" t="s">
        <v>713</v>
      </c>
      <c r="G100" s="19">
        <v>1504</v>
      </c>
      <c r="H100" s="4">
        <v>93</v>
      </c>
      <c r="I100" s="20" t="s">
        <v>25</v>
      </c>
      <c r="J100" s="21" t="s">
        <v>25</v>
      </c>
      <c r="L100" s="103">
        <v>1507</v>
      </c>
      <c r="M100" s="89">
        <v>93</v>
      </c>
      <c r="N100" s="104" t="s">
        <v>25</v>
      </c>
      <c r="O100" s="105" t="s">
        <v>25</v>
      </c>
      <c r="Q100" s="19">
        <v>1603</v>
      </c>
      <c r="R100" s="22">
        <v>93</v>
      </c>
      <c r="S100" s="20" t="s">
        <v>716</v>
      </c>
      <c r="T100" s="21" t="s">
        <v>713</v>
      </c>
      <c r="V100" s="19">
        <v>1606</v>
      </c>
      <c r="W100" s="4">
        <v>93</v>
      </c>
      <c r="X100" s="20" t="s">
        <v>25</v>
      </c>
      <c r="Y100" s="21" t="s">
        <v>25</v>
      </c>
      <c r="AA100" s="103">
        <v>1609</v>
      </c>
      <c r="AB100" s="89">
        <v>93</v>
      </c>
      <c r="AC100" s="104" t="s">
        <v>25</v>
      </c>
      <c r="AD100" s="105" t="s">
        <v>25</v>
      </c>
      <c r="AF100" s="19">
        <v>1701</v>
      </c>
      <c r="AG100" s="22">
        <v>93</v>
      </c>
      <c r="AH100" s="20" t="s">
        <v>716</v>
      </c>
      <c r="AI100" s="21" t="s">
        <v>713</v>
      </c>
      <c r="AK100" s="19">
        <v>1704</v>
      </c>
      <c r="AL100" s="22">
        <v>93</v>
      </c>
      <c r="AM100" s="20" t="s">
        <v>25</v>
      </c>
      <c r="AN100" s="21" t="s">
        <v>25</v>
      </c>
      <c r="AP100" s="103">
        <v>1707</v>
      </c>
      <c r="AQ100" s="89">
        <v>93</v>
      </c>
      <c r="AR100" s="104" t="s">
        <v>25</v>
      </c>
      <c r="AS100" s="105" t="s">
        <v>25</v>
      </c>
      <c r="AU100" s="19">
        <v>1803</v>
      </c>
      <c r="AV100" s="22">
        <v>93</v>
      </c>
      <c r="AW100" s="20" t="s">
        <v>716</v>
      </c>
      <c r="AX100" s="21" t="s">
        <v>713</v>
      </c>
      <c r="AZ100" s="19">
        <v>1806</v>
      </c>
      <c r="BA100" s="4">
        <v>93</v>
      </c>
      <c r="BB100" s="20" t="s">
        <v>25</v>
      </c>
      <c r="BC100" s="21" t="s">
        <v>25</v>
      </c>
      <c r="BE100" s="103">
        <v>1809</v>
      </c>
      <c r="BF100" s="89">
        <v>93</v>
      </c>
      <c r="BG100" s="104" t="s">
        <v>25</v>
      </c>
      <c r="BH100" s="105" t="s">
        <v>25</v>
      </c>
    </row>
    <row r="101" spans="1:60">
      <c r="A101" s="5"/>
      <c r="B101" s="19">
        <v>1501</v>
      </c>
      <c r="C101" s="4">
        <v>94</v>
      </c>
      <c r="D101" s="20" t="s">
        <v>760</v>
      </c>
      <c r="E101" s="21" t="s">
        <v>757</v>
      </c>
      <c r="G101" s="19">
        <v>1504</v>
      </c>
      <c r="H101" s="4">
        <v>94</v>
      </c>
      <c r="I101" s="20" t="s">
        <v>25</v>
      </c>
      <c r="J101" s="21" t="s">
        <v>25</v>
      </c>
      <c r="L101" s="103">
        <v>1507</v>
      </c>
      <c r="M101" s="89">
        <v>94</v>
      </c>
      <c r="N101" s="104" t="s">
        <v>25</v>
      </c>
      <c r="O101" s="105" t="s">
        <v>25</v>
      </c>
      <c r="Q101" s="19">
        <v>1603</v>
      </c>
      <c r="R101" s="22">
        <v>94</v>
      </c>
      <c r="S101" s="20" t="s">
        <v>760</v>
      </c>
      <c r="T101" s="21" t="s">
        <v>757</v>
      </c>
      <c r="V101" s="19">
        <v>1606</v>
      </c>
      <c r="W101" s="4">
        <v>94</v>
      </c>
      <c r="X101" s="20" t="s">
        <v>25</v>
      </c>
      <c r="Y101" s="21" t="s">
        <v>25</v>
      </c>
      <c r="AA101" s="103">
        <v>1609</v>
      </c>
      <c r="AB101" s="89">
        <v>94</v>
      </c>
      <c r="AC101" s="104" t="s">
        <v>25</v>
      </c>
      <c r="AD101" s="105" t="s">
        <v>25</v>
      </c>
      <c r="AF101" s="19">
        <v>1701</v>
      </c>
      <c r="AG101" s="22">
        <v>94</v>
      </c>
      <c r="AH101" s="20" t="s">
        <v>760</v>
      </c>
      <c r="AI101" s="21" t="s">
        <v>757</v>
      </c>
      <c r="AK101" s="19">
        <v>1704</v>
      </c>
      <c r="AL101" s="22">
        <v>94</v>
      </c>
      <c r="AM101" s="20" t="s">
        <v>25</v>
      </c>
      <c r="AN101" s="21" t="s">
        <v>25</v>
      </c>
      <c r="AP101" s="103">
        <v>1707</v>
      </c>
      <c r="AQ101" s="89">
        <v>94</v>
      </c>
      <c r="AR101" s="104" t="s">
        <v>25</v>
      </c>
      <c r="AS101" s="105" t="s">
        <v>25</v>
      </c>
      <c r="AU101" s="19">
        <v>1803</v>
      </c>
      <c r="AV101" s="22">
        <v>94</v>
      </c>
      <c r="AW101" s="20" t="s">
        <v>760</v>
      </c>
      <c r="AX101" s="21" t="s">
        <v>757</v>
      </c>
      <c r="AZ101" s="19">
        <v>1806</v>
      </c>
      <c r="BA101" s="4">
        <v>94</v>
      </c>
      <c r="BB101" s="20" t="s">
        <v>25</v>
      </c>
      <c r="BC101" s="21" t="s">
        <v>25</v>
      </c>
      <c r="BE101" s="103">
        <v>1809</v>
      </c>
      <c r="BF101" s="89">
        <v>94</v>
      </c>
      <c r="BG101" s="104" t="s">
        <v>25</v>
      </c>
      <c r="BH101" s="105" t="s">
        <v>25</v>
      </c>
    </row>
    <row r="102" spans="1:60">
      <c r="A102" s="5"/>
      <c r="B102" s="19">
        <v>1501</v>
      </c>
      <c r="C102" s="4">
        <v>95</v>
      </c>
      <c r="D102" s="20" t="s">
        <v>25</v>
      </c>
      <c r="E102" s="21" t="s">
        <v>25</v>
      </c>
      <c r="G102" s="19">
        <v>1504</v>
      </c>
      <c r="H102" s="4">
        <v>95</v>
      </c>
      <c r="I102" s="20" t="s">
        <v>25</v>
      </c>
      <c r="J102" s="21" t="s">
        <v>25</v>
      </c>
      <c r="L102" s="103">
        <v>1507</v>
      </c>
      <c r="M102" s="89">
        <v>95</v>
      </c>
      <c r="N102" s="104" t="s">
        <v>25</v>
      </c>
      <c r="O102" s="105" t="s">
        <v>25</v>
      </c>
      <c r="Q102" s="19">
        <v>1603</v>
      </c>
      <c r="R102" s="22">
        <v>95</v>
      </c>
      <c r="S102" s="20" t="s">
        <v>25</v>
      </c>
      <c r="T102" s="21" t="s">
        <v>25</v>
      </c>
      <c r="V102" s="19">
        <v>1606</v>
      </c>
      <c r="W102" s="4">
        <v>95</v>
      </c>
      <c r="X102" s="20" t="s">
        <v>25</v>
      </c>
      <c r="Y102" s="21" t="s">
        <v>25</v>
      </c>
      <c r="AA102" s="103">
        <v>1609</v>
      </c>
      <c r="AB102" s="89">
        <v>95</v>
      </c>
      <c r="AC102" s="104" t="s">
        <v>25</v>
      </c>
      <c r="AD102" s="105" t="s">
        <v>25</v>
      </c>
      <c r="AF102" s="19">
        <v>1701</v>
      </c>
      <c r="AG102" s="22">
        <v>95</v>
      </c>
      <c r="AH102" s="20" t="s">
        <v>25</v>
      </c>
      <c r="AI102" s="21" t="s">
        <v>25</v>
      </c>
      <c r="AK102" s="19">
        <v>1704</v>
      </c>
      <c r="AL102" s="22">
        <v>95</v>
      </c>
      <c r="AM102" s="20" t="s">
        <v>25</v>
      </c>
      <c r="AN102" s="21" t="s">
        <v>25</v>
      </c>
      <c r="AP102" s="103">
        <v>1707</v>
      </c>
      <c r="AQ102" s="89">
        <v>95</v>
      </c>
      <c r="AR102" s="104" t="s">
        <v>25</v>
      </c>
      <c r="AS102" s="105" t="s">
        <v>25</v>
      </c>
      <c r="AU102" s="19">
        <v>1803</v>
      </c>
      <c r="AV102" s="22">
        <v>95</v>
      </c>
      <c r="AW102" s="20" t="s">
        <v>25</v>
      </c>
      <c r="AX102" s="21" t="s">
        <v>25</v>
      </c>
      <c r="AZ102" s="19">
        <v>1806</v>
      </c>
      <c r="BA102" s="4">
        <v>95</v>
      </c>
      <c r="BB102" s="20" t="s">
        <v>25</v>
      </c>
      <c r="BC102" s="21" t="s">
        <v>25</v>
      </c>
      <c r="BE102" s="103">
        <v>1809</v>
      </c>
      <c r="BF102" s="89">
        <v>95</v>
      </c>
      <c r="BG102" s="104" t="s">
        <v>25</v>
      </c>
      <c r="BH102" s="105" t="s">
        <v>25</v>
      </c>
    </row>
    <row r="103" spans="1:60" ht="15" thickBot="1">
      <c r="A103" s="5"/>
      <c r="B103" s="23">
        <v>1501</v>
      </c>
      <c r="C103" s="24">
        <v>96</v>
      </c>
      <c r="D103" s="29" t="s">
        <v>25</v>
      </c>
      <c r="E103" s="26" t="s">
        <v>25</v>
      </c>
      <c r="F103" s="27"/>
      <c r="G103" s="23">
        <v>1504</v>
      </c>
      <c r="H103" s="24">
        <v>96</v>
      </c>
      <c r="I103" s="29" t="s">
        <v>25</v>
      </c>
      <c r="J103" s="26" t="s">
        <v>25</v>
      </c>
      <c r="K103" s="27"/>
      <c r="L103" s="106">
        <v>1507</v>
      </c>
      <c r="M103" s="107">
        <v>96</v>
      </c>
      <c r="N103" s="115" t="s">
        <v>25</v>
      </c>
      <c r="O103" s="109" t="s">
        <v>25</v>
      </c>
      <c r="P103" s="27"/>
      <c r="Q103" s="23">
        <v>1603</v>
      </c>
      <c r="R103" s="28">
        <v>96</v>
      </c>
      <c r="S103" s="29" t="s">
        <v>25</v>
      </c>
      <c r="T103" s="26" t="s">
        <v>25</v>
      </c>
      <c r="U103" s="27"/>
      <c r="V103" s="23">
        <v>1606</v>
      </c>
      <c r="W103" s="24">
        <v>96</v>
      </c>
      <c r="X103" s="29" t="s">
        <v>25</v>
      </c>
      <c r="Y103" s="26" t="s">
        <v>25</v>
      </c>
      <c r="Z103" s="27"/>
      <c r="AA103" s="106">
        <v>1609</v>
      </c>
      <c r="AB103" s="107">
        <v>96</v>
      </c>
      <c r="AC103" s="115" t="s">
        <v>25</v>
      </c>
      <c r="AD103" s="109" t="s">
        <v>25</v>
      </c>
      <c r="AE103" s="27"/>
      <c r="AF103" s="23">
        <v>1701</v>
      </c>
      <c r="AG103" s="28">
        <v>96</v>
      </c>
      <c r="AH103" s="29" t="s">
        <v>25</v>
      </c>
      <c r="AI103" s="26" t="s">
        <v>25</v>
      </c>
      <c r="AJ103" s="27"/>
      <c r="AK103" s="23">
        <v>1704</v>
      </c>
      <c r="AL103" s="28">
        <v>96</v>
      </c>
      <c r="AM103" s="29" t="s">
        <v>25</v>
      </c>
      <c r="AN103" s="26" t="s">
        <v>25</v>
      </c>
      <c r="AO103" s="27"/>
      <c r="AP103" s="106">
        <v>1707</v>
      </c>
      <c r="AQ103" s="107">
        <v>96</v>
      </c>
      <c r="AR103" s="115" t="s">
        <v>25</v>
      </c>
      <c r="AS103" s="109" t="s">
        <v>25</v>
      </c>
      <c r="AT103" s="27"/>
      <c r="AU103" s="23">
        <v>1803</v>
      </c>
      <c r="AV103" s="28">
        <v>96</v>
      </c>
      <c r="AW103" s="29" t="s">
        <v>25</v>
      </c>
      <c r="AX103" s="26" t="s">
        <v>25</v>
      </c>
      <c r="AY103" s="27"/>
      <c r="AZ103" s="23">
        <v>1806</v>
      </c>
      <c r="BA103" s="24">
        <v>96</v>
      </c>
      <c r="BB103" s="29" t="s">
        <v>25</v>
      </c>
      <c r="BC103" s="26" t="s">
        <v>25</v>
      </c>
      <c r="BD103" s="27"/>
      <c r="BE103" s="106">
        <v>1809</v>
      </c>
      <c r="BF103" s="107">
        <v>96</v>
      </c>
      <c r="BG103" s="115" t="s">
        <v>25</v>
      </c>
      <c r="BH103" s="109" t="s">
        <v>25</v>
      </c>
    </row>
    <row r="104" spans="1:60">
      <c r="A104" s="5"/>
      <c r="B104" s="13">
        <v>1501</v>
      </c>
      <c r="C104" s="14">
        <v>97</v>
      </c>
      <c r="D104" s="34" t="s">
        <v>726</v>
      </c>
      <c r="E104" s="16" t="s">
        <v>723</v>
      </c>
      <c r="F104" s="17"/>
      <c r="G104" s="13">
        <v>1504</v>
      </c>
      <c r="H104" s="14">
        <v>97</v>
      </c>
      <c r="I104" s="34" t="s">
        <v>25</v>
      </c>
      <c r="J104" s="16" t="s">
        <v>25</v>
      </c>
      <c r="K104" s="17"/>
      <c r="L104" s="99">
        <v>1507</v>
      </c>
      <c r="M104" s="100">
        <v>97</v>
      </c>
      <c r="N104" s="116" t="s">
        <v>25</v>
      </c>
      <c r="O104" s="102" t="s">
        <v>25</v>
      </c>
      <c r="P104" s="17"/>
      <c r="Q104" s="13">
        <v>1603</v>
      </c>
      <c r="R104" s="18">
        <v>97</v>
      </c>
      <c r="S104" s="34" t="s">
        <v>726</v>
      </c>
      <c r="T104" s="16" t="s">
        <v>723</v>
      </c>
      <c r="U104" s="17"/>
      <c r="V104" s="13">
        <v>1606</v>
      </c>
      <c r="W104" s="14">
        <v>97</v>
      </c>
      <c r="X104" s="34" t="s">
        <v>25</v>
      </c>
      <c r="Y104" s="16" t="s">
        <v>25</v>
      </c>
      <c r="Z104" s="17"/>
      <c r="AA104" s="99">
        <v>1609</v>
      </c>
      <c r="AB104" s="100">
        <v>97</v>
      </c>
      <c r="AC104" s="116" t="s">
        <v>25</v>
      </c>
      <c r="AD104" s="102" t="s">
        <v>25</v>
      </c>
      <c r="AE104" s="17"/>
      <c r="AF104" s="13">
        <v>1701</v>
      </c>
      <c r="AG104" s="18">
        <v>97</v>
      </c>
      <c r="AH104" s="34" t="s">
        <v>726</v>
      </c>
      <c r="AI104" s="16" t="s">
        <v>723</v>
      </c>
      <c r="AJ104" s="17"/>
      <c r="AK104" s="13">
        <v>1704</v>
      </c>
      <c r="AL104" s="18">
        <v>97</v>
      </c>
      <c r="AM104" s="34" t="s">
        <v>25</v>
      </c>
      <c r="AN104" s="16" t="s">
        <v>25</v>
      </c>
      <c r="AO104" s="17"/>
      <c r="AP104" s="99">
        <v>1707</v>
      </c>
      <c r="AQ104" s="100">
        <v>97</v>
      </c>
      <c r="AR104" s="116" t="s">
        <v>25</v>
      </c>
      <c r="AS104" s="102" t="s">
        <v>25</v>
      </c>
      <c r="AT104" s="17"/>
      <c r="AU104" s="13">
        <v>1803</v>
      </c>
      <c r="AV104" s="18">
        <v>97</v>
      </c>
      <c r="AW104" s="34" t="s">
        <v>726</v>
      </c>
      <c r="AX104" s="16" t="s">
        <v>723</v>
      </c>
      <c r="AY104" s="17"/>
      <c r="AZ104" s="13">
        <v>1806</v>
      </c>
      <c r="BA104" s="14">
        <v>97</v>
      </c>
      <c r="BB104" s="34" t="s">
        <v>25</v>
      </c>
      <c r="BC104" s="16" t="s">
        <v>25</v>
      </c>
      <c r="BD104" s="17"/>
      <c r="BE104" s="99">
        <v>1809</v>
      </c>
      <c r="BF104" s="100">
        <v>97</v>
      </c>
      <c r="BG104" s="116" t="s">
        <v>25</v>
      </c>
      <c r="BH104" s="102" t="s">
        <v>25</v>
      </c>
    </row>
    <row r="105" spans="1:60">
      <c r="A105" s="5"/>
      <c r="B105" s="19">
        <v>1501</v>
      </c>
      <c r="C105" s="4">
        <v>98</v>
      </c>
      <c r="D105" s="20" t="s">
        <v>775</v>
      </c>
      <c r="E105" s="21" t="s">
        <v>772</v>
      </c>
      <c r="G105" s="19">
        <v>1504</v>
      </c>
      <c r="H105" s="4">
        <v>98</v>
      </c>
      <c r="I105" s="20" t="s">
        <v>25</v>
      </c>
      <c r="J105" s="21" t="s">
        <v>25</v>
      </c>
      <c r="L105" s="103">
        <v>1507</v>
      </c>
      <c r="M105" s="89">
        <v>98</v>
      </c>
      <c r="N105" s="104" t="s">
        <v>25</v>
      </c>
      <c r="O105" s="105" t="s">
        <v>25</v>
      </c>
      <c r="Q105" s="19">
        <v>1603</v>
      </c>
      <c r="R105" s="22">
        <v>98</v>
      </c>
      <c r="S105" s="20" t="s">
        <v>775</v>
      </c>
      <c r="T105" s="21" t="s">
        <v>772</v>
      </c>
      <c r="V105" s="19">
        <v>1606</v>
      </c>
      <c r="W105" s="4">
        <v>98</v>
      </c>
      <c r="X105" s="20" t="s">
        <v>25</v>
      </c>
      <c r="Y105" s="21" t="s">
        <v>25</v>
      </c>
      <c r="AA105" s="103">
        <v>1609</v>
      </c>
      <c r="AB105" s="89">
        <v>98</v>
      </c>
      <c r="AC105" s="104" t="s">
        <v>25</v>
      </c>
      <c r="AD105" s="105" t="s">
        <v>25</v>
      </c>
      <c r="AF105" s="19">
        <v>1701</v>
      </c>
      <c r="AG105" s="22">
        <v>98</v>
      </c>
      <c r="AH105" s="20" t="s">
        <v>775</v>
      </c>
      <c r="AI105" s="21" t="s">
        <v>772</v>
      </c>
      <c r="AK105" s="19">
        <v>1704</v>
      </c>
      <c r="AL105" s="22">
        <v>98</v>
      </c>
      <c r="AM105" s="20" t="s">
        <v>25</v>
      </c>
      <c r="AN105" s="21" t="s">
        <v>25</v>
      </c>
      <c r="AP105" s="103">
        <v>1707</v>
      </c>
      <c r="AQ105" s="89">
        <v>98</v>
      </c>
      <c r="AR105" s="104" t="s">
        <v>25</v>
      </c>
      <c r="AS105" s="105" t="s">
        <v>25</v>
      </c>
      <c r="AU105" s="19">
        <v>1803</v>
      </c>
      <c r="AV105" s="22">
        <v>98</v>
      </c>
      <c r="AW105" s="20" t="s">
        <v>775</v>
      </c>
      <c r="AX105" s="21" t="s">
        <v>772</v>
      </c>
      <c r="AZ105" s="19">
        <v>1806</v>
      </c>
      <c r="BA105" s="4">
        <v>98</v>
      </c>
      <c r="BB105" s="20" t="s">
        <v>25</v>
      </c>
      <c r="BC105" s="21" t="s">
        <v>25</v>
      </c>
      <c r="BE105" s="103">
        <v>1809</v>
      </c>
      <c r="BF105" s="89">
        <v>98</v>
      </c>
      <c r="BG105" s="104" t="s">
        <v>25</v>
      </c>
      <c r="BH105" s="105" t="s">
        <v>25</v>
      </c>
    </row>
    <row r="106" spans="1:60">
      <c r="A106" s="5"/>
      <c r="B106" s="19">
        <v>1501</v>
      </c>
      <c r="C106" s="4">
        <v>99</v>
      </c>
      <c r="D106" s="20" t="s">
        <v>721</v>
      </c>
      <c r="E106" s="21" t="s">
        <v>718</v>
      </c>
      <c r="G106" s="19">
        <v>1504</v>
      </c>
      <c r="H106" s="4">
        <v>99</v>
      </c>
      <c r="I106" s="20" t="s">
        <v>25</v>
      </c>
      <c r="J106" s="21" t="s">
        <v>25</v>
      </c>
      <c r="L106" s="103">
        <v>1507</v>
      </c>
      <c r="M106" s="89">
        <v>99</v>
      </c>
      <c r="N106" s="104" t="s">
        <v>25</v>
      </c>
      <c r="O106" s="105" t="s">
        <v>25</v>
      </c>
      <c r="Q106" s="19">
        <v>1603</v>
      </c>
      <c r="R106" s="22">
        <v>99</v>
      </c>
      <c r="S106" s="20" t="s">
        <v>721</v>
      </c>
      <c r="T106" s="21" t="s">
        <v>718</v>
      </c>
      <c r="V106" s="19">
        <v>1606</v>
      </c>
      <c r="W106" s="4">
        <v>99</v>
      </c>
      <c r="X106" s="20" t="s">
        <v>25</v>
      </c>
      <c r="Y106" s="21" t="s">
        <v>25</v>
      </c>
      <c r="AA106" s="103">
        <v>1609</v>
      </c>
      <c r="AB106" s="89">
        <v>99</v>
      </c>
      <c r="AC106" s="104" t="s">
        <v>25</v>
      </c>
      <c r="AD106" s="105" t="s">
        <v>25</v>
      </c>
      <c r="AF106" s="19">
        <v>1701</v>
      </c>
      <c r="AG106" s="22">
        <v>99</v>
      </c>
      <c r="AH106" s="20" t="s">
        <v>721</v>
      </c>
      <c r="AI106" s="21" t="s">
        <v>718</v>
      </c>
      <c r="AK106" s="19">
        <v>1704</v>
      </c>
      <c r="AL106" s="22">
        <v>99</v>
      </c>
      <c r="AM106" s="20" t="s">
        <v>25</v>
      </c>
      <c r="AN106" s="21" t="s">
        <v>25</v>
      </c>
      <c r="AP106" s="103">
        <v>1707</v>
      </c>
      <c r="AQ106" s="89">
        <v>99</v>
      </c>
      <c r="AR106" s="104" t="s">
        <v>25</v>
      </c>
      <c r="AS106" s="105" t="s">
        <v>25</v>
      </c>
      <c r="AU106" s="19">
        <v>1803</v>
      </c>
      <c r="AV106" s="22">
        <v>99</v>
      </c>
      <c r="AW106" s="20" t="s">
        <v>721</v>
      </c>
      <c r="AX106" s="21" t="s">
        <v>718</v>
      </c>
      <c r="AZ106" s="19">
        <v>1806</v>
      </c>
      <c r="BA106" s="4">
        <v>99</v>
      </c>
      <c r="BB106" s="20" t="s">
        <v>25</v>
      </c>
      <c r="BC106" s="21" t="s">
        <v>25</v>
      </c>
      <c r="BE106" s="103">
        <v>1809</v>
      </c>
      <c r="BF106" s="89">
        <v>99</v>
      </c>
      <c r="BG106" s="104" t="s">
        <v>25</v>
      </c>
      <c r="BH106" s="105" t="s">
        <v>25</v>
      </c>
    </row>
    <row r="107" spans="1:60">
      <c r="A107" s="5"/>
      <c r="B107" s="19">
        <v>1501</v>
      </c>
      <c r="C107" s="4">
        <v>100</v>
      </c>
      <c r="D107" s="20" t="s">
        <v>770</v>
      </c>
      <c r="E107" s="21" t="s">
        <v>767</v>
      </c>
      <c r="G107" s="19">
        <v>1504</v>
      </c>
      <c r="H107" s="4">
        <v>100</v>
      </c>
      <c r="I107" s="20" t="s">
        <v>25</v>
      </c>
      <c r="J107" s="21" t="s">
        <v>25</v>
      </c>
      <c r="L107" s="103">
        <v>1507</v>
      </c>
      <c r="M107" s="89">
        <v>100</v>
      </c>
      <c r="N107" s="104" t="s">
        <v>25</v>
      </c>
      <c r="O107" s="105" t="s">
        <v>25</v>
      </c>
      <c r="Q107" s="19">
        <v>1603</v>
      </c>
      <c r="R107" s="22">
        <v>100</v>
      </c>
      <c r="S107" s="20" t="s">
        <v>770</v>
      </c>
      <c r="T107" s="21" t="s">
        <v>767</v>
      </c>
      <c r="V107" s="19">
        <v>1606</v>
      </c>
      <c r="W107" s="4">
        <v>100</v>
      </c>
      <c r="X107" s="20" t="s">
        <v>25</v>
      </c>
      <c r="Y107" s="21" t="s">
        <v>25</v>
      </c>
      <c r="AA107" s="103">
        <v>1609</v>
      </c>
      <c r="AB107" s="89">
        <v>100</v>
      </c>
      <c r="AC107" s="104" t="s">
        <v>25</v>
      </c>
      <c r="AD107" s="105" t="s">
        <v>25</v>
      </c>
      <c r="AF107" s="19">
        <v>1701</v>
      </c>
      <c r="AG107" s="22">
        <v>100</v>
      </c>
      <c r="AH107" s="20" t="s">
        <v>770</v>
      </c>
      <c r="AI107" s="21" t="s">
        <v>767</v>
      </c>
      <c r="AK107" s="19">
        <v>1704</v>
      </c>
      <c r="AL107" s="22">
        <v>100</v>
      </c>
      <c r="AM107" s="20" t="s">
        <v>25</v>
      </c>
      <c r="AN107" s="21" t="s">
        <v>25</v>
      </c>
      <c r="AP107" s="103">
        <v>1707</v>
      </c>
      <c r="AQ107" s="89">
        <v>100</v>
      </c>
      <c r="AR107" s="104" t="s">
        <v>25</v>
      </c>
      <c r="AS107" s="105" t="s">
        <v>25</v>
      </c>
      <c r="AU107" s="19">
        <v>1803</v>
      </c>
      <c r="AV107" s="22">
        <v>100</v>
      </c>
      <c r="AW107" s="20" t="s">
        <v>770</v>
      </c>
      <c r="AX107" s="21" t="s">
        <v>767</v>
      </c>
      <c r="AZ107" s="19">
        <v>1806</v>
      </c>
      <c r="BA107" s="4">
        <v>100</v>
      </c>
      <c r="BB107" s="20" t="s">
        <v>25</v>
      </c>
      <c r="BC107" s="21" t="s">
        <v>25</v>
      </c>
      <c r="BE107" s="103">
        <v>1809</v>
      </c>
      <c r="BF107" s="89">
        <v>100</v>
      </c>
      <c r="BG107" s="104" t="s">
        <v>25</v>
      </c>
      <c r="BH107" s="105" t="s">
        <v>25</v>
      </c>
    </row>
    <row r="108" spans="1:60">
      <c r="A108" s="5"/>
      <c r="B108" s="19">
        <v>1501</v>
      </c>
      <c r="C108" s="4">
        <v>101</v>
      </c>
      <c r="D108" s="20" t="s">
        <v>25</v>
      </c>
      <c r="E108" s="21" t="s">
        <v>25</v>
      </c>
      <c r="G108" s="19">
        <v>1504</v>
      </c>
      <c r="H108" s="4">
        <v>101</v>
      </c>
      <c r="I108" s="20" t="s">
        <v>25</v>
      </c>
      <c r="J108" s="21" t="s">
        <v>25</v>
      </c>
      <c r="L108" s="103">
        <v>1507</v>
      </c>
      <c r="M108" s="89">
        <v>101</v>
      </c>
      <c r="N108" s="104" t="s">
        <v>25</v>
      </c>
      <c r="O108" s="105" t="s">
        <v>25</v>
      </c>
      <c r="Q108" s="19">
        <v>1603</v>
      </c>
      <c r="R108" s="22">
        <v>101</v>
      </c>
      <c r="S108" s="20" t="s">
        <v>25</v>
      </c>
      <c r="T108" s="21" t="s">
        <v>25</v>
      </c>
      <c r="V108" s="19">
        <v>1606</v>
      </c>
      <c r="W108" s="4">
        <v>101</v>
      </c>
      <c r="X108" s="20" t="s">
        <v>25</v>
      </c>
      <c r="Y108" s="21" t="s">
        <v>25</v>
      </c>
      <c r="AA108" s="103">
        <v>1609</v>
      </c>
      <c r="AB108" s="89">
        <v>101</v>
      </c>
      <c r="AC108" s="104" t="s">
        <v>25</v>
      </c>
      <c r="AD108" s="105" t="s">
        <v>25</v>
      </c>
      <c r="AF108" s="19">
        <v>1701</v>
      </c>
      <c r="AG108" s="22">
        <v>101</v>
      </c>
      <c r="AH108" s="20" t="s">
        <v>25</v>
      </c>
      <c r="AI108" s="21" t="s">
        <v>25</v>
      </c>
      <c r="AK108" s="19">
        <v>1704</v>
      </c>
      <c r="AL108" s="22">
        <v>101</v>
      </c>
      <c r="AM108" s="20" t="s">
        <v>25</v>
      </c>
      <c r="AN108" s="21" t="s">
        <v>25</v>
      </c>
      <c r="AP108" s="103">
        <v>1707</v>
      </c>
      <c r="AQ108" s="89">
        <v>101</v>
      </c>
      <c r="AR108" s="104" t="s">
        <v>25</v>
      </c>
      <c r="AS108" s="105" t="s">
        <v>25</v>
      </c>
      <c r="AU108" s="19">
        <v>1803</v>
      </c>
      <c r="AV108" s="22">
        <v>101</v>
      </c>
      <c r="AW108" s="20" t="s">
        <v>25</v>
      </c>
      <c r="AX108" s="21" t="s">
        <v>25</v>
      </c>
      <c r="AZ108" s="19">
        <v>1806</v>
      </c>
      <c r="BA108" s="4">
        <v>101</v>
      </c>
      <c r="BB108" s="20" t="s">
        <v>25</v>
      </c>
      <c r="BC108" s="21" t="s">
        <v>25</v>
      </c>
      <c r="BE108" s="103">
        <v>1809</v>
      </c>
      <c r="BF108" s="89">
        <v>101</v>
      </c>
      <c r="BG108" s="104" t="s">
        <v>25</v>
      </c>
      <c r="BH108" s="105" t="s">
        <v>25</v>
      </c>
    </row>
    <row r="109" spans="1:60">
      <c r="A109" s="5"/>
      <c r="B109" s="19">
        <v>1501</v>
      </c>
      <c r="C109" s="4">
        <v>102</v>
      </c>
      <c r="D109" s="20" t="s">
        <v>25</v>
      </c>
      <c r="E109" s="21" t="s">
        <v>25</v>
      </c>
      <c r="G109" s="19">
        <v>1504</v>
      </c>
      <c r="H109" s="4">
        <v>102</v>
      </c>
      <c r="I109" s="20" t="s">
        <v>25</v>
      </c>
      <c r="J109" s="21" t="s">
        <v>25</v>
      </c>
      <c r="L109" s="103">
        <v>1507</v>
      </c>
      <c r="M109" s="89">
        <v>102</v>
      </c>
      <c r="N109" s="104" t="s">
        <v>25</v>
      </c>
      <c r="O109" s="105" t="s">
        <v>25</v>
      </c>
      <c r="Q109" s="19">
        <v>1603</v>
      </c>
      <c r="R109" s="22">
        <v>102</v>
      </c>
      <c r="S109" s="20" t="s">
        <v>25</v>
      </c>
      <c r="T109" s="21" t="s">
        <v>25</v>
      </c>
      <c r="V109" s="19">
        <v>1606</v>
      </c>
      <c r="W109" s="4">
        <v>102</v>
      </c>
      <c r="X109" s="20" t="s">
        <v>25</v>
      </c>
      <c r="Y109" s="21" t="s">
        <v>25</v>
      </c>
      <c r="AA109" s="103">
        <v>1609</v>
      </c>
      <c r="AB109" s="89">
        <v>102</v>
      </c>
      <c r="AC109" s="104" t="s">
        <v>25</v>
      </c>
      <c r="AD109" s="105" t="s">
        <v>25</v>
      </c>
      <c r="AF109" s="19">
        <v>1701</v>
      </c>
      <c r="AG109" s="22">
        <v>102</v>
      </c>
      <c r="AH109" s="20" t="s">
        <v>25</v>
      </c>
      <c r="AI109" s="21" t="s">
        <v>25</v>
      </c>
      <c r="AK109" s="19">
        <v>1704</v>
      </c>
      <c r="AL109" s="22">
        <v>102</v>
      </c>
      <c r="AM109" s="20" t="s">
        <v>25</v>
      </c>
      <c r="AN109" s="21" t="s">
        <v>25</v>
      </c>
      <c r="AP109" s="103">
        <v>1707</v>
      </c>
      <c r="AQ109" s="89">
        <v>102</v>
      </c>
      <c r="AR109" s="104" t="s">
        <v>25</v>
      </c>
      <c r="AS109" s="105" t="s">
        <v>25</v>
      </c>
      <c r="AU109" s="19">
        <v>1803</v>
      </c>
      <c r="AV109" s="22">
        <v>102</v>
      </c>
      <c r="AW109" s="20" t="s">
        <v>25</v>
      </c>
      <c r="AX109" s="21" t="s">
        <v>25</v>
      </c>
      <c r="AZ109" s="19">
        <v>1806</v>
      </c>
      <c r="BA109" s="4">
        <v>102</v>
      </c>
      <c r="BB109" s="20" t="s">
        <v>25</v>
      </c>
      <c r="BC109" s="21" t="s">
        <v>25</v>
      </c>
      <c r="BE109" s="103">
        <v>1809</v>
      </c>
      <c r="BF109" s="89">
        <v>102</v>
      </c>
      <c r="BG109" s="104" t="s">
        <v>25</v>
      </c>
      <c r="BH109" s="105" t="s">
        <v>25</v>
      </c>
    </row>
    <row r="110" spans="1:60">
      <c r="A110" s="5"/>
      <c r="B110" s="19">
        <v>1501</v>
      </c>
      <c r="C110" s="4">
        <v>103</v>
      </c>
      <c r="D110" s="20" t="s">
        <v>634</v>
      </c>
      <c r="E110" s="21" t="s">
        <v>631</v>
      </c>
      <c r="G110" s="19">
        <v>1504</v>
      </c>
      <c r="H110" s="4">
        <v>103</v>
      </c>
      <c r="I110" s="20" t="s">
        <v>25</v>
      </c>
      <c r="J110" s="21" t="s">
        <v>25</v>
      </c>
      <c r="L110" s="103">
        <v>1507</v>
      </c>
      <c r="M110" s="89">
        <v>103</v>
      </c>
      <c r="N110" s="104" t="s">
        <v>25</v>
      </c>
      <c r="O110" s="105" t="s">
        <v>25</v>
      </c>
      <c r="Q110" s="19">
        <v>1603</v>
      </c>
      <c r="R110" s="22">
        <v>103</v>
      </c>
      <c r="S110" s="20" t="s">
        <v>634</v>
      </c>
      <c r="T110" s="21" t="s">
        <v>631</v>
      </c>
      <c r="V110" s="19">
        <v>1606</v>
      </c>
      <c r="W110" s="4">
        <v>103</v>
      </c>
      <c r="X110" s="20" t="s">
        <v>25</v>
      </c>
      <c r="Y110" s="21" t="s">
        <v>25</v>
      </c>
      <c r="AA110" s="103">
        <v>1609</v>
      </c>
      <c r="AB110" s="89">
        <v>103</v>
      </c>
      <c r="AC110" s="104" t="s">
        <v>25</v>
      </c>
      <c r="AD110" s="105" t="s">
        <v>25</v>
      </c>
      <c r="AF110" s="19">
        <v>1701</v>
      </c>
      <c r="AG110" s="22">
        <v>103</v>
      </c>
      <c r="AH110" s="20" t="s">
        <v>634</v>
      </c>
      <c r="AI110" s="21" t="s">
        <v>631</v>
      </c>
      <c r="AK110" s="19">
        <v>1704</v>
      </c>
      <c r="AL110" s="22">
        <v>103</v>
      </c>
      <c r="AM110" s="20" t="s">
        <v>25</v>
      </c>
      <c r="AN110" s="21" t="s">
        <v>25</v>
      </c>
      <c r="AP110" s="103">
        <v>1707</v>
      </c>
      <c r="AQ110" s="89">
        <v>103</v>
      </c>
      <c r="AR110" s="104" t="s">
        <v>25</v>
      </c>
      <c r="AS110" s="105" t="s">
        <v>25</v>
      </c>
      <c r="AU110" s="19">
        <v>1803</v>
      </c>
      <c r="AV110" s="22">
        <v>103</v>
      </c>
      <c r="AW110" s="20" t="s">
        <v>634</v>
      </c>
      <c r="AX110" s="21" t="s">
        <v>631</v>
      </c>
      <c r="AZ110" s="19">
        <v>1806</v>
      </c>
      <c r="BA110" s="4">
        <v>103</v>
      </c>
      <c r="BB110" s="20" t="s">
        <v>25</v>
      </c>
      <c r="BC110" s="21" t="s">
        <v>25</v>
      </c>
      <c r="BE110" s="103">
        <v>1809</v>
      </c>
      <c r="BF110" s="89">
        <v>103</v>
      </c>
      <c r="BG110" s="104" t="s">
        <v>25</v>
      </c>
      <c r="BH110" s="105" t="s">
        <v>25</v>
      </c>
    </row>
    <row r="111" spans="1:60">
      <c r="A111" s="5"/>
      <c r="B111" s="19">
        <v>1501</v>
      </c>
      <c r="C111" s="4">
        <v>104</v>
      </c>
      <c r="D111" s="20" t="s">
        <v>629</v>
      </c>
      <c r="E111" s="21" t="s">
        <v>626</v>
      </c>
      <c r="G111" s="19">
        <v>1504</v>
      </c>
      <c r="H111" s="4">
        <v>104</v>
      </c>
      <c r="I111" s="20" t="s">
        <v>25</v>
      </c>
      <c r="J111" s="21" t="s">
        <v>25</v>
      </c>
      <c r="L111" s="103">
        <v>1507</v>
      </c>
      <c r="M111" s="89">
        <v>104</v>
      </c>
      <c r="N111" s="104" t="s">
        <v>25</v>
      </c>
      <c r="O111" s="105" t="s">
        <v>25</v>
      </c>
      <c r="Q111" s="19">
        <v>1603</v>
      </c>
      <c r="R111" s="22">
        <v>104</v>
      </c>
      <c r="S111" s="20" t="s">
        <v>629</v>
      </c>
      <c r="T111" s="21" t="s">
        <v>626</v>
      </c>
      <c r="V111" s="19">
        <v>1606</v>
      </c>
      <c r="W111" s="4">
        <v>104</v>
      </c>
      <c r="X111" s="20" t="s">
        <v>25</v>
      </c>
      <c r="Y111" s="21" t="s">
        <v>25</v>
      </c>
      <c r="AA111" s="103">
        <v>1609</v>
      </c>
      <c r="AB111" s="89">
        <v>104</v>
      </c>
      <c r="AC111" s="104" t="s">
        <v>25</v>
      </c>
      <c r="AD111" s="105" t="s">
        <v>25</v>
      </c>
      <c r="AF111" s="19">
        <v>1701</v>
      </c>
      <c r="AG111" s="22">
        <v>104</v>
      </c>
      <c r="AH111" s="20" t="s">
        <v>629</v>
      </c>
      <c r="AI111" s="21" t="s">
        <v>626</v>
      </c>
      <c r="AK111" s="19">
        <v>1704</v>
      </c>
      <c r="AL111" s="22">
        <v>104</v>
      </c>
      <c r="AM111" s="20" t="s">
        <v>25</v>
      </c>
      <c r="AN111" s="21" t="s">
        <v>25</v>
      </c>
      <c r="AP111" s="103">
        <v>1707</v>
      </c>
      <c r="AQ111" s="89">
        <v>104</v>
      </c>
      <c r="AR111" s="104" t="s">
        <v>25</v>
      </c>
      <c r="AS111" s="105" t="s">
        <v>25</v>
      </c>
      <c r="AU111" s="19">
        <v>1803</v>
      </c>
      <c r="AV111" s="22">
        <v>104</v>
      </c>
      <c r="AW111" s="20" t="s">
        <v>629</v>
      </c>
      <c r="AX111" s="21" t="s">
        <v>626</v>
      </c>
      <c r="AZ111" s="19">
        <v>1806</v>
      </c>
      <c r="BA111" s="4">
        <v>104</v>
      </c>
      <c r="BB111" s="20" t="s">
        <v>25</v>
      </c>
      <c r="BC111" s="21" t="s">
        <v>25</v>
      </c>
      <c r="BE111" s="103">
        <v>1809</v>
      </c>
      <c r="BF111" s="89">
        <v>104</v>
      </c>
      <c r="BG111" s="104" t="s">
        <v>25</v>
      </c>
      <c r="BH111" s="105" t="s">
        <v>25</v>
      </c>
    </row>
    <row r="112" spans="1:60">
      <c r="A112" s="5"/>
      <c r="B112" s="19">
        <v>1501</v>
      </c>
      <c r="C112" s="4">
        <v>105</v>
      </c>
      <c r="D112" s="20" t="s">
        <v>644</v>
      </c>
      <c r="E112" s="21" t="s">
        <v>641</v>
      </c>
      <c r="G112" s="19">
        <v>1504</v>
      </c>
      <c r="H112" s="4">
        <v>105</v>
      </c>
      <c r="I112" s="20" t="s">
        <v>25</v>
      </c>
      <c r="J112" s="21" t="s">
        <v>25</v>
      </c>
      <c r="L112" s="103">
        <v>1507</v>
      </c>
      <c r="M112" s="89">
        <v>105</v>
      </c>
      <c r="N112" s="104" t="s">
        <v>25</v>
      </c>
      <c r="O112" s="105" t="s">
        <v>25</v>
      </c>
      <c r="Q112" s="19">
        <v>1603</v>
      </c>
      <c r="R112" s="22">
        <v>105</v>
      </c>
      <c r="S112" s="20" t="s">
        <v>644</v>
      </c>
      <c r="T112" s="21" t="s">
        <v>641</v>
      </c>
      <c r="V112" s="19">
        <v>1606</v>
      </c>
      <c r="W112" s="4">
        <v>105</v>
      </c>
      <c r="X112" s="20" t="s">
        <v>25</v>
      </c>
      <c r="Y112" s="21" t="s">
        <v>25</v>
      </c>
      <c r="AA112" s="103">
        <v>1609</v>
      </c>
      <c r="AB112" s="89">
        <v>105</v>
      </c>
      <c r="AC112" s="104" t="s">
        <v>25</v>
      </c>
      <c r="AD112" s="105" t="s">
        <v>25</v>
      </c>
      <c r="AF112" s="19">
        <v>1701</v>
      </c>
      <c r="AG112" s="22">
        <v>105</v>
      </c>
      <c r="AH112" s="20" t="s">
        <v>644</v>
      </c>
      <c r="AI112" s="21" t="s">
        <v>641</v>
      </c>
      <c r="AK112" s="19">
        <v>1704</v>
      </c>
      <c r="AL112" s="22">
        <v>105</v>
      </c>
      <c r="AM112" s="20" t="s">
        <v>25</v>
      </c>
      <c r="AN112" s="21" t="s">
        <v>25</v>
      </c>
      <c r="AP112" s="103">
        <v>1707</v>
      </c>
      <c r="AQ112" s="89">
        <v>105</v>
      </c>
      <c r="AR112" s="104" t="s">
        <v>25</v>
      </c>
      <c r="AS112" s="105" t="s">
        <v>25</v>
      </c>
      <c r="AU112" s="19">
        <v>1803</v>
      </c>
      <c r="AV112" s="22">
        <v>105</v>
      </c>
      <c r="AW112" s="20" t="s">
        <v>644</v>
      </c>
      <c r="AX112" s="21" t="s">
        <v>641</v>
      </c>
      <c r="AZ112" s="19">
        <v>1806</v>
      </c>
      <c r="BA112" s="4">
        <v>105</v>
      </c>
      <c r="BB112" s="20" t="s">
        <v>25</v>
      </c>
      <c r="BC112" s="21" t="s">
        <v>25</v>
      </c>
      <c r="BE112" s="103">
        <v>1809</v>
      </c>
      <c r="BF112" s="89">
        <v>105</v>
      </c>
      <c r="BG112" s="104" t="s">
        <v>25</v>
      </c>
      <c r="BH112" s="105" t="s">
        <v>25</v>
      </c>
    </row>
    <row r="113" spans="1:60">
      <c r="A113" s="5"/>
      <c r="B113" s="19">
        <v>1501</v>
      </c>
      <c r="C113" s="4">
        <v>106</v>
      </c>
      <c r="D113" s="20" t="s">
        <v>639</v>
      </c>
      <c r="E113" s="21" t="s">
        <v>636</v>
      </c>
      <c r="G113" s="19">
        <v>1504</v>
      </c>
      <c r="H113" s="4">
        <v>106</v>
      </c>
      <c r="I113" s="20" t="s">
        <v>25</v>
      </c>
      <c r="J113" s="21" t="s">
        <v>25</v>
      </c>
      <c r="L113" s="103">
        <v>1507</v>
      </c>
      <c r="M113" s="89">
        <v>106</v>
      </c>
      <c r="N113" s="104" t="s">
        <v>25</v>
      </c>
      <c r="O113" s="105" t="s">
        <v>25</v>
      </c>
      <c r="Q113" s="19">
        <v>1603</v>
      </c>
      <c r="R113" s="22">
        <v>106</v>
      </c>
      <c r="S113" s="20" t="s">
        <v>639</v>
      </c>
      <c r="T113" s="21" t="s">
        <v>636</v>
      </c>
      <c r="V113" s="19">
        <v>1606</v>
      </c>
      <c r="W113" s="4">
        <v>106</v>
      </c>
      <c r="X113" s="20" t="s">
        <v>25</v>
      </c>
      <c r="Y113" s="21" t="s">
        <v>25</v>
      </c>
      <c r="AA113" s="103">
        <v>1609</v>
      </c>
      <c r="AB113" s="89">
        <v>106</v>
      </c>
      <c r="AC113" s="104" t="s">
        <v>25</v>
      </c>
      <c r="AD113" s="105" t="s">
        <v>25</v>
      </c>
      <c r="AF113" s="19">
        <v>1701</v>
      </c>
      <c r="AG113" s="22">
        <v>106</v>
      </c>
      <c r="AH113" s="20" t="s">
        <v>639</v>
      </c>
      <c r="AI113" s="21" t="s">
        <v>636</v>
      </c>
      <c r="AK113" s="19">
        <v>1704</v>
      </c>
      <c r="AL113" s="22">
        <v>106</v>
      </c>
      <c r="AM113" s="20" t="s">
        <v>25</v>
      </c>
      <c r="AN113" s="21" t="s">
        <v>25</v>
      </c>
      <c r="AP113" s="103">
        <v>1707</v>
      </c>
      <c r="AQ113" s="89">
        <v>106</v>
      </c>
      <c r="AR113" s="104" t="s">
        <v>25</v>
      </c>
      <c r="AS113" s="105" t="s">
        <v>25</v>
      </c>
      <c r="AU113" s="19">
        <v>1803</v>
      </c>
      <c r="AV113" s="22">
        <v>106</v>
      </c>
      <c r="AW113" s="20" t="s">
        <v>639</v>
      </c>
      <c r="AX113" s="21" t="s">
        <v>636</v>
      </c>
      <c r="AZ113" s="19">
        <v>1806</v>
      </c>
      <c r="BA113" s="4">
        <v>106</v>
      </c>
      <c r="BB113" s="20" t="s">
        <v>25</v>
      </c>
      <c r="BC113" s="21" t="s">
        <v>25</v>
      </c>
      <c r="BE113" s="103">
        <v>1809</v>
      </c>
      <c r="BF113" s="89">
        <v>106</v>
      </c>
      <c r="BG113" s="104" t="s">
        <v>25</v>
      </c>
      <c r="BH113" s="105" t="s">
        <v>25</v>
      </c>
    </row>
    <row r="114" spans="1:60">
      <c r="A114" s="5"/>
      <c r="B114" s="19">
        <v>1501</v>
      </c>
      <c r="C114" s="4">
        <v>107</v>
      </c>
      <c r="D114" s="20" t="s">
        <v>622</v>
      </c>
      <c r="E114" s="21" t="s">
        <v>619</v>
      </c>
      <c r="G114" s="19">
        <v>1504</v>
      </c>
      <c r="H114" s="4">
        <v>107</v>
      </c>
      <c r="I114" s="20" t="s">
        <v>25</v>
      </c>
      <c r="J114" s="21" t="s">
        <v>25</v>
      </c>
      <c r="L114" s="103">
        <v>1507</v>
      </c>
      <c r="M114" s="89">
        <v>107</v>
      </c>
      <c r="N114" s="104" t="s">
        <v>25</v>
      </c>
      <c r="O114" s="105" t="s">
        <v>25</v>
      </c>
      <c r="Q114" s="19">
        <v>1603</v>
      </c>
      <c r="R114" s="22">
        <v>107</v>
      </c>
      <c r="S114" s="20" t="s">
        <v>622</v>
      </c>
      <c r="T114" s="21" t="s">
        <v>619</v>
      </c>
      <c r="V114" s="19">
        <v>1606</v>
      </c>
      <c r="W114" s="4">
        <v>107</v>
      </c>
      <c r="X114" s="20" t="s">
        <v>25</v>
      </c>
      <c r="Y114" s="21" t="s">
        <v>25</v>
      </c>
      <c r="AA114" s="103">
        <v>1609</v>
      </c>
      <c r="AB114" s="89">
        <v>107</v>
      </c>
      <c r="AC114" s="104" t="s">
        <v>25</v>
      </c>
      <c r="AD114" s="105" t="s">
        <v>25</v>
      </c>
      <c r="AF114" s="19">
        <v>1701</v>
      </c>
      <c r="AG114" s="22">
        <v>107</v>
      </c>
      <c r="AH114" s="20" t="s">
        <v>622</v>
      </c>
      <c r="AI114" s="21" t="s">
        <v>619</v>
      </c>
      <c r="AK114" s="19">
        <v>1704</v>
      </c>
      <c r="AL114" s="22">
        <v>107</v>
      </c>
      <c r="AM114" s="20" t="s">
        <v>25</v>
      </c>
      <c r="AN114" s="21" t="s">
        <v>25</v>
      </c>
      <c r="AP114" s="103">
        <v>1707</v>
      </c>
      <c r="AQ114" s="89">
        <v>107</v>
      </c>
      <c r="AR114" s="104" t="s">
        <v>25</v>
      </c>
      <c r="AS114" s="105" t="s">
        <v>25</v>
      </c>
      <c r="AU114" s="19">
        <v>1803</v>
      </c>
      <c r="AV114" s="22">
        <v>107</v>
      </c>
      <c r="AW114" s="20" t="s">
        <v>622</v>
      </c>
      <c r="AX114" s="21" t="s">
        <v>619</v>
      </c>
      <c r="AZ114" s="19">
        <v>1806</v>
      </c>
      <c r="BA114" s="4">
        <v>107</v>
      </c>
      <c r="BB114" s="20" t="s">
        <v>25</v>
      </c>
      <c r="BC114" s="21" t="s">
        <v>25</v>
      </c>
      <c r="BE114" s="103">
        <v>1809</v>
      </c>
      <c r="BF114" s="89">
        <v>107</v>
      </c>
      <c r="BG114" s="104" t="s">
        <v>25</v>
      </c>
      <c r="BH114" s="105" t="s">
        <v>25</v>
      </c>
    </row>
    <row r="115" spans="1:60">
      <c r="A115" s="5"/>
      <c r="B115" s="19">
        <v>1501</v>
      </c>
      <c r="C115" s="4">
        <v>108</v>
      </c>
      <c r="D115" s="20" t="s">
        <v>617</v>
      </c>
      <c r="E115" s="21" t="s">
        <v>614</v>
      </c>
      <c r="G115" s="19">
        <v>1504</v>
      </c>
      <c r="H115" s="4">
        <v>108</v>
      </c>
      <c r="I115" s="20" t="s">
        <v>25</v>
      </c>
      <c r="J115" s="21" t="s">
        <v>25</v>
      </c>
      <c r="L115" s="103">
        <v>1507</v>
      </c>
      <c r="M115" s="89">
        <v>108</v>
      </c>
      <c r="N115" s="104" t="s">
        <v>25</v>
      </c>
      <c r="O115" s="105" t="s">
        <v>25</v>
      </c>
      <c r="Q115" s="19">
        <v>1603</v>
      </c>
      <c r="R115" s="22">
        <v>108</v>
      </c>
      <c r="S115" s="20" t="s">
        <v>617</v>
      </c>
      <c r="T115" s="21" t="s">
        <v>614</v>
      </c>
      <c r="V115" s="19">
        <v>1606</v>
      </c>
      <c r="W115" s="4">
        <v>108</v>
      </c>
      <c r="X115" s="20" t="s">
        <v>25</v>
      </c>
      <c r="Y115" s="21" t="s">
        <v>25</v>
      </c>
      <c r="AA115" s="103">
        <v>1609</v>
      </c>
      <c r="AB115" s="89">
        <v>108</v>
      </c>
      <c r="AC115" s="104" t="s">
        <v>25</v>
      </c>
      <c r="AD115" s="105" t="s">
        <v>25</v>
      </c>
      <c r="AF115" s="19">
        <v>1701</v>
      </c>
      <c r="AG115" s="22">
        <v>108</v>
      </c>
      <c r="AH115" s="20" t="s">
        <v>617</v>
      </c>
      <c r="AI115" s="21" t="s">
        <v>614</v>
      </c>
      <c r="AK115" s="19">
        <v>1704</v>
      </c>
      <c r="AL115" s="22">
        <v>108</v>
      </c>
      <c r="AM115" s="20" t="s">
        <v>25</v>
      </c>
      <c r="AN115" s="21" t="s">
        <v>25</v>
      </c>
      <c r="AP115" s="103">
        <v>1707</v>
      </c>
      <c r="AQ115" s="89">
        <v>108</v>
      </c>
      <c r="AR115" s="104" t="s">
        <v>25</v>
      </c>
      <c r="AS115" s="105" t="s">
        <v>25</v>
      </c>
      <c r="AU115" s="19">
        <v>1803</v>
      </c>
      <c r="AV115" s="22">
        <v>108</v>
      </c>
      <c r="AW115" s="20" t="s">
        <v>617</v>
      </c>
      <c r="AX115" s="21" t="s">
        <v>614</v>
      </c>
      <c r="AZ115" s="19">
        <v>1806</v>
      </c>
      <c r="BA115" s="4">
        <v>108</v>
      </c>
      <c r="BB115" s="20" t="s">
        <v>25</v>
      </c>
      <c r="BC115" s="21" t="s">
        <v>25</v>
      </c>
      <c r="BE115" s="103">
        <v>1809</v>
      </c>
      <c r="BF115" s="89">
        <v>108</v>
      </c>
      <c r="BG115" s="104" t="s">
        <v>25</v>
      </c>
      <c r="BH115" s="105" t="s">
        <v>25</v>
      </c>
    </row>
    <row r="116" spans="1:60">
      <c r="A116" s="5"/>
      <c r="B116" s="19">
        <v>1501</v>
      </c>
      <c r="C116" s="4">
        <v>109</v>
      </c>
      <c r="D116" s="20" t="s">
        <v>576</v>
      </c>
      <c r="E116" s="21" t="s">
        <v>573</v>
      </c>
      <c r="G116" s="19">
        <v>1504</v>
      </c>
      <c r="H116" s="4">
        <v>109</v>
      </c>
      <c r="I116" s="20" t="s">
        <v>25</v>
      </c>
      <c r="J116" s="21" t="s">
        <v>25</v>
      </c>
      <c r="L116" s="103">
        <v>1507</v>
      </c>
      <c r="M116" s="89">
        <v>109</v>
      </c>
      <c r="N116" s="104" t="s">
        <v>25</v>
      </c>
      <c r="O116" s="105" t="s">
        <v>25</v>
      </c>
      <c r="Q116" s="19">
        <v>1603</v>
      </c>
      <c r="R116" s="22">
        <v>109</v>
      </c>
      <c r="S116" s="20" t="s">
        <v>576</v>
      </c>
      <c r="T116" s="21" t="s">
        <v>573</v>
      </c>
      <c r="V116" s="19">
        <v>1606</v>
      </c>
      <c r="W116" s="4">
        <v>109</v>
      </c>
      <c r="X116" s="20" t="s">
        <v>25</v>
      </c>
      <c r="Y116" s="21" t="s">
        <v>25</v>
      </c>
      <c r="AA116" s="103">
        <v>1609</v>
      </c>
      <c r="AB116" s="89">
        <v>109</v>
      </c>
      <c r="AC116" s="104" t="s">
        <v>25</v>
      </c>
      <c r="AD116" s="105" t="s">
        <v>25</v>
      </c>
      <c r="AF116" s="19">
        <v>1701</v>
      </c>
      <c r="AG116" s="22">
        <v>109</v>
      </c>
      <c r="AH116" s="20" t="s">
        <v>576</v>
      </c>
      <c r="AI116" s="21" t="s">
        <v>573</v>
      </c>
      <c r="AK116" s="19">
        <v>1704</v>
      </c>
      <c r="AL116" s="22">
        <v>109</v>
      </c>
      <c r="AM116" s="20" t="s">
        <v>25</v>
      </c>
      <c r="AN116" s="21" t="s">
        <v>25</v>
      </c>
      <c r="AP116" s="103">
        <v>1707</v>
      </c>
      <c r="AQ116" s="89">
        <v>109</v>
      </c>
      <c r="AR116" s="104" t="s">
        <v>25</v>
      </c>
      <c r="AS116" s="105" t="s">
        <v>25</v>
      </c>
      <c r="AU116" s="19">
        <v>1803</v>
      </c>
      <c r="AV116" s="22">
        <v>109</v>
      </c>
      <c r="AW116" s="20" t="s">
        <v>576</v>
      </c>
      <c r="AX116" s="21" t="s">
        <v>573</v>
      </c>
      <c r="AZ116" s="19">
        <v>1806</v>
      </c>
      <c r="BA116" s="4">
        <v>109</v>
      </c>
      <c r="BB116" s="20" t="s">
        <v>25</v>
      </c>
      <c r="BC116" s="21" t="s">
        <v>25</v>
      </c>
      <c r="BE116" s="103">
        <v>1809</v>
      </c>
      <c r="BF116" s="89">
        <v>109</v>
      </c>
      <c r="BG116" s="104" t="s">
        <v>25</v>
      </c>
      <c r="BH116" s="105" t="s">
        <v>25</v>
      </c>
    </row>
    <row r="117" spans="1:60">
      <c r="A117" s="5"/>
      <c r="B117" s="19">
        <v>1501</v>
      </c>
      <c r="C117" s="4">
        <v>110</v>
      </c>
      <c r="D117" s="20" t="s">
        <v>571</v>
      </c>
      <c r="E117" s="21" t="s">
        <v>568</v>
      </c>
      <c r="G117" s="19">
        <v>1504</v>
      </c>
      <c r="H117" s="4">
        <v>110</v>
      </c>
      <c r="I117" s="20" t="s">
        <v>25</v>
      </c>
      <c r="J117" s="21" t="s">
        <v>25</v>
      </c>
      <c r="L117" s="103">
        <v>1507</v>
      </c>
      <c r="M117" s="89">
        <v>110</v>
      </c>
      <c r="N117" s="104" t="s">
        <v>25</v>
      </c>
      <c r="O117" s="105" t="s">
        <v>25</v>
      </c>
      <c r="Q117" s="19">
        <v>1603</v>
      </c>
      <c r="R117" s="22">
        <v>110</v>
      </c>
      <c r="S117" s="20" t="s">
        <v>571</v>
      </c>
      <c r="T117" s="21" t="s">
        <v>568</v>
      </c>
      <c r="V117" s="19">
        <v>1606</v>
      </c>
      <c r="W117" s="4">
        <v>110</v>
      </c>
      <c r="X117" s="20" t="s">
        <v>25</v>
      </c>
      <c r="Y117" s="21" t="s">
        <v>25</v>
      </c>
      <c r="AA117" s="103">
        <v>1609</v>
      </c>
      <c r="AB117" s="89">
        <v>110</v>
      </c>
      <c r="AC117" s="104" t="s">
        <v>25</v>
      </c>
      <c r="AD117" s="105" t="s">
        <v>25</v>
      </c>
      <c r="AF117" s="19">
        <v>1701</v>
      </c>
      <c r="AG117" s="22">
        <v>110</v>
      </c>
      <c r="AH117" s="20" t="s">
        <v>571</v>
      </c>
      <c r="AI117" s="21" t="s">
        <v>568</v>
      </c>
      <c r="AK117" s="19">
        <v>1704</v>
      </c>
      <c r="AL117" s="22">
        <v>110</v>
      </c>
      <c r="AM117" s="20" t="s">
        <v>25</v>
      </c>
      <c r="AN117" s="21" t="s">
        <v>25</v>
      </c>
      <c r="AP117" s="103">
        <v>1707</v>
      </c>
      <c r="AQ117" s="89">
        <v>110</v>
      </c>
      <c r="AR117" s="104" t="s">
        <v>25</v>
      </c>
      <c r="AS117" s="105" t="s">
        <v>25</v>
      </c>
      <c r="AU117" s="19">
        <v>1803</v>
      </c>
      <c r="AV117" s="22">
        <v>110</v>
      </c>
      <c r="AW117" s="20" t="s">
        <v>571</v>
      </c>
      <c r="AX117" s="21" t="s">
        <v>568</v>
      </c>
      <c r="AZ117" s="19">
        <v>1806</v>
      </c>
      <c r="BA117" s="4">
        <v>110</v>
      </c>
      <c r="BB117" s="20" t="s">
        <v>25</v>
      </c>
      <c r="BC117" s="21" t="s">
        <v>25</v>
      </c>
      <c r="BE117" s="103">
        <v>1809</v>
      </c>
      <c r="BF117" s="89">
        <v>110</v>
      </c>
      <c r="BG117" s="104" t="s">
        <v>25</v>
      </c>
      <c r="BH117" s="105" t="s">
        <v>25</v>
      </c>
    </row>
    <row r="118" spans="1:60">
      <c r="A118" s="5"/>
      <c r="B118" s="19">
        <v>1501</v>
      </c>
      <c r="C118" s="4">
        <v>111</v>
      </c>
      <c r="D118" s="20" t="s">
        <v>566</v>
      </c>
      <c r="E118" s="21" t="s">
        <v>563</v>
      </c>
      <c r="G118" s="19">
        <v>1504</v>
      </c>
      <c r="H118" s="4">
        <v>111</v>
      </c>
      <c r="I118" s="20" t="s">
        <v>25</v>
      </c>
      <c r="J118" s="21" t="s">
        <v>25</v>
      </c>
      <c r="L118" s="103">
        <v>1507</v>
      </c>
      <c r="M118" s="89">
        <v>111</v>
      </c>
      <c r="N118" s="104" t="s">
        <v>25</v>
      </c>
      <c r="O118" s="105" t="s">
        <v>25</v>
      </c>
      <c r="Q118" s="19">
        <v>1603</v>
      </c>
      <c r="R118" s="22">
        <v>111</v>
      </c>
      <c r="S118" s="20" t="s">
        <v>566</v>
      </c>
      <c r="T118" s="21" t="s">
        <v>563</v>
      </c>
      <c r="V118" s="19">
        <v>1606</v>
      </c>
      <c r="W118" s="4">
        <v>111</v>
      </c>
      <c r="X118" s="20" t="s">
        <v>25</v>
      </c>
      <c r="Y118" s="21" t="s">
        <v>25</v>
      </c>
      <c r="AA118" s="103">
        <v>1609</v>
      </c>
      <c r="AB118" s="89">
        <v>111</v>
      </c>
      <c r="AC118" s="104" t="s">
        <v>25</v>
      </c>
      <c r="AD118" s="105" t="s">
        <v>25</v>
      </c>
      <c r="AF118" s="19">
        <v>1701</v>
      </c>
      <c r="AG118" s="22">
        <v>111</v>
      </c>
      <c r="AH118" s="20" t="s">
        <v>566</v>
      </c>
      <c r="AI118" s="21" t="s">
        <v>563</v>
      </c>
      <c r="AK118" s="19">
        <v>1704</v>
      </c>
      <c r="AL118" s="22">
        <v>111</v>
      </c>
      <c r="AM118" s="20" t="s">
        <v>25</v>
      </c>
      <c r="AN118" s="21" t="s">
        <v>25</v>
      </c>
      <c r="AP118" s="103">
        <v>1707</v>
      </c>
      <c r="AQ118" s="89">
        <v>111</v>
      </c>
      <c r="AR118" s="104" t="s">
        <v>25</v>
      </c>
      <c r="AS118" s="105" t="s">
        <v>25</v>
      </c>
      <c r="AU118" s="19">
        <v>1803</v>
      </c>
      <c r="AV118" s="22">
        <v>111</v>
      </c>
      <c r="AW118" s="20" t="s">
        <v>566</v>
      </c>
      <c r="AX118" s="21" t="s">
        <v>563</v>
      </c>
      <c r="AZ118" s="19">
        <v>1806</v>
      </c>
      <c r="BA118" s="4">
        <v>111</v>
      </c>
      <c r="BB118" s="20" t="s">
        <v>25</v>
      </c>
      <c r="BC118" s="21" t="s">
        <v>25</v>
      </c>
      <c r="BE118" s="103">
        <v>1809</v>
      </c>
      <c r="BF118" s="89">
        <v>111</v>
      </c>
      <c r="BG118" s="104" t="s">
        <v>25</v>
      </c>
      <c r="BH118" s="105" t="s">
        <v>25</v>
      </c>
    </row>
    <row r="119" spans="1:60" ht="15" thickBot="1">
      <c r="A119" s="5"/>
      <c r="B119" s="23">
        <v>1501</v>
      </c>
      <c r="C119" s="24">
        <v>112</v>
      </c>
      <c r="D119" s="25" t="s">
        <v>561</v>
      </c>
      <c r="E119" s="26" t="s">
        <v>558</v>
      </c>
      <c r="F119" s="27"/>
      <c r="G119" s="23">
        <v>1504</v>
      </c>
      <c r="H119" s="24">
        <v>112</v>
      </c>
      <c r="I119" s="25" t="s">
        <v>25</v>
      </c>
      <c r="J119" s="26" t="s">
        <v>25</v>
      </c>
      <c r="K119" s="27"/>
      <c r="L119" s="106">
        <v>1507</v>
      </c>
      <c r="M119" s="107">
        <v>112</v>
      </c>
      <c r="N119" s="108" t="s">
        <v>25</v>
      </c>
      <c r="O119" s="109" t="s">
        <v>25</v>
      </c>
      <c r="P119" s="27"/>
      <c r="Q119" s="23">
        <v>1603</v>
      </c>
      <c r="R119" s="28">
        <v>112</v>
      </c>
      <c r="S119" s="25" t="s">
        <v>561</v>
      </c>
      <c r="T119" s="26" t="s">
        <v>558</v>
      </c>
      <c r="U119" s="27"/>
      <c r="V119" s="23">
        <v>1606</v>
      </c>
      <c r="W119" s="24">
        <v>112</v>
      </c>
      <c r="X119" s="25" t="s">
        <v>25</v>
      </c>
      <c r="Y119" s="26" t="s">
        <v>25</v>
      </c>
      <c r="Z119" s="27"/>
      <c r="AA119" s="106">
        <v>1609</v>
      </c>
      <c r="AB119" s="107">
        <v>112</v>
      </c>
      <c r="AC119" s="108" t="s">
        <v>25</v>
      </c>
      <c r="AD119" s="109" t="s">
        <v>25</v>
      </c>
      <c r="AE119" s="27"/>
      <c r="AF119" s="23">
        <v>1701</v>
      </c>
      <c r="AG119" s="28">
        <v>112</v>
      </c>
      <c r="AH119" s="25" t="s">
        <v>561</v>
      </c>
      <c r="AI119" s="26" t="s">
        <v>558</v>
      </c>
      <c r="AJ119" s="27"/>
      <c r="AK119" s="23">
        <v>1704</v>
      </c>
      <c r="AL119" s="28">
        <v>112</v>
      </c>
      <c r="AM119" s="25" t="s">
        <v>25</v>
      </c>
      <c r="AN119" s="26" t="s">
        <v>25</v>
      </c>
      <c r="AO119" s="27"/>
      <c r="AP119" s="106">
        <v>1707</v>
      </c>
      <c r="AQ119" s="107">
        <v>112</v>
      </c>
      <c r="AR119" s="108" t="s">
        <v>25</v>
      </c>
      <c r="AS119" s="109" t="s">
        <v>25</v>
      </c>
      <c r="AT119" s="27"/>
      <c r="AU119" s="23">
        <v>1803</v>
      </c>
      <c r="AV119" s="28">
        <v>112</v>
      </c>
      <c r="AW119" s="25" t="s">
        <v>561</v>
      </c>
      <c r="AX119" s="26" t="s">
        <v>558</v>
      </c>
      <c r="AY119" s="27"/>
      <c r="AZ119" s="23">
        <v>1806</v>
      </c>
      <c r="BA119" s="24">
        <v>112</v>
      </c>
      <c r="BB119" s="25" t="s">
        <v>25</v>
      </c>
      <c r="BC119" s="26" t="s">
        <v>25</v>
      </c>
      <c r="BD119" s="27"/>
      <c r="BE119" s="106">
        <v>1809</v>
      </c>
      <c r="BF119" s="107">
        <v>112</v>
      </c>
      <c r="BG119" s="108" t="s">
        <v>25</v>
      </c>
      <c r="BH119" s="109" t="s">
        <v>25</v>
      </c>
    </row>
    <row r="120" spans="1:60">
      <c r="A120" s="5"/>
      <c r="B120" s="13">
        <v>1501</v>
      </c>
      <c r="C120" s="14">
        <v>113</v>
      </c>
      <c r="D120" s="32" t="s">
        <v>535</v>
      </c>
      <c r="E120" s="16" t="s">
        <v>532</v>
      </c>
      <c r="F120" s="17"/>
      <c r="G120" s="13">
        <v>1504</v>
      </c>
      <c r="H120" s="14">
        <v>113</v>
      </c>
      <c r="I120" s="32" t="s">
        <v>25</v>
      </c>
      <c r="J120" s="16" t="s">
        <v>25</v>
      </c>
      <c r="K120" s="17"/>
      <c r="L120" s="99">
        <v>1507</v>
      </c>
      <c r="M120" s="100">
        <v>113</v>
      </c>
      <c r="N120" s="112" t="s">
        <v>25</v>
      </c>
      <c r="O120" s="102" t="s">
        <v>25</v>
      </c>
      <c r="P120" s="17"/>
      <c r="Q120" s="13">
        <v>1603</v>
      </c>
      <c r="R120" s="18">
        <v>113</v>
      </c>
      <c r="S120" s="32" t="s">
        <v>535</v>
      </c>
      <c r="T120" s="16" t="s">
        <v>532</v>
      </c>
      <c r="U120" s="17"/>
      <c r="V120" s="13">
        <v>1606</v>
      </c>
      <c r="W120" s="14">
        <v>113</v>
      </c>
      <c r="X120" s="32" t="s">
        <v>25</v>
      </c>
      <c r="Y120" s="16" t="s">
        <v>25</v>
      </c>
      <c r="Z120" s="17"/>
      <c r="AA120" s="99">
        <v>1609</v>
      </c>
      <c r="AB120" s="100">
        <v>113</v>
      </c>
      <c r="AC120" s="112" t="s">
        <v>25</v>
      </c>
      <c r="AD120" s="102" t="s">
        <v>25</v>
      </c>
      <c r="AE120" s="17"/>
      <c r="AF120" s="13">
        <v>1701</v>
      </c>
      <c r="AG120" s="18">
        <v>113</v>
      </c>
      <c r="AH120" s="32" t="s">
        <v>535</v>
      </c>
      <c r="AI120" s="16" t="s">
        <v>532</v>
      </c>
      <c r="AJ120" s="17"/>
      <c r="AK120" s="13">
        <v>1704</v>
      </c>
      <c r="AL120" s="18">
        <v>113</v>
      </c>
      <c r="AM120" s="32" t="s">
        <v>25</v>
      </c>
      <c r="AN120" s="16" t="s">
        <v>25</v>
      </c>
      <c r="AO120" s="17"/>
      <c r="AP120" s="99">
        <v>1707</v>
      </c>
      <c r="AQ120" s="100">
        <v>113</v>
      </c>
      <c r="AR120" s="112" t="s">
        <v>25</v>
      </c>
      <c r="AS120" s="102" t="s">
        <v>25</v>
      </c>
      <c r="AT120" s="17"/>
      <c r="AU120" s="13">
        <v>1803</v>
      </c>
      <c r="AV120" s="18">
        <v>113</v>
      </c>
      <c r="AW120" s="32" t="s">
        <v>535</v>
      </c>
      <c r="AX120" s="16" t="s">
        <v>532</v>
      </c>
      <c r="AY120" s="17"/>
      <c r="AZ120" s="13">
        <v>1806</v>
      </c>
      <c r="BA120" s="14">
        <v>113</v>
      </c>
      <c r="BB120" s="32" t="s">
        <v>25</v>
      </c>
      <c r="BC120" s="16" t="s">
        <v>25</v>
      </c>
      <c r="BD120" s="17"/>
      <c r="BE120" s="99">
        <v>1809</v>
      </c>
      <c r="BF120" s="100">
        <v>113</v>
      </c>
      <c r="BG120" s="112" t="s">
        <v>25</v>
      </c>
      <c r="BH120" s="102" t="s">
        <v>25</v>
      </c>
    </row>
    <row r="121" spans="1:60">
      <c r="A121" s="5"/>
      <c r="B121" s="19">
        <v>1501</v>
      </c>
      <c r="C121" s="4">
        <v>114</v>
      </c>
      <c r="D121" s="20" t="s">
        <v>525</v>
      </c>
      <c r="E121" s="21" t="s">
        <v>521</v>
      </c>
      <c r="G121" s="19">
        <v>1504</v>
      </c>
      <c r="H121" s="4">
        <v>114</v>
      </c>
      <c r="I121" s="20" t="s">
        <v>25</v>
      </c>
      <c r="J121" s="21" t="s">
        <v>25</v>
      </c>
      <c r="L121" s="103">
        <v>1507</v>
      </c>
      <c r="M121" s="89">
        <v>114</v>
      </c>
      <c r="N121" s="104" t="s">
        <v>25</v>
      </c>
      <c r="O121" s="105" t="s">
        <v>25</v>
      </c>
      <c r="Q121" s="19">
        <v>1603</v>
      </c>
      <c r="R121" s="22">
        <v>114</v>
      </c>
      <c r="S121" s="20" t="s">
        <v>525</v>
      </c>
      <c r="T121" s="21" t="s">
        <v>521</v>
      </c>
      <c r="V121" s="19">
        <v>1606</v>
      </c>
      <c r="W121" s="4">
        <v>114</v>
      </c>
      <c r="X121" s="20" t="s">
        <v>25</v>
      </c>
      <c r="Y121" s="21" t="s">
        <v>25</v>
      </c>
      <c r="AA121" s="103">
        <v>1609</v>
      </c>
      <c r="AB121" s="89">
        <v>114</v>
      </c>
      <c r="AC121" s="104" t="s">
        <v>25</v>
      </c>
      <c r="AD121" s="105" t="s">
        <v>25</v>
      </c>
      <c r="AF121" s="19">
        <v>1701</v>
      </c>
      <c r="AG121" s="22">
        <v>114</v>
      </c>
      <c r="AH121" s="20" t="s">
        <v>525</v>
      </c>
      <c r="AI121" s="21" t="s">
        <v>521</v>
      </c>
      <c r="AK121" s="19">
        <v>1704</v>
      </c>
      <c r="AL121" s="22">
        <v>114</v>
      </c>
      <c r="AM121" s="20" t="s">
        <v>25</v>
      </c>
      <c r="AN121" s="21" t="s">
        <v>25</v>
      </c>
      <c r="AP121" s="103">
        <v>1707</v>
      </c>
      <c r="AQ121" s="89">
        <v>114</v>
      </c>
      <c r="AR121" s="104" t="s">
        <v>25</v>
      </c>
      <c r="AS121" s="105" t="s">
        <v>25</v>
      </c>
      <c r="AU121" s="19">
        <v>1803</v>
      </c>
      <c r="AV121" s="22">
        <v>114</v>
      </c>
      <c r="AW121" s="20" t="s">
        <v>525</v>
      </c>
      <c r="AX121" s="21" t="s">
        <v>521</v>
      </c>
      <c r="AZ121" s="19">
        <v>1806</v>
      </c>
      <c r="BA121" s="4">
        <v>114</v>
      </c>
      <c r="BB121" s="20" t="s">
        <v>25</v>
      </c>
      <c r="BC121" s="21" t="s">
        <v>25</v>
      </c>
      <c r="BE121" s="103">
        <v>1809</v>
      </c>
      <c r="BF121" s="89">
        <v>114</v>
      </c>
      <c r="BG121" s="104" t="s">
        <v>25</v>
      </c>
      <c r="BH121" s="105" t="s">
        <v>25</v>
      </c>
    </row>
    <row r="122" spans="1:60">
      <c r="A122" s="5"/>
      <c r="B122" s="19">
        <v>1501</v>
      </c>
      <c r="C122" s="4">
        <v>115</v>
      </c>
      <c r="D122" s="20" t="s">
        <v>519</v>
      </c>
      <c r="E122" s="21" t="s">
        <v>516</v>
      </c>
      <c r="G122" s="19">
        <v>1504</v>
      </c>
      <c r="H122" s="4">
        <v>115</v>
      </c>
      <c r="I122" s="20" t="s">
        <v>25</v>
      </c>
      <c r="J122" s="21" t="s">
        <v>25</v>
      </c>
      <c r="L122" s="103">
        <v>1507</v>
      </c>
      <c r="M122" s="89">
        <v>115</v>
      </c>
      <c r="N122" s="104" t="s">
        <v>25</v>
      </c>
      <c r="O122" s="105" t="s">
        <v>25</v>
      </c>
      <c r="Q122" s="19">
        <v>1603</v>
      </c>
      <c r="R122" s="22">
        <v>115</v>
      </c>
      <c r="S122" s="20" t="s">
        <v>519</v>
      </c>
      <c r="T122" s="21" t="s">
        <v>516</v>
      </c>
      <c r="V122" s="19">
        <v>1606</v>
      </c>
      <c r="W122" s="4">
        <v>115</v>
      </c>
      <c r="X122" s="20" t="s">
        <v>25</v>
      </c>
      <c r="Y122" s="21" t="s">
        <v>25</v>
      </c>
      <c r="AA122" s="103">
        <v>1609</v>
      </c>
      <c r="AB122" s="89">
        <v>115</v>
      </c>
      <c r="AC122" s="104" t="s">
        <v>25</v>
      </c>
      <c r="AD122" s="105" t="s">
        <v>25</v>
      </c>
      <c r="AF122" s="19">
        <v>1701</v>
      </c>
      <c r="AG122" s="22">
        <v>115</v>
      </c>
      <c r="AH122" s="20" t="s">
        <v>519</v>
      </c>
      <c r="AI122" s="21" t="s">
        <v>516</v>
      </c>
      <c r="AK122" s="19">
        <v>1704</v>
      </c>
      <c r="AL122" s="22">
        <v>115</v>
      </c>
      <c r="AM122" s="20" t="s">
        <v>25</v>
      </c>
      <c r="AN122" s="21" t="s">
        <v>25</v>
      </c>
      <c r="AP122" s="103">
        <v>1707</v>
      </c>
      <c r="AQ122" s="89">
        <v>115</v>
      </c>
      <c r="AR122" s="104" t="s">
        <v>25</v>
      </c>
      <c r="AS122" s="105" t="s">
        <v>25</v>
      </c>
      <c r="AU122" s="19">
        <v>1803</v>
      </c>
      <c r="AV122" s="22">
        <v>115</v>
      </c>
      <c r="AW122" s="20" t="s">
        <v>519</v>
      </c>
      <c r="AX122" s="21" t="s">
        <v>516</v>
      </c>
      <c r="AZ122" s="19">
        <v>1806</v>
      </c>
      <c r="BA122" s="4">
        <v>115</v>
      </c>
      <c r="BB122" s="20" t="s">
        <v>25</v>
      </c>
      <c r="BC122" s="21" t="s">
        <v>25</v>
      </c>
      <c r="BE122" s="103">
        <v>1809</v>
      </c>
      <c r="BF122" s="89">
        <v>115</v>
      </c>
      <c r="BG122" s="104" t="s">
        <v>25</v>
      </c>
      <c r="BH122" s="105" t="s">
        <v>25</v>
      </c>
    </row>
    <row r="123" spans="1:60">
      <c r="A123" s="5"/>
      <c r="B123" s="19">
        <v>1501</v>
      </c>
      <c r="C123" s="4">
        <v>116</v>
      </c>
      <c r="D123" s="20" t="s">
        <v>25</v>
      </c>
      <c r="E123" s="21" t="s">
        <v>25</v>
      </c>
      <c r="G123" s="19">
        <v>1504</v>
      </c>
      <c r="H123" s="4">
        <v>116</v>
      </c>
      <c r="I123" s="20" t="s">
        <v>25</v>
      </c>
      <c r="J123" s="21" t="s">
        <v>25</v>
      </c>
      <c r="L123" s="103">
        <v>1507</v>
      </c>
      <c r="M123" s="89">
        <v>116</v>
      </c>
      <c r="N123" s="104" t="s">
        <v>25</v>
      </c>
      <c r="O123" s="105" t="s">
        <v>25</v>
      </c>
      <c r="Q123" s="19">
        <v>1603</v>
      </c>
      <c r="R123" s="22">
        <v>116</v>
      </c>
      <c r="S123" s="20" t="s">
        <v>25</v>
      </c>
      <c r="T123" s="21" t="s">
        <v>25</v>
      </c>
      <c r="V123" s="19">
        <v>1606</v>
      </c>
      <c r="W123" s="4">
        <v>116</v>
      </c>
      <c r="X123" s="20" t="s">
        <v>25</v>
      </c>
      <c r="Y123" s="21" t="s">
        <v>25</v>
      </c>
      <c r="AA123" s="103">
        <v>1609</v>
      </c>
      <c r="AB123" s="89">
        <v>116</v>
      </c>
      <c r="AC123" s="104" t="s">
        <v>25</v>
      </c>
      <c r="AD123" s="105" t="s">
        <v>25</v>
      </c>
      <c r="AF123" s="19">
        <v>1701</v>
      </c>
      <c r="AG123" s="22">
        <v>116</v>
      </c>
      <c r="AH123" s="20" t="s">
        <v>25</v>
      </c>
      <c r="AI123" s="21" t="s">
        <v>25</v>
      </c>
      <c r="AK123" s="19">
        <v>1704</v>
      </c>
      <c r="AL123" s="22">
        <v>116</v>
      </c>
      <c r="AM123" s="20" t="s">
        <v>25</v>
      </c>
      <c r="AN123" s="21" t="s">
        <v>25</v>
      </c>
      <c r="AP123" s="103">
        <v>1707</v>
      </c>
      <c r="AQ123" s="89">
        <v>116</v>
      </c>
      <c r="AR123" s="104" t="s">
        <v>25</v>
      </c>
      <c r="AS123" s="105" t="s">
        <v>25</v>
      </c>
      <c r="AU123" s="19">
        <v>1803</v>
      </c>
      <c r="AV123" s="22">
        <v>116</v>
      </c>
      <c r="AW123" s="20" t="s">
        <v>25</v>
      </c>
      <c r="AX123" s="21" t="s">
        <v>25</v>
      </c>
      <c r="AZ123" s="19">
        <v>1806</v>
      </c>
      <c r="BA123" s="4">
        <v>116</v>
      </c>
      <c r="BB123" s="20" t="s">
        <v>25</v>
      </c>
      <c r="BC123" s="21" t="s">
        <v>25</v>
      </c>
      <c r="BE123" s="103">
        <v>1809</v>
      </c>
      <c r="BF123" s="89">
        <v>116</v>
      </c>
      <c r="BG123" s="104" t="s">
        <v>25</v>
      </c>
      <c r="BH123" s="105" t="s">
        <v>25</v>
      </c>
    </row>
    <row r="124" spans="1:60">
      <c r="A124" s="5"/>
      <c r="B124" s="19">
        <v>1501</v>
      </c>
      <c r="C124" s="4">
        <v>117</v>
      </c>
      <c r="D124" s="20" t="s">
        <v>258</v>
      </c>
      <c r="E124" s="21" t="s">
        <v>255</v>
      </c>
      <c r="G124" s="19">
        <v>1504</v>
      </c>
      <c r="H124" s="4">
        <v>117</v>
      </c>
      <c r="I124" s="20" t="s">
        <v>25</v>
      </c>
      <c r="J124" s="21" t="s">
        <v>25</v>
      </c>
      <c r="L124" s="103">
        <v>1507</v>
      </c>
      <c r="M124" s="89">
        <v>117</v>
      </c>
      <c r="N124" s="104" t="s">
        <v>25</v>
      </c>
      <c r="O124" s="105" t="s">
        <v>25</v>
      </c>
      <c r="Q124" s="19">
        <v>1603</v>
      </c>
      <c r="R124" s="22">
        <v>117</v>
      </c>
      <c r="S124" s="20" t="s">
        <v>258</v>
      </c>
      <c r="T124" s="21" t="s">
        <v>255</v>
      </c>
      <c r="V124" s="19">
        <v>1606</v>
      </c>
      <c r="W124" s="4">
        <v>117</v>
      </c>
      <c r="X124" s="20" t="s">
        <v>25</v>
      </c>
      <c r="Y124" s="21" t="s">
        <v>25</v>
      </c>
      <c r="AA124" s="103">
        <v>1609</v>
      </c>
      <c r="AB124" s="89">
        <v>117</v>
      </c>
      <c r="AC124" s="104" t="s">
        <v>25</v>
      </c>
      <c r="AD124" s="105" t="s">
        <v>25</v>
      </c>
      <c r="AF124" s="19">
        <v>1701</v>
      </c>
      <c r="AG124" s="22">
        <v>117</v>
      </c>
      <c r="AH124" s="20" t="s">
        <v>258</v>
      </c>
      <c r="AI124" s="21" t="s">
        <v>255</v>
      </c>
      <c r="AK124" s="19">
        <v>1704</v>
      </c>
      <c r="AL124" s="22">
        <v>117</v>
      </c>
      <c r="AM124" s="20" t="s">
        <v>25</v>
      </c>
      <c r="AN124" s="21" t="s">
        <v>25</v>
      </c>
      <c r="AP124" s="103">
        <v>1707</v>
      </c>
      <c r="AQ124" s="89">
        <v>117</v>
      </c>
      <c r="AR124" s="104" t="s">
        <v>25</v>
      </c>
      <c r="AS124" s="105" t="s">
        <v>25</v>
      </c>
      <c r="AU124" s="19">
        <v>1803</v>
      </c>
      <c r="AV124" s="22">
        <v>117</v>
      </c>
      <c r="AW124" s="20" t="s">
        <v>258</v>
      </c>
      <c r="AX124" s="21" t="s">
        <v>255</v>
      </c>
      <c r="AZ124" s="19">
        <v>1806</v>
      </c>
      <c r="BA124" s="4">
        <v>117</v>
      </c>
      <c r="BB124" s="20" t="s">
        <v>25</v>
      </c>
      <c r="BC124" s="21" t="s">
        <v>25</v>
      </c>
      <c r="BE124" s="103">
        <v>1809</v>
      </c>
      <c r="BF124" s="89">
        <v>117</v>
      </c>
      <c r="BG124" s="104" t="s">
        <v>25</v>
      </c>
      <c r="BH124" s="105" t="s">
        <v>25</v>
      </c>
    </row>
    <row r="125" spans="1:60">
      <c r="A125" s="5"/>
      <c r="B125" s="19">
        <v>1501</v>
      </c>
      <c r="C125" s="4">
        <v>118</v>
      </c>
      <c r="D125" s="20" t="s">
        <v>208</v>
      </c>
      <c r="E125" s="21" t="s">
        <v>205</v>
      </c>
      <c r="G125" s="19">
        <v>1504</v>
      </c>
      <c r="H125" s="4">
        <v>118</v>
      </c>
      <c r="I125" s="20" t="s">
        <v>25</v>
      </c>
      <c r="J125" s="21" t="s">
        <v>25</v>
      </c>
      <c r="L125" s="103">
        <v>1507</v>
      </c>
      <c r="M125" s="89">
        <v>118</v>
      </c>
      <c r="N125" s="104" t="s">
        <v>25</v>
      </c>
      <c r="O125" s="105" t="s">
        <v>25</v>
      </c>
      <c r="Q125" s="19">
        <v>1603</v>
      </c>
      <c r="R125" s="22">
        <v>118</v>
      </c>
      <c r="S125" s="20" t="s">
        <v>208</v>
      </c>
      <c r="T125" s="21" t="s">
        <v>205</v>
      </c>
      <c r="V125" s="19">
        <v>1606</v>
      </c>
      <c r="W125" s="4">
        <v>118</v>
      </c>
      <c r="X125" s="20" t="s">
        <v>25</v>
      </c>
      <c r="Y125" s="21" t="s">
        <v>25</v>
      </c>
      <c r="AA125" s="103">
        <v>1609</v>
      </c>
      <c r="AB125" s="89">
        <v>118</v>
      </c>
      <c r="AC125" s="104" t="s">
        <v>25</v>
      </c>
      <c r="AD125" s="105" t="s">
        <v>25</v>
      </c>
      <c r="AF125" s="19">
        <v>1701</v>
      </c>
      <c r="AG125" s="22">
        <v>118</v>
      </c>
      <c r="AH125" s="20" t="s">
        <v>208</v>
      </c>
      <c r="AI125" s="21" t="s">
        <v>205</v>
      </c>
      <c r="AK125" s="19">
        <v>1704</v>
      </c>
      <c r="AL125" s="22">
        <v>118</v>
      </c>
      <c r="AM125" s="20" t="s">
        <v>25</v>
      </c>
      <c r="AN125" s="21" t="s">
        <v>25</v>
      </c>
      <c r="AP125" s="103">
        <v>1707</v>
      </c>
      <c r="AQ125" s="89">
        <v>118</v>
      </c>
      <c r="AR125" s="104" t="s">
        <v>25</v>
      </c>
      <c r="AS125" s="105" t="s">
        <v>25</v>
      </c>
      <c r="AU125" s="19">
        <v>1803</v>
      </c>
      <c r="AV125" s="22">
        <v>118</v>
      </c>
      <c r="AW125" s="20" t="s">
        <v>208</v>
      </c>
      <c r="AX125" s="21" t="s">
        <v>205</v>
      </c>
      <c r="AZ125" s="19">
        <v>1806</v>
      </c>
      <c r="BA125" s="4">
        <v>118</v>
      </c>
      <c r="BB125" s="20" t="s">
        <v>25</v>
      </c>
      <c r="BC125" s="21" t="s">
        <v>25</v>
      </c>
      <c r="BE125" s="103">
        <v>1809</v>
      </c>
      <c r="BF125" s="89">
        <v>118</v>
      </c>
      <c r="BG125" s="104" t="s">
        <v>25</v>
      </c>
      <c r="BH125" s="105" t="s">
        <v>25</v>
      </c>
    </row>
    <row r="126" spans="1:60">
      <c r="A126" s="5"/>
      <c r="B126" s="19">
        <v>1501</v>
      </c>
      <c r="C126" s="4">
        <v>119</v>
      </c>
      <c r="D126" s="20" t="s">
        <v>253</v>
      </c>
      <c r="E126" s="21" t="s">
        <v>250</v>
      </c>
      <c r="G126" s="19">
        <v>1504</v>
      </c>
      <c r="H126" s="4">
        <v>119</v>
      </c>
      <c r="I126" s="20" t="s">
        <v>25</v>
      </c>
      <c r="J126" s="21" t="s">
        <v>25</v>
      </c>
      <c r="L126" s="103">
        <v>1507</v>
      </c>
      <c r="M126" s="89">
        <v>119</v>
      </c>
      <c r="N126" s="104" t="s">
        <v>25</v>
      </c>
      <c r="O126" s="105" t="s">
        <v>25</v>
      </c>
      <c r="Q126" s="19">
        <v>1603</v>
      </c>
      <c r="R126" s="22">
        <v>119</v>
      </c>
      <c r="S126" s="20" t="s">
        <v>253</v>
      </c>
      <c r="T126" s="21" t="s">
        <v>250</v>
      </c>
      <c r="V126" s="19">
        <v>1606</v>
      </c>
      <c r="W126" s="4">
        <v>119</v>
      </c>
      <c r="X126" s="20" t="s">
        <v>25</v>
      </c>
      <c r="Y126" s="21" t="s">
        <v>25</v>
      </c>
      <c r="AA126" s="103">
        <v>1609</v>
      </c>
      <c r="AB126" s="89">
        <v>119</v>
      </c>
      <c r="AC126" s="104" t="s">
        <v>25</v>
      </c>
      <c r="AD126" s="105" t="s">
        <v>25</v>
      </c>
      <c r="AF126" s="19">
        <v>1701</v>
      </c>
      <c r="AG126" s="22">
        <v>119</v>
      </c>
      <c r="AH126" s="20" t="s">
        <v>253</v>
      </c>
      <c r="AI126" s="21" t="s">
        <v>250</v>
      </c>
      <c r="AK126" s="19">
        <v>1704</v>
      </c>
      <c r="AL126" s="22">
        <v>119</v>
      </c>
      <c r="AM126" s="20" t="s">
        <v>25</v>
      </c>
      <c r="AN126" s="21" t="s">
        <v>25</v>
      </c>
      <c r="AP126" s="103">
        <v>1707</v>
      </c>
      <c r="AQ126" s="89">
        <v>119</v>
      </c>
      <c r="AR126" s="104" t="s">
        <v>25</v>
      </c>
      <c r="AS126" s="105" t="s">
        <v>25</v>
      </c>
      <c r="AU126" s="19">
        <v>1803</v>
      </c>
      <c r="AV126" s="22">
        <v>119</v>
      </c>
      <c r="AW126" s="20" t="s">
        <v>253</v>
      </c>
      <c r="AX126" s="21" t="s">
        <v>250</v>
      </c>
      <c r="AZ126" s="19">
        <v>1806</v>
      </c>
      <c r="BA126" s="4">
        <v>119</v>
      </c>
      <c r="BB126" s="20" t="s">
        <v>25</v>
      </c>
      <c r="BC126" s="21" t="s">
        <v>25</v>
      </c>
      <c r="BE126" s="103">
        <v>1809</v>
      </c>
      <c r="BF126" s="89">
        <v>119</v>
      </c>
      <c r="BG126" s="104" t="s">
        <v>25</v>
      </c>
      <c r="BH126" s="105" t="s">
        <v>25</v>
      </c>
    </row>
    <row r="127" spans="1:60">
      <c r="A127" s="5"/>
      <c r="B127" s="19">
        <v>1501</v>
      </c>
      <c r="C127" s="4">
        <v>120</v>
      </c>
      <c r="D127" s="20" t="s">
        <v>203</v>
      </c>
      <c r="E127" s="21" t="s">
        <v>199</v>
      </c>
      <c r="G127" s="19">
        <v>1504</v>
      </c>
      <c r="H127" s="4">
        <v>120</v>
      </c>
      <c r="I127" s="20" t="s">
        <v>25</v>
      </c>
      <c r="J127" s="21" t="s">
        <v>25</v>
      </c>
      <c r="L127" s="103">
        <v>1507</v>
      </c>
      <c r="M127" s="89">
        <v>120</v>
      </c>
      <c r="N127" s="104" t="s">
        <v>25</v>
      </c>
      <c r="O127" s="105" t="s">
        <v>25</v>
      </c>
      <c r="Q127" s="19">
        <v>1603</v>
      </c>
      <c r="R127" s="22">
        <v>120</v>
      </c>
      <c r="S127" s="20" t="s">
        <v>203</v>
      </c>
      <c r="T127" s="21" t="s">
        <v>199</v>
      </c>
      <c r="V127" s="19">
        <v>1606</v>
      </c>
      <c r="W127" s="4">
        <v>120</v>
      </c>
      <c r="X127" s="20" t="s">
        <v>25</v>
      </c>
      <c r="Y127" s="21" t="s">
        <v>25</v>
      </c>
      <c r="AA127" s="103">
        <v>1609</v>
      </c>
      <c r="AB127" s="89">
        <v>120</v>
      </c>
      <c r="AC127" s="104" t="s">
        <v>25</v>
      </c>
      <c r="AD127" s="105" t="s">
        <v>25</v>
      </c>
      <c r="AF127" s="19">
        <v>1701</v>
      </c>
      <c r="AG127" s="22">
        <v>120</v>
      </c>
      <c r="AH127" s="20" t="s">
        <v>203</v>
      </c>
      <c r="AI127" s="21" t="s">
        <v>199</v>
      </c>
      <c r="AK127" s="19">
        <v>1704</v>
      </c>
      <c r="AL127" s="22">
        <v>120</v>
      </c>
      <c r="AM127" s="20" t="s">
        <v>25</v>
      </c>
      <c r="AN127" s="21" t="s">
        <v>25</v>
      </c>
      <c r="AP127" s="103">
        <v>1707</v>
      </c>
      <c r="AQ127" s="89">
        <v>120</v>
      </c>
      <c r="AR127" s="104" t="s">
        <v>25</v>
      </c>
      <c r="AS127" s="105" t="s">
        <v>25</v>
      </c>
      <c r="AU127" s="19">
        <v>1803</v>
      </c>
      <c r="AV127" s="22">
        <v>120</v>
      </c>
      <c r="AW127" s="20" t="s">
        <v>203</v>
      </c>
      <c r="AX127" s="21" t="s">
        <v>199</v>
      </c>
      <c r="AZ127" s="19">
        <v>1806</v>
      </c>
      <c r="BA127" s="4">
        <v>120</v>
      </c>
      <c r="BB127" s="20" t="s">
        <v>25</v>
      </c>
      <c r="BC127" s="21" t="s">
        <v>25</v>
      </c>
      <c r="BE127" s="103">
        <v>1809</v>
      </c>
      <c r="BF127" s="89">
        <v>120</v>
      </c>
      <c r="BG127" s="104" t="s">
        <v>25</v>
      </c>
      <c r="BH127" s="105" t="s">
        <v>25</v>
      </c>
    </row>
    <row r="128" spans="1:60">
      <c r="A128" s="5"/>
      <c r="B128" s="19">
        <v>1501</v>
      </c>
      <c r="C128" s="4">
        <v>121</v>
      </c>
      <c r="D128" s="20" t="s">
        <v>25</v>
      </c>
      <c r="E128" s="21" t="s">
        <v>25</v>
      </c>
      <c r="G128" s="19">
        <v>1504</v>
      </c>
      <c r="H128" s="4">
        <v>121</v>
      </c>
      <c r="I128" s="20" t="s">
        <v>25</v>
      </c>
      <c r="J128" s="21" t="s">
        <v>25</v>
      </c>
      <c r="L128" s="103">
        <v>1507</v>
      </c>
      <c r="M128" s="89">
        <v>121</v>
      </c>
      <c r="N128" s="104" t="s">
        <v>25</v>
      </c>
      <c r="O128" s="105" t="s">
        <v>25</v>
      </c>
      <c r="Q128" s="19">
        <v>1603</v>
      </c>
      <c r="R128" s="22">
        <v>121</v>
      </c>
      <c r="S128" s="20" t="s">
        <v>25</v>
      </c>
      <c r="T128" s="21" t="s">
        <v>25</v>
      </c>
      <c r="V128" s="19">
        <v>1606</v>
      </c>
      <c r="W128" s="4">
        <v>121</v>
      </c>
      <c r="X128" s="20" t="s">
        <v>25</v>
      </c>
      <c r="Y128" s="21" t="s">
        <v>25</v>
      </c>
      <c r="AA128" s="103">
        <v>1609</v>
      </c>
      <c r="AB128" s="89">
        <v>121</v>
      </c>
      <c r="AC128" s="104" t="s">
        <v>25</v>
      </c>
      <c r="AD128" s="105" t="s">
        <v>25</v>
      </c>
      <c r="AF128" s="19">
        <v>1701</v>
      </c>
      <c r="AG128" s="22">
        <v>121</v>
      </c>
      <c r="AH128" s="20" t="s">
        <v>25</v>
      </c>
      <c r="AI128" s="21" t="s">
        <v>25</v>
      </c>
      <c r="AK128" s="19">
        <v>1704</v>
      </c>
      <c r="AL128" s="22">
        <v>121</v>
      </c>
      <c r="AM128" s="20" t="s">
        <v>25</v>
      </c>
      <c r="AN128" s="21" t="s">
        <v>25</v>
      </c>
      <c r="AP128" s="103">
        <v>1707</v>
      </c>
      <c r="AQ128" s="89">
        <v>121</v>
      </c>
      <c r="AR128" s="104" t="s">
        <v>25</v>
      </c>
      <c r="AS128" s="105" t="s">
        <v>25</v>
      </c>
      <c r="AU128" s="19">
        <v>1803</v>
      </c>
      <c r="AV128" s="22">
        <v>121</v>
      </c>
      <c r="AW128" s="20" t="s">
        <v>25</v>
      </c>
      <c r="AX128" s="21" t="s">
        <v>25</v>
      </c>
      <c r="AZ128" s="19">
        <v>1806</v>
      </c>
      <c r="BA128" s="4">
        <v>121</v>
      </c>
      <c r="BB128" s="20" t="s">
        <v>25</v>
      </c>
      <c r="BC128" s="21" t="s">
        <v>25</v>
      </c>
      <c r="BE128" s="103">
        <v>1809</v>
      </c>
      <c r="BF128" s="89">
        <v>121</v>
      </c>
      <c r="BG128" s="104" t="s">
        <v>25</v>
      </c>
      <c r="BH128" s="105" t="s">
        <v>25</v>
      </c>
    </row>
    <row r="129" spans="1:61">
      <c r="B129" s="19">
        <v>1501</v>
      </c>
      <c r="C129" s="4">
        <v>122</v>
      </c>
      <c r="D129" s="20" t="s">
        <v>25</v>
      </c>
      <c r="E129" s="21" t="s">
        <v>25</v>
      </c>
      <c r="G129" s="19">
        <v>1504</v>
      </c>
      <c r="H129" s="4">
        <v>122</v>
      </c>
      <c r="I129" s="20" t="s">
        <v>25</v>
      </c>
      <c r="J129" s="21" t="s">
        <v>25</v>
      </c>
      <c r="L129" s="103">
        <v>1507</v>
      </c>
      <c r="M129" s="89">
        <v>122</v>
      </c>
      <c r="N129" s="104" t="s">
        <v>25</v>
      </c>
      <c r="O129" s="105" t="s">
        <v>25</v>
      </c>
      <c r="Q129" s="19">
        <v>1603</v>
      </c>
      <c r="R129" s="22">
        <v>122</v>
      </c>
      <c r="S129" s="20" t="s">
        <v>25</v>
      </c>
      <c r="T129" s="21" t="s">
        <v>25</v>
      </c>
      <c r="V129" s="19">
        <v>1606</v>
      </c>
      <c r="W129" s="4">
        <v>122</v>
      </c>
      <c r="X129" s="20" t="s">
        <v>25</v>
      </c>
      <c r="Y129" s="21" t="s">
        <v>25</v>
      </c>
      <c r="AA129" s="103">
        <v>1609</v>
      </c>
      <c r="AB129" s="89">
        <v>122</v>
      </c>
      <c r="AC129" s="104" t="s">
        <v>25</v>
      </c>
      <c r="AD129" s="105" t="s">
        <v>25</v>
      </c>
      <c r="AF129" s="19">
        <v>1701</v>
      </c>
      <c r="AG129" s="22">
        <v>122</v>
      </c>
      <c r="AH129" s="20" t="s">
        <v>25</v>
      </c>
      <c r="AI129" s="21" t="s">
        <v>25</v>
      </c>
      <c r="AK129" s="19">
        <v>1704</v>
      </c>
      <c r="AL129" s="22">
        <v>122</v>
      </c>
      <c r="AM129" s="20" t="s">
        <v>25</v>
      </c>
      <c r="AN129" s="21" t="s">
        <v>25</v>
      </c>
      <c r="AP129" s="103">
        <v>1707</v>
      </c>
      <c r="AQ129" s="89">
        <v>122</v>
      </c>
      <c r="AR129" s="104" t="s">
        <v>25</v>
      </c>
      <c r="AS129" s="105" t="s">
        <v>25</v>
      </c>
      <c r="AU129" s="19">
        <v>1803</v>
      </c>
      <c r="AV129" s="22">
        <v>122</v>
      </c>
      <c r="AW129" s="20" t="s">
        <v>25</v>
      </c>
      <c r="AX129" s="21" t="s">
        <v>25</v>
      </c>
      <c r="AZ129" s="19">
        <v>1806</v>
      </c>
      <c r="BA129" s="4">
        <v>122</v>
      </c>
      <c r="BB129" s="20" t="s">
        <v>25</v>
      </c>
      <c r="BC129" s="21" t="s">
        <v>25</v>
      </c>
      <c r="BE129" s="103">
        <v>1809</v>
      </c>
      <c r="BF129" s="89">
        <v>122</v>
      </c>
      <c r="BG129" s="104" t="s">
        <v>25</v>
      </c>
      <c r="BH129" s="105" t="s">
        <v>25</v>
      </c>
    </row>
    <row r="130" spans="1:61">
      <c r="B130" s="19">
        <v>1501</v>
      </c>
      <c r="C130" s="4">
        <v>123</v>
      </c>
      <c r="D130" s="20" t="s">
        <v>311</v>
      </c>
      <c r="E130" s="21" t="s">
        <v>308</v>
      </c>
      <c r="G130" s="19">
        <v>1504</v>
      </c>
      <c r="H130" s="4">
        <v>123</v>
      </c>
      <c r="I130" s="20" t="s">
        <v>25</v>
      </c>
      <c r="J130" s="21" t="s">
        <v>25</v>
      </c>
      <c r="L130" s="103">
        <v>1507</v>
      </c>
      <c r="M130" s="89">
        <v>123</v>
      </c>
      <c r="N130" s="104" t="s">
        <v>25</v>
      </c>
      <c r="O130" s="105" t="s">
        <v>25</v>
      </c>
      <c r="Q130" s="19">
        <v>1603</v>
      </c>
      <c r="R130" s="22">
        <v>123</v>
      </c>
      <c r="S130" s="20" t="s">
        <v>311</v>
      </c>
      <c r="T130" s="21" t="s">
        <v>308</v>
      </c>
      <c r="V130" s="19">
        <v>1606</v>
      </c>
      <c r="W130" s="4">
        <v>123</v>
      </c>
      <c r="X130" s="20" t="s">
        <v>25</v>
      </c>
      <c r="Y130" s="21" t="s">
        <v>25</v>
      </c>
      <c r="AA130" s="103">
        <v>1609</v>
      </c>
      <c r="AB130" s="89">
        <v>123</v>
      </c>
      <c r="AC130" s="104" t="s">
        <v>25</v>
      </c>
      <c r="AD130" s="105" t="s">
        <v>25</v>
      </c>
      <c r="AF130" s="19">
        <v>1701</v>
      </c>
      <c r="AG130" s="22">
        <v>123</v>
      </c>
      <c r="AH130" s="20" t="s">
        <v>311</v>
      </c>
      <c r="AI130" s="21" t="s">
        <v>308</v>
      </c>
      <c r="AK130" s="19">
        <v>1704</v>
      </c>
      <c r="AL130" s="22">
        <v>123</v>
      </c>
      <c r="AM130" s="20" t="s">
        <v>25</v>
      </c>
      <c r="AN130" s="21" t="s">
        <v>25</v>
      </c>
      <c r="AP130" s="103">
        <v>1707</v>
      </c>
      <c r="AQ130" s="89">
        <v>123</v>
      </c>
      <c r="AR130" s="104" t="s">
        <v>25</v>
      </c>
      <c r="AS130" s="105" t="s">
        <v>25</v>
      </c>
      <c r="AU130" s="19">
        <v>1803</v>
      </c>
      <c r="AV130" s="22">
        <v>123</v>
      </c>
      <c r="AW130" s="20" t="s">
        <v>311</v>
      </c>
      <c r="AX130" s="21" t="s">
        <v>308</v>
      </c>
      <c r="AZ130" s="19">
        <v>1806</v>
      </c>
      <c r="BA130" s="4">
        <v>123</v>
      </c>
      <c r="BB130" s="20" t="s">
        <v>25</v>
      </c>
      <c r="BC130" s="21" t="s">
        <v>25</v>
      </c>
      <c r="BE130" s="103">
        <v>1809</v>
      </c>
      <c r="BF130" s="89">
        <v>123</v>
      </c>
      <c r="BG130" s="104" t="s">
        <v>25</v>
      </c>
      <c r="BH130" s="105" t="s">
        <v>25</v>
      </c>
    </row>
    <row r="131" spans="1:61">
      <c r="B131" s="19">
        <v>1501</v>
      </c>
      <c r="C131" s="4">
        <v>124</v>
      </c>
      <c r="D131" s="20" t="s">
        <v>25</v>
      </c>
      <c r="E131" s="21" t="s">
        <v>25</v>
      </c>
      <c r="G131" s="19">
        <v>1504</v>
      </c>
      <c r="H131" s="4">
        <v>124</v>
      </c>
      <c r="I131" s="20" t="s">
        <v>25</v>
      </c>
      <c r="J131" s="21" t="s">
        <v>25</v>
      </c>
      <c r="L131" s="103">
        <v>1507</v>
      </c>
      <c r="M131" s="89">
        <v>124</v>
      </c>
      <c r="N131" s="104" t="s">
        <v>25</v>
      </c>
      <c r="O131" s="105" t="s">
        <v>25</v>
      </c>
      <c r="Q131" s="19">
        <v>1603</v>
      </c>
      <c r="R131" s="22">
        <v>124</v>
      </c>
      <c r="S131" s="20" t="s">
        <v>25</v>
      </c>
      <c r="T131" s="21" t="s">
        <v>25</v>
      </c>
      <c r="V131" s="19">
        <v>1606</v>
      </c>
      <c r="W131" s="4">
        <v>124</v>
      </c>
      <c r="X131" s="20" t="s">
        <v>25</v>
      </c>
      <c r="Y131" s="21" t="s">
        <v>25</v>
      </c>
      <c r="AA131" s="103">
        <v>1609</v>
      </c>
      <c r="AB131" s="89">
        <v>124</v>
      </c>
      <c r="AC131" s="104" t="s">
        <v>25</v>
      </c>
      <c r="AD131" s="105" t="s">
        <v>25</v>
      </c>
      <c r="AF131" s="19">
        <v>1701</v>
      </c>
      <c r="AG131" s="22">
        <v>124</v>
      </c>
      <c r="AH131" s="20" t="s">
        <v>25</v>
      </c>
      <c r="AI131" s="21" t="s">
        <v>25</v>
      </c>
      <c r="AK131" s="19">
        <v>1704</v>
      </c>
      <c r="AL131" s="22">
        <v>124</v>
      </c>
      <c r="AM131" s="20" t="s">
        <v>25</v>
      </c>
      <c r="AN131" s="21" t="s">
        <v>25</v>
      </c>
      <c r="AP131" s="103">
        <v>1707</v>
      </c>
      <c r="AQ131" s="89">
        <v>124</v>
      </c>
      <c r="AR131" s="104" t="s">
        <v>25</v>
      </c>
      <c r="AS131" s="105" t="s">
        <v>25</v>
      </c>
      <c r="AU131" s="19">
        <v>1803</v>
      </c>
      <c r="AV131" s="22">
        <v>124</v>
      </c>
      <c r="AW131" s="20" t="s">
        <v>25</v>
      </c>
      <c r="AX131" s="21" t="s">
        <v>25</v>
      </c>
      <c r="AZ131" s="19">
        <v>1806</v>
      </c>
      <c r="BA131" s="4">
        <v>124</v>
      </c>
      <c r="BB131" s="20" t="s">
        <v>25</v>
      </c>
      <c r="BC131" s="21" t="s">
        <v>25</v>
      </c>
      <c r="BE131" s="103">
        <v>1809</v>
      </c>
      <c r="BF131" s="89">
        <v>124</v>
      </c>
      <c r="BG131" s="104" t="s">
        <v>25</v>
      </c>
      <c r="BH131" s="105" t="s">
        <v>25</v>
      </c>
    </row>
    <row r="132" spans="1:61">
      <c r="B132" s="19">
        <v>1501</v>
      </c>
      <c r="C132" s="4">
        <v>125</v>
      </c>
      <c r="D132" s="20" t="s">
        <v>25</v>
      </c>
      <c r="E132" s="21" t="s">
        <v>25</v>
      </c>
      <c r="G132" s="19">
        <v>1504</v>
      </c>
      <c r="H132" s="4">
        <v>125</v>
      </c>
      <c r="I132" s="20" t="s">
        <v>25</v>
      </c>
      <c r="J132" s="21" t="s">
        <v>25</v>
      </c>
      <c r="L132" s="103">
        <v>1507</v>
      </c>
      <c r="M132" s="89">
        <v>125</v>
      </c>
      <c r="N132" s="104" t="s">
        <v>25</v>
      </c>
      <c r="O132" s="105" t="s">
        <v>25</v>
      </c>
      <c r="Q132" s="19">
        <v>1603</v>
      </c>
      <c r="R132" s="22">
        <v>125</v>
      </c>
      <c r="S132" s="20" t="s">
        <v>25</v>
      </c>
      <c r="T132" s="21" t="s">
        <v>25</v>
      </c>
      <c r="V132" s="19">
        <v>1606</v>
      </c>
      <c r="W132" s="4">
        <v>125</v>
      </c>
      <c r="X132" s="20" t="s">
        <v>25</v>
      </c>
      <c r="Y132" s="21" t="s">
        <v>25</v>
      </c>
      <c r="AA132" s="103">
        <v>1609</v>
      </c>
      <c r="AB132" s="89">
        <v>125</v>
      </c>
      <c r="AC132" s="104" t="s">
        <v>25</v>
      </c>
      <c r="AD132" s="105" t="s">
        <v>25</v>
      </c>
      <c r="AF132" s="19">
        <v>1701</v>
      </c>
      <c r="AG132" s="22">
        <v>125</v>
      </c>
      <c r="AH132" s="20" t="s">
        <v>25</v>
      </c>
      <c r="AI132" s="21" t="s">
        <v>25</v>
      </c>
      <c r="AK132" s="19">
        <v>1704</v>
      </c>
      <c r="AL132" s="22">
        <v>125</v>
      </c>
      <c r="AM132" s="20" t="s">
        <v>25</v>
      </c>
      <c r="AN132" s="21" t="s">
        <v>25</v>
      </c>
      <c r="AP132" s="103">
        <v>1707</v>
      </c>
      <c r="AQ132" s="89">
        <v>125</v>
      </c>
      <c r="AR132" s="104" t="s">
        <v>25</v>
      </c>
      <c r="AS132" s="105" t="s">
        <v>25</v>
      </c>
      <c r="AU132" s="19">
        <v>1803</v>
      </c>
      <c r="AV132" s="22">
        <v>125</v>
      </c>
      <c r="AW132" s="20" t="s">
        <v>25</v>
      </c>
      <c r="AX132" s="21" t="s">
        <v>25</v>
      </c>
      <c r="AZ132" s="19">
        <v>1806</v>
      </c>
      <c r="BA132" s="4">
        <v>125</v>
      </c>
      <c r="BB132" s="20" t="s">
        <v>25</v>
      </c>
      <c r="BC132" s="21" t="s">
        <v>25</v>
      </c>
      <c r="BE132" s="103">
        <v>1809</v>
      </c>
      <c r="BF132" s="89">
        <v>125</v>
      </c>
      <c r="BG132" s="104" t="s">
        <v>25</v>
      </c>
      <c r="BH132" s="105" t="s">
        <v>25</v>
      </c>
    </row>
    <row r="133" spans="1:61">
      <c r="B133" s="19">
        <v>1501</v>
      </c>
      <c r="C133" s="4">
        <v>126</v>
      </c>
      <c r="D133" s="20" t="s">
        <v>25</v>
      </c>
      <c r="E133" s="21" t="s">
        <v>25</v>
      </c>
      <c r="G133" s="19">
        <v>1504</v>
      </c>
      <c r="H133" s="4">
        <v>126</v>
      </c>
      <c r="I133" s="20" t="s">
        <v>25</v>
      </c>
      <c r="J133" s="21" t="s">
        <v>25</v>
      </c>
      <c r="L133" s="103">
        <v>1507</v>
      </c>
      <c r="M133" s="89">
        <v>126</v>
      </c>
      <c r="N133" s="104" t="s">
        <v>25</v>
      </c>
      <c r="O133" s="105" t="s">
        <v>25</v>
      </c>
      <c r="Q133" s="19">
        <v>1603</v>
      </c>
      <c r="R133" s="22">
        <v>126</v>
      </c>
      <c r="S133" s="20" t="s">
        <v>25</v>
      </c>
      <c r="T133" s="21" t="s">
        <v>25</v>
      </c>
      <c r="V133" s="19">
        <v>1606</v>
      </c>
      <c r="W133" s="4">
        <v>126</v>
      </c>
      <c r="X133" s="20" t="s">
        <v>25</v>
      </c>
      <c r="Y133" s="21" t="s">
        <v>25</v>
      </c>
      <c r="AA133" s="103">
        <v>1609</v>
      </c>
      <c r="AB133" s="89">
        <v>126</v>
      </c>
      <c r="AC133" s="104" t="s">
        <v>25</v>
      </c>
      <c r="AD133" s="105" t="s">
        <v>25</v>
      </c>
      <c r="AF133" s="19">
        <v>1701</v>
      </c>
      <c r="AG133" s="22">
        <v>126</v>
      </c>
      <c r="AH133" s="20" t="s">
        <v>25</v>
      </c>
      <c r="AI133" s="21" t="s">
        <v>25</v>
      </c>
      <c r="AK133" s="19">
        <v>1704</v>
      </c>
      <c r="AL133" s="22">
        <v>126</v>
      </c>
      <c r="AM133" s="20" t="s">
        <v>25</v>
      </c>
      <c r="AN133" s="21" t="s">
        <v>25</v>
      </c>
      <c r="AP133" s="103">
        <v>1707</v>
      </c>
      <c r="AQ133" s="89">
        <v>126</v>
      </c>
      <c r="AR133" s="104" t="s">
        <v>25</v>
      </c>
      <c r="AS133" s="105" t="s">
        <v>25</v>
      </c>
      <c r="AU133" s="19">
        <v>1803</v>
      </c>
      <c r="AV133" s="22">
        <v>126</v>
      </c>
      <c r="AW133" s="20" t="s">
        <v>25</v>
      </c>
      <c r="AX133" s="21" t="s">
        <v>25</v>
      </c>
      <c r="AZ133" s="19">
        <v>1806</v>
      </c>
      <c r="BA133" s="4">
        <v>126</v>
      </c>
      <c r="BB133" s="20" t="s">
        <v>25</v>
      </c>
      <c r="BC133" s="21" t="s">
        <v>25</v>
      </c>
      <c r="BE133" s="103">
        <v>1809</v>
      </c>
      <c r="BF133" s="89">
        <v>126</v>
      </c>
      <c r="BG133" s="104" t="s">
        <v>25</v>
      </c>
      <c r="BH133" s="105" t="s">
        <v>25</v>
      </c>
    </row>
    <row r="134" spans="1:61">
      <c r="B134" s="19">
        <v>1501</v>
      </c>
      <c r="C134" s="4">
        <v>127</v>
      </c>
      <c r="D134" s="20" t="s">
        <v>25</v>
      </c>
      <c r="E134" s="21" t="s">
        <v>25</v>
      </c>
      <c r="G134" s="19">
        <v>1504</v>
      </c>
      <c r="H134" s="4">
        <v>127</v>
      </c>
      <c r="I134" s="20" t="s">
        <v>25</v>
      </c>
      <c r="J134" s="21" t="s">
        <v>25</v>
      </c>
      <c r="L134" s="103">
        <v>1507</v>
      </c>
      <c r="M134" s="89">
        <v>127</v>
      </c>
      <c r="N134" s="104" t="s">
        <v>25</v>
      </c>
      <c r="O134" s="105" t="s">
        <v>25</v>
      </c>
      <c r="Q134" s="19">
        <v>1603</v>
      </c>
      <c r="R134" s="22">
        <v>127</v>
      </c>
      <c r="S134" s="20" t="s">
        <v>25</v>
      </c>
      <c r="T134" s="21" t="s">
        <v>25</v>
      </c>
      <c r="V134" s="19">
        <v>1606</v>
      </c>
      <c r="W134" s="4">
        <v>127</v>
      </c>
      <c r="X134" s="20" t="s">
        <v>25</v>
      </c>
      <c r="Y134" s="21" t="s">
        <v>25</v>
      </c>
      <c r="AA134" s="103">
        <v>1609</v>
      </c>
      <c r="AB134" s="89">
        <v>127</v>
      </c>
      <c r="AC134" s="104" t="s">
        <v>25</v>
      </c>
      <c r="AD134" s="105" t="s">
        <v>25</v>
      </c>
      <c r="AF134" s="19">
        <v>1701</v>
      </c>
      <c r="AG134" s="22">
        <v>127</v>
      </c>
      <c r="AH134" s="20" t="s">
        <v>25</v>
      </c>
      <c r="AI134" s="21" t="s">
        <v>25</v>
      </c>
      <c r="AK134" s="19">
        <v>1704</v>
      </c>
      <c r="AL134" s="22">
        <v>127</v>
      </c>
      <c r="AM134" s="20" t="s">
        <v>25</v>
      </c>
      <c r="AN134" s="21" t="s">
        <v>25</v>
      </c>
      <c r="AP134" s="103">
        <v>1707</v>
      </c>
      <c r="AQ134" s="89">
        <v>127</v>
      </c>
      <c r="AR134" s="104" t="s">
        <v>25</v>
      </c>
      <c r="AS134" s="105" t="s">
        <v>25</v>
      </c>
      <c r="AU134" s="19">
        <v>1803</v>
      </c>
      <c r="AV134" s="22">
        <v>127</v>
      </c>
      <c r="AW134" s="20" t="s">
        <v>25</v>
      </c>
      <c r="AX134" s="21" t="s">
        <v>25</v>
      </c>
      <c r="AZ134" s="19">
        <v>1806</v>
      </c>
      <c r="BA134" s="4">
        <v>127</v>
      </c>
      <c r="BB134" s="20" t="s">
        <v>25</v>
      </c>
      <c r="BC134" s="21" t="s">
        <v>25</v>
      </c>
      <c r="BE134" s="103">
        <v>1809</v>
      </c>
      <c r="BF134" s="89">
        <v>127</v>
      </c>
      <c r="BG134" s="104" t="s">
        <v>25</v>
      </c>
      <c r="BH134" s="105" t="s">
        <v>25</v>
      </c>
    </row>
    <row r="135" spans="1:61" ht="15" thickBot="1">
      <c r="B135" s="23">
        <v>1501</v>
      </c>
      <c r="C135" s="24">
        <v>128</v>
      </c>
      <c r="D135" s="29" t="s">
        <v>25</v>
      </c>
      <c r="E135" s="26" t="s">
        <v>25</v>
      </c>
      <c r="F135" s="27"/>
      <c r="G135" s="23">
        <v>1504</v>
      </c>
      <c r="H135" s="24">
        <v>128</v>
      </c>
      <c r="I135" s="29" t="s">
        <v>25</v>
      </c>
      <c r="J135" s="26" t="s">
        <v>25</v>
      </c>
      <c r="K135" s="27"/>
      <c r="L135" s="106">
        <v>1507</v>
      </c>
      <c r="M135" s="107">
        <v>128</v>
      </c>
      <c r="N135" s="115" t="s">
        <v>25</v>
      </c>
      <c r="O135" s="109" t="s">
        <v>25</v>
      </c>
      <c r="P135" s="27"/>
      <c r="Q135" s="23">
        <v>1603</v>
      </c>
      <c r="R135" s="28">
        <v>128</v>
      </c>
      <c r="S135" s="29" t="s">
        <v>25</v>
      </c>
      <c r="T135" s="26" t="s">
        <v>25</v>
      </c>
      <c r="U135" s="27"/>
      <c r="V135" s="23">
        <v>1606</v>
      </c>
      <c r="W135" s="24">
        <v>128</v>
      </c>
      <c r="X135" s="29" t="s">
        <v>25</v>
      </c>
      <c r="Y135" s="26" t="s">
        <v>25</v>
      </c>
      <c r="Z135" s="27"/>
      <c r="AA135" s="106">
        <v>1609</v>
      </c>
      <c r="AB135" s="107">
        <v>128</v>
      </c>
      <c r="AC135" s="115" t="s">
        <v>25</v>
      </c>
      <c r="AD135" s="109" t="s">
        <v>25</v>
      </c>
      <c r="AE135" s="27"/>
      <c r="AF135" s="23">
        <v>1701</v>
      </c>
      <c r="AG135" s="28">
        <v>128</v>
      </c>
      <c r="AH135" s="29" t="s">
        <v>25</v>
      </c>
      <c r="AI135" s="26" t="s">
        <v>25</v>
      </c>
      <c r="AJ135" s="27"/>
      <c r="AK135" s="23">
        <v>1704</v>
      </c>
      <c r="AL135" s="28">
        <v>128</v>
      </c>
      <c r="AM135" s="29" t="s">
        <v>25</v>
      </c>
      <c r="AN135" s="26" t="s">
        <v>25</v>
      </c>
      <c r="AO135" s="27"/>
      <c r="AP135" s="106">
        <v>1707</v>
      </c>
      <c r="AQ135" s="107">
        <v>128</v>
      </c>
      <c r="AR135" s="115" t="s">
        <v>25</v>
      </c>
      <c r="AS135" s="109" t="s">
        <v>25</v>
      </c>
      <c r="AT135" s="27"/>
      <c r="AU135" s="23">
        <v>1803</v>
      </c>
      <c r="AV135" s="28">
        <v>128</v>
      </c>
      <c r="AW135" s="29" t="s">
        <v>25</v>
      </c>
      <c r="AX135" s="26" t="s">
        <v>25</v>
      </c>
      <c r="AY135" s="27"/>
      <c r="AZ135" s="23">
        <v>1806</v>
      </c>
      <c r="BA135" s="24">
        <v>128</v>
      </c>
      <c r="BB135" s="29" t="s">
        <v>25</v>
      </c>
      <c r="BC135" s="26" t="s">
        <v>25</v>
      </c>
      <c r="BD135" s="27"/>
      <c r="BE135" s="106">
        <v>1809</v>
      </c>
      <c r="BF135" s="107">
        <v>128</v>
      </c>
      <c r="BG135" s="115" t="s">
        <v>25</v>
      </c>
      <c r="BH135" s="109" t="s">
        <v>25</v>
      </c>
    </row>
    <row r="137" spans="1:61" s="61" customFormat="1">
      <c r="A137" s="2"/>
      <c r="B137" s="2"/>
      <c r="C137" s="2"/>
      <c r="D137" s="2">
        <v>82</v>
      </c>
      <c r="E137" s="2"/>
      <c r="F137" s="2"/>
      <c r="G137" s="2"/>
      <c r="H137" s="2"/>
      <c r="I137" s="2">
        <v>56</v>
      </c>
      <c r="J137" s="2"/>
      <c r="K137" s="2"/>
      <c r="L137" s="2"/>
      <c r="M137" s="2"/>
      <c r="N137" s="2">
        <v>0</v>
      </c>
      <c r="O137" s="38"/>
      <c r="P137" s="2"/>
      <c r="Q137" s="2"/>
      <c r="R137" s="2"/>
      <c r="S137" s="2">
        <v>82</v>
      </c>
      <c r="T137" s="2"/>
      <c r="U137" s="2"/>
      <c r="V137" s="2"/>
      <c r="W137" s="2"/>
      <c r="X137" s="2">
        <v>56</v>
      </c>
      <c r="Y137" s="2"/>
      <c r="Z137" s="2"/>
      <c r="AA137" s="2"/>
      <c r="AB137" s="2"/>
      <c r="AC137" s="2">
        <v>0</v>
      </c>
      <c r="AD137" s="2"/>
      <c r="AE137" s="39"/>
      <c r="AF137" s="2"/>
      <c r="AG137" s="2"/>
      <c r="AH137" s="2">
        <v>82</v>
      </c>
      <c r="AI137" s="2"/>
      <c r="AJ137" s="39"/>
      <c r="AK137" s="2"/>
      <c r="AL137" s="2"/>
      <c r="AM137" s="2">
        <v>56</v>
      </c>
      <c r="AN137" s="2"/>
      <c r="AO137" s="39"/>
      <c r="AP137" s="2"/>
      <c r="AQ137" s="2"/>
      <c r="AR137" s="2">
        <v>0</v>
      </c>
      <c r="AS137" s="2"/>
      <c r="AT137" s="39"/>
      <c r="AU137" s="39"/>
      <c r="AV137" s="39"/>
      <c r="AW137" s="39">
        <v>82</v>
      </c>
      <c r="AX137" s="39"/>
      <c r="AY137" s="39"/>
      <c r="AZ137" s="39"/>
      <c r="BA137" s="39"/>
      <c r="BB137" s="39">
        <v>56</v>
      </c>
      <c r="BC137" s="39"/>
      <c r="BD137" s="2"/>
      <c r="BE137" s="2"/>
      <c r="BF137" s="2"/>
      <c r="BG137" s="2">
        <v>0</v>
      </c>
      <c r="BH137" s="2"/>
      <c r="BI137" s="2">
        <v>552</v>
      </c>
    </row>
    <row r="138" spans="1:61" ht="15" thickBot="1"/>
    <row r="139" spans="1:61" s="39" customFormat="1">
      <c r="C139" s="40">
        <v>1</v>
      </c>
      <c r="D139" s="51">
        <v>0</v>
      </c>
      <c r="E139" s="69" t="s">
        <v>2438</v>
      </c>
      <c r="F139" s="2"/>
      <c r="G139" s="2"/>
      <c r="H139" s="40">
        <v>1</v>
      </c>
      <c r="I139" s="51">
        <v>0</v>
      </c>
      <c r="J139" s="41" t="s">
        <v>2439</v>
      </c>
      <c r="K139" s="2"/>
      <c r="L139" s="2"/>
      <c r="M139" s="40">
        <v>1</v>
      </c>
      <c r="N139" s="51">
        <v>0</v>
      </c>
      <c r="O139" s="41" t="s">
        <v>2439</v>
      </c>
      <c r="P139" s="2"/>
      <c r="Q139" s="2"/>
      <c r="R139" s="40">
        <v>1</v>
      </c>
      <c r="S139" s="51">
        <v>0</v>
      </c>
      <c r="T139" s="41" t="s">
        <v>2439</v>
      </c>
      <c r="U139" s="2"/>
      <c r="V139" s="2"/>
      <c r="W139" s="40">
        <v>1</v>
      </c>
      <c r="X139" s="51">
        <v>0</v>
      </c>
      <c r="Y139" s="41" t="s">
        <v>2439</v>
      </c>
      <c r="Z139" s="2"/>
      <c r="AA139" s="2"/>
      <c r="AB139" s="40">
        <v>1</v>
      </c>
      <c r="AC139" s="51">
        <v>0</v>
      </c>
      <c r="AD139" s="41" t="s">
        <v>2439</v>
      </c>
      <c r="AE139" s="2"/>
      <c r="AF139" s="2"/>
      <c r="AG139" s="40">
        <v>1</v>
      </c>
      <c r="AH139" s="51">
        <v>0</v>
      </c>
      <c r="AI139" s="41" t="s">
        <v>2439</v>
      </c>
      <c r="AJ139" s="2"/>
      <c r="AK139" s="2"/>
      <c r="AL139" s="40">
        <v>1</v>
      </c>
      <c r="AM139" s="51">
        <v>0</v>
      </c>
      <c r="AN139" s="41" t="s">
        <v>2439</v>
      </c>
      <c r="AO139" s="2"/>
      <c r="AP139" s="2"/>
      <c r="AQ139" s="40">
        <v>1</v>
      </c>
      <c r="AR139" s="51">
        <v>0</v>
      </c>
      <c r="AS139" s="41" t="s">
        <v>2439</v>
      </c>
      <c r="AT139" s="2"/>
      <c r="AU139" s="2"/>
      <c r="AV139" s="40">
        <v>1</v>
      </c>
      <c r="AW139" s="51">
        <v>0</v>
      </c>
      <c r="AX139" s="41" t="s">
        <v>2439</v>
      </c>
      <c r="AY139" s="2"/>
      <c r="AZ139" s="2"/>
      <c r="BA139" s="40">
        <v>1</v>
      </c>
      <c r="BB139" s="51">
        <v>0</v>
      </c>
      <c r="BC139" s="41" t="s">
        <v>2439</v>
      </c>
      <c r="BD139" s="2"/>
      <c r="BE139" s="2"/>
      <c r="BF139" s="40">
        <v>1</v>
      </c>
      <c r="BG139" s="51">
        <v>0</v>
      </c>
      <c r="BH139" s="41" t="s">
        <v>2439</v>
      </c>
    </row>
    <row r="140" spans="1:61" s="39" customFormat="1">
      <c r="C140" s="42"/>
      <c r="D140" s="52">
        <v>0</v>
      </c>
      <c r="E140" s="70" t="s">
        <v>2440</v>
      </c>
      <c r="F140" s="2"/>
      <c r="G140" s="2"/>
      <c r="H140" s="42"/>
      <c r="I140" s="52">
        <v>0</v>
      </c>
      <c r="J140" s="43" t="s">
        <v>2441</v>
      </c>
      <c r="K140" s="2"/>
      <c r="L140" s="2"/>
      <c r="M140" s="42"/>
      <c r="N140" s="52">
        <v>0</v>
      </c>
      <c r="O140" s="43" t="s">
        <v>2441</v>
      </c>
      <c r="P140" s="2"/>
      <c r="Q140" s="2"/>
      <c r="R140" s="42"/>
      <c r="S140" s="52">
        <v>0</v>
      </c>
      <c r="T140" s="43" t="s">
        <v>2441</v>
      </c>
      <c r="U140" s="2"/>
      <c r="V140" s="2"/>
      <c r="W140" s="42"/>
      <c r="X140" s="52">
        <v>0</v>
      </c>
      <c r="Y140" s="43" t="s">
        <v>2441</v>
      </c>
      <c r="Z140" s="2"/>
      <c r="AA140" s="2"/>
      <c r="AB140" s="42"/>
      <c r="AC140" s="52">
        <v>0</v>
      </c>
      <c r="AD140" s="43" t="s">
        <v>2441</v>
      </c>
      <c r="AE140" s="2"/>
      <c r="AF140" s="2"/>
      <c r="AG140" s="42"/>
      <c r="AH140" s="52">
        <v>0</v>
      </c>
      <c r="AI140" s="43" t="s">
        <v>2441</v>
      </c>
      <c r="AJ140" s="2"/>
      <c r="AK140" s="2"/>
      <c r="AL140" s="42"/>
      <c r="AM140" s="52">
        <v>0</v>
      </c>
      <c r="AN140" s="43" t="s">
        <v>2441</v>
      </c>
      <c r="AO140" s="2"/>
      <c r="AP140" s="2"/>
      <c r="AQ140" s="42"/>
      <c r="AR140" s="52">
        <v>0</v>
      </c>
      <c r="AS140" s="43" t="s">
        <v>2441</v>
      </c>
      <c r="AT140" s="2"/>
      <c r="AU140" s="2"/>
      <c r="AV140" s="42"/>
      <c r="AW140" s="52">
        <v>0</v>
      </c>
      <c r="AX140" s="43" t="s">
        <v>2441</v>
      </c>
      <c r="AY140" s="2"/>
      <c r="AZ140" s="2"/>
      <c r="BA140" s="42"/>
      <c r="BB140" s="52">
        <v>0</v>
      </c>
      <c r="BC140" s="43" t="s">
        <v>2441</v>
      </c>
      <c r="BD140" s="2"/>
      <c r="BE140" s="2"/>
      <c r="BF140" s="42"/>
      <c r="BG140" s="52">
        <v>0</v>
      </c>
      <c r="BH140" s="43" t="s">
        <v>2441</v>
      </c>
    </row>
    <row r="141" spans="1:61" s="39" customFormat="1">
      <c r="C141" s="42"/>
      <c r="D141" s="52">
        <v>0</v>
      </c>
      <c r="E141" s="70" t="s">
        <v>2442</v>
      </c>
      <c r="F141" s="2"/>
      <c r="G141" s="2"/>
      <c r="H141" s="42"/>
      <c r="I141" s="52">
        <v>0</v>
      </c>
      <c r="J141" s="43" t="s">
        <v>2443</v>
      </c>
      <c r="K141" s="2"/>
      <c r="L141" s="2"/>
      <c r="M141" s="42"/>
      <c r="N141" s="52">
        <v>0</v>
      </c>
      <c r="O141" s="43" t="s">
        <v>2443</v>
      </c>
      <c r="P141" s="2"/>
      <c r="Q141" s="2"/>
      <c r="R141" s="42"/>
      <c r="S141" s="52">
        <v>0</v>
      </c>
      <c r="T141" s="43" t="s">
        <v>2443</v>
      </c>
      <c r="U141" s="2"/>
      <c r="V141" s="2"/>
      <c r="W141" s="42"/>
      <c r="X141" s="52">
        <v>0</v>
      </c>
      <c r="Y141" s="43" t="s">
        <v>2443</v>
      </c>
      <c r="Z141" s="2"/>
      <c r="AA141" s="2"/>
      <c r="AB141" s="42"/>
      <c r="AC141" s="52">
        <v>0</v>
      </c>
      <c r="AD141" s="43" t="s">
        <v>2443</v>
      </c>
      <c r="AE141" s="2"/>
      <c r="AF141" s="2"/>
      <c r="AG141" s="42"/>
      <c r="AH141" s="52">
        <v>0</v>
      </c>
      <c r="AI141" s="43" t="s">
        <v>2443</v>
      </c>
      <c r="AJ141" s="2"/>
      <c r="AK141" s="2"/>
      <c r="AL141" s="42"/>
      <c r="AM141" s="52">
        <v>0</v>
      </c>
      <c r="AN141" s="43" t="s">
        <v>2443</v>
      </c>
      <c r="AO141" s="2"/>
      <c r="AP141" s="2"/>
      <c r="AQ141" s="42"/>
      <c r="AR141" s="52">
        <v>0</v>
      </c>
      <c r="AS141" s="43" t="s">
        <v>2443</v>
      </c>
      <c r="AT141" s="2"/>
      <c r="AU141" s="2"/>
      <c r="AV141" s="42"/>
      <c r="AW141" s="52">
        <v>0</v>
      </c>
      <c r="AX141" s="43" t="s">
        <v>2443</v>
      </c>
      <c r="AY141" s="2"/>
      <c r="AZ141" s="2"/>
      <c r="BA141" s="42"/>
      <c r="BB141" s="52">
        <v>0</v>
      </c>
      <c r="BC141" s="43" t="s">
        <v>2443</v>
      </c>
      <c r="BD141" s="2"/>
      <c r="BE141" s="2"/>
      <c r="BF141" s="42"/>
      <c r="BG141" s="52">
        <v>0</v>
      </c>
      <c r="BH141" s="43" t="s">
        <v>2443</v>
      </c>
    </row>
    <row r="142" spans="1:61" s="39" customFormat="1" ht="15" thickBot="1">
      <c r="C142" s="44">
        <v>16</v>
      </c>
      <c r="D142" s="53">
        <v>0</v>
      </c>
      <c r="E142" s="71" t="s">
        <v>2444</v>
      </c>
      <c r="F142" s="2"/>
      <c r="G142" s="2"/>
      <c r="H142" s="44">
        <v>16</v>
      </c>
      <c r="I142" s="53">
        <v>0</v>
      </c>
      <c r="J142" s="45" t="s">
        <v>2445</v>
      </c>
      <c r="K142" s="2"/>
      <c r="L142" s="2"/>
      <c r="M142" s="44">
        <v>16</v>
      </c>
      <c r="N142" s="53">
        <v>0</v>
      </c>
      <c r="O142" s="45" t="s">
        <v>2445</v>
      </c>
      <c r="P142" s="2"/>
      <c r="Q142" s="2"/>
      <c r="R142" s="44">
        <v>16</v>
      </c>
      <c r="S142" s="53">
        <v>0</v>
      </c>
      <c r="T142" s="45" t="s">
        <v>2445</v>
      </c>
      <c r="U142" s="2"/>
      <c r="V142" s="2"/>
      <c r="W142" s="44">
        <v>16</v>
      </c>
      <c r="X142" s="53">
        <v>0</v>
      </c>
      <c r="Y142" s="45" t="s">
        <v>2445</v>
      </c>
      <c r="Z142" s="2"/>
      <c r="AA142" s="2"/>
      <c r="AB142" s="44">
        <v>16</v>
      </c>
      <c r="AC142" s="53">
        <v>0</v>
      </c>
      <c r="AD142" s="45" t="s">
        <v>2445</v>
      </c>
      <c r="AE142" s="2"/>
      <c r="AF142" s="2"/>
      <c r="AG142" s="44">
        <v>16</v>
      </c>
      <c r="AH142" s="53">
        <v>0</v>
      </c>
      <c r="AI142" s="45" t="s">
        <v>2445</v>
      </c>
      <c r="AJ142" s="2"/>
      <c r="AK142" s="2"/>
      <c r="AL142" s="44">
        <v>16</v>
      </c>
      <c r="AM142" s="53">
        <v>0</v>
      </c>
      <c r="AN142" s="45" t="s">
        <v>2445</v>
      </c>
      <c r="AO142" s="2"/>
      <c r="AP142" s="2"/>
      <c r="AQ142" s="44">
        <v>16</v>
      </c>
      <c r="AR142" s="53">
        <v>0</v>
      </c>
      <c r="AS142" s="45" t="s">
        <v>2445</v>
      </c>
      <c r="AT142" s="2"/>
      <c r="AU142" s="2"/>
      <c r="AV142" s="44">
        <v>16</v>
      </c>
      <c r="AW142" s="53">
        <v>0</v>
      </c>
      <c r="AX142" s="45" t="s">
        <v>2445</v>
      </c>
      <c r="AY142" s="2"/>
      <c r="AZ142" s="2"/>
      <c r="BA142" s="44">
        <v>16</v>
      </c>
      <c r="BB142" s="53">
        <v>0</v>
      </c>
      <c r="BC142" s="45" t="s">
        <v>2445</v>
      </c>
      <c r="BD142" s="2"/>
      <c r="BE142" s="2"/>
      <c r="BF142" s="44">
        <v>16</v>
      </c>
      <c r="BG142" s="53">
        <v>0</v>
      </c>
      <c r="BH142" s="45" t="s">
        <v>2445</v>
      </c>
    </row>
    <row r="143" spans="1:61" s="39" customFormat="1">
      <c r="C143" s="40">
        <v>17</v>
      </c>
      <c r="D143" s="51">
        <v>0</v>
      </c>
      <c r="E143" s="41" t="s">
        <v>2439</v>
      </c>
      <c r="F143" s="2"/>
      <c r="G143" s="2"/>
      <c r="H143" s="40">
        <v>17</v>
      </c>
      <c r="I143" s="51">
        <v>0</v>
      </c>
      <c r="J143" s="41" t="s">
        <v>2439</v>
      </c>
      <c r="K143" s="2"/>
      <c r="L143" s="2"/>
      <c r="M143" s="40">
        <v>17</v>
      </c>
      <c r="N143" s="51">
        <v>0</v>
      </c>
      <c r="O143" s="41" t="s">
        <v>2439</v>
      </c>
      <c r="P143" s="2"/>
      <c r="Q143" s="2"/>
      <c r="R143" s="40">
        <v>17</v>
      </c>
      <c r="S143" s="51">
        <v>0</v>
      </c>
      <c r="T143" s="41" t="s">
        <v>2439</v>
      </c>
      <c r="U143" s="2"/>
      <c r="V143" s="2"/>
      <c r="W143" s="40">
        <v>17</v>
      </c>
      <c r="X143" s="51">
        <v>0</v>
      </c>
      <c r="Y143" s="41" t="s">
        <v>2439</v>
      </c>
      <c r="Z143" s="2"/>
      <c r="AA143" s="2"/>
      <c r="AB143" s="40">
        <v>17</v>
      </c>
      <c r="AC143" s="51">
        <v>0</v>
      </c>
      <c r="AD143" s="41" t="s">
        <v>2439</v>
      </c>
      <c r="AE143" s="2"/>
      <c r="AF143" s="2"/>
      <c r="AG143" s="40">
        <v>17</v>
      </c>
      <c r="AH143" s="51">
        <v>0</v>
      </c>
      <c r="AI143" s="41" t="s">
        <v>2439</v>
      </c>
      <c r="AJ143" s="2"/>
      <c r="AK143" s="2"/>
      <c r="AL143" s="40">
        <v>17</v>
      </c>
      <c r="AM143" s="51">
        <v>0</v>
      </c>
      <c r="AN143" s="41" t="s">
        <v>2439</v>
      </c>
      <c r="AO143" s="2"/>
      <c r="AP143" s="2"/>
      <c r="AQ143" s="40">
        <v>17</v>
      </c>
      <c r="AR143" s="51">
        <v>0</v>
      </c>
      <c r="AS143" s="41" t="s">
        <v>2439</v>
      </c>
      <c r="AT143" s="2"/>
      <c r="AU143" s="2"/>
      <c r="AV143" s="40">
        <v>17</v>
      </c>
      <c r="AW143" s="51">
        <v>0</v>
      </c>
      <c r="AX143" s="41" t="s">
        <v>2439</v>
      </c>
      <c r="AY143" s="2"/>
      <c r="AZ143" s="2"/>
      <c r="BA143" s="40">
        <v>17</v>
      </c>
      <c r="BB143" s="51">
        <v>0</v>
      </c>
      <c r="BC143" s="41" t="s">
        <v>2439</v>
      </c>
      <c r="BD143" s="2"/>
      <c r="BE143" s="2"/>
      <c r="BF143" s="40">
        <v>17</v>
      </c>
      <c r="BG143" s="51">
        <v>0</v>
      </c>
      <c r="BH143" s="41" t="s">
        <v>2439</v>
      </c>
    </row>
    <row r="144" spans="1:61" s="39" customFormat="1">
      <c r="C144" s="42"/>
      <c r="D144" s="52">
        <v>0</v>
      </c>
      <c r="E144" s="43" t="s">
        <v>2441</v>
      </c>
      <c r="H144" s="42"/>
      <c r="I144" s="52">
        <v>0</v>
      </c>
      <c r="J144" s="43" t="s">
        <v>2441</v>
      </c>
      <c r="M144" s="42"/>
      <c r="N144" s="52">
        <v>0</v>
      </c>
      <c r="O144" s="43" t="s">
        <v>2441</v>
      </c>
      <c r="R144" s="42"/>
      <c r="S144" s="52">
        <v>0</v>
      </c>
      <c r="T144" s="43" t="s">
        <v>2441</v>
      </c>
      <c r="W144" s="42"/>
      <c r="X144" s="52">
        <v>0</v>
      </c>
      <c r="Y144" s="43" t="s">
        <v>2441</v>
      </c>
      <c r="AB144" s="42"/>
      <c r="AC144" s="52">
        <v>0</v>
      </c>
      <c r="AD144" s="43" t="s">
        <v>2441</v>
      </c>
      <c r="AG144" s="42"/>
      <c r="AH144" s="52">
        <v>0</v>
      </c>
      <c r="AI144" s="43" t="s">
        <v>2441</v>
      </c>
      <c r="AL144" s="42"/>
      <c r="AM144" s="52">
        <v>0</v>
      </c>
      <c r="AN144" s="43" t="s">
        <v>2441</v>
      </c>
      <c r="AQ144" s="42"/>
      <c r="AR144" s="52">
        <v>0</v>
      </c>
      <c r="AS144" s="43" t="s">
        <v>2441</v>
      </c>
      <c r="AV144" s="42"/>
      <c r="AW144" s="52">
        <v>0</v>
      </c>
      <c r="AX144" s="43" t="s">
        <v>2441</v>
      </c>
      <c r="BA144" s="42"/>
      <c r="BB144" s="52">
        <v>0</v>
      </c>
      <c r="BC144" s="43" t="s">
        <v>2441</v>
      </c>
      <c r="BF144" s="42"/>
      <c r="BG144" s="52">
        <v>0</v>
      </c>
      <c r="BH144" s="43" t="s">
        <v>2441</v>
      </c>
    </row>
    <row r="145" spans="3:60" s="39" customFormat="1">
      <c r="C145" s="42"/>
      <c r="D145" s="52">
        <v>0</v>
      </c>
      <c r="E145" s="43" t="s">
        <v>2443</v>
      </c>
      <c r="H145" s="42"/>
      <c r="I145" s="52">
        <v>0</v>
      </c>
      <c r="J145" s="43" t="s">
        <v>2443</v>
      </c>
      <c r="M145" s="42"/>
      <c r="N145" s="52">
        <v>0</v>
      </c>
      <c r="O145" s="43" t="s">
        <v>2443</v>
      </c>
      <c r="R145" s="42"/>
      <c r="S145" s="52">
        <v>0</v>
      </c>
      <c r="T145" s="43" t="s">
        <v>2443</v>
      </c>
      <c r="W145" s="42"/>
      <c r="X145" s="52">
        <v>0</v>
      </c>
      <c r="Y145" s="43" t="s">
        <v>2443</v>
      </c>
      <c r="AB145" s="42"/>
      <c r="AC145" s="52">
        <v>0</v>
      </c>
      <c r="AD145" s="43" t="s">
        <v>2443</v>
      </c>
      <c r="AG145" s="42"/>
      <c r="AH145" s="52">
        <v>0</v>
      </c>
      <c r="AI145" s="43" t="s">
        <v>2443</v>
      </c>
      <c r="AL145" s="42"/>
      <c r="AM145" s="52">
        <v>0</v>
      </c>
      <c r="AN145" s="43" t="s">
        <v>2443</v>
      </c>
      <c r="AQ145" s="42"/>
      <c r="AR145" s="52">
        <v>0</v>
      </c>
      <c r="AS145" s="43" t="s">
        <v>2443</v>
      </c>
      <c r="AV145" s="42"/>
      <c r="AW145" s="52">
        <v>0</v>
      </c>
      <c r="AX145" s="43" t="s">
        <v>2443</v>
      </c>
      <c r="BA145" s="42"/>
      <c r="BB145" s="52">
        <v>0</v>
      </c>
      <c r="BC145" s="43" t="s">
        <v>2443</v>
      </c>
      <c r="BF145" s="42"/>
      <c r="BG145" s="52">
        <v>0</v>
      </c>
      <c r="BH145" s="43" t="s">
        <v>2443</v>
      </c>
    </row>
    <row r="146" spans="3:60" s="39" customFormat="1" ht="15" thickBot="1">
      <c r="C146" s="44">
        <v>32</v>
      </c>
      <c r="D146" s="53">
        <v>0</v>
      </c>
      <c r="E146" s="45" t="s">
        <v>2445</v>
      </c>
      <c r="H146" s="44">
        <v>32</v>
      </c>
      <c r="I146" s="53">
        <v>0</v>
      </c>
      <c r="J146" s="45" t="s">
        <v>2445</v>
      </c>
      <c r="M146" s="44">
        <v>32</v>
      </c>
      <c r="N146" s="53">
        <v>0</v>
      </c>
      <c r="O146" s="45" t="s">
        <v>2445</v>
      </c>
      <c r="R146" s="44">
        <v>32</v>
      </c>
      <c r="S146" s="53">
        <v>0</v>
      </c>
      <c r="T146" s="45" t="s">
        <v>2445</v>
      </c>
      <c r="W146" s="44">
        <v>32</v>
      </c>
      <c r="X146" s="53">
        <v>0</v>
      </c>
      <c r="Y146" s="45" t="s">
        <v>2445</v>
      </c>
      <c r="AB146" s="44">
        <v>32</v>
      </c>
      <c r="AC146" s="53">
        <v>0</v>
      </c>
      <c r="AD146" s="45" t="s">
        <v>2445</v>
      </c>
      <c r="AG146" s="44">
        <v>32</v>
      </c>
      <c r="AH146" s="53">
        <v>0</v>
      </c>
      <c r="AI146" s="45" t="s">
        <v>2445</v>
      </c>
      <c r="AL146" s="44">
        <v>32</v>
      </c>
      <c r="AM146" s="53">
        <v>0</v>
      </c>
      <c r="AN146" s="45" t="s">
        <v>2445</v>
      </c>
      <c r="AQ146" s="44">
        <v>32</v>
      </c>
      <c r="AR146" s="53">
        <v>0</v>
      </c>
      <c r="AS146" s="45" t="s">
        <v>2445</v>
      </c>
      <c r="AV146" s="44">
        <v>32</v>
      </c>
      <c r="AW146" s="53">
        <v>0</v>
      </c>
      <c r="AX146" s="45" t="s">
        <v>2445</v>
      </c>
      <c r="BA146" s="44">
        <v>32</v>
      </c>
      <c r="BB146" s="53">
        <v>0</v>
      </c>
      <c r="BC146" s="45" t="s">
        <v>2445</v>
      </c>
      <c r="BF146" s="44">
        <v>32</v>
      </c>
      <c r="BG146" s="53">
        <v>0</v>
      </c>
      <c r="BH146" s="45" t="s">
        <v>2445</v>
      </c>
    </row>
    <row r="147" spans="3:60" s="39" customFormat="1">
      <c r="C147" s="40">
        <v>33</v>
      </c>
      <c r="D147" s="51">
        <v>0</v>
      </c>
      <c r="E147" s="41" t="s">
        <v>2439</v>
      </c>
      <c r="H147" s="40">
        <v>33</v>
      </c>
      <c r="I147" s="51">
        <v>0</v>
      </c>
      <c r="J147" s="41" t="s">
        <v>2439</v>
      </c>
      <c r="M147" s="40">
        <v>33</v>
      </c>
      <c r="N147" s="51">
        <v>0</v>
      </c>
      <c r="O147" s="41" t="s">
        <v>2439</v>
      </c>
      <c r="R147" s="40">
        <v>33</v>
      </c>
      <c r="S147" s="51">
        <v>0</v>
      </c>
      <c r="T147" s="41" t="s">
        <v>2439</v>
      </c>
      <c r="W147" s="40">
        <v>33</v>
      </c>
      <c r="X147" s="51">
        <v>0</v>
      </c>
      <c r="Y147" s="41" t="s">
        <v>2439</v>
      </c>
      <c r="AB147" s="40">
        <v>33</v>
      </c>
      <c r="AC147" s="51">
        <v>0</v>
      </c>
      <c r="AD147" s="41" t="s">
        <v>2439</v>
      </c>
      <c r="AG147" s="40">
        <v>33</v>
      </c>
      <c r="AH147" s="51">
        <v>0</v>
      </c>
      <c r="AI147" s="41" t="s">
        <v>2439</v>
      </c>
      <c r="AL147" s="40">
        <v>33</v>
      </c>
      <c r="AM147" s="51">
        <v>0</v>
      </c>
      <c r="AN147" s="41" t="s">
        <v>2439</v>
      </c>
      <c r="AQ147" s="40">
        <v>33</v>
      </c>
      <c r="AR147" s="51">
        <v>0</v>
      </c>
      <c r="AS147" s="41" t="s">
        <v>2439</v>
      </c>
      <c r="AV147" s="40">
        <v>33</v>
      </c>
      <c r="AW147" s="51">
        <v>0</v>
      </c>
      <c r="AX147" s="41" t="s">
        <v>2439</v>
      </c>
      <c r="BA147" s="40">
        <v>33</v>
      </c>
      <c r="BB147" s="51">
        <v>0</v>
      </c>
      <c r="BC147" s="41" t="s">
        <v>2439</v>
      </c>
      <c r="BF147" s="40">
        <v>33</v>
      </c>
      <c r="BG147" s="51">
        <v>0</v>
      </c>
      <c r="BH147" s="41" t="s">
        <v>2439</v>
      </c>
    </row>
    <row r="148" spans="3:60" s="39" customFormat="1">
      <c r="C148" s="42"/>
      <c r="D148" s="52">
        <v>0</v>
      </c>
      <c r="E148" s="43" t="s">
        <v>2441</v>
      </c>
      <c r="H148" s="42"/>
      <c r="I148" s="52">
        <v>0</v>
      </c>
      <c r="J148" s="43" t="s">
        <v>2441</v>
      </c>
      <c r="M148" s="42"/>
      <c r="N148" s="52">
        <v>0</v>
      </c>
      <c r="O148" s="43" t="s">
        <v>2441</v>
      </c>
      <c r="R148" s="42"/>
      <c r="S148" s="52">
        <v>0</v>
      </c>
      <c r="T148" s="43" t="s">
        <v>2441</v>
      </c>
      <c r="W148" s="42"/>
      <c r="X148" s="52">
        <v>0</v>
      </c>
      <c r="Y148" s="43" t="s">
        <v>2441</v>
      </c>
      <c r="AB148" s="42"/>
      <c r="AC148" s="52">
        <v>0</v>
      </c>
      <c r="AD148" s="43" t="s">
        <v>2441</v>
      </c>
      <c r="AG148" s="42"/>
      <c r="AH148" s="52">
        <v>0</v>
      </c>
      <c r="AI148" s="43" t="s">
        <v>2441</v>
      </c>
      <c r="AL148" s="42"/>
      <c r="AM148" s="52">
        <v>0</v>
      </c>
      <c r="AN148" s="43" t="s">
        <v>2441</v>
      </c>
      <c r="AQ148" s="42"/>
      <c r="AR148" s="52">
        <v>0</v>
      </c>
      <c r="AS148" s="43" t="s">
        <v>2441</v>
      </c>
      <c r="AV148" s="42"/>
      <c r="AW148" s="52">
        <v>0</v>
      </c>
      <c r="AX148" s="43" t="s">
        <v>2441</v>
      </c>
      <c r="BA148" s="42"/>
      <c r="BB148" s="52">
        <v>0</v>
      </c>
      <c r="BC148" s="43" t="s">
        <v>2441</v>
      </c>
      <c r="BF148" s="42"/>
      <c r="BG148" s="52">
        <v>0</v>
      </c>
      <c r="BH148" s="43" t="s">
        <v>2441</v>
      </c>
    </row>
    <row r="149" spans="3:60" s="39" customFormat="1">
      <c r="C149" s="42"/>
      <c r="D149" s="52">
        <v>0</v>
      </c>
      <c r="E149" s="43" t="s">
        <v>2443</v>
      </c>
      <c r="H149" s="42"/>
      <c r="I149" s="52">
        <v>0</v>
      </c>
      <c r="J149" s="43" t="s">
        <v>2443</v>
      </c>
      <c r="M149" s="42"/>
      <c r="N149" s="52">
        <v>0</v>
      </c>
      <c r="O149" s="43" t="s">
        <v>2443</v>
      </c>
      <c r="R149" s="42"/>
      <c r="S149" s="52">
        <v>0</v>
      </c>
      <c r="T149" s="43" t="s">
        <v>2443</v>
      </c>
      <c r="W149" s="42"/>
      <c r="X149" s="52">
        <v>0</v>
      </c>
      <c r="Y149" s="43" t="s">
        <v>2443</v>
      </c>
      <c r="AB149" s="42"/>
      <c r="AC149" s="52">
        <v>0</v>
      </c>
      <c r="AD149" s="43" t="s">
        <v>2443</v>
      </c>
      <c r="AG149" s="42"/>
      <c r="AH149" s="52">
        <v>0</v>
      </c>
      <c r="AI149" s="43" t="s">
        <v>2443</v>
      </c>
      <c r="AL149" s="42"/>
      <c r="AM149" s="52">
        <v>0</v>
      </c>
      <c r="AN149" s="43" t="s">
        <v>2443</v>
      </c>
      <c r="AQ149" s="42"/>
      <c r="AR149" s="52">
        <v>0</v>
      </c>
      <c r="AS149" s="43" t="s">
        <v>2443</v>
      </c>
      <c r="AV149" s="42"/>
      <c r="AW149" s="52">
        <v>0</v>
      </c>
      <c r="AX149" s="43" t="s">
        <v>2443</v>
      </c>
      <c r="BA149" s="42"/>
      <c r="BB149" s="52">
        <v>0</v>
      </c>
      <c r="BC149" s="43" t="s">
        <v>2443</v>
      </c>
      <c r="BF149" s="42"/>
      <c r="BG149" s="52">
        <v>0</v>
      </c>
      <c r="BH149" s="43" t="s">
        <v>2443</v>
      </c>
    </row>
    <row r="150" spans="3:60" s="39" customFormat="1" ht="15" thickBot="1">
      <c r="C150" s="44">
        <v>48</v>
      </c>
      <c r="D150" s="53">
        <v>0</v>
      </c>
      <c r="E150" s="45" t="s">
        <v>2445</v>
      </c>
      <c r="H150" s="44">
        <v>48</v>
      </c>
      <c r="I150" s="53">
        <v>0</v>
      </c>
      <c r="J150" s="45" t="s">
        <v>2445</v>
      </c>
      <c r="M150" s="44">
        <v>48</v>
      </c>
      <c r="N150" s="53">
        <v>0</v>
      </c>
      <c r="O150" s="45" t="s">
        <v>2445</v>
      </c>
      <c r="R150" s="44">
        <v>48</v>
      </c>
      <c r="S150" s="53">
        <v>0</v>
      </c>
      <c r="T150" s="45" t="s">
        <v>2445</v>
      </c>
      <c r="W150" s="44">
        <v>48</v>
      </c>
      <c r="X150" s="53">
        <v>0</v>
      </c>
      <c r="Y150" s="45" t="s">
        <v>2445</v>
      </c>
      <c r="AB150" s="44">
        <v>48</v>
      </c>
      <c r="AC150" s="53">
        <v>0</v>
      </c>
      <c r="AD150" s="45" t="s">
        <v>2445</v>
      </c>
      <c r="AG150" s="44">
        <v>48</v>
      </c>
      <c r="AH150" s="53">
        <v>0</v>
      </c>
      <c r="AI150" s="45" t="s">
        <v>2445</v>
      </c>
      <c r="AL150" s="44">
        <v>48</v>
      </c>
      <c r="AM150" s="53">
        <v>0</v>
      </c>
      <c r="AN150" s="45" t="s">
        <v>2445</v>
      </c>
      <c r="AQ150" s="44">
        <v>48</v>
      </c>
      <c r="AR150" s="53">
        <v>0</v>
      </c>
      <c r="AS150" s="45" t="s">
        <v>2445</v>
      </c>
      <c r="AV150" s="44">
        <v>48</v>
      </c>
      <c r="AW150" s="53">
        <v>0</v>
      </c>
      <c r="AX150" s="45" t="s">
        <v>2445</v>
      </c>
      <c r="BA150" s="44">
        <v>48</v>
      </c>
      <c r="BB150" s="53">
        <v>0</v>
      </c>
      <c r="BC150" s="45" t="s">
        <v>2445</v>
      </c>
      <c r="BF150" s="44">
        <v>48</v>
      </c>
      <c r="BG150" s="53">
        <v>0</v>
      </c>
      <c r="BH150" s="45" t="s">
        <v>2445</v>
      </c>
    </row>
    <row r="151" spans="3:60" s="39" customFormat="1">
      <c r="C151" s="42">
        <v>49</v>
      </c>
      <c r="D151" s="51">
        <v>0</v>
      </c>
      <c r="E151" s="41" t="s">
        <v>2439</v>
      </c>
      <c r="H151" s="42">
        <v>49</v>
      </c>
      <c r="I151" s="51">
        <v>0</v>
      </c>
      <c r="J151" s="41" t="s">
        <v>2439</v>
      </c>
      <c r="M151" s="42">
        <v>49</v>
      </c>
      <c r="N151" s="51">
        <v>0</v>
      </c>
      <c r="O151" s="41" t="s">
        <v>2439</v>
      </c>
      <c r="R151" s="42">
        <v>49</v>
      </c>
      <c r="S151" s="51">
        <v>0</v>
      </c>
      <c r="T151" s="41" t="s">
        <v>2439</v>
      </c>
      <c r="W151" s="42">
        <v>49</v>
      </c>
      <c r="X151" s="51">
        <v>0</v>
      </c>
      <c r="Y151" s="41" t="s">
        <v>2439</v>
      </c>
      <c r="AB151" s="42">
        <v>49</v>
      </c>
      <c r="AC151" s="51">
        <v>0</v>
      </c>
      <c r="AD151" s="41" t="s">
        <v>2439</v>
      </c>
      <c r="AG151" s="42">
        <v>49</v>
      </c>
      <c r="AH151" s="51">
        <v>0</v>
      </c>
      <c r="AI151" s="41" t="s">
        <v>2439</v>
      </c>
      <c r="AL151" s="42">
        <v>49</v>
      </c>
      <c r="AM151" s="51">
        <v>0</v>
      </c>
      <c r="AN151" s="41" t="s">
        <v>2439</v>
      </c>
      <c r="AQ151" s="42">
        <v>49</v>
      </c>
      <c r="AR151" s="51">
        <v>0</v>
      </c>
      <c r="AS151" s="41" t="s">
        <v>2439</v>
      </c>
      <c r="AV151" s="42">
        <v>49</v>
      </c>
      <c r="AW151" s="51">
        <v>0</v>
      </c>
      <c r="AX151" s="41" t="s">
        <v>2439</v>
      </c>
      <c r="BA151" s="42">
        <v>49</v>
      </c>
      <c r="BB151" s="51">
        <v>0</v>
      </c>
      <c r="BC151" s="41" t="s">
        <v>2439</v>
      </c>
      <c r="BF151" s="42">
        <v>49</v>
      </c>
      <c r="BG151" s="51">
        <v>0</v>
      </c>
      <c r="BH151" s="41" t="s">
        <v>2439</v>
      </c>
    </row>
    <row r="152" spans="3:60" s="39" customFormat="1">
      <c r="C152" s="42"/>
      <c r="D152" s="52">
        <v>0</v>
      </c>
      <c r="E152" s="43" t="s">
        <v>2441</v>
      </c>
      <c r="H152" s="42"/>
      <c r="I152" s="52">
        <v>0</v>
      </c>
      <c r="J152" s="43" t="s">
        <v>2441</v>
      </c>
      <c r="M152" s="42"/>
      <c r="N152" s="52">
        <v>0</v>
      </c>
      <c r="O152" s="43" t="s">
        <v>2441</v>
      </c>
      <c r="R152" s="42"/>
      <c r="S152" s="52">
        <v>0</v>
      </c>
      <c r="T152" s="43" t="s">
        <v>2441</v>
      </c>
      <c r="W152" s="42"/>
      <c r="X152" s="52">
        <v>0</v>
      </c>
      <c r="Y152" s="43" t="s">
        <v>2441</v>
      </c>
      <c r="AB152" s="42"/>
      <c r="AC152" s="52">
        <v>0</v>
      </c>
      <c r="AD152" s="43" t="s">
        <v>2441</v>
      </c>
      <c r="AG152" s="42"/>
      <c r="AH152" s="52">
        <v>0</v>
      </c>
      <c r="AI152" s="43" t="s">
        <v>2441</v>
      </c>
      <c r="AL152" s="42"/>
      <c r="AM152" s="52">
        <v>0</v>
      </c>
      <c r="AN152" s="43" t="s">
        <v>2441</v>
      </c>
      <c r="AQ152" s="42"/>
      <c r="AR152" s="52">
        <v>0</v>
      </c>
      <c r="AS152" s="43" t="s">
        <v>2441</v>
      </c>
      <c r="AV152" s="42"/>
      <c r="AW152" s="52">
        <v>0</v>
      </c>
      <c r="AX152" s="43" t="s">
        <v>2441</v>
      </c>
      <c r="BA152" s="42"/>
      <c r="BB152" s="52">
        <v>0</v>
      </c>
      <c r="BC152" s="43" t="s">
        <v>2441</v>
      </c>
      <c r="BF152" s="42"/>
      <c r="BG152" s="52">
        <v>0</v>
      </c>
      <c r="BH152" s="43" t="s">
        <v>2441</v>
      </c>
    </row>
    <row r="153" spans="3:60" s="39" customFormat="1">
      <c r="C153" s="42"/>
      <c r="D153" s="52">
        <v>0</v>
      </c>
      <c r="E153" s="43" t="s">
        <v>2443</v>
      </c>
      <c r="H153" s="42"/>
      <c r="I153" s="52">
        <v>0</v>
      </c>
      <c r="J153" s="43" t="s">
        <v>2443</v>
      </c>
      <c r="M153" s="42"/>
      <c r="N153" s="52">
        <v>0</v>
      </c>
      <c r="O153" s="43" t="s">
        <v>2443</v>
      </c>
      <c r="R153" s="42"/>
      <c r="S153" s="52">
        <v>0</v>
      </c>
      <c r="T153" s="43" t="s">
        <v>2443</v>
      </c>
      <c r="W153" s="42"/>
      <c r="X153" s="52">
        <v>0</v>
      </c>
      <c r="Y153" s="43" t="s">
        <v>2443</v>
      </c>
      <c r="AB153" s="42"/>
      <c r="AC153" s="52">
        <v>0</v>
      </c>
      <c r="AD153" s="43" t="s">
        <v>2443</v>
      </c>
      <c r="AG153" s="42"/>
      <c r="AH153" s="52">
        <v>0</v>
      </c>
      <c r="AI153" s="43" t="s">
        <v>2443</v>
      </c>
      <c r="AL153" s="42"/>
      <c r="AM153" s="52">
        <v>0</v>
      </c>
      <c r="AN153" s="43" t="s">
        <v>2443</v>
      </c>
      <c r="AQ153" s="42"/>
      <c r="AR153" s="52">
        <v>0</v>
      </c>
      <c r="AS153" s="43" t="s">
        <v>2443</v>
      </c>
      <c r="AV153" s="42"/>
      <c r="AW153" s="52">
        <v>0</v>
      </c>
      <c r="AX153" s="43" t="s">
        <v>2443</v>
      </c>
      <c r="BA153" s="42"/>
      <c r="BB153" s="52">
        <v>0</v>
      </c>
      <c r="BC153" s="43" t="s">
        <v>2443</v>
      </c>
      <c r="BF153" s="42"/>
      <c r="BG153" s="52">
        <v>0</v>
      </c>
      <c r="BH153" s="43" t="s">
        <v>2443</v>
      </c>
    </row>
    <row r="154" spans="3:60" s="39" customFormat="1" ht="15" thickBot="1">
      <c r="C154" s="42">
        <v>64</v>
      </c>
      <c r="D154" s="53">
        <v>0</v>
      </c>
      <c r="E154" s="45" t="s">
        <v>2445</v>
      </c>
      <c r="H154" s="42">
        <v>64</v>
      </c>
      <c r="I154" s="53">
        <v>0</v>
      </c>
      <c r="J154" s="45" t="s">
        <v>2445</v>
      </c>
      <c r="M154" s="42">
        <v>64</v>
      </c>
      <c r="N154" s="53">
        <v>0</v>
      </c>
      <c r="O154" s="45" t="s">
        <v>2445</v>
      </c>
      <c r="R154" s="42">
        <v>64</v>
      </c>
      <c r="S154" s="53">
        <v>0</v>
      </c>
      <c r="T154" s="45" t="s">
        <v>2445</v>
      </c>
      <c r="W154" s="42">
        <v>64</v>
      </c>
      <c r="X154" s="53">
        <v>0</v>
      </c>
      <c r="Y154" s="45" t="s">
        <v>2445</v>
      </c>
      <c r="AB154" s="42">
        <v>64</v>
      </c>
      <c r="AC154" s="53">
        <v>0</v>
      </c>
      <c r="AD154" s="45" t="s">
        <v>2445</v>
      </c>
      <c r="AG154" s="42">
        <v>64</v>
      </c>
      <c r="AH154" s="53">
        <v>0</v>
      </c>
      <c r="AI154" s="45" t="s">
        <v>2445</v>
      </c>
      <c r="AL154" s="42">
        <v>64</v>
      </c>
      <c r="AM154" s="53">
        <v>0</v>
      </c>
      <c r="AN154" s="45" t="s">
        <v>2445</v>
      </c>
      <c r="AQ154" s="42">
        <v>64</v>
      </c>
      <c r="AR154" s="53">
        <v>0</v>
      </c>
      <c r="AS154" s="45" t="s">
        <v>2445</v>
      </c>
      <c r="AV154" s="42">
        <v>64</v>
      </c>
      <c r="AW154" s="53">
        <v>0</v>
      </c>
      <c r="AX154" s="45" t="s">
        <v>2445</v>
      </c>
      <c r="BA154" s="42">
        <v>64</v>
      </c>
      <c r="BB154" s="53">
        <v>0</v>
      </c>
      <c r="BC154" s="45" t="s">
        <v>2445</v>
      </c>
      <c r="BF154" s="42">
        <v>64</v>
      </c>
      <c r="BG154" s="53">
        <v>0</v>
      </c>
      <c r="BH154" s="45" t="s">
        <v>2445</v>
      </c>
    </row>
    <row r="155" spans="3:60" s="39" customFormat="1">
      <c r="C155" s="40">
        <v>65</v>
      </c>
      <c r="D155" s="51">
        <v>0</v>
      </c>
      <c r="E155" s="41" t="s">
        <v>2439</v>
      </c>
      <c r="H155" s="40">
        <v>65</v>
      </c>
      <c r="I155" s="51">
        <v>0</v>
      </c>
      <c r="J155" s="41" t="s">
        <v>2439</v>
      </c>
      <c r="M155" s="40">
        <v>65</v>
      </c>
      <c r="N155" s="51">
        <v>0</v>
      </c>
      <c r="O155" s="41" t="s">
        <v>2439</v>
      </c>
      <c r="R155" s="40">
        <v>65</v>
      </c>
      <c r="S155" s="51">
        <v>0</v>
      </c>
      <c r="T155" s="41" t="s">
        <v>2439</v>
      </c>
      <c r="W155" s="40">
        <v>65</v>
      </c>
      <c r="X155" s="51">
        <v>0</v>
      </c>
      <c r="Y155" s="41" t="s">
        <v>2439</v>
      </c>
      <c r="AB155" s="40">
        <v>65</v>
      </c>
      <c r="AC155" s="51">
        <v>0</v>
      </c>
      <c r="AD155" s="41" t="s">
        <v>2439</v>
      </c>
      <c r="AG155" s="40">
        <v>65</v>
      </c>
      <c r="AH155" s="51">
        <v>0</v>
      </c>
      <c r="AI155" s="41" t="s">
        <v>2439</v>
      </c>
      <c r="AL155" s="40">
        <v>65</v>
      </c>
      <c r="AM155" s="51">
        <v>0</v>
      </c>
      <c r="AN155" s="41" t="s">
        <v>2439</v>
      </c>
      <c r="AQ155" s="40">
        <v>65</v>
      </c>
      <c r="AR155" s="51">
        <v>0</v>
      </c>
      <c r="AS155" s="41" t="s">
        <v>2439</v>
      </c>
      <c r="AV155" s="40">
        <v>65</v>
      </c>
      <c r="AW155" s="51">
        <v>0</v>
      </c>
      <c r="AX155" s="41" t="s">
        <v>2439</v>
      </c>
      <c r="BA155" s="40">
        <v>65</v>
      </c>
      <c r="BB155" s="51">
        <v>0</v>
      </c>
      <c r="BC155" s="41" t="s">
        <v>2439</v>
      </c>
      <c r="BF155" s="40">
        <v>65</v>
      </c>
      <c r="BG155" s="51">
        <v>0</v>
      </c>
      <c r="BH155" s="41" t="s">
        <v>2439</v>
      </c>
    </row>
    <row r="156" spans="3:60" s="39" customFormat="1">
      <c r="C156" s="42"/>
      <c r="D156" s="52">
        <v>0</v>
      </c>
      <c r="E156" s="43" t="s">
        <v>2441</v>
      </c>
      <c r="H156" s="42"/>
      <c r="I156" s="52">
        <v>0</v>
      </c>
      <c r="J156" s="43" t="s">
        <v>2441</v>
      </c>
      <c r="M156" s="42"/>
      <c r="N156" s="52">
        <v>0</v>
      </c>
      <c r="O156" s="43" t="s">
        <v>2441</v>
      </c>
      <c r="R156" s="42"/>
      <c r="S156" s="52">
        <v>0</v>
      </c>
      <c r="T156" s="43" t="s">
        <v>2441</v>
      </c>
      <c r="W156" s="42"/>
      <c r="X156" s="52">
        <v>0</v>
      </c>
      <c r="Y156" s="43" t="s">
        <v>2441</v>
      </c>
      <c r="AB156" s="42"/>
      <c r="AC156" s="52">
        <v>0</v>
      </c>
      <c r="AD156" s="43" t="s">
        <v>2441</v>
      </c>
      <c r="AG156" s="42"/>
      <c r="AH156" s="52">
        <v>0</v>
      </c>
      <c r="AI156" s="43" t="s">
        <v>2441</v>
      </c>
      <c r="AL156" s="42"/>
      <c r="AM156" s="52">
        <v>0</v>
      </c>
      <c r="AN156" s="43" t="s">
        <v>2441</v>
      </c>
      <c r="AQ156" s="42"/>
      <c r="AR156" s="52">
        <v>0</v>
      </c>
      <c r="AS156" s="43" t="s">
        <v>2441</v>
      </c>
      <c r="AV156" s="42"/>
      <c r="AW156" s="52">
        <v>0</v>
      </c>
      <c r="AX156" s="43" t="s">
        <v>2441</v>
      </c>
      <c r="BA156" s="42"/>
      <c r="BB156" s="52">
        <v>0</v>
      </c>
      <c r="BC156" s="43" t="s">
        <v>2441</v>
      </c>
      <c r="BF156" s="42"/>
      <c r="BG156" s="52">
        <v>0</v>
      </c>
      <c r="BH156" s="43" t="s">
        <v>2441</v>
      </c>
    </row>
    <row r="157" spans="3:60" s="39" customFormat="1">
      <c r="C157" s="42"/>
      <c r="D157" s="52">
        <v>0</v>
      </c>
      <c r="E157" s="43" t="s">
        <v>2443</v>
      </c>
      <c r="H157" s="42"/>
      <c r="I157" s="52">
        <v>0</v>
      </c>
      <c r="J157" s="43" t="s">
        <v>2443</v>
      </c>
      <c r="M157" s="42"/>
      <c r="N157" s="52">
        <v>0</v>
      </c>
      <c r="O157" s="43" t="s">
        <v>2443</v>
      </c>
      <c r="R157" s="42"/>
      <c r="S157" s="52">
        <v>0</v>
      </c>
      <c r="T157" s="43" t="s">
        <v>2443</v>
      </c>
      <c r="W157" s="42"/>
      <c r="X157" s="52">
        <v>0</v>
      </c>
      <c r="Y157" s="43" t="s">
        <v>2443</v>
      </c>
      <c r="AB157" s="42"/>
      <c r="AC157" s="52">
        <v>0</v>
      </c>
      <c r="AD157" s="43" t="s">
        <v>2443</v>
      </c>
      <c r="AG157" s="42"/>
      <c r="AH157" s="52">
        <v>0</v>
      </c>
      <c r="AI157" s="43" t="s">
        <v>2443</v>
      </c>
      <c r="AL157" s="42"/>
      <c r="AM157" s="52">
        <v>0</v>
      </c>
      <c r="AN157" s="43" t="s">
        <v>2443</v>
      </c>
      <c r="AQ157" s="42"/>
      <c r="AR157" s="52">
        <v>0</v>
      </c>
      <c r="AS157" s="43" t="s">
        <v>2443</v>
      </c>
      <c r="AV157" s="42"/>
      <c r="AW157" s="52">
        <v>0</v>
      </c>
      <c r="AX157" s="43" t="s">
        <v>2443</v>
      </c>
      <c r="BA157" s="42"/>
      <c r="BB157" s="52">
        <v>0</v>
      </c>
      <c r="BC157" s="43" t="s">
        <v>2443</v>
      </c>
      <c r="BF157" s="42"/>
      <c r="BG157" s="52">
        <v>0</v>
      </c>
      <c r="BH157" s="43" t="s">
        <v>2443</v>
      </c>
    </row>
    <row r="158" spans="3:60" s="39" customFormat="1" ht="15" thickBot="1">
      <c r="C158" s="44">
        <v>80</v>
      </c>
      <c r="D158" s="53">
        <v>0</v>
      </c>
      <c r="E158" s="45" t="s">
        <v>2445</v>
      </c>
      <c r="H158" s="44">
        <v>80</v>
      </c>
      <c r="I158" s="53">
        <v>0</v>
      </c>
      <c r="J158" s="45" t="s">
        <v>2445</v>
      </c>
      <c r="M158" s="44">
        <v>80</v>
      </c>
      <c r="N158" s="53">
        <v>0</v>
      </c>
      <c r="O158" s="45" t="s">
        <v>2445</v>
      </c>
      <c r="R158" s="44">
        <v>80</v>
      </c>
      <c r="S158" s="53">
        <v>0</v>
      </c>
      <c r="T158" s="45" t="s">
        <v>2445</v>
      </c>
      <c r="W158" s="44">
        <v>80</v>
      </c>
      <c r="X158" s="53">
        <v>0</v>
      </c>
      <c r="Y158" s="45" t="s">
        <v>2445</v>
      </c>
      <c r="AB158" s="44">
        <v>80</v>
      </c>
      <c r="AC158" s="53">
        <v>0</v>
      </c>
      <c r="AD158" s="45" t="s">
        <v>2445</v>
      </c>
      <c r="AG158" s="44">
        <v>80</v>
      </c>
      <c r="AH158" s="53">
        <v>0</v>
      </c>
      <c r="AI158" s="45" t="s">
        <v>2445</v>
      </c>
      <c r="AL158" s="44">
        <v>80</v>
      </c>
      <c r="AM158" s="53">
        <v>0</v>
      </c>
      <c r="AN158" s="45" t="s">
        <v>2445</v>
      </c>
      <c r="AQ158" s="44">
        <v>80</v>
      </c>
      <c r="AR158" s="53">
        <v>0</v>
      </c>
      <c r="AS158" s="45" t="s">
        <v>2445</v>
      </c>
      <c r="AV158" s="44">
        <v>80</v>
      </c>
      <c r="AW158" s="53">
        <v>0</v>
      </c>
      <c r="AX158" s="45" t="s">
        <v>2445</v>
      </c>
      <c r="BA158" s="44">
        <v>80</v>
      </c>
      <c r="BB158" s="53">
        <v>0</v>
      </c>
      <c r="BC158" s="45" t="s">
        <v>2445</v>
      </c>
      <c r="BF158" s="44">
        <v>80</v>
      </c>
      <c r="BG158" s="53">
        <v>0</v>
      </c>
      <c r="BH158" s="45" t="s">
        <v>2445</v>
      </c>
    </row>
    <row r="159" spans="3:60" s="39" customFormat="1">
      <c r="C159" s="42">
        <v>81</v>
      </c>
      <c r="D159" s="51">
        <v>0</v>
      </c>
      <c r="E159" s="41" t="s">
        <v>2439</v>
      </c>
      <c r="H159" s="42">
        <v>81</v>
      </c>
      <c r="I159" s="51">
        <v>0</v>
      </c>
      <c r="J159" s="41" t="s">
        <v>2439</v>
      </c>
      <c r="M159" s="42">
        <v>81</v>
      </c>
      <c r="N159" s="51">
        <v>0</v>
      </c>
      <c r="O159" s="41" t="s">
        <v>2439</v>
      </c>
      <c r="R159" s="42">
        <v>81</v>
      </c>
      <c r="S159" s="51">
        <v>0</v>
      </c>
      <c r="T159" s="41" t="s">
        <v>2439</v>
      </c>
      <c r="W159" s="42">
        <v>81</v>
      </c>
      <c r="X159" s="51">
        <v>0</v>
      </c>
      <c r="Y159" s="41" t="s">
        <v>2439</v>
      </c>
      <c r="AB159" s="42">
        <v>81</v>
      </c>
      <c r="AC159" s="51">
        <v>0</v>
      </c>
      <c r="AD159" s="41" t="s">
        <v>2439</v>
      </c>
      <c r="AG159" s="42">
        <v>81</v>
      </c>
      <c r="AH159" s="51">
        <v>0</v>
      </c>
      <c r="AI159" s="41" t="s">
        <v>2439</v>
      </c>
      <c r="AL159" s="42">
        <v>81</v>
      </c>
      <c r="AM159" s="51">
        <v>0</v>
      </c>
      <c r="AN159" s="41" t="s">
        <v>2439</v>
      </c>
      <c r="AQ159" s="42">
        <v>81</v>
      </c>
      <c r="AR159" s="51">
        <v>0</v>
      </c>
      <c r="AS159" s="41" t="s">
        <v>2439</v>
      </c>
      <c r="AV159" s="42">
        <v>81</v>
      </c>
      <c r="AW159" s="51">
        <v>0</v>
      </c>
      <c r="AX159" s="41" t="s">
        <v>2439</v>
      </c>
      <c r="BA159" s="42">
        <v>81</v>
      </c>
      <c r="BB159" s="51">
        <v>0</v>
      </c>
      <c r="BC159" s="41" t="s">
        <v>2439</v>
      </c>
      <c r="BF159" s="42">
        <v>81</v>
      </c>
      <c r="BG159" s="51">
        <v>0</v>
      </c>
      <c r="BH159" s="41" t="s">
        <v>2439</v>
      </c>
    </row>
    <row r="160" spans="3:60" s="39" customFormat="1">
      <c r="C160" s="42"/>
      <c r="D160" s="52">
        <v>0</v>
      </c>
      <c r="E160" s="43" t="s">
        <v>2441</v>
      </c>
      <c r="H160" s="42"/>
      <c r="I160" s="52">
        <v>0</v>
      </c>
      <c r="J160" s="43" t="s">
        <v>2441</v>
      </c>
      <c r="M160" s="42"/>
      <c r="N160" s="52">
        <v>0</v>
      </c>
      <c r="O160" s="43" t="s">
        <v>2441</v>
      </c>
      <c r="R160" s="42"/>
      <c r="S160" s="52">
        <v>0</v>
      </c>
      <c r="T160" s="43" t="s">
        <v>2441</v>
      </c>
      <c r="W160" s="42"/>
      <c r="X160" s="52">
        <v>0</v>
      </c>
      <c r="Y160" s="43" t="s">
        <v>2441</v>
      </c>
      <c r="AB160" s="42"/>
      <c r="AC160" s="52">
        <v>0</v>
      </c>
      <c r="AD160" s="43" t="s">
        <v>2441</v>
      </c>
      <c r="AG160" s="42"/>
      <c r="AH160" s="52">
        <v>0</v>
      </c>
      <c r="AI160" s="43" t="s">
        <v>2441</v>
      </c>
      <c r="AL160" s="42"/>
      <c r="AM160" s="52">
        <v>0</v>
      </c>
      <c r="AN160" s="43" t="s">
        <v>2441</v>
      </c>
      <c r="AQ160" s="42"/>
      <c r="AR160" s="52">
        <v>0</v>
      </c>
      <c r="AS160" s="43" t="s">
        <v>2441</v>
      </c>
      <c r="AV160" s="42"/>
      <c r="AW160" s="52">
        <v>0</v>
      </c>
      <c r="AX160" s="43" t="s">
        <v>2441</v>
      </c>
      <c r="BA160" s="42"/>
      <c r="BB160" s="52">
        <v>0</v>
      </c>
      <c r="BC160" s="43" t="s">
        <v>2441</v>
      </c>
      <c r="BF160" s="42"/>
      <c r="BG160" s="52">
        <v>0</v>
      </c>
      <c r="BH160" s="43" t="s">
        <v>2441</v>
      </c>
    </row>
    <row r="161" spans="3:75" s="39" customFormat="1">
      <c r="C161" s="42"/>
      <c r="D161" s="52">
        <v>0</v>
      </c>
      <c r="E161" s="43" t="s">
        <v>2443</v>
      </c>
      <c r="H161" s="42"/>
      <c r="I161" s="52">
        <v>0</v>
      </c>
      <c r="J161" s="43" t="s">
        <v>2443</v>
      </c>
      <c r="M161" s="42"/>
      <c r="N161" s="52">
        <v>0</v>
      </c>
      <c r="O161" s="43" t="s">
        <v>2443</v>
      </c>
      <c r="R161" s="42"/>
      <c r="S161" s="52">
        <v>0</v>
      </c>
      <c r="T161" s="43" t="s">
        <v>2443</v>
      </c>
      <c r="W161" s="42"/>
      <c r="X161" s="52">
        <v>0</v>
      </c>
      <c r="Y161" s="43" t="s">
        <v>2443</v>
      </c>
      <c r="AB161" s="42"/>
      <c r="AC161" s="52">
        <v>0</v>
      </c>
      <c r="AD161" s="43" t="s">
        <v>2443</v>
      </c>
      <c r="AG161" s="42"/>
      <c r="AH161" s="52">
        <v>0</v>
      </c>
      <c r="AI161" s="43" t="s">
        <v>2443</v>
      </c>
      <c r="AL161" s="42"/>
      <c r="AM161" s="52">
        <v>0</v>
      </c>
      <c r="AN161" s="43" t="s">
        <v>2443</v>
      </c>
      <c r="AQ161" s="42"/>
      <c r="AR161" s="52">
        <v>0</v>
      </c>
      <c r="AS161" s="43" t="s">
        <v>2443</v>
      </c>
      <c r="AV161" s="42"/>
      <c r="AW161" s="52">
        <v>0</v>
      </c>
      <c r="AX161" s="43" t="s">
        <v>2443</v>
      </c>
      <c r="BA161" s="42"/>
      <c r="BB161" s="52">
        <v>0</v>
      </c>
      <c r="BC161" s="43" t="s">
        <v>2443</v>
      </c>
      <c r="BF161" s="42"/>
      <c r="BG161" s="52">
        <v>0</v>
      </c>
      <c r="BH161" s="43" t="s">
        <v>2443</v>
      </c>
    </row>
    <row r="162" spans="3:75" s="39" customFormat="1" ht="15" thickBot="1">
      <c r="C162" s="42">
        <v>96</v>
      </c>
      <c r="D162" s="53">
        <v>0</v>
      </c>
      <c r="E162" s="45" t="s">
        <v>2445</v>
      </c>
      <c r="H162" s="42">
        <v>96</v>
      </c>
      <c r="I162" s="53">
        <v>0</v>
      </c>
      <c r="J162" s="45" t="s">
        <v>2445</v>
      </c>
      <c r="M162" s="42">
        <v>96</v>
      </c>
      <c r="N162" s="53">
        <v>0</v>
      </c>
      <c r="O162" s="45" t="s">
        <v>2445</v>
      </c>
      <c r="R162" s="42">
        <v>96</v>
      </c>
      <c r="S162" s="53">
        <v>0</v>
      </c>
      <c r="T162" s="45" t="s">
        <v>2445</v>
      </c>
      <c r="W162" s="42">
        <v>96</v>
      </c>
      <c r="X162" s="53">
        <v>0</v>
      </c>
      <c r="Y162" s="45" t="s">
        <v>2445</v>
      </c>
      <c r="AB162" s="42">
        <v>96</v>
      </c>
      <c r="AC162" s="53">
        <v>0</v>
      </c>
      <c r="AD162" s="45" t="s">
        <v>2445</v>
      </c>
      <c r="AG162" s="42">
        <v>96</v>
      </c>
      <c r="AH162" s="53">
        <v>0</v>
      </c>
      <c r="AI162" s="45" t="s">
        <v>2445</v>
      </c>
      <c r="AL162" s="42">
        <v>96</v>
      </c>
      <c r="AM162" s="53">
        <v>0</v>
      </c>
      <c r="AN162" s="45" t="s">
        <v>2445</v>
      </c>
      <c r="AQ162" s="42">
        <v>96</v>
      </c>
      <c r="AR162" s="53">
        <v>0</v>
      </c>
      <c r="AS162" s="45" t="s">
        <v>2445</v>
      </c>
      <c r="AV162" s="42">
        <v>96</v>
      </c>
      <c r="AW162" s="53">
        <v>0</v>
      </c>
      <c r="AX162" s="45" t="s">
        <v>2445</v>
      </c>
      <c r="BA162" s="42">
        <v>96</v>
      </c>
      <c r="BB162" s="53">
        <v>0</v>
      </c>
      <c r="BC162" s="45" t="s">
        <v>2445</v>
      </c>
      <c r="BF162" s="42">
        <v>96</v>
      </c>
      <c r="BG162" s="53">
        <v>0</v>
      </c>
      <c r="BH162" s="45" t="s">
        <v>2445</v>
      </c>
    </row>
    <row r="163" spans="3:75" s="39" customFormat="1">
      <c r="C163" s="40">
        <v>97</v>
      </c>
      <c r="D163" s="51">
        <v>0</v>
      </c>
      <c r="E163" s="41" t="s">
        <v>2439</v>
      </c>
      <c r="H163" s="40">
        <v>97</v>
      </c>
      <c r="I163" s="51">
        <v>0</v>
      </c>
      <c r="J163" s="41" t="s">
        <v>2439</v>
      </c>
      <c r="M163" s="40">
        <v>97</v>
      </c>
      <c r="N163" s="51">
        <v>0</v>
      </c>
      <c r="O163" s="41" t="s">
        <v>2439</v>
      </c>
      <c r="R163" s="40">
        <v>97</v>
      </c>
      <c r="S163" s="51">
        <v>0</v>
      </c>
      <c r="T163" s="41" t="s">
        <v>2439</v>
      </c>
      <c r="W163" s="40">
        <v>97</v>
      </c>
      <c r="X163" s="51">
        <v>0</v>
      </c>
      <c r="Y163" s="41" t="s">
        <v>2439</v>
      </c>
      <c r="AB163" s="40">
        <v>97</v>
      </c>
      <c r="AC163" s="51">
        <v>0</v>
      </c>
      <c r="AD163" s="41" t="s">
        <v>2439</v>
      </c>
      <c r="AG163" s="40">
        <v>97</v>
      </c>
      <c r="AH163" s="51">
        <v>0</v>
      </c>
      <c r="AI163" s="41" t="s">
        <v>2439</v>
      </c>
      <c r="AL163" s="40">
        <v>97</v>
      </c>
      <c r="AM163" s="51">
        <v>0</v>
      </c>
      <c r="AN163" s="41" t="s">
        <v>2439</v>
      </c>
      <c r="AQ163" s="40">
        <v>97</v>
      </c>
      <c r="AR163" s="51">
        <v>0</v>
      </c>
      <c r="AS163" s="41" t="s">
        <v>2439</v>
      </c>
      <c r="AV163" s="40">
        <v>97</v>
      </c>
      <c r="AW163" s="51">
        <v>0</v>
      </c>
      <c r="AX163" s="41" t="s">
        <v>2439</v>
      </c>
      <c r="BA163" s="40">
        <v>97</v>
      </c>
      <c r="BB163" s="51">
        <v>0</v>
      </c>
      <c r="BC163" s="41" t="s">
        <v>2439</v>
      </c>
      <c r="BF163" s="40">
        <v>97</v>
      </c>
      <c r="BG163" s="51">
        <v>0</v>
      </c>
      <c r="BH163" s="41" t="s">
        <v>2439</v>
      </c>
    </row>
    <row r="164" spans="3:75" s="39" customFormat="1">
      <c r="C164" s="42"/>
      <c r="D164" s="52">
        <v>0</v>
      </c>
      <c r="E164" s="43" t="s">
        <v>2441</v>
      </c>
      <c r="H164" s="42"/>
      <c r="I164" s="52">
        <v>0</v>
      </c>
      <c r="J164" s="43" t="s">
        <v>2441</v>
      </c>
      <c r="M164" s="42"/>
      <c r="N164" s="52">
        <v>0</v>
      </c>
      <c r="O164" s="43" t="s">
        <v>2441</v>
      </c>
      <c r="R164" s="42"/>
      <c r="S164" s="52">
        <v>0</v>
      </c>
      <c r="T164" s="43" t="s">
        <v>2441</v>
      </c>
      <c r="W164" s="42"/>
      <c r="X164" s="52">
        <v>0</v>
      </c>
      <c r="Y164" s="43" t="s">
        <v>2441</v>
      </c>
      <c r="AB164" s="42"/>
      <c r="AC164" s="52">
        <v>0</v>
      </c>
      <c r="AD164" s="43" t="s">
        <v>2441</v>
      </c>
      <c r="AG164" s="42"/>
      <c r="AH164" s="52">
        <v>0</v>
      </c>
      <c r="AI164" s="43" t="s">
        <v>2441</v>
      </c>
      <c r="AL164" s="42"/>
      <c r="AM164" s="52">
        <v>0</v>
      </c>
      <c r="AN164" s="43" t="s">
        <v>2441</v>
      </c>
      <c r="AQ164" s="42"/>
      <c r="AR164" s="52">
        <v>0</v>
      </c>
      <c r="AS164" s="43" t="s">
        <v>2441</v>
      </c>
      <c r="AV164" s="42"/>
      <c r="AW164" s="52">
        <v>0</v>
      </c>
      <c r="AX164" s="43" t="s">
        <v>2441</v>
      </c>
      <c r="BA164" s="42"/>
      <c r="BB164" s="52">
        <v>0</v>
      </c>
      <c r="BC164" s="43" t="s">
        <v>2441</v>
      </c>
      <c r="BF164" s="42"/>
      <c r="BG164" s="52">
        <v>0</v>
      </c>
      <c r="BH164" s="43" t="s">
        <v>2441</v>
      </c>
    </row>
    <row r="165" spans="3:75" s="39" customFormat="1">
      <c r="C165" s="42"/>
      <c r="D165" s="52">
        <v>0</v>
      </c>
      <c r="E165" s="43" t="s">
        <v>2443</v>
      </c>
      <c r="H165" s="42"/>
      <c r="I165" s="52">
        <v>0</v>
      </c>
      <c r="J165" s="43" t="s">
        <v>2443</v>
      </c>
      <c r="M165" s="42"/>
      <c r="N165" s="52">
        <v>0</v>
      </c>
      <c r="O165" s="43" t="s">
        <v>2443</v>
      </c>
      <c r="R165" s="42"/>
      <c r="S165" s="52">
        <v>0</v>
      </c>
      <c r="T165" s="43" t="s">
        <v>2443</v>
      </c>
      <c r="W165" s="42"/>
      <c r="X165" s="52">
        <v>0</v>
      </c>
      <c r="Y165" s="43" t="s">
        <v>2443</v>
      </c>
      <c r="AB165" s="42"/>
      <c r="AC165" s="52">
        <v>0</v>
      </c>
      <c r="AD165" s="43" t="s">
        <v>2443</v>
      </c>
      <c r="AG165" s="42"/>
      <c r="AH165" s="52">
        <v>0</v>
      </c>
      <c r="AI165" s="43" t="s">
        <v>2443</v>
      </c>
      <c r="AL165" s="42"/>
      <c r="AM165" s="52">
        <v>0</v>
      </c>
      <c r="AN165" s="43" t="s">
        <v>2443</v>
      </c>
      <c r="AQ165" s="42"/>
      <c r="AR165" s="52">
        <v>0</v>
      </c>
      <c r="AS165" s="43" t="s">
        <v>2443</v>
      </c>
      <c r="AV165" s="42"/>
      <c r="AW165" s="52">
        <v>0</v>
      </c>
      <c r="AX165" s="43" t="s">
        <v>2443</v>
      </c>
      <c r="BA165" s="42"/>
      <c r="BB165" s="52">
        <v>0</v>
      </c>
      <c r="BC165" s="43" t="s">
        <v>2443</v>
      </c>
      <c r="BF165" s="42"/>
      <c r="BG165" s="52">
        <v>0</v>
      </c>
      <c r="BH165" s="43" t="s">
        <v>2443</v>
      </c>
    </row>
    <row r="166" spans="3:75" s="39" customFormat="1" ht="15" thickBot="1">
      <c r="C166" s="44">
        <v>112</v>
      </c>
      <c r="D166" s="53">
        <v>0</v>
      </c>
      <c r="E166" s="45" t="s">
        <v>2445</v>
      </c>
      <c r="H166" s="44">
        <v>112</v>
      </c>
      <c r="I166" s="53">
        <v>0</v>
      </c>
      <c r="J166" s="45" t="s">
        <v>2445</v>
      </c>
      <c r="M166" s="44">
        <v>112</v>
      </c>
      <c r="N166" s="53">
        <v>0</v>
      </c>
      <c r="O166" s="45" t="s">
        <v>2445</v>
      </c>
      <c r="R166" s="44">
        <v>112</v>
      </c>
      <c r="S166" s="53">
        <v>0</v>
      </c>
      <c r="T166" s="45" t="s">
        <v>2445</v>
      </c>
      <c r="W166" s="44">
        <v>112</v>
      </c>
      <c r="X166" s="53">
        <v>0</v>
      </c>
      <c r="Y166" s="45" t="s">
        <v>2445</v>
      </c>
      <c r="AB166" s="44">
        <v>112</v>
      </c>
      <c r="AC166" s="53">
        <v>0</v>
      </c>
      <c r="AD166" s="45" t="s">
        <v>2445</v>
      </c>
      <c r="AG166" s="44">
        <v>112</v>
      </c>
      <c r="AH166" s="53">
        <v>0</v>
      </c>
      <c r="AI166" s="45" t="s">
        <v>2445</v>
      </c>
      <c r="AL166" s="44">
        <v>112</v>
      </c>
      <c r="AM166" s="53">
        <v>0</v>
      </c>
      <c r="AN166" s="45" t="s">
        <v>2445</v>
      </c>
      <c r="AQ166" s="44">
        <v>112</v>
      </c>
      <c r="AR166" s="53">
        <v>0</v>
      </c>
      <c r="AS166" s="45" t="s">
        <v>2445</v>
      </c>
      <c r="AV166" s="44">
        <v>112</v>
      </c>
      <c r="AW166" s="53">
        <v>0</v>
      </c>
      <c r="AX166" s="45" t="s">
        <v>2445</v>
      </c>
      <c r="BA166" s="44">
        <v>112</v>
      </c>
      <c r="BB166" s="53">
        <v>0</v>
      </c>
      <c r="BC166" s="45" t="s">
        <v>2445</v>
      </c>
      <c r="BF166" s="44">
        <v>112</v>
      </c>
      <c r="BG166" s="53">
        <v>0</v>
      </c>
      <c r="BH166" s="45" t="s">
        <v>2445</v>
      </c>
    </row>
    <row r="167" spans="3:75" s="39" customFormat="1">
      <c r="C167" s="42">
        <v>113</v>
      </c>
      <c r="D167" s="51">
        <v>0</v>
      </c>
      <c r="E167" s="41" t="s">
        <v>2439</v>
      </c>
      <c r="H167" s="42">
        <v>113</v>
      </c>
      <c r="I167" s="51">
        <v>0</v>
      </c>
      <c r="J167" s="41" t="s">
        <v>2439</v>
      </c>
      <c r="M167" s="42">
        <v>113</v>
      </c>
      <c r="N167" s="51">
        <v>0</v>
      </c>
      <c r="O167" s="41" t="s">
        <v>2439</v>
      </c>
      <c r="R167" s="42">
        <v>113</v>
      </c>
      <c r="S167" s="51">
        <v>0</v>
      </c>
      <c r="T167" s="41" t="s">
        <v>2439</v>
      </c>
      <c r="W167" s="42">
        <v>113</v>
      </c>
      <c r="X167" s="51">
        <v>0</v>
      </c>
      <c r="Y167" s="41" t="s">
        <v>2439</v>
      </c>
      <c r="AB167" s="42">
        <v>113</v>
      </c>
      <c r="AC167" s="51">
        <v>0</v>
      </c>
      <c r="AD167" s="41" t="s">
        <v>2439</v>
      </c>
      <c r="AG167" s="42">
        <v>113</v>
      </c>
      <c r="AH167" s="51">
        <v>0</v>
      </c>
      <c r="AI167" s="41" t="s">
        <v>2439</v>
      </c>
      <c r="AL167" s="42">
        <v>113</v>
      </c>
      <c r="AM167" s="51">
        <v>0</v>
      </c>
      <c r="AN167" s="41" t="s">
        <v>2439</v>
      </c>
      <c r="AQ167" s="42">
        <v>113</v>
      </c>
      <c r="AR167" s="51">
        <v>0</v>
      </c>
      <c r="AS167" s="41" t="s">
        <v>2439</v>
      </c>
      <c r="AV167" s="42">
        <v>113</v>
      </c>
      <c r="AW167" s="51">
        <v>0</v>
      </c>
      <c r="AX167" s="41" t="s">
        <v>2439</v>
      </c>
      <c r="BA167" s="42">
        <v>113</v>
      </c>
      <c r="BB167" s="51">
        <v>0</v>
      </c>
      <c r="BC167" s="41" t="s">
        <v>2439</v>
      </c>
      <c r="BF167" s="42">
        <v>113</v>
      </c>
      <c r="BG167" s="51">
        <v>0</v>
      </c>
      <c r="BH167" s="41" t="s">
        <v>2439</v>
      </c>
    </row>
    <row r="168" spans="3:75" s="39" customFormat="1">
      <c r="C168" s="42"/>
      <c r="D168" s="52">
        <v>0</v>
      </c>
      <c r="E168" s="43" t="s">
        <v>2441</v>
      </c>
      <c r="H168" s="42"/>
      <c r="I168" s="52">
        <v>0</v>
      </c>
      <c r="J168" s="43" t="s">
        <v>2441</v>
      </c>
      <c r="M168" s="42"/>
      <c r="N168" s="52">
        <v>0</v>
      </c>
      <c r="O168" s="43" t="s">
        <v>2441</v>
      </c>
      <c r="R168" s="42"/>
      <c r="S168" s="52">
        <v>0</v>
      </c>
      <c r="T168" s="43" t="s">
        <v>2441</v>
      </c>
      <c r="W168" s="42"/>
      <c r="X168" s="52">
        <v>0</v>
      </c>
      <c r="Y168" s="43" t="s">
        <v>2441</v>
      </c>
      <c r="AB168" s="42"/>
      <c r="AC168" s="52">
        <v>0</v>
      </c>
      <c r="AD168" s="43" t="s">
        <v>2441</v>
      </c>
      <c r="AG168" s="42"/>
      <c r="AH168" s="52">
        <v>0</v>
      </c>
      <c r="AI168" s="43" t="s">
        <v>2441</v>
      </c>
      <c r="AL168" s="42"/>
      <c r="AM168" s="52">
        <v>0</v>
      </c>
      <c r="AN168" s="43" t="s">
        <v>2441</v>
      </c>
      <c r="AQ168" s="42"/>
      <c r="AR168" s="52">
        <v>0</v>
      </c>
      <c r="AS168" s="43" t="s">
        <v>2441</v>
      </c>
      <c r="AV168" s="42"/>
      <c r="AW168" s="52">
        <v>0</v>
      </c>
      <c r="AX168" s="43" t="s">
        <v>2441</v>
      </c>
      <c r="BA168" s="42"/>
      <c r="BB168" s="52">
        <v>0</v>
      </c>
      <c r="BC168" s="43" t="s">
        <v>2441</v>
      </c>
      <c r="BF168" s="42"/>
      <c r="BG168" s="52">
        <v>0</v>
      </c>
      <c r="BH168" s="43" t="s">
        <v>2441</v>
      </c>
    </row>
    <row r="169" spans="3:75" s="39" customFormat="1">
      <c r="C169" s="42"/>
      <c r="D169" s="52">
        <v>0</v>
      </c>
      <c r="E169" s="43" t="s">
        <v>2443</v>
      </c>
      <c r="H169" s="42"/>
      <c r="I169" s="52">
        <v>0</v>
      </c>
      <c r="J169" s="43" t="s">
        <v>2443</v>
      </c>
      <c r="M169" s="42"/>
      <c r="N169" s="52">
        <v>0</v>
      </c>
      <c r="O169" s="43" t="s">
        <v>2443</v>
      </c>
      <c r="R169" s="42"/>
      <c r="S169" s="52">
        <v>0</v>
      </c>
      <c r="T169" s="43" t="s">
        <v>2443</v>
      </c>
      <c r="W169" s="42"/>
      <c r="X169" s="52">
        <v>0</v>
      </c>
      <c r="Y169" s="43" t="s">
        <v>2443</v>
      </c>
      <c r="AB169" s="42"/>
      <c r="AC169" s="52">
        <v>0</v>
      </c>
      <c r="AD169" s="43" t="s">
        <v>2443</v>
      </c>
      <c r="AG169" s="42"/>
      <c r="AH169" s="52">
        <v>0</v>
      </c>
      <c r="AI169" s="43" t="s">
        <v>2443</v>
      </c>
      <c r="AL169" s="42"/>
      <c r="AM169" s="52">
        <v>0</v>
      </c>
      <c r="AN169" s="43" t="s">
        <v>2443</v>
      </c>
      <c r="AQ169" s="42"/>
      <c r="AR169" s="52">
        <v>0</v>
      </c>
      <c r="AS169" s="43" t="s">
        <v>2443</v>
      </c>
      <c r="AV169" s="42"/>
      <c r="AW169" s="52">
        <v>0</v>
      </c>
      <c r="AX169" s="43" t="s">
        <v>2443</v>
      </c>
      <c r="BA169" s="42"/>
      <c r="BB169" s="52">
        <v>0</v>
      </c>
      <c r="BC169" s="43" t="s">
        <v>2443</v>
      </c>
      <c r="BF169" s="42"/>
      <c r="BG169" s="52">
        <v>0</v>
      </c>
      <c r="BH169" s="43" t="s">
        <v>2443</v>
      </c>
    </row>
    <row r="170" spans="3:75" s="39" customFormat="1" ht="15" thickBot="1">
      <c r="C170" s="44">
        <v>128</v>
      </c>
      <c r="D170" s="54">
        <v>0</v>
      </c>
      <c r="E170" s="45" t="s">
        <v>2445</v>
      </c>
      <c r="H170" s="44">
        <v>128</v>
      </c>
      <c r="I170" s="54">
        <v>0</v>
      </c>
      <c r="J170" s="45" t="s">
        <v>2445</v>
      </c>
      <c r="M170" s="44">
        <v>128</v>
      </c>
      <c r="N170" s="54">
        <v>0</v>
      </c>
      <c r="O170" s="45" t="s">
        <v>2445</v>
      </c>
      <c r="R170" s="44">
        <v>128</v>
      </c>
      <c r="S170" s="54">
        <v>0</v>
      </c>
      <c r="T170" s="45" t="s">
        <v>2445</v>
      </c>
      <c r="W170" s="44">
        <v>128</v>
      </c>
      <c r="X170" s="54">
        <v>0</v>
      </c>
      <c r="Y170" s="45" t="s">
        <v>2445</v>
      </c>
      <c r="AB170" s="44">
        <v>128</v>
      </c>
      <c r="AC170" s="54">
        <v>0</v>
      </c>
      <c r="AD170" s="45" t="s">
        <v>2445</v>
      </c>
      <c r="AG170" s="44">
        <v>128</v>
      </c>
      <c r="AH170" s="54">
        <v>0</v>
      </c>
      <c r="AI170" s="45" t="s">
        <v>2445</v>
      </c>
      <c r="AL170" s="44">
        <v>128</v>
      </c>
      <c r="AM170" s="54">
        <v>0</v>
      </c>
      <c r="AN170" s="45" t="s">
        <v>2445</v>
      </c>
      <c r="AQ170" s="44">
        <v>128</v>
      </c>
      <c r="AR170" s="54">
        <v>0</v>
      </c>
      <c r="AS170" s="45" t="s">
        <v>2445</v>
      </c>
      <c r="AV170" s="44">
        <v>128</v>
      </c>
      <c r="AW170" s="54">
        <v>0</v>
      </c>
      <c r="AX170" s="45" t="s">
        <v>2445</v>
      </c>
      <c r="BA170" s="44">
        <v>128</v>
      </c>
      <c r="BB170" s="54">
        <v>0</v>
      </c>
      <c r="BC170" s="45" t="s">
        <v>2445</v>
      </c>
      <c r="BF170" s="44">
        <v>128</v>
      </c>
      <c r="BG170" s="54">
        <v>0</v>
      </c>
      <c r="BH170" s="45" t="s">
        <v>2445</v>
      </c>
    </row>
    <row r="171" spans="3:75" s="39" customFormat="1">
      <c r="E171" s="2"/>
      <c r="J171" s="2"/>
      <c r="O171" s="2"/>
      <c r="T171" s="2"/>
      <c r="Y171" s="2"/>
      <c r="AD171" s="2"/>
      <c r="AI171" s="2"/>
      <c r="AN171" s="2"/>
      <c r="AS171" s="2"/>
      <c r="AX171" s="2"/>
      <c r="BC171" s="2"/>
      <c r="BH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</row>
    <row r="172" spans="3:75" s="39" customFormat="1">
      <c r="E172" s="2"/>
      <c r="J172" s="2"/>
      <c r="O172" s="2"/>
      <c r="T172" s="2"/>
      <c r="Y172" s="2"/>
      <c r="AD172" s="2"/>
      <c r="AI172" s="2"/>
      <c r="AN172" s="2"/>
      <c r="AS172" s="2"/>
      <c r="AX172" s="2"/>
      <c r="BC172" s="2"/>
      <c r="BH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</row>
    <row r="173" spans="3:75" s="39" customFormat="1">
      <c r="D173" s="39">
        <v>9</v>
      </c>
      <c r="E173" s="2" t="s">
        <v>2446</v>
      </c>
      <c r="I173" s="39">
        <v>15</v>
      </c>
      <c r="J173" s="2" t="s">
        <v>2446</v>
      </c>
      <c r="N173" s="39">
        <v>0</v>
      </c>
      <c r="O173" s="2" t="s">
        <v>2446</v>
      </c>
      <c r="S173" s="39">
        <v>9</v>
      </c>
      <c r="T173" s="2" t="s">
        <v>2446</v>
      </c>
      <c r="X173" s="39">
        <v>15</v>
      </c>
      <c r="Y173" s="2" t="s">
        <v>2446</v>
      </c>
      <c r="AC173" s="39">
        <v>0</v>
      </c>
      <c r="AD173" s="2" t="s">
        <v>2446</v>
      </c>
      <c r="AH173" s="39">
        <v>9</v>
      </c>
      <c r="AI173" s="2" t="s">
        <v>2446</v>
      </c>
      <c r="AM173" s="39">
        <v>15</v>
      </c>
      <c r="AN173" s="2" t="s">
        <v>2446</v>
      </c>
      <c r="AR173" s="39">
        <v>0</v>
      </c>
      <c r="AS173" s="2" t="s">
        <v>2446</v>
      </c>
      <c r="AW173" s="39">
        <v>9</v>
      </c>
      <c r="AX173" s="2" t="s">
        <v>2446</v>
      </c>
      <c r="BB173" s="39">
        <v>15</v>
      </c>
      <c r="BC173" s="2" t="s">
        <v>2446</v>
      </c>
      <c r="BG173" s="39">
        <v>0</v>
      </c>
      <c r="BH173" s="2" t="s">
        <v>2446</v>
      </c>
      <c r="BI173" s="39" t="s">
        <v>2447</v>
      </c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</row>
    <row r="174" spans="3:75" s="39" customFormat="1">
      <c r="D174" s="39">
        <v>6</v>
      </c>
      <c r="E174" s="2" t="s">
        <v>2446</v>
      </c>
      <c r="I174" s="39">
        <v>7</v>
      </c>
      <c r="J174" s="2" t="s">
        <v>2446</v>
      </c>
      <c r="N174" s="39">
        <v>0</v>
      </c>
      <c r="O174" s="2" t="s">
        <v>2446</v>
      </c>
      <c r="S174" s="39">
        <v>6</v>
      </c>
      <c r="T174" s="2" t="s">
        <v>2446</v>
      </c>
      <c r="X174" s="39">
        <v>7</v>
      </c>
      <c r="Y174" s="2" t="s">
        <v>2446</v>
      </c>
      <c r="AC174" s="39">
        <v>0</v>
      </c>
      <c r="AD174" s="2" t="s">
        <v>2446</v>
      </c>
      <c r="AH174" s="39">
        <v>6</v>
      </c>
      <c r="AI174" s="2" t="s">
        <v>2446</v>
      </c>
      <c r="AM174" s="39">
        <v>7</v>
      </c>
      <c r="AN174" s="2" t="s">
        <v>2446</v>
      </c>
      <c r="AR174" s="39">
        <v>0</v>
      </c>
      <c r="AS174" s="2" t="s">
        <v>2446</v>
      </c>
      <c r="AW174" s="39">
        <v>6</v>
      </c>
      <c r="AX174" s="2" t="s">
        <v>2446</v>
      </c>
      <c r="BB174" s="39">
        <v>7</v>
      </c>
      <c r="BC174" s="2" t="s">
        <v>2446</v>
      </c>
      <c r="BG174" s="39">
        <v>0</v>
      </c>
      <c r="BH174" s="2" t="s">
        <v>2446</v>
      </c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</row>
    <row r="175" spans="3:75" s="39" customFormat="1">
      <c r="D175" s="39">
        <v>11</v>
      </c>
      <c r="E175" s="2" t="s">
        <v>2446</v>
      </c>
      <c r="I175" s="39">
        <v>14</v>
      </c>
      <c r="J175" s="2" t="s">
        <v>2446</v>
      </c>
      <c r="N175" s="39">
        <v>0</v>
      </c>
      <c r="O175" s="2" t="s">
        <v>2446</v>
      </c>
      <c r="S175" s="39">
        <v>11</v>
      </c>
      <c r="T175" s="2" t="s">
        <v>2446</v>
      </c>
      <c r="X175" s="39">
        <v>14</v>
      </c>
      <c r="Y175" s="2" t="s">
        <v>2446</v>
      </c>
      <c r="AC175" s="39">
        <v>0</v>
      </c>
      <c r="AD175" s="2" t="s">
        <v>2446</v>
      </c>
      <c r="AH175" s="39">
        <v>11</v>
      </c>
      <c r="AI175" s="2" t="s">
        <v>2446</v>
      </c>
      <c r="AM175" s="39">
        <v>14</v>
      </c>
      <c r="AN175" s="2" t="s">
        <v>2446</v>
      </c>
      <c r="AR175" s="39">
        <v>0</v>
      </c>
      <c r="AS175" s="2" t="s">
        <v>2446</v>
      </c>
      <c r="AW175" s="39">
        <v>11</v>
      </c>
      <c r="AX175" s="2" t="s">
        <v>2446</v>
      </c>
      <c r="BB175" s="39">
        <v>14</v>
      </c>
      <c r="BC175" s="2" t="s">
        <v>2446</v>
      </c>
      <c r="BG175" s="39">
        <v>0</v>
      </c>
      <c r="BH175" s="2" t="s">
        <v>2446</v>
      </c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</row>
    <row r="176" spans="3:75" s="39" customFormat="1">
      <c r="D176" s="39">
        <v>12</v>
      </c>
      <c r="E176" s="2" t="s">
        <v>2446</v>
      </c>
      <c r="I176" s="39">
        <v>13</v>
      </c>
      <c r="J176" s="2" t="s">
        <v>2446</v>
      </c>
      <c r="N176" s="39">
        <v>0</v>
      </c>
      <c r="O176" s="2" t="s">
        <v>2446</v>
      </c>
      <c r="S176" s="39">
        <v>12</v>
      </c>
      <c r="T176" s="2" t="s">
        <v>2446</v>
      </c>
      <c r="X176" s="39">
        <v>13</v>
      </c>
      <c r="Y176" s="2" t="s">
        <v>2446</v>
      </c>
      <c r="AC176" s="39">
        <v>0</v>
      </c>
      <c r="AD176" s="2" t="s">
        <v>2446</v>
      </c>
      <c r="AH176" s="39">
        <v>12</v>
      </c>
      <c r="AI176" s="2" t="s">
        <v>2446</v>
      </c>
      <c r="AM176" s="39">
        <v>13</v>
      </c>
      <c r="AN176" s="2" t="s">
        <v>2446</v>
      </c>
      <c r="AR176" s="39">
        <v>0</v>
      </c>
      <c r="AS176" s="2" t="s">
        <v>2446</v>
      </c>
      <c r="AW176" s="39">
        <v>12</v>
      </c>
      <c r="AX176" s="2" t="s">
        <v>2446</v>
      </c>
      <c r="BB176" s="39">
        <v>13</v>
      </c>
      <c r="BC176" s="2" t="s">
        <v>2446</v>
      </c>
      <c r="BG176" s="39">
        <v>0</v>
      </c>
      <c r="BH176" s="2" t="s">
        <v>2446</v>
      </c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</row>
    <row r="177" spans="2:75" s="39" customFormat="1">
      <c r="D177" s="39">
        <v>12</v>
      </c>
      <c r="E177" s="2" t="s">
        <v>2446</v>
      </c>
      <c r="I177" s="39">
        <v>7</v>
      </c>
      <c r="J177" s="2" t="s">
        <v>2446</v>
      </c>
      <c r="N177" s="39">
        <v>0</v>
      </c>
      <c r="O177" s="2" t="s">
        <v>2446</v>
      </c>
      <c r="S177" s="39">
        <v>12</v>
      </c>
      <c r="T177" s="2" t="s">
        <v>2446</v>
      </c>
      <c r="X177" s="39">
        <v>7</v>
      </c>
      <c r="Y177" s="2" t="s">
        <v>2446</v>
      </c>
      <c r="AC177" s="39">
        <v>0</v>
      </c>
      <c r="AD177" s="2" t="s">
        <v>2446</v>
      </c>
      <c r="AH177" s="39">
        <v>12</v>
      </c>
      <c r="AI177" s="2" t="s">
        <v>2446</v>
      </c>
      <c r="AM177" s="39">
        <v>7</v>
      </c>
      <c r="AN177" s="2" t="s">
        <v>2446</v>
      </c>
      <c r="AR177" s="39">
        <v>0</v>
      </c>
      <c r="AS177" s="2" t="s">
        <v>2446</v>
      </c>
      <c r="AW177" s="39">
        <v>12</v>
      </c>
      <c r="AX177" s="2" t="s">
        <v>2446</v>
      </c>
      <c r="BB177" s="39">
        <v>7</v>
      </c>
      <c r="BC177" s="2" t="s">
        <v>2446</v>
      </c>
      <c r="BG177" s="39">
        <v>0</v>
      </c>
      <c r="BH177" s="2" t="s">
        <v>2446</v>
      </c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</row>
    <row r="178" spans="2:75" s="39" customFormat="1">
      <c r="D178" s="39">
        <v>10</v>
      </c>
      <c r="E178" s="2" t="s">
        <v>2446</v>
      </c>
      <c r="I178" s="39">
        <v>0</v>
      </c>
      <c r="J178" s="2" t="s">
        <v>2446</v>
      </c>
      <c r="N178" s="39">
        <v>0</v>
      </c>
      <c r="O178" s="2" t="s">
        <v>2446</v>
      </c>
      <c r="S178" s="39">
        <v>10</v>
      </c>
      <c r="T178" s="2" t="s">
        <v>2446</v>
      </c>
      <c r="X178" s="39">
        <v>0</v>
      </c>
      <c r="Y178" s="2" t="s">
        <v>2446</v>
      </c>
      <c r="AC178" s="39">
        <v>0</v>
      </c>
      <c r="AD178" s="2" t="s">
        <v>2446</v>
      </c>
      <c r="AH178" s="39">
        <v>10</v>
      </c>
      <c r="AI178" s="2" t="s">
        <v>2446</v>
      </c>
      <c r="AM178" s="39">
        <v>0</v>
      </c>
      <c r="AN178" s="2" t="s">
        <v>2446</v>
      </c>
      <c r="AR178" s="39">
        <v>0</v>
      </c>
      <c r="AS178" s="2" t="s">
        <v>2446</v>
      </c>
      <c r="AW178" s="39">
        <v>10</v>
      </c>
      <c r="AX178" s="2" t="s">
        <v>2446</v>
      </c>
      <c r="BB178" s="39">
        <v>0</v>
      </c>
      <c r="BC178" s="2" t="s">
        <v>2446</v>
      </c>
      <c r="BG178" s="39">
        <v>0</v>
      </c>
      <c r="BH178" s="2" t="s">
        <v>2446</v>
      </c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</row>
    <row r="179" spans="2:75" s="39" customFormat="1">
      <c r="D179" s="39">
        <v>14</v>
      </c>
      <c r="E179" s="2" t="s">
        <v>2446</v>
      </c>
      <c r="I179" s="39">
        <v>0</v>
      </c>
      <c r="J179" s="2" t="s">
        <v>2446</v>
      </c>
      <c r="N179" s="39">
        <v>0</v>
      </c>
      <c r="O179" s="2" t="s">
        <v>2446</v>
      </c>
      <c r="S179" s="39">
        <v>14</v>
      </c>
      <c r="T179" s="2" t="s">
        <v>2446</v>
      </c>
      <c r="X179" s="39">
        <v>0</v>
      </c>
      <c r="Y179" s="2" t="s">
        <v>2446</v>
      </c>
      <c r="AC179" s="39">
        <v>0</v>
      </c>
      <c r="AD179" s="2" t="s">
        <v>2446</v>
      </c>
      <c r="AH179" s="39">
        <v>14</v>
      </c>
      <c r="AI179" s="2" t="s">
        <v>2446</v>
      </c>
      <c r="AM179" s="39">
        <v>0</v>
      </c>
      <c r="AN179" s="2" t="s">
        <v>2446</v>
      </c>
      <c r="AR179" s="39">
        <v>0</v>
      </c>
      <c r="AS179" s="2" t="s">
        <v>2446</v>
      </c>
      <c r="AW179" s="39">
        <v>14</v>
      </c>
      <c r="AX179" s="2" t="s">
        <v>2446</v>
      </c>
      <c r="BB179" s="39">
        <v>0</v>
      </c>
      <c r="BC179" s="2" t="s">
        <v>2446</v>
      </c>
      <c r="BG179" s="39">
        <v>0</v>
      </c>
      <c r="BH179" s="2" t="s">
        <v>2446</v>
      </c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</row>
    <row r="180" spans="2:75" s="39" customFormat="1">
      <c r="D180" s="39">
        <v>8</v>
      </c>
      <c r="E180" s="2" t="s">
        <v>2446</v>
      </c>
      <c r="I180" s="39">
        <v>0</v>
      </c>
      <c r="J180" s="2" t="s">
        <v>2446</v>
      </c>
      <c r="N180" s="39">
        <v>0</v>
      </c>
      <c r="O180" s="2" t="s">
        <v>2446</v>
      </c>
      <c r="S180" s="39">
        <v>8</v>
      </c>
      <c r="T180" s="2" t="s">
        <v>2446</v>
      </c>
      <c r="X180" s="39">
        <v>0</v>
      </c>
      <c r="Y180" s="2" t="s">
        <v>2446</v>
      </c>
      <c r="AC180" s="39">
        <v>0</v>
      </c>
      <c r="AD180" s="2" t="s">
        <v>2446</v>
      </c>
      <c r="AH180" s="39">
        <v>8</v>
      </c>
      <c r="AI180" s="2" t="s">
        <v>2446</v>
      </c>
      <c r="AM180" s="39">
        <v>0</v>
      </c>
      <c r="AN180" s="2" t="s">
        <v>2446</v>
      </c>
      <c r="AR180" s="39">
        <v>0</v>
      </c>
      <c r="AS180" s="2" t="s">
        <v>2446</v>
      </c>
      <c r="AW180" s="39">
        <v>8</v>
      </c>
      <c r="AX180" s="2" t="s">
        <v>2446</v>
      </c>
      <c r="BB180" s="39">
        <v>0</v>
      </c>
      <c r="BC180" s="2" t="s">
        <v>2446</v>
      </c>
      <c r="BG180" s="39">
        <v>0</v>
      </c>
      <c r="BH180" s="2" t="s">
        <v>2446</v>
      </c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</row>
    <row r="181" spans="2:75" s="39" customFormat="1">
      <c r="D181" s="46">
        <v>82</v>
      </c>
      <c r="E181" s="2"/>
      <c r="I181" s="46">
        <v>56</v>
      </c>
      <c r="J181" s="2"/>
      <c r="N181" s="46">
        <v>0</v>
      </c>
      <c r="O181" s="2"/>
      <c r="S181" s="46">
        <v>82</v>
      </c>
      <c r="T181" s="2"/>
      <c r="X181" s="46">
        <v>56</v>
      </c>
      <c r="Y181" s="2"/>
      <c r="AC181" s="46">
        <v>0</v>
      </c>
      <c r="AD181" s="2"/>
      <c r="AH181" s="46">
        <v>82</v>
      </c>
      <c r="AI181" s="2"/>
      <c r="AM181" s="46">
        <v>56</v>
      </c>
      <c r="AN181" s="2"/>
      <c r="AR181" s="46">
        <v>0</v>
      </c>
      <c r="AS181" s="2"/>
      <c r="AW181" s="46">
        <v>82</v>
      </c>
      <c r="AX181" s="2"/>
      <c r="BB181" s="46">
        <v>56</v>
      </c>
      <c r="BC181" s="2"/>
      <c r="BG181" s="46">
        <v>0</v>
      </c>
      <c r="BH181" s="2">
        <v>552</v>
      </c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</row>
    <row r="182" spans="2:75" s="39" customFormat="1">
      <c r="E182" s="2"/>
      <c r="J182" s="2"/>
      <c r="O182" s="2"/>
      <c r="T182" s="2"/>
      <c r="Y182" s="2"/>
      <c r="AD182" s="2"/>
      <c r="AI182" s="2"/>
      <c r="AN182" s="2"/>
      <c r="AS182" s="2"/>
      <c r="AX182" s="2"/>
      <c r="BC182" s="2"/>
      <c r="BH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</row>
    <row r="183" spans="2:75" s="39" customFormat="1" ht="15" thickBot="1">
      <c r="E183" s="2"/>
      <c r="J183" s="2"/>
      <c r="O183" s="2"/>
      <c r="T183" s="2"/>
      <c r="Y183" s="2"/>
      <c r="AD183" s="2"/>
      <c r="AI183" s="2"/>
      <c r="AN183" s="2"/>
      <c r="AS183" s="2"/>
      <c r="AX183" s="2"/>
      <c r="BC183" s="2"/>
      <c r="BH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</row>
    <row r="184" spans="2:75" s="39" customFormat="1">
      <c r="B184" s="69" t="s">
        <v>2438</v>
      </c>
      <c r="D184" s="39">
        <v>0</v>
      </c>
      <c r="E184" s="2"/>
      <c r="I184" s="39">
        <v>0</v>
      </c>
      <c r="J184" s="2"/>
      <c r="N184" s="39">
        <v>0</v>
      </c>
      <c r="O184" s="2"/>
      <c r="S184" s="39">
        <v>0</v>
      </c>
      <c r="T184" s="2"/>
      <c r="X184" s="39">
        <v>0</v>
      </c>
      <c r="Y184" s="2"/>
      <c r="AC184" s="39">
        <v>0</v>
      </c>
      <c r="AD184" s="2"/>
      <c r="AH184" s="39">
        <v>0</v>
      </c>
      <c r="AI184" s="2"/>
      <c r="AM184" s="39">
        <v>0</v>
      </c>
      <c r="AN184" s="2"/>
      <c r="AR184" s="39">
        <v>0</v>
      </c>
      <c r="AS184" s="2"/>
      <c r="AW184" s="39">
        <v>0</v>
      </c>
      <c r="AX184" s="2"/>
      <c r="BB184" s="39">
        <v>0</v>
      </c>
      <c r="BC184" s="2"/>
      <c r="BG184" s="39">
        <v>0</v>
      </c>
      <c r="BH184" s="2">
        <v>0</v>
      </c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</row>
    <row r="185" spans="2:75" s="39" customFormat="1">
      <c r="B185" s="70" t="s">
        <v>2440</v>
      </c>
      <c r="D185" s="39">
        <v>0</v>
      </c>
      <c r="E185" s="2"/>
      <c r="I185" s="39">
        <v>0</v>
      </c>
      <c r="J185" s="2"/>
      <c r="N185" s="39">
        <v>0</v>
      </c>
      <c r="O185" s="2"/>
      <c r="S185" s="39">
        <v>0</v>
      </c>
      <c r="T185" s="2"/>
      <c r="X185" s="39">
        <v>0</v>
      </c>
      <c r="Y185" s="2"/>
      <c r="AC185" s="39">
        <v>0</v>
      </c>
      <c r="AD185" s="2"/>
      <c r="AH185" s="39">
        <v>0</v>
      </c>
      <c r="AI185" s="2"/>
      <c r="AM185" s="39">
        <v>0</v>
      </c>
      <c r="AN185" s="2"/>
      <c r="AR185" s="39">
        <v>0</v>
      </c>
      <c r="AS185" s="2"/>
      <c r="AW185" s="39">
        <v>0</v>
      </c>
      <c r="AX185" s="2"/>
      <c r="BB185" s="39">
        <v>0</v>
      </c>
      <c r="BC185" s="2"/>
      <c r="BG185" s="39">
        <v>0</v>
      </c>
      <c r="BH185" s="2">
        <v>0</v>
      </c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</row>
    <row r="186" spans="2:75" s="39" customFormat="1">
      <c r="B186" s="70" t="s">
        <v>2442</v>
      </c>
      <c r="D186" s="39">
        <v>0</v>
      </c>
      <c r="E186" s="2"/>
      <c r="I186" s="39">
        <v>0</v>
      </c>
      <c r="J186" s="2"/>
      <c r="N186" s="39">
        <v>0</v>
      </c>
      <c r="O186" s="2"/>
      <c r="S186" s="39">
        <v>0</v>
      </c>
      <c r="T186" s="2"/>
      <c r="X186" s="39">
        <v>0</v>
      </c>
      <c r="Y186" s="2"/>
      <c r="AC186" s="39">
        <v>0</v>
      </c>
      <c r="AD186" s="2"/>
      <c r="AH186" s="39">
        <v>0</v>
      </c>
      <c r="AI186" s="2"/>
      <c r="AM186" s="39">
        <v>0</v>
      </c>
      <c r="AN186" s="2"/>
      <c r="AR186" s="39">
        <v>0</v>
      </c>
      <c r="AS186" s="2"/>
      <c r="AW186" s="39">
        <v>0</v>
      </c>
      <c r="AX186" s="2"/>
      <c r="BB186" s="39">
        <v>0</v>
      </c>
      <c r="BC186" s="2"/>
      <c r="BG186" s="39">
        <v>0</v>
      </c>
      <c r="BH186" s="2">
        <v>0</v>
      </c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</row>
    <row r="187" spans="2:75" s="5" customFormat="1" ht="15" thickBot="1">
      <c r="B187" s="71" t="s">
        <v>2444</v>
      </c>
      <c r="C187" s="2"/>
      <c r="D187" s="39">
        <v>0</v>
      </c>
      <c r="E187" s="2"/>
      <c r="F187" s="2"/>
      <c r="G187" s="2"/>
      <c r="H187" s="2"/>
      <c r="I187" s="39">
        <v>0</v>
      </c>
      <c r="J187" s="2"/>
      <c r="K187" s="39"/>
      <c r="L187" s="39"/>
      <c r="M187" s="39"/>
      <c r="N187" s="39">
        <v>0</v>
      </c>
      <c r="O187" s="2"/>
      <c r="P187" s="39"/>
      <c r="Q187" s="39"/>
      <c r="R187" s="39"/>
      <c r="S187" s="39">
        <v>0</v>
      </c>
      <c r="T187" s="2"/>
      <c r="U187" s="39"/>
      <c r="V187" s="39"/>
      <c r="W187" s="39"/>
      <c r="X187" s="39">
        <v>0</v>
      </c>
      <c r="Y187" s="2"/>
      <c r="Z187" s="39"/>
      <c r="AA187" s="39"/>
      <c r="AB187" s="39"/>
      <c r="AC187" s="39">
        <v>0</v>
      </c>
      <c r="AD187" s="2"/>
      <c r="AE187" s="39"/>
      <c r="AF187" s="39"/>
      <c r="AG187" s="39"/>
      <c r="AH187" s="39">
        <v>0</v>
      </c>
      <c r="AI187" s="2"/>
      <c r="AJ187" s="39"/>
      <c r="AK187" s="39"/>
      <c r="AL187" s="39"/>
      <c r="AM187" s="39">
        <v>0</v>
      </c>
      <c r="AN187" s="2"/>
      <c r="AO187" s="39"/>
      <c r="AP187" s="39"/>
      <c r="AQ187" s="39"/>
      <c r="AR187" s="39">
        <v>0</v>
      </c>
      <c r="AS187" s="2"/>
      <c r="AT187" s="39"/>
      <c r="AU187" s="39"/>
      <c r="AV187" s="39"/>
      <c r="AW187" s="39">
        <v>0</v>
      </c>
      <c r="AX187" s="2"/>
      <c r="AY187" s="39"/>
      <c r="AZ187" s="39"/>
      <c r="BA187" s="39"/>
      <c r="BB187" s="39">
        <v>0</v>
      </c>
      <c r="BC187" s="2"/>
      <c r="BD187" s="39"/>
      <c r="BE187" s="39"/>
      <c r="BF187" s="39"/>
      <c r="BG187" s="39">
        <v>0</v>
      </c>
      <c r="BH187" s="2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 filterMode="1"/>
  <dimension ref="A1:T347"/>
  <sheetViews>
    <sheetView topLeftCell="A143" zoomScaleNormal="100" workbookViewId="0">
      <selection activeCell="B171" sqref="B171"/>
    </sheetView>
  </sheetViews>
  <sheetFormatPr defaultColWidth="9" defaultRowHeight="15"/>
  <cols>
    <col min="1" max="1" width="8" style="62" customWidth="1"/>
    <col min="2" max="2" width="45.42578125" style="2" bestFit="1" customWidth="1"/>
    <col min="3" max="3" width="9" style="2"/>
    <col min="4" max="5" width="16.85546875" style="2" customWidth="1"/>
    <col min="6" max="11" width="9" style="2"/>
    <col min="12" max="12" width="9" style="63"/>
    <col min="13" max="14" width="9" style="2"/>
    <col min="15" max="15" width="25.5703125" style="2" customWidth="1"/>
    <col min="16" max="16" width="4.7109375" style="62" bestFit="1" customWidth="1"/>
    <col min="17" max="17" width="9" style="61"/>
    <col min="18" max="18" width="24.5703125" style="61" customWidth="1"/>
    <col min="19" max="19" width="9.140625" customWidth="1"/>
    <col min="20" max="16384" width="9" style="62"/>
  </cols>
  <sheetData>
    <row r="1" spans="1:20" ht="25.5">
      <c r="B1" s="56" t="s">
        <v>9</v>
      </c>
      <c r="D1" s="56" t="s">
        <v>10</v>
      </c>
      <c r="K1" s="48">
        <v>43619</v>
      </c>
      <c r="S1" s="61"/>
      <c r="T1" s="61"/>
    </row>
    <row r="3" spans="1:20" s="64" customFormat="1" ht="25.5">
      <c r="B3" s="36" t="s">
        <v>11</v>
      </c>
      <c r="C3" s="72" t="s">
        <v>12</v>
      </c>
      <c r="D3" s="73" t="s">
        <v>13</v>
      </c>
      <c r="E3" s="73"/>
      <c r="F3" s="76" t="s">
        <v>14</v>
      </c>
      <c r="G3" s="4"/>
      <c r="H3" s="4"/>
      <c r="I3" s="4"/>
      <c r="J3" s="4"/>
      <c r="K3" s="4"/>
      <c r="L3" s="74" t="s">
        <v>15</v>
      </c>
      <c r="M3" s="75" t="s">
        <v>16</v>
      </c>
      <c r="N3" s="75" t="s">
        <v>17</v>
      </c>
      <c r="O3" s="72" t="s">
        <v>18</v>
      </c>
      <c r="Q3" s="77" t="s">
        <v>19</v>
      </c>
      <c r="R3" s="77" t="s">
        <v>20</v>
      </c>
    </row>
    <row r="4" spans="1:20" hidden="1">
      <c r="A4" s="62">
        <v>1</v>
      </c>
      <c r="B4" s="55" t="s">
        <v>21</v>
      </c>
      <c r="C4" s="4" t="s">
        <v>22</v>
      </c>
      <c r="D4" s="4" t="s">
        <v>23</v>
      </c>
      <c r="E4" s="4" t="s">
        <v>24</v>
      </c>
      <c r="F4" s="4"/>
      <c r="G4" s="4"/>
      <c r="H4" s="4"/>
      <c r="I4" s="4"/>
      <c r="J4" s="4"/>
      <c r="K4" s="4"/>
      <c r="L4" s="65" t="s">
        <v>25</v>
      </c>
      <c r="M4" s="4">
        <v>249.2585</v>
      </c>
      <c r="N4" s="4">
        <v>249.2585</v>
      </c>
      <c r="O4" s="4" t="s">
        <v>26</v>
      </c>
      <c r="P4" s="62">
        <v>1</v>
      </c>
      <c r="Q4" s="85" t="s">
        <v>22</v>
      </c>
      <c r="R4" s="85" t="s">
        <v>27</v>
      </c>
    </row>
    <row r="5" spans="1:20" hidden="1">
      <c r="A5" s="62">
        <v>2</v>
      </c>
      <c r="B5" s="55" t="s">
        <v>28</v>
      </c>
      <c r="C5" s="4" t="s">
        <v>29</v>
      </c>
      <c r="D5" s="4" t="s">
        <v>25</v>
      </c>
      <c r="E5" s="4" t="s">
        <v>25</v>
      </c>
      <c r="F5" s="4"/>
      <c r="G5" s="4"/>
      <c r="H5" s="4"/>
      <c r="I5" s="4"/>
      <c r="J5" s="4"/>
      <c r="K5" s="4"/>
      <c r="L5" s="65" t="s">
        <v>25</v>
      </c>
      <c r="M5" s="4" t="s">
        <v>25</v>
      </c>
      <c r="N5" s="4" t="s">
        <v>25</v>
      </c>
      <c r="O5" s="4" t="s">
        <v>25</v>
      </c>
      <c r="P5" s="62">
        <v>2</v>
      </c>
      <c r="Q5" s="85" t="s">
        <v>29</v>
      </c>
      <c r="R5" s="85" t="s">
        <v>28</v>
      </c>
    </row>
    <row r="6" spans="1:20" hidden="1">
      <c r="A6" s="62">
        <v>3</v>
      </c>
      <c r="B6" s="55" t="s">
        <v>30</v>
      </c>
      <c r="C6" s="4" t="s">
        <v>31</v>
      </c>
      <c r="D6" s="4" t="s">
        <v>32</v>
      </c>
      <c r="E6" s="4" t="s">
        <v>33</v>
      </c>
      <c r="F6" s="4"/>
      <c r="G6" s="4"/>
      <c r="H6" s="4"/>
      <c r="I6" s="4"/>
      <c r="J6" s="4"/>
      <c r="K6" s="4"/>
      <c r="L6" s="65">
        <v>200.24639999999999</v>
      </c>
      <c r="M6" s="4">
        <v>61.512599999999999</v>
      </c>
      <c r="N6" s="4">
        <v>261.75900000000001</v>
      </c>
      <c r="O6" s="4" t="s">
        <v>34</v>
      </c>
      <c r="P6" s="62">
        <v>3</v>
      </c>
      <c r="Q6" s="85" t="s">
        <v>31</v>
      </c>
      <c r="R6" s="85" t="s">
        <v>35</v>
      </c>
    </row>
    <row r="7" spans="1:20" hidden="1">
      <c r="A7" s="62">
        <v>4</v>
      </c>
      <c r="B7" s="55" t="s">
        <v>28</v>
      </c>
      <c r="C7" s="4" t="s">
        <v>36</v>
      </c>
      <c r="D7" s="4" t="s">
        <v>25</v>
      </c>
      <c r="E7" s="4" t="s">
        <v>25</v>
      </c>
      <c r="F7" s="4"/>
      <c r="G7" s="4"/>
      <c r="H7" s="4"/>
      <c r="I7" s="4"/>
      <c r="J7" s="4"/>
      <c r="K7" s="4"/>
      <c r="L7" s="65" t="s">
        <v>25</v>
      </c>
      <c r="M7" s="4" t="s">
        <v>25</v>
      </c>
      <c r="N7" s="4" t="s">
        <v>25</v>
      </c>
      <c r="O7" s="4" t="s">
        <v>25</v>
      </c>
      <c r="P7" s="62">
        <v>4</v>
      </c>
      <c r="Q7" s="85" t="s">
        <v>36</v>
      </c>
      <c r="R7" s="85" t="s">
        <v>28</v>
      </c>
    </row>
    <row r="8" spans="1:20" hidden="1">
      <c r="A8" s="62">
        <v>5</v>
      </c>
      <c r="B8" s="55" t="s">
        <v>37</v>
      </c>
      <c r="C8" s="4" t="s">
        <v>38</v>
      </c>
      <c r="D8" s="4" t="s">
        <v>39</v>
      </c>
      <c r="E8" s="4" t="s">
        <v>40</v>
      </c>
      <c r="F8" s="4"/>
      <c r="G8" s="4"/>
      <c r="H8" s="4"/>
      <c r="I8" s="4"/>
      <c r="J8" s="4"/>
      <c r="K8" s="4"/>
      <c r="L8" s="65">
        <v>199.15129999999999</v>
      </c>
      <c r="M8" s="4">
        <v>61.512999999999998</v>
      </c>
      <c r="N8" s="4">
        <v>260.66429999999997</v>
      </c>
      <c r="O8" s="4" t="s">
        <v>34</v>
      </c>
      <c r="P8" s="62">
        <v>5</v>
      </c>
      <c r="Q8" s="85" t="s">
        <v>38</v>
      </c>
      <c r="R8" s="85" t="s">
        <v>41</v>
      </c>
    </row>
    <row r="9" spans="1:20" hidden="1">
      <c r="A9" s="62">
        <v>6</v>
      </c>
      <c r="B9" s="55" t="s">
        <v>28</v>
      </c>
      <c r="C9" s="4" t="s">
        <v>42</v>
      </c>
      <c r="D9" s="4" t="s">
        <v>25</v>
      </c>
      <c r="E9" s="4" t="s">
        <v>25</v>
      </c>
      <c r="F9" s="4"/>
      <c r="G9" s="4"/>
      <c r="H9" s="4"/>
      <c r="I9" s="4"/>
      <c r="J9" s="4"/>
      <c r="K9" s="4"/>
      <c r="L9" s="65" t="s">
        <v>25</v>
      </c>
      <c r="M9" s="4" t="s">
        <v>25</v>
      </c>
      <c r="N9" s="4" t="s">
        <v>25</v>
      </c>
      <c r="O9" s="4" t="s">
        <v>25</v>
      </c>
      <c r="P9" s="62">
        <v>6</v>
      </c>
      <c r="Q9" s="85" t="s">
        <v>42</v>
      </c>
      <c r="R9" s="85" t="s">
        <v>28</v>
      </c>
    </row>
    <row r="10" spans="1:20" hidden="1">
      <c r="A10" s="62">
        <v>7</v>
      </c>
      <c r="B10" s="55" t="s">
        <v>43</v>
      </c>
      <c r="C10" s="4" t="s">
        <v>44</v>
      </c>
      <c r="D10" s="4" t="s">
        <v>45</v>
      </c>
      <c r="E10" s="4" t="s">
        <v>46</v>
      </c>
      <c r="F10" s="4"/>
      <c r="G10" s="4"/>
      <c r="H10" s="4"/>
      <c r="I10" s="4"/>
      <c r="J10" s="4"/>
      <c r="K10" s="4"/>
      <c r="L10" s="65">
        <v>253.80879999999999</v>
      </c>
      <c r="M10" s="4">
        <v>62.413200000000003</v>
      </c>
      <c r="N10" s="4">
        <v>316.22199999999998</v>
      </c>
      <c r="O10" s="4" t="s">
        <v>47</v>
      </c>
      <c r="P10" s="62">
        <v>7</v>
      </c>
      <c r="Q10" s="85" t="s">
        <v>44</v>
      </c>
      <c r="R10" s="85" t="s">
        <v>48</v>
      </c>
    </row>
    <row r="11" spans="1:20" hidden="1">
      <c r="A11" s="62">
        <v>8</v>
      </c>
      <c r="B11" s="55" t="s">
        <v>28</v>
      </c>
      <c r="C11" s="4" t="s">
        <v>49</v>
      </c>
      <c r="D11" s="4" t="s">
        <v>25</v>
      </c>
      <c r="E11" s="4" t="s">
        <v>25</v>
      </c>
      <c r="F11" s="4"/>
      <c r="G11" s="4"/>
      <c r="H11" s="4"/>
      <c r="I11" s="4"/>
      <c r="J11" s="4"/>
      <c r="K11" s="4"/>
      <c r="L11" s="65" t="s">
        <v>25</v>
      </c>
      <c r="M11" s="4" t="s">
        <v>25</v>
      </c>
      <c r="N11" s="4" t="s">
        <v>25</v>
      </c>
      <c r="O11" s="4" t="s">
        <v>25</v>
      </c>
      <c r="P11" s="62">
        <v>8</v>
      </c>
      <c r="Q11" s="85" t="s">
        <v>49</v>
      </c>
      <c r="R11" s="85" t="s">
        <v>28</v>
      </c>
    </row>
    <row r="12" spans="1:20" hidden="1">
      <c r="A12" s="62">
        <v>9</v>
      </c>
      <c r="B12" s="55" t="s">
        <v>50</v>
      </c>
      <c r="C12" s="4" t="s">
        <v>51</v>
      </c>
      <c r="D12" s="4" t="s">
        <v>52</v>
      </c>
      <c r="E12" s="4" t="s">
        <v>53</v>
      </c>
      <c r="F12" s="4"/>
      <c r="G12" s="4"/>
      <c r="H12" s="4"/>
      <c r="I12" s="4"/>
      <c r="J12" s="4"/>
      <c r="K12" s="4"/>
      <c r="L12" s="65">
        <v>254.04060000000001</v>
      </c>
      <c r="M12" s="4">
        <v>48.8123</v>
      </c>
      <c r="N12" s="4">
        <v>302.85290000000003</v>
      </c>
      <c r="O12" s="4" t="s">
        <v>47</v>
      </c>
      <c r="P12" s="62">
        <v>9</v>
      </c>
      <c r="Q12" s="85" t="s">
        <v>51</v>
      </c>
      <c r="R12" s="85" t="s">
        <v>54</v>
      </c>
    </row>
    <row r="13" spans="1:20" hidden="1">
      <c r="A13" s="62">
        <v>10</v>
      </c>
      <c r="B13" s="55" t="s">
        <v>28</v>
      </c>
      <c r="C13" s="4" t="s">
        <v>55</v>
      </c>
      <c r="D13" s="4" t="s">
        <v>25</v>
      </c>
      <c r="E13" s="4" t="s">
        <v>25</v>
      </c>
      <c r="F13" s="94"/>
      <c r="G13" s="95"/>
      <c r="H13" s="4"/>
      <c r="I13" s="4"/>
      <c r="J13" s="4"/>
      <c r="K13" s="4"/>
      <c r="L13" s="65" t="s">
        <v>25</v>
      </c>
      <c r="M13" s="4" t="s">
        <v>25</v>
      </c>
      <c r="N13" s="4" t="s">
        <v>25</v>
      </c>
      <c r="O13" s="4" t="s">
        <v>25</v>
      </c>
      <c r="P13" s="62">
        <v>10</v>
      </c>
      <c r="Q13" s="85" t="s">
        <v>55</v>
      </c>
      <c r="R13" s="85" t="s">
        <v>28</v>
      </c>
    </row>
    <row r="14" spans="1:20" hidden="1">
      <c r="A14" s="62">
        <v>11</v>
      </c>
      <c r="B14" s="55" t="s">
        <v>56</v>
      </c>
      <c r="C14" s="4" t="s">
        <v>57</v>
      </c>
      <c r="D14" s="4" t="s">
        <v>58</v>
      </c>
      <c r="E14" s="4" t="s">
        <v>59</v>
      </c>
      <c r="F14" s="94"/>
      <c r="G14" s="95"/>
      <c r="H14" s="4"/>
      <c r="I14" s="4"/>
      <c r="J14" s="4"/>
      <c r="K14" s="4"/>
      <c r="L14" s="65">
        <v>254.5318</v>
      </c>
      <c r="M14" s="4">
        <v>48.8127</v>
      </c>
      <c r="N14" s="4">
        <v>303.34449999999998</v>
      </c>
      <c r="O14" s="4" t="s">
        <v>60</v>
      </c>
      <c r="P14" s="62">
        <v>11</v>
      </c>
      <c r="Q14" s="85" t="s">
        <v>57</v>
      </c>
      <c r="R14" s="85" t="s">
        <v>61</v>
      </c>
    </row>
    <row r="15" spans="1:20" hidden="1">
      <c r="A15" s="62">
        <v>12</v>
      </c>
      <c r="B15" s="55" t="s">
        <v>28</v>
      </c>
      <c r="C15" s="4" t="s">
        <v>62</v>
      </c>
      <c r="D15" s="4" t="s">
        <v>25</v>
      </c>
      <c r="E15" s="4" t="s">
        <v>25</v>
      </c>
      <c r="F15" s="94"/>
      <c r="G15" s="95"/>
      <c r="H15" s="4"/>
      <c r="I15" s="4"/>
      <c r="J15" s="4"/>
      <c r="K15" s="4"/>
      <c r="L15" s="65" t="s">
        <v>25</v>
      </c>
      <c r="M15" s="4" t="s">
        <v>25</v>
      </c>
      <c r="N15" s="4" t="s">
        <v>25</v>
      </c>
      <c r="O15" s="4" t="s">
        <v>25</v>
      </c>
      <c r="P15" s="62">
        <v>12</v>
      </c>
      <c r="Q15" s="85" t="s">
        <v>62</v>
      </c>
      <c r="R15" s="85" t="s">
        <v>28</v>
      </c>
    </row>
    <row r="16" spans="1:20" hidden="1">
      <c r="A16" s="62">
        <v>13</v>
      </c>
      <c r="B16" s="55" t="s">
        <v>63</v>
      </c>
      <c r="C16" s="4" t="s">
        <v>64</v>
      </c>
      <c r="D16" s="4" t="s">
        <v>65</v>
      </c>
      <c r="E16" s="4" t="s">
        <v>66</v>
      </c>
      <c r="F16" s="94"/>
      <c r="G16" s="95"/>
      <c r="H16" s="4"/>
      <c r="I16" s="4"/>
      <c r="J16" s="4"/>
      <c r="K16" s="4"/>
      <c r="L16" s="65">
        <v>254.03970000000001</v>
      </c>
      <c r="M16" s="4">
        <v>62.412999999999997</v>
      </c>
      <c r="N16" s="4">
        <v>316.45269999999999</v>
      </c>
      <c r="O16" s="4" t="s">
        <v>60</v>
      </c>
      <c r="P16" s="62">
        <v>13</v>
      </c>
      <c r="Q16" s="85" t="s">
        <v>64</v>
      </c>
      <c r="R16" s="85" t="s">
        <v>67</v>
      </c>
    </row>
    <row r="17" spans="1:18" hidden="1">
      <c r="A17" s="62">
        <v>14</v>
      </c>
      <c r="B17" s="55" t="s">
        <v>28</v>
      </c>
      <c r="C17" s="4" t="s">
        <v>68</v>
      </c>
      <c r="D17" s="4" t="s">
        <v>25</v>
      </c>
      <c r="E17" s="4" t="s">
        <v>25</v>
      </c>
      <c r="F17" s="94"/>
      <c r="G17" s="95"/>
      <c r="H17" s="4"/>
      <c r="I17" s="4"/>
      <c r="J17" s="4"/>
      <c r="K17" s="4"/>
      <c r="L17" s="65" t="s">
        <v>25</v>
      </c>
      <c r="M17" s="4" t="s">
        <v>25</v>
      </c>
      <c r="N17" s="4" t="s">
        <v>25</v>
      </c>
      <c r="O17" s="4" t="s">
        <v>25</v>
      </c>
      <c r="P17" s="62">
        <v>14</v>
      </c>
      <c r="Q17" s="85" t="s">
        <v>68</v>
      </c>
      <c r="R17" s="85" t="s">
        <v>28</v>
      </c>
    </row>
    <row r="18" spans="1:18" hidden="1">
      <c r="A18" s="62">
        <v>15</v>
      </c>
      <c r="B18" s="55" t="s">
        <v>69</v>
      </c>
      <c r="C18" s="4" t="s">
        <v>70</v>
      </c>
      <c r="D18" s="4" t="s">
        <v>71</v>
      </c>
      <c r="E18" s="4" t="s">
        <v>72</v>
      </c>
      <c r="F18" s="94"/>
      <c r="G18" s="95"/>
      <c r="H18" s="4"/>
      <c r="I18" s="4"/>
      <c r="J18" s="4"/>
      <c r="K18" s="4"/>
      <c r="L18" s="65">
        <v>254.18770000000001</v>
      </c>
      <c r="M18" s="4">
        <v>62.412199999999999</v>
      </c>
      <c r="N18" s="4">
        <v>316.59989999999999</v>
      </c>
      <c r="O18" s="4" t="s">
        <v>47</v>
      </c>
      <c r="P18" s="62">
        <v>15</v>
      </c>
      <c r="Q18" s="85" t="s">
        <v>70</v>
      </c>
      <c r="R18" s="85" t="s">
        <v>73</v>
      </c>
    </row>
    <row r="19" spans="1:18" hidden="1">
      <c r="A19" s="62">
        <v>16</v>
      </c>
      <c r="B19" s="55" t="s">
        <v>28</v>
      </c>
      <c r="C19" s="4" t="s">
        <v>74</v>
      </c>
      <c r="D19" s="4" t="s">
        <v>25</v>
      </c>
      <c r="E19" s="4" t="s">
        <v>25</v>
      </c>
      <c r="F19" s="94"/>
      <c r="G19" s="95"/>
      <c r="H19" s="4"/>
      <c r="I19" s="4"/>
      <c r="J19" s="4"/>
      <c r="K19" s="4"/>
      <c r="L19" s="65" t="s">
        <v>25</v>
      </c>
      <c r="M19" s="4" t="s">
        <v>25</v>
      </c>
      <c r="N19" s="4" t="s">
        <v>25</v>
      </c>
      <c r="O19" s="4" t="s">
        <v>25</v>
      </c>
      <c r="P19" s="62">
        <v>16</v>
      </c>
      <c r="Q19" s="85" t="s">
        <v>74</v>
      </c>
      <c r="R19" s="85" t="s">
        <v>28</v>
      </c>
    </row>
    <row r="20" spans="1:18" hidden="1">
      <c r="A20" s="62">
        <v>17</v>
      </c>
      <c r="B20" s="55" t="s">
        <v>75</v>
      </c>
      <c r="C20" s="4" t="s">
        <v>76</v>
      </c>
      <c r="D20" s="4" t="s">
        <v>77</v>
      </c>
      <c r="E20" s="4" t="s">
        <v>78</v>
      </c>
      <c r="F20" s="94"/>
      <c r="G20" s="95"/>
      <c r="H20" s="4"/>
      <c r="I20" s="4"/>
      <c r="J20" s="4"/>
      <c r="K20" s="4"/>
      <c r="L20" s="65">
        <v>253.67</v>
      </c>
      <c r="M20" s="4">
        <v>48.812600000000003</v>
      </c>
      <c r="N20" s="4">
        <v>302.48259999999999</v>
      </c>
      <c r="O20" s="4" t="s">
        <v>47</v>
      </c>
      <c r="P20" s="62">
        <v>17</v>
      </c>
      <c r="Q20" s="85" t="s">
        <v>76</v>
      </c>
      <c r="R20" s="85" t="s">
        <v>79</v>
      </c>
    </row>
    <row r="21" spans="1:18" hidden="1">
      <c r="A21" s="62">
        <v>18</v>
      </c>
      <c r="B21" s="55" t="s">
        <v>28</v>
      </c>
      <c r="C21" s="4" t="s">
        <v>80</v>
      </c>
      <c r="D21" s="4" t="s">
        <v>25</v>
      </c>
      <c r="E21" s="4" t="s">
        <v>25</v>
      </c>
      <c r="F21" s="94"/>
      <c r="G21" s="95"/>
      <c r="H21" s="4"/>
      <c r="I21" s="4"/>
      <c r="J21" s="4"/>
      <c r="K21" s="4"/>
      <c r="L21" s="65" t="s">
        <v>25</v>
      </c>
      <c r="M21" s="4" t="s">
        <v>25</v>
      </c>
      <c r="N21" s="4" t="s">
        <v>25</v>
      </c>
      <c r="O21" s="4" t="s">
        <v>25</v>
      </c>
      <c r="P21" s="62">
        <v>18</v>
      </c>
      <c r="Q21" s="85" t="s">
        <v>80</v>
      </c>
      <c r="R21" s="85" t="s">
        <v>28</v>
      </c>
    </row>
    <row r="22" spans="1:18" hidden="1">
      <c r="A22" s="62">
        <v>19</v>
      </c>
      <c r="B22" s="55" t="s">
        <v>81</v>
      </c>
      <c r="C22" s="4" t="s">
        <v>82</v>
      </c>
      <c r="D22" s="4" t="s">
        <v>83</v>
      </c>
      <c r="E22" s="4" t="s">
        <v>84</v>
      </c>
      <c r="F22" s="94"/>
      <c r="G22" s="95"/>
      <c r="H22" s="4"/>
      <c r="I22" s="4"/>
      <c r="J22" s="4"/>
      <c r="K22" s="4"/>
      <c r="L22" s="65">
        <v>253.62180000000001</v>
      </c>
      <c r="M22" s="4">
        <v>48.812899999999999</v>
      </c>
      <c r="N22" s="4">
        <v>302.43470000000002</v>
      </c>
      <c r="O22" s="4" t="s">
        <v>60</v>
      </c>
      <c r="P22" s="62">
        <v>19</v>
      </c>
      <c r="Q22" s="85" t="s">
        <v>82</v>
      </c>
      <c r="R22" s="85" t="s">
        <v>85</v>
      </c>
    </row>
    <row r="23" spans="1:18" hidden="1">
      <c r="A23" s="62">
        <v>20</v>
      </c>
      <c r="B23" s="55" t="s">
        <v>28</v>
      </c>
      <c r="C23" s="4" t="s">
        <v>86</v>
      </c>
      <c r="D23" s="4" t="s">
        <v>25</v>
      </c>
      <c r="E23" s="4" t="s">
        <v>25</v>
      </c>
      <c r="F23" s="94"/>
      <c r="G23" s="95"/>
      <c r="H23" s="4"/>
      <c r="I23" s="4"/>
      <c r="J23" s="4"/>
      <c r="K23" s="4"/>
      <c r="L23" s="65" t="s">
        <v>25</v>
      </c>
      <c r="M23" s="4" t="s">
        <v>25</v>
      </c>
      <c r="N23" s="4" t="s">
        <v>25</v>
      </c>
      <c r="O23" s="4" t="s">
        <v>25</v>
      </c>
      <c r="P23" s="62">
        <v>20</v>
      </c>
      <c r="Q23" s="85" t="s">
        <v>86</v>
      </c>
      <c r="R23" s="85" t="s">
        <v>28</v>
      </c>
    </row>
    <row r="24" spans="1:18" hidden="1">
      <c r="A24" s="62">
        <v>21</v>
      </c>
      <c r="B24" s="55" t="s">
        <v>87</v>
      </c>
      <c r="C24" s="4" t="s">
        <v>88</v>
      </c>
      <c r="D24" s="4" t="s">
        <v>89</v>
      </c>
      <c r="E24" s="4" t="s">
        <v>90</v>
      </c>
      <c r="F24" s="94"/>
      <c r="G24" s="95"/>
      <c r="H24" s="4"/>
      <c r="I24" s="4"/>
      <c r="J24" s="4"/>
      <c r="K24" s="4"/>
      <c r="L24" s="65">
        <v>254.83160000000001</v>
      </c>
      <c r="M24" s="4">
        <v>62.412999999999997</v>
      </c>
      <c r="N24" s="4">
        <v>317.24459999999999</v>
      </c>
      <c r="O24" s="4" t="s">
        <v>60</v>
      </c>
      <c r="P24" s="62">
        <v>21</v>
      </c>
      <c r="Q24" s="85" t="s">
        <v>88</v>
      </c>
      <c r="R24" s="85" t="s">
        <v>91</v>
      </c>
    </row>
    <row r="25" spans="1:18" hidden="1">
      <c r="A25" s="62">
        <v>22</v>
      </c>
      <c r="B25" s="55" t="s">
        <v>28</v>
      </c>
      <c r="C25" s="4" t="s">
        <v>92</v>
      </c>
      <c r="D25" s="4" t="s">
        <v>25</v>
      </c>
      <c r="E25" s="4" t="s">
        <v>25</v>
      </c>
      <c r="F25" s="4"/>
      <c r="G25" s="4"/>
      <c r="H25" s="4"/>
      <c r="I25" s="4"/>
      <c r="J25" s="4"/>
      <c r="K25" s="4"/>
      <c r="L25" s="65" t="s">
        <v>25</v>
      </c>
      <c r="M25" s="4" t="s">
        <v>25</v>
      </c>
      <c r="N25" s="4" t="s">
        <v>25</v>
      </c>
      <c r="O25" s="4" t="s">
        <v>25</v>
      </c>
      <c r="P25" s="62">
        <v>22</v>
      </c>
      <c r="Q25" s="85" t="s">
        <v>92</v>
      </c>
      <c r="R25" s="85" t="s">
        <v>28</v>
      </c>
    </row>
    <row r="26" spans="1:18" hidden="1">
      <c r="A26" s="62">
        <v>23</v>
      </c>
      <c r="B26" s="55" t="s">
        <v>93</v>
      </c>
      <c r="C26" s="4" t="s">
        <v>94</v>
      </c>
      <c r="D26" s="4" t="s">
        <v>95</v>
      </c>
      <c r="E26" s="4" t="s">
        <v>96</v>
      </c>
      <c r="F26" s="4"/>
      <c r="G26" s="4"/>
      <c r="H26" s="4"/>
      <c r="I26" s="4"/>
      <c r="J26" s="4"/>
      <c r="K26" s="4"/>
      <c r="L26" s="65" t="s">
        <v>25</v>
      </c>
      <c r="M26" s="4">
        <v>248.18270000000001</v>
      </c>
      <c r="N26" s="4">
        <v>248.18270000000001</v>
      </c>
      <c r="O26" s="4" t="s">
        <v>97</v>
      </c>
      <c r="P26" s="62">
        <v>23</v>
      </c>
      <c r="Q26" s="85" t="s">
        <v>94</v>
      </c>
      <c r="R26" s="85" t="s">
        <v>98</v>
      </c>
    </row>
    <row r="27" spans="1:18" hidden="1">
      <c r="A27" s="62">
        <v>24</v>
      </c>
      <c r="B27" s="55" t="s">
        <v>28</v>
      </c>
      <c r="C27" s="4" t="s">
        <v>99</v>
      </c>
      <c r="D27" s="4" t="s">
        <v>25</v>
      </c>
      <c r="E27" s="4" t="s">
        <v>25</v>
      </c>
      <c r="F27" s="94"/>
      <c r="G27" s="94"/>
      <c r="H27" s="95"/>
      <c r="I27" s="95"/>
      <c r="J27" s="4"/>
      <c r="K27" s="4"/>
      <c r="L27" s="65" t="s">
        <v>25</v>
      </c>
      <c r="M27" s="4" t="s">
        <v>25</v>
      </c>
      <c r="N27" s="4" t="s">
        <v>25</v>
      </c>
      <c r="O27" s="4" t="s">
        <v>25</v>
      </c>
      <c r="P27" s="62">
        <v>24</v>
      </c>
      <c r="Q27" s="85" t="s">
        <v>99</v>
      </c>
      <c r="R27" s="85" t="s">
        <v>28</v>
      </c>
    </row>
    <row r="28" spans="1:18" hidden="1">
      <c r="A28" s="62">
        <v>25</v>
      </c>
      <c r="B28" s="55" t="s">
        <v>28</v>
      </c>
      <c r="C28" s="4" t="s">
        <v>100</v>
      </c>
      <c r="D28" s="4" t="s">
        <v>25</v>
      </c>
      <c r="E28" s="4" t="s">
        <v>25</v>
      </c>
      <c r="F28" s="94"/>
      <c r="G28" s="94"/>
      <c r="H28" s="95"/>
      <c r="I28" s="95"/>
      <c r="J28" s="4"/>
      <c r="K28" s="4"/>
      <c r="L28" s="65" t="s">
        <v>25</v>
      </c>
      <c r="M28" s="4" t="s">
        <v>25</v>
      </c>
      <c r="N28" s="4" t="s">
        <v>25</v>
      </c>
      <c r="O28" s="4" t="s">
        <v>25</v>
      </c>
      <c r="P28" s="62">
        <v>25</v>
      </c>
      <c r="Q28" s="85" t="s">
        <v>100</v>
      </c>
      <c r="R28" s="85" t="s">
        <v>28</v>
      </c>
    </row>
    <row r="29" spans="1:18" hidden="1">
      <c r="A29" s="62">
        <v>26</v>
      </c>
      <c r="B29" s="55" t="s">
        <v>101</v>
      </c>
      <c r="C29" s="4" t="s">
        <v>102</v>
      </c>
      <c r="D29" s="4" t="s">
        <v>103</v>
      </c>
      <c r="E29" s="4" t="s">
        <v>104</v>
      </c>
      <c r="F29" s="94"/>
      <c r="G29" s="94"/>
      <c r="H29" s="95"/>
      <c r="I29" s="95"/>
      <c r="J29" s="4"/>
      <c r="K29" s="4"/>
      <c r="L29" s="65">
        <v>200.24359999999999</v>
      </c>
      <c r="M29" s="4">
        <v>61.512799999999999</v>
      </c>
      <c r="N29" s="4">
        <v>261.75639999999999</v>
      </c>
      <c r="O29" s="4" t="s">
        <v>34</v>
      </c>
      <c r="P29" s="62">
        <v>26</v>
      </c>
      <c r="Q29" s="85" t="s">
        <v>102</v>
      </c>
      <c r="R29" s="85" t="s">
        <v>105</v>
      </c>
    </row>
    <row r="30" spans="1:18" hidden="1">
      <c r="A30" s="62">
        <v>27</v>
      </c>
      <c r="B30" s="55" t="s">
        <v>28</v>
      </c>
      <c r="C30" s="4" t="s">
        <v>106</v>
      </c>
      <c r="D30" s="4" t="s">
        <v>25</v>
      </c>
      <c r="E30" s="4" t="s">
        <v>25</v>
      </c>
      <c r="F30" s="94"/>
      <c r="G30" s="94"/>
      <c r="H30" s="95"/>
      <c r="I30" s="95"/>
      <c r="J30" s="4"/>
      <c r="K30" s="4"/>
      <c r="L30" s="65" t="s">
        <v>25</v>
      </c>
      <c r="M30" s="4" t="s">
        <v>25</v>
      </c>
      <c r="N30" s="4" t="s">
        <v>25</v>
      </c>
      <c r="O30" s="4" t="s">
        <v>25</v>
      </c>
      <c r="P30" s="62">
        <v>27</v>
      </c>
      <c r="Q30" s="85" t="s">
        <v>106</v>
      </c>
      <c r="R30" s="85" t="s">
        <v>28</v>
      </c>
    </row>
    <row r="31" spans="1:18" hidden="1">
      <c r="A31" s="62">
        <v>28</v>
      </c>
      <c r="B31" s="55" t="s">
        <v>107</v>
      </c>
      <c r="C31" s="4" t="s">
        <v>108</v>
      </c>
      <c r="D31" s="4" t="s">
        <v>109</v>
      </c>
      <c r="E31" s="4" t="s">
        <v>110</v>
      </c>
      <c r="F31" s="94"/>
      <c r="G31" s="94"/>
      <c r="H31" s="95"/>
      <c r="I31" s="95"/>
      <c r="J31" s="4"/>
      <c r="K31" s="4"/>
      <c r="L31" s="65">
        <v>199.154</v>
      </c>
      <c r="M31" s="4">
        <v>61.513199999999998</v>
      </c>
      <c r="N31" s="4">
        <v>260.66719999999998</v>
      </c>
      <c r="O31" s="4" t="s">
        <v>34</v>
      </c>
      <c r="P31" s="62">
        <v>28</v>
      </c>
      <c r="Q31" s="85" t="s">
        <v>108</v>
      </c>
      <c r="R31" s="85" t="s">
        <v>111</v>
      </c>
    </row>
    <row r="32" spans="1:18" hidden="1">
      <c r="A32" s="62">
        <v>29</v>
      </c>
      <c r="B32" s="55" t="s">
        <v>28</v>
      </c>
      <c r="C32" s="4" t="s">
        <v>112</v>
      </c>
      <c r="D32" s="4" t="s">
        <v>25</v>
      </c>
      <c r="E32" s="4" t="s">
        <v>25</v>
      </c>
      <c r="F32" s="94"/>
      <c r="G32" s="4"/>
      <c r="H32" s="4"/>
      <c r="I32" s="4"/>
      <c r="J32" s="4"/>
      <c r="K32" s="4"/>
      <c r="L32" s="65" t="s">
        <v>25</v>
      </c>
      <c r="M32" s="4" t="s">
        <v>25</v>
      </c>
      <c r="N32" s="4" t="s">
        <v>25</v>
      </c>
      <c r="O32" s="4" t="s">
        <v>25</v>
      </c>
      <c r="P32" s="62">
        <v>29</v>
      </c>
      <c r="Q32" s="85" t="s">
        <v>112</v>
      </c>
      <c r="R32" s="85" t="s">
        <v>28</v>
      </c>
    </row>
    <row r="33" spans="1:18" hidden="1">
      <c r="A33" s="62">
        <v>30</v>
      </c>
      <c r="B33" s="55" t="s">
        <v>113</v>
      </c>
      <c r="C33" s="4" t="s">
        <v>114</v>
      </c>
      <c r="D33" s="4" t="s">
        <v>115</v>
      </c>
      <c r="E33" s="4" t="s">
        <v>116</v>
      </c>
      <c r="F33" s="94"/>
      <c r="G33" s="4"/>
      <c r="H33" s="4"/>
      <c r="I33" s="4"/>
      <c r="J33" s="4"/>
      <c r="K33" s="4"/>
      <c r="L33" s="65">
        <v>253.81180000000001</v>
      </c>
      <c r="M33" s="4">
        <v>62.4131</v>
      </c>
      <c r="N33" s="4">
        <v>316.22489999999999</v>
      </c>
      <c r="O33" s="4" t="s">
        <v>47</v>
      </c>
      <c r="P33" s="62">
        <v>30</v>
      </c>
      <c r="Q33" s="85" t="s">
        <v>114</v>
      </c>
      <c r="R33" s="85" t="s">
        <v>117</v>
      </c>
    </row>
    <row r="34" spans="1:18" hidden="1">
      <c r="A34" s="62">
        <v>31</v>
      </c>
      <c r="B34" s="55" t="s">
        <v>28</v>
      </c>
      <c r="C34" s="4" t="s">
        <v>118</v>
      </c>
      <c r="D34" s="4" t="s">
        <v>25</v>
      </c>
      <c r="E34" s="4" t="s">
        <v>25</v>
      </c>
      <c r="F34" s="94"/>
      <c r="G34" s="94"/>
      <c r="H34" s="95"/>
      <c r="I34" s="4"/>
      <c r="J34" s="4"/>
      <c r="K34" s="4"/>
      <c r="L34" s="65" t="s">
        <v>25</v>
      </c>
      <c r="M34" s="4" t="s">
        <v>25</v>
      </c>
      <c r="N34" s="4" t="s">
        <v>25</v>
      </c>
      <c r="O34" s="4" t="s">
        <v>25</v>
      </c>
      <c r="P34" s="62">
        <v>31</v>
      </c>
      <c r="Q34" s="85" t="s">
        <v>118</v>
      </c>
      <c r="R34" s="85" t="s">
        <v>28</v>
      </c>
    </row>
    <row r="35" spans="1:18" hidden="1">
      <c r="A35" s="62">
        <v>32</v>
      </c>
      <c r="B35" s="55" t="s">
        <v>119</v>
      </c>
      <c r="C35" s="4" t="s">
        <v>120</v>
      </c>
      <c r="D35" s="4" t="s">
        <v>121</v>
      </c>
      <c r="E35" s="4" t="s">
        <v>122</v>
      </c>
      <c r="F35" s="94"/>
      <c r="G35" s="4"/>
      <c r="H35" s="4"/>
      <c r="I35" s="4"/>
      <c r="J35" s="4"/>
      <c r="K35" s="4"/>
      <c r="L35" s="65">
        <v>254.04050000000001</v>
      </c>
      <c r="M35" s="4">
        <v>48.812600000000003</v>
      </c>
      <c r="N35" s="4">
        <v>302.85310000000004</v>
      </c>
      <c r="O35" s="4" t="s">
        <v>47</v>
      </c>
      <c r="P35" s="62">
        <v>32</v>
      </c>
      <c r="Q35" s="85" t="s">
        <v>120</v>
      </c>
      <c r="R35" s="85" t="s">
        <v>123</v>
      </c>
    </row>
    <row r="36" spans="1:18" hidden="1">
      <c r="A36" s="62">
        <v>33</v>
      </c>
      <c r="B36" s="55" t="s">
        <v>28</v>
      </c>
      <c r="C36" s="4" t="s">
        <v>124</v>
      </c>
      <c r="D36" s="4" t="s">
        <v>25</v>
      </c>
      <c r="E36" s="4" t="s">
        <v>25</v>
      </c>
      <c r="F36" s="94"/>
      <c r="G36" s="4"/>
      <c r="H36" s="4"/>
      <c r="I36" s="4"/>
      <c r="J36" s="4"/>
      <c r="K36" s="4"/>
      <c r="L36" s="65" t="s">
        <v>25</v>
      </c>
      <c r="M36" s="4" t="s">
        <v>25</v>
      </c>
      <c r="N36" s="4" t="s">
        <v>25</v>
      </c>
      <c r="O36" s="4" t="s">
        <v>25</v>
      </c>
      <c r="P36" s="62">
        <v>33</v>
      </c>
      <c r="Q36" s="85" t="s">
        <v>124</v>
      </c>
      <c r="R36" s="85" t="s">
        <v>28</v>
      </c>
    </row>
    <row r="37" spans="1:18" hidden="1">
      <c r="A37" s="62">
        <v>34</v>
      </c>
      <c r="B37" s="55" t="s">
        <v>125</v>
      </c>
      <c r="C37" s="4" t="s">
        <v>126</v>
      </c>
      <c r="D37" s="4" t="s">
        <v>127</v>
      </c>
      <c r="E37" s="4" t="s">
        <v>128</v>
      </c>
      <c r="F37" s="94"/>
      <c r="G37" s="4"/>
      <c r="H37" s="4"/>
      <c r="I37" s="4"/>
      <c r="J37" s="4"/>
      <c r="K37" s="4"/>
      <c r="L37" s="65">
        <v>254.53129999999999</v>
      </c>
      <c r="M37" s="4">
        <v>48.813600000000001</v>
      </c>
      <c r="N37" s="4">
        <v>303.3449</v>
      </c>
      <c r="O37" s="4" t="s">
        <v>60</v>
      </c>
      <c r="P37" s="62">
        <v>34</v>
      </c>
      <c r="Q37" s="85" t="s">
        <v>126</v>
      </c>
      <c r="R37" s="85" t="s">
        <v>129</v>
      </c>
    </row>
    <row r="38" spans="1:18" hidden="1">
      <c r="A38" s="62">
        <v>35</v>
      </c>
      <c r="B38" s="55" t="s">
        <v>28</v>
      </c>
      <c r="C38" s="4" t="s">
        <v>130</v>
      </c>
      <c r="D38" s="4" t="s">
        <v>25</v>
      </c>
      <c r="E38" s="4" t="s">
        <v>25</v>
      </c>
      <c r="F38" s="94"/>
      <c r="G38" s="4"/>
      <c r="H38" s="4"/>
      <c r="I38" s="4"/>
      <c r="J38" s="4"/>
      <c r="K38" s="4"/>
      <c r="L38" s="65" t="s">
        <v>25</v>
      </c>
      <c r="M38" s="4" t="s">
        <v>25</v>
      </c>
      <c r="N38" s="4" t="s">
        <v>25</v>
      </c>
      <c r="O38" s="4" t="s">
        <v>25</v>
      </c>
      <c r="P38" s="62">
        <v>35</v>
      </c>
      <c r="Q38" s="85" t="s">
        <v>130</v>
      </c>
      <c r="R38" s="85" t="s">
        <v>28</v>
      </c>
    </row>
    <row r="39" spans="1:18" hidden="1">
      <c r="A39" s="62">
        <v>36</v>
      </c>
      <c r="B39" s="55" t="s">
        <v>131</v>
      </c>
      <c r="C39" s="4" t="s">
        <v>132</v>
      </c>
      <c r="D39" s="4" t="s">
        <v>133</v>
      </c>
      <c r="E39" s="4" t="s">
        <v>134</v>
      </c>
      <c r="F39" s="94"/>
      <c r="G39" s="4"/>
      <c r="H39" s="4"/>
      <c r="I39" s="4"/>
      <c r="J39" s="4"/>
      <c r="K39" s="4"/>
      <c r="L39" s="65">
        <v>254.03899999999999</v>
      </c>
      <c r="M39" s="4">
        <v>62.412799999999997</v>
      </c>
      <c r="N39" s="4">
        <v>316.45179999999999</v>
      </c>
      <c r="O39" s="4" t="s">
        <v>60</v>
      </c>
      <c r="P39" s="62">
        <v>36</v>
      </c>
      <c r="Q39" s="85" t="s">
        <v>132</v>
      </c>
      <c r="R39" s="85" t="s">
        <v>135</v>
      </c>
    </row>
    <row r="40" spans="1:18" hidden="1">
      <c r="A40" s="62">
        <v>37</v>
      </c>
      <c r="B40" s="55" t="s">
        <v>28</v>
      </c>
      <c r="C40" s="4" t="s">
        <v>136</v>
      </c>
      <c r="D40" s="4" t="s">
        <v>25</v>
      </c>
      <c r="E40" s="4" t="s">
        <v>25</v>
      </c>
      <c r="F40" s="94"/>
      <c r="G40" s="4"/>
      <c r="H40" s="4"/>
      <c r="I40" s="4"/>
      <c r="J40" s="4"/>
      <c r="K40" s="4"/>
      <c r="L40" s="65" t="s">
        <v>25</v>
      </c>
      <c r="M40" s="4" t="s">
        <v>25</v>
      </c>
      <c r="N40" s="4" t="s">
        <v>25</v>
      </c>
      <c r="O40" s="4" t="s">
        <v>25</v>
      </c>
      <c r="P40" s="62">
        <v>37</v>
      </c>
      <c r="Q40" s="85" t="s">
        <v>136</v>
      </c>
      <c r="R40" s="85" t="s">
        <v>28</v>
      </c>
    </row>
    <row r="41" spans="1:18" hidden="1">
      <c r="A41" s="62">
        <v>38</v>
      </c>
      <c r="B41" s="55" t="s">
        <v>137</v>
      </c>
      <c r="C41" s="4" t="s">
        <v>138</v>
      </c>
      <c r="D41" s="4" t="s">
        <v>139</v>
      </c>
      <c r="E41" s="4" t="s">
        <v>140</v>
      </c>
      <c r="F41" s="94"/>
      <c r="G41" s="4"/>
      <c r="H41" s="4"/>
      <c r="I41" s="4"/>
      <c r="J41" s="4"/>
      <c r="K41" s="4"/>
      <c r="L41" s="65">
        <v>254.1858</v>
      </c>
      <c r="M41" s="4">
        <v>62.412399999999998</v>
      </c>
      <c r="N41" s="4">
        <v>316.59820000000002</v>
      </c>
      <c r="O41" s="4" t="s">
        <v>47</v>
      </c>
      <c r="P41" s="62">
        <v>38</v>
      </c>
      <c r="Q41" s="85" t="s">
        <v>138</v>
      </c>
      <c r="R41" s="85" t="s">
        <v>141</v>
      </c>
    </row>
    <row r="42" spans="1:18" hidden="1">
      <c r="A42" s="62">
        <v>39</v>
      </c>
      <c r="B42" s="55" t="s">
        <v>28</v>
      </c>
      <c r="C42" s="4" t="s">
        <v>142</v>
      </c>
      <c r="D42" s="4" t="s">
        <v>25</v>
      </c>
      <c r="E42" s="4" t="s">
        <v>25</v>
      </c>
      <c r="F42" s="94"/>
      <c r="G42" s="4"/>
      <c r="H42" s="4"/>
      <c r="I42" s="4"/>
      <c r="J42" s="4"/>
      <c r="K42" s="4"/>
      <c r="L42" s="65" t="s">
        <v>25</v>
      </c>
      <c r="M42" s="4" t="s">
        <v>25</v>
      </c>
      <c r="N42" s="4" t="s">
        <v>25</v>
      </c>
      <c r="O42" s="4" t="s">
        <v>25</v>
      </c>
      <c r="P42" s="62">
        <v>39</v>
      </c>
      <c r="Q42" s="85" t="s">
        <v>142</v>
      </c>
      <c r="R42" s="85" t="s">
        <v>28</v>
      </c>
    </row>
    <row r="43" spans="1:18" hidden="1">
      <c r="A43" s="62">
        <v>40</v>
      </c>
      <c r="B43" s="55" t="s">
        <v>143</v>
      </c>
      <c r="C43" s="4" t="s">
        <v>144</v>
      </c>
      <c r="D43" s="4" t="s">
        <v>145</v>
      </c>
      <c r="E43" s="4" t="s">
        <v>146</v>
      </c>
      <c r="F43" s="94"/>
      <c r="G43" s="4"/>
      <c r="H43" s="4"/>
      <c r="I43" s="4"/>
      <c r="J43" s="4"/>
      <c r="K43" s="4"/>
      <c r="L43" s="65">
        <v>253.67250000000001</v>
      </c>
      <c r="M43" s="4">
        <v>48.812600000000003</v>
      </c>
      <c r="N43" s="4">
        <v>302.48509999999999</v>
      </c>
      <c r="O43" s="4" t="s">
        <v>47</v>
      </c>
      <c r="P43" s="62">
        <v>40</v>
      </c>
      <c r="Q43" s="85" t="s">
        <v>144</v>
      </c>
      <c r="R43" s="85" t="s">
        <v>147</v>
      </c>
    </row>
    <row r="44" spans="1:18" hidden="1">
      <c r="A44" s="62">
        <v>41</v>
      </c>
      <c r="B44" s="55" t="s">
        <v>28</v>
      </c>
      <c r="C44" s="4" t="s">
        <v>148</v>
      </c>
      <c r="D44" s="4" t="s">
        <v>25</v>
      </c>
      <c r="E44" s="4" t="s">
        <v>25</v>
      </c>
      <c r="F44" s="94"/>
      <c r="G44" s="4"/>
      <c r="H44" s="4"/>
      <c r="I44" s="4"/>
      <c r="J44" s="4"/>
      <c r="K44" s="4"/>
      <c r="L44" s="65" t="s">
        <v>25</v>
      </c>
      <c r="M44" s="4" t="s">
        <v>25</v>
      </c>
      <c r="N44" s="4" t="s">
        <v>25</v>
      </c>
      <c r="O44" s="4" t="s">
        <v>25</v>
      </c>
      <c r="P44" s="62">
        <v>41</v>
      </c>
      <c r="Q44" s="85" t="s">
        <v>148</v>
      </c>
      <c r="R44" s="85" t="s">
        <v>28</v>
      </c>
    </row>
    <row r="45" spans="1:18" hidden="1">
      <c r="A45" s="62">
        <v>42</v>
      </c>
      <c r="B45" s="55" t="s">
        <v>149</v>
      </c>
      <c r="C45" s="4" t="s">
        <v>150</v>
      </c>
      <c r="D45" s="4" t="s">
        <v>151</v>
      </c>
      <c r="E45" s="4" t="s">
        <v>152</v>
      </c>
      <c r="F45" s="94"/>
      <c r="G45" s="4"/>
      <c r="H45" s="4"/>
      <c r="I45" s="4"/>
      <c r="J45" s="4"/>
      <c r="K45" s="4"/>
      <c r="L45" s="65">
        <v>253.6217</v>
      </c>
      <c r="M45" s="4">
        <v>48.812800000000003</v>
      </c>
      <c r="N45" s="4">
        <v>302.43450000000001</v>
      </c>
      <c r="O45" s="4" t="s">
        <v>60</v>
      </c>
      <c r="P45" s="62">
        <v>42</v>
      </c>
      <c r="Q45" s="85" t="s">
        <v>150</v>
      </c>
      <c r="R45" s="85" t="s">
        <v>153</v>
      </c>
    </row>
    <row r="46" spans="1:18" hidden="1">
      <c r="A46" s="62">
        <v>43</v>
      </c>
      <c r="B46" s="55" t="s">
        <v>28</v>
      </c>
      <c r="C46" s="4" t="s">
        <v>154</v>
      </c>
      <c r="D46" s="4" t="s">
        <v>25</v>
      </c>
      <c r="E46" s="4" t="s">
        <v>25</v>
      </c>
      <c r="F46" s="4"/>
      <c r="G46" s="4"/>
      <c r="H46" s="4"/>
      <c r="I46" s="4"/>
      <c r="J46" s="4"/>
      <c r="K46" s="4"/>
      <c r="L46" s="65" t="s">
        <v>25</v>
      </c>
      <c r="M46" s="4" t="s">
        <v>25</v>
      </c>
      <c r="N46" s="4" t="s">
        <v>25</v>
      </c>
      <c r="O46" s="4" t="s">
        <v>25</v>
      </c>
      <c r="P46" s="62">
        <v>43</v>
      </c>
      <c r="Q46" s="85" t="s">
        <v>154</v>
      </c>
      <c r="R46" s="85" t="s">
        <v>28</v>
      </c>
    </row>
    <row r="47" spans="1:18" hidden="1">
      <c r="A47" s="62">
        <v>44</v>
      </c>
      <c r="B47" s="55" t="s">
        <v>155</v>
      </c>
      <c r="C47" s="4" t="s">
        <v>156</v>
      </c>
      <c r="D47" s="4" t="s">
        <v>157</v>
      </c>
      <c r="E47" s="4" t="s">
        <v>158</v>
      </c>
      <c r="F47" s="4"/>
      <c r="G47" s="4"/>
      <c r="H47" s="4"/>
      <c r="I47" s="4"/>
      <c r="J47" s="4"/>
      <c r="K47" s="4"/>
      <c r="L47" s="65">
        <v>254.83359999999999</v>
      </c>
      <c r="M47" s="4">
        <v>62.412999999999997</v>
      </c>
      <c r="N47" s="4">
        <v>317.2466</v>
      </c>
      <c r="O47" s="4" t="s">
        <v>60</v>
      </c>
      <c r="P47" s="62">
        <v>44</v>
      </c>
      <c r="Q47" s="85" t="s">
        <v>156</v>
      </c>
      <c r="R47" s="85" t="s">
        <v>159</v>
      </c>
    </row>
    <row r="48" spans="1:18" hidden="1">
      <c r="A48" s="62">
        <v>45</v>
      </c>
      <c r="B48" s="55" t="s">
        <v>28</v>
      </c>
      <c r="C48" s="4" t="s">
        <v>160</v>
      </c>
      <c r="D48" s="4" t="s">
        <v>25</v>
      </c>
      <c r="E48" s="4" t="s">
        <v>25</v>
      </c>
      <c r="F48" s="4"/>
      <c r="G48" s="4"/>
      <c r="H48" s="4"/>
      <c r="I48" s="4"/>
      <c r="J48" s="4"/>
      <c r="K48" s="4"/>
      <c r="L48" s="65" t="s">
        <v>25</v>
      </c>
      <c r="M48" s="4" t="s">
        <v>25</v>
      </c>
      <c r="N48" s="4" t="s">
        <v>25</v>
      </c>
      <c r="O48" s="4" t="s">
        <v>25</v>
      </c>
      <c r="P48" s="62">
        <v>45</v>
      </c>
      <c r="Q48" s="85" t="s">
        <v>160</v>
      </c>
      <c r="R48" s="85" t="s">
        <v>28</v>
      </c>
    </row>
    <row r="49" spans="1:18" hidden="1">
      <c r="A49" s="62">
        <v>46</v>
      </c>
      <c r="B49" s="55" t="s">
        <v>161</v>
      </c>
      <c r="C49" s="4" t="s">
        <v>162</v>
      </c>
      <c r="D49" s="4" t="s">
        <v>163</v>
      </c>
      <c r="E49" s="4" t="s">
        <v>164</v>
      </c>
      <c r="F49" s="4"/>
      <c r="G49" s="4"/>
      <c r="H49" s="4"/>
      <c r="I49" s="4"/>
      <c r="J49" s="4"/>
      <c r="K49" s="4"/>
      <c r="L49" s="65" t="s">
        <v>25</v>
      </c>
      <c r="M49" s="4">
        <v>249.30340000000001</v>
      </c>
      <c r="N49" s="4">
        <v>249.30340000000001</v>
      </c>
      <c r="O49" s="4" t="s">
        <v>165</v>
      </c>
      <c r="P49" s="62">
        <v>46</v>
      </c>
      <c r="Q49" s="85" t="s">
        <v>162</v>
      </c>
      <c r="R49" s="85" t="s">
        <v>166</v>
      </c>
    </row>
    <row r="50" spans="1:18" hidden="1">
      <c r="A50" s="62">
        <v>47</v>
      </c>
      <c r="B50" s="55" t="s">
        <v>167</v>
      </c>
      <c r="C50" s="4" t="s">
        <v>168</v>
      </c>
      <c r="D50" s="4" t="s">
        <v>169</v>
      </c>
      <c r="E50" s="4" t="s">
        <v>170</v>
      </c>
      <c r="F50" s="4"/>
      <c r="G50" s="4"/>
      <c r="H50" s="4"/>
      <c r="I50" s="4"/>
      <c r="J50" s="4"/>
      <c r="K50" s="4"/>
      <c r="L50" s="65">
        <v>200.9453</v>
      </c>
      <c r="M50" s="4">
        <v>61.512999999999998</v>
      </c>
      <c r="N50" s="4">
        <v>262.45830000000001</v>
      </c>
      <c r="O50" s="4" t="s">
        <v>34</v>
      </c>
      <c r="P50" s="62">
        <v>47</v>
      </c>
      <c r="Q50" s="85" t="s">
        <v>168</v>
      </c>
      <c r="R50" s="85" t="s">
        <v>171</v>
      </c>
    </row>
    <row r="51" spans="1:18" hidden="1">
      <c r="A51" s="62">
        <v>48</v>
      </c>
      <c r="B51" s="55" t="s">
        <v>172</v>
      </c>
      <c r="C51" s="4" t="s">
        <v>173</v>
      </c>
      <c r="D51" s="4" t="s">
        <v>174</v>
      </c>
      <c r="E51" s="4" t="s">
        <v>175</v>
      </c>
      <c r="F51" s="4"/>
      <c r="G51" s="4"/>
      <c r="H51" s="4"/>
      <c r="I51" s="4"/>
      <c r="J51" s="4"/>
      <c r="K51" s="4"/>
      <c r="L51" s="65">
        <v>200.94489999999999</v>
      </c>
      <c r="M51" s="4">
        <v>61.513199999999998</v>
      </c>
      <c r="N51" s="4">
        <v>262.4581</v>
      </c>
      <c r="O51" s="4" t="s">
        <v>34</v>
      </c>
      <c r="P51" s="62">
        <v>48</v>
      </c>
      <c r="Q51" s="85" t="s">
        <v>173</v>
      </c>
      <c r="R51" s="85" t="s">
        <v>176</v>
      </c>
    </row>
    <row r="52" spans="1:18" hidden="1">
      <c r="A52" s="62">
        <v>49</v>
      </c>
      <c r="B52" s="55" t="s">
        <v>28</v>
      </c>
      <c r="C52" s="4" t="s">
        <v>177</v>
      </c>
      <c r="D52" s="4" t="s">
        <v>25</v>
      </c>
      <c r="E52" s="4" t="s">
        <v>25</v>
      </c>
      <c r="F52" s="4"/>
      <c r="G52" s="4"/>
      <c r="H52" s="4"/>
      <c r="I52" s="4"/>
      <c r="J52" s="4"/>
      <c r="K52" s="4"/>
      <c r="L52" s="65" t="s">
        <v>25</v>
      </c>
      <c r="M52" s="4" t="s">
        <v>25</v>
      </c>
      <c r="N52" s="4" t="s">
        <v>25</v>
      </c>
      <c r="O52" s="4" t="s">
        <v>25</v>
      </c>
      <c r="P52" s="62">
        <v>49</v>
      </c>
      <c r="Q52" s="85" t="s">
        <v>177</v>
      </c>
      <c r="R52" s="85" t="s">
        <v>28</v>
      </c>
    </row>
    <row r="53" spans="1:18" hidden="1">
      <c r="A53" s="62">
        <v>50</v>
      </c>
      <c r="B53" s="55" t="s">
        <v>28</v>
      </c>
      <c r="C53" s="4" t="s">
        <v>178</v>
      </c>
      <c r="D53" s="4" t="s">
        <v>25</v>
      </c>
      <c r="E53" s="4" t="s">
        <v>25</v>
      </c>
      <c r="F53" s="4"/>
      <c r="G53" s="4"/>
      <c r="H53" s="4"/>
      <c r="I53" s="4"/>
      <c r="J53" s="4"/>
      <c r="K53" s="4"/>
      <c r="L53" s="65" t="s">
        <v>25</v>
      </c>
      <c r="M53" s="4" t="s">
        <v>25</v>
      </c>
      <c r="N53" s="4" t="s">
        <v>25</v>
      </c>
      <c r="O53" s="4" t="s">
        <v>25</v>
      </c>
      <c r="P53" s="62">
        <v>50</v>
      </c>
      <c r="Q53" s="85" t="s">
        <v>178</v>
      </c>
      <c r="R53" s="85" t="s">
        <v>28</v>
      </c>
    </row>
    <row r="54" spans="1:18" hidden="1">
      <c r="A54" s="62">
        <v>51</v>
      </c>
      <c r="B54" s="55" t="s">
        <v>28</v>
      </c>
      <c r="C54" s="4" t="s">
        <v>179</v>
      </c>
      <c r="D54" s="4" t="s">
        <v>25</v>
      </c>
      <c r="E54" s="4" t="s">
        <v>25</v>
      </c>
      <c r="F54" s="4"/>
      <c r="G54" s="4"/>
      <c r="H54" s="4"/>
      <c r="I54" s="4"/>
      <c r="J54" s="4"/>
      <c r="K54" s="4"/>
      <c r="L54" s="65" t="s">
        <v>25</v>
      </c>
      <c r="M54" s="4" t="s">
        <v>25</v>
      </c>
      <c r="N54" s="4" t="s">
        <v>25</v>
      </c>
      <c r="O54" s="4" t="s">
        <v>25</v>
      </c>
      <c r="P54" s="62">
        <v>51</v>
      </c>
      <c r="Q54" s="85" t="s">
        <v>179</v>
      </c>
      <c r="R54" s="85" t="s">
        <v>28</v>
      </c>
    </row>
    <row r="55" spans="1:18" hidden="1">
      <c r="A55" s="62">
        <v>52</v>
      </c>
      <c r="B55" s="55" t="s">
        <v>28</v>
      </c>
      <c r="C55" s="4" t="s">
        <v>180</v>
      </c>
      <c r="D55" s="4" t="s">
        <v>25</v>
      </c>
      <c r="E55" s="4" t="s">
        <v>25</v>
      </c>
      <c r="F55" s="4"/>
      <c r="G55" s="4"/>
      <c r="H55" s="4"/>
      <c r="I55" s="4"/>
      <c r="J55" s="4"/>
      <c r="K55" s="4"/>
      <c r="L55" s="65" t="s">
        <v>25</v>
      </c>
      <c r="M55" s="4" t="s">
        <v>25</v>
      </c>
      <c r="N55" s="4" t="s">
        <v>25</v>
      </c>
      <c r="O55" s="4" t="s">
        <v>25</v>
      </c>
      <c r="P55" s="62">
        <v>52</v>
      </c>
      <c r="Q55" s="85" t="s">
        <v>180</v>
      </c>
      <c r="R55" s="85" t="s">
        <v>28</v>
      </c>
    </row>
    <row r="56" spans="1:18" hidden="1">
      <c r="A56" s="62">
        <v>53</v>
      </c>
      <c r="B56" s="55" t="s">
        <v>181</v>
      </c>
      <c r="C56" s="4" t="s">
        <v>182</v>
      </c>
      <c r="D56" s="4" t="s">
        <v>183</v>
      </c>
      <c r="E56" s="4" t="s">
        <v>184</v>
      </c>
      <c r="F56" s="4"/>
      <c r="G56" s="4"/>
      <c r="H56" s="4"/>
      <c r="I56" s="4"/>
      <c r="J56" s="4"/>
      <c r="K56" s="4"/>
      <c r="L56" s="65" t="s">
        <v>25</v>
      </c>
      <c r="M56" s="4">
        <v>168.90719999999999</v>
      </c>
      <c r="N56" s="4">
        <v>168.90719999999999</v>
      </c>
      <c r="O56" s="4" t="s">
        <v>97</v>
      </c>
      <c r="P56" s="62">
        <v>53</v>
      </c>
      <c r="Q56" s="85" t="s">
        <v>182</v>
      </c>
      <c r="R56" s="85" t="s">
        <v>185</v>
      </c>
    </row>
    <row r="57" spans="1:18">
      <c r="A57" s="62">
        <v>102</v>
      </c>
      <c r="B57" s="55" t="s">
        <v>186</v>
      </c>
      <c r="C57" s="4" t="s">
        <v>187</v>
      </c>
      <c r="D57" s="4" t="s">
        <v>25</v>
      </c>
      <c r="E57" s="4" t="s">
        <v>25</v>
      </c>
      <c r="F57" s="4"/>
      <c r="G57" s="4"/>
      <c r="H57" s="4"/>
      <c r="I57" s="4"/>
      <c r="J57" s="4"/>
      <c r="K57" s="4"/>
      <c r="L57" s="65" t="s">
        <v>25</v>
      </c>
      <c r="M57" s="4" t="s">
        <v>25</v>
      </c>
      <c r="N57" s="4" t="s">
        <v>25</v>
      </c>
      <c r="O57" s="4" t="s">
        <v>25</v>
      </c>
      <c r="P57" s="62">
        <v>102</v>
      </c>
      <c r="Q57" s="85" t="s">
        <v>187</v>
      </c>
      <c r="R57" s="85" t="s">
        <v>188</v>
      </c>
    </row>
    <row r="58" spans="1:18" hidden="1">
      <c r="A58" s="62">
        <v>55</v>
      </c>
      <c r="B58" s="55" t="s">
        <v>28</v>
      </c>
      <c r="C58" s="4" t="s">
        <v>189</v>
      </c>
      <c r="D58" s="4" t="s">
        <v>25</v>
      </c>
      <c r="E58" s="4" t="s">
        <v>25</v>
      </c>
      <c r="F58" s="4"/>
      <c r="G58" s="4"/>
      <c r="H58" s="4"/>
      <c r="I58" s="4"/>
      <c r="J58" s="4"/>
      <c r="K58" s="4"/>
      <c r="L58" s="65" t="s">
        <v>25</v>
      </c>
      <c r="M58" s="4" t="s">
        <v>25</v>
      </c>
      <c r="N58" s="4" t="s">
        <v>25</v>
      </c>
      <c r="O58" s="4" t="s">
        <v>25</v>
      </c>
      <c r="P58" s="62">
        <v>55</v>
      </c>
      <c r="Q58" s="85" t="s">
        <v>189</v>
      </c>
      <c r="R58" s="85" t="s">
        <v>28</v>
      </c>
    </row>
    <row r="59" spans="1:18" hidden="1">
      <c r="A59" s="62">
        <v>56</v>
      </c>
      <c r="B59" s="55" t="s">
        <v>28</v>
      </c>
      <c r="C59" s="4" t="s">
        <v>190</v>
      </c>
      <c r="D59" s="4" t="s">
        <v>25</v>
      </c>
      <c r="E59" s="4" t="s">
        <v>25</v>
      </c>
      <c r="F59" s="4"/>
      <c r="G59" s="4"/>
      <c r="H59" s="4"/>
      <c r="I59" s="4"/>
      <c r="J59" s="4"/>
      <c r="K59" s="4"/>
      <c r="L59" s="65" t="s">
        <v>25</v>
      </c>
      <c r="M59" s="4" t="s">
        <v>25</v>
      </c>
      <c r="N59" s="4" t="s">
        <v>25</v>
      </c>
      <c r="O59" s="4" t="s">
        <v>25</v>
      </c>
      <c r="P59" s="62">
        <v>56</v>
      </c>
      <c r="Q59" s="85" t="s">
        <v>190</v>
      </c>
      <c r="R59" s="85" t="s">
        <v>28</v>
      </c>
    </row>
    <row r="60" spans="1:18" hidden="1">
      <c r="A60" s="62">
        <v>57</v>
      </c>
      <c r="B60" s="55" t="s">
        <v>28</v>
      </c>
      <c r="C60" s="4" t="s">
        <v>191</v>
      </c>
      <c r="D60" s="4" t="s">
        <v>25</v>
      </c>
      <c r="E60" s="4" t="s">
        <v>25</v>
      </c>
      <c r="F60" s="4"/>
      <c r="G60" s="4"/>
      <c r="H60" s="4"/>
      <c r="I60" s="4"/>
      <c r="J60" s="4"/>
      <c r="K60" s="4"/>
      <c r="L60" s="65" t="s">
        <v>25</v>
      </c>
      <c r="M60" s="4" t="s">
        <v>25</v>
      </c>
      <c r="N60" s="4" t="s">
        <v>25</v>
      </c>
      <c r="O60" s="4" t="s">
        <v>25</v>
      </c>
      <c r="P60" s="62">
        <v>57</v>
      </c>
      <c r="Q60" s="85" t="s">
        <v>191</v>
      </c>
      <c r="R60" s="85" t="s">
        <v>28</v>
      </c>
    </row>
    <row r="61" spans="1:18" hidden="1">
      <c r="A61" s="62">
        <v>58</v>
      </c>
      <c r="B61" s="55" t="s">
        <v>28</v>
      </c>
      <c r="C61" s="4" t="s">
        <v>192</v>
      </c>
      <c r="D61" s="4" t="s">
        <v>25</v>
      </c>
      <c r="E61" s="4" t="s">
        <v>25</v>
      </c>
      <c r="F61" s="4"/>
      <c r="G61" s="4"/>
      <c r="H61" s="4"/>
      <c r="I61" s="4"/>
      <c r="J61" s="4"/>
      <c r="K61" s="4"/>
      <c r="L61" s="65" t="s">
        <v>25</v>
      </c>
      <c r="M61" s="4" t="s">
        <v>25</v>
      </c>
      <c r="N61" s="4" t="s">
        <v>25</v>
      </c>
      <c r="O61" s="4" t="s">
        <v>25</v>
      </c>
      <c r="P61" s="62">
        <v>58</v>
      </c>
      <c r="Q61" s="85" t="s">
        <v>192</v>
      </c>
      <c r="R61" s="85" t="s">
        <v>28</v>
      </c>
    </row>
    <row r="62" spans="1:18" hidden="1">
      <c r="A62" s="62">
        <v>59</v>
      </c>
      <c r="B62" s="55" t="s">
        <v>28</v>
      </c>
      <c r="C62" s="4" t="s">
        <v>193</v>
      </c>
      <c r="D62" s="4" t="s">
        <v>25</v>
      </c>
      <c r="E62" s="4" t="s">
        <v>25</v>
      </c>
      <c r="F62" s="4"/>
      <c r="G62" s="4"/>
      <c r="H62" s="4"/>
      <c r="I62" s="4"/>
      <c r="J62" s="4"/>
      <c r="K62" s="4"/>
      <c r="L62" s="65" t="s">
        <v>25</v>
      </c>
      <c r="M62" s="4" t="s">
        <v>25</v>
      </c>
      <c r="N62" s="4" t="s">
        <v>25</v>
      </c>
      <c r="O62" s="4" t="s">
        <v>25</v>
      </c>
      <c r="P62" s="62">
        <v>59</v>
      </c>
      <c r="Q62" s="85" t="s">
        <v>193</v>
      </c>
      <c r="R62" s="85" t="s">
        <v>28</v>
      </c>
    </row>
    <row r="63" spans="1:18" hidden="1">
      <c r="A63" s="62">
        <v>60</v>
      </c>
      <c r="B63" s="55" t="s">
        <v>28</v>
      </c>
      <c r="C63" s="4" t="s">
        <v>194</v>
      </c>
      <c r="D63" s="4" t="s">
        <v>25</v>
      </c>
      <c r="E63" s="4" t="s">
        <v>25</v>
      </c>
      <c r="F63" s="4"/>
      <c r="G63" s="4"/>
      <c r="H63" s="4"/>
      <c r="I63" s="4"/>
      <c r="J63" s="4"/>
      <c r="K63" s="4"/>
      <c r="L63" s="65" t="s">
        <v>25</v>
      </c>
      <c r="M63" s="4" t="s">
        <v>25</v>
      </c>
      <c r="N63" s="4" t="s">
        <v>25</v>
      </c>
      <c r="O63" s="4" t="s">
        <v>25</v>
      </c>
      <c r="P63" s="62">
        <v>60</v>
      </c>
      <c r="Q63" s="85" t="s">
        <v>194</v>
      </c>
      <c r="R63" s="85" t="s">
        <v>28</v>
      </c>
    </row>
    <row r="64" spans="1:18" hidden="1">
      <c r="A64" s="62">
        <v>61</v>
      </c>
      <c r="B64" s="55" t="s">
        <v>28</v>
      </c>
      <c r="C64" s="4" t="s">
        <v>195</v>
      </c>
      <c r="D64" s="4" t="s">
        <v>25</v>
      </c>
      <c r="E64" s="4" t="s">
        <v>25</v>
      </c>
      <c r="F64" s="4"/>
      <c r="G64" s="4"/>
      <c r="H64" s="4"/>
      <c r="I64" s="4"/>
      <c r="J64" s="4"/>
      <c r="K64" s="4"/>
      <c r="L64" s="65" t="s">
        <v>25</v>
      </c>
      <c r="M64" s="4" t="s">
        <v>25</v>
      </c>
      <c r="N64" s="4" t="s">
        <v>25</v>
      </c>
      <c r="O64" s="4" t="s">
        <v>25</v>
      </c>
      <c r="P64" s="62">
        <v>61</v>
      </c>
      <c r="Q64" s="85" t="s">
        <v>195</v>
      </c>
      <c r="R64" s="85" t="s">
        <v>28</v>
      </c>
    </row>
    <row r="65" spans="1:18" hidden="1">
      <c r="A65" s="62">
        <v>62</v>
      </c>
      <c r="B65" s="55" t="s">
        <v>28</v>
      </c>
      <c r="C65" s="4" t="s">
        <v>196</v>
      </c>
      <c r="D65" s="4" t="s">
        <v>25</v>
      </c>
      <c r="E65" s="4" t="s">
        <v>25</v>
      </c>
      <c r="F65" s="4"/>
      <c r="G65" s="4"/>
      <c r="H65" s="4"/>
      <c r="I65" s="4"/>
      <c r="J65" s="4"/>
      <c r="K65" s="4"/>
      <c r="L65" s="65" t="s">
        <v>25</v>
      </c>
      <c r="M65" s="4" t="s">
        <v>25</v>
      </c>
      <c r="N65" s="4" t="s">
        <v>25</v>
      </c>
      <c r="O65" s="4" t="s">
        <v>25</v>
      </c>
      <c r="P65" s="62">
        <v>62</v>
      </c>
      <c r="Q65" s="85" t="s">
        <v>196</v>
      </c>
      <c r="R65" s="85" t="s">
        <v>28</v>
      </c>
    </row>
    <row r="66" spans="1:18" hidden="1">
      <c r="A66" s="62">
        <v>63</v>
      </c>
      <c r="B66" s="55" t="s">
        <v>28</v>
      </c>
      <c r="C66" s="4" t="s">
        <v>197</v>
      </c>
      <c r="D66" s="4" t="s">
        <v>25</v>
      </c>
      <c r="E66" s="4" t="s">
        <v>25</v>
      </c>
      <c r="F66" s="4"/>
      <c r="G66" s="4"/>
      <c r="H66" s="4"/>
      <c r="I66" s="4"/>
      <c r="J66" s="4"/>
      <c r="K66" s="4"/>
      <c r="L66" s="65" t="s">
        <v>25</v>
      </c>
      <c r="M66" s="4" t="s">
        <v>25</v>
      </c>
      <c r="N66" s="4" t="s">
        <v>25</v>
      </c>
      <c r="O66" s="4" t="s">
        <v>25</v>
      </c>
      <c r="P66" s="62">
        <v>63</v>
      </c>
      <c r="Q66" s="85" t="s">
        <v>197</v>
      </c>
      <c r="R66" s="85" t="s">
        <v>28</v>
      </c>
    </row>
    <row r="67" spans="1:18" hidden="1">
      <c r="A67" s="62">
        <v>64</v>
      </c>
      <c r="B67" s="55" t="s">
        <v>198</v>
      </c>
      <c r="C67" s="4" t="s">
        <v>199</v>
      </c>
      <c r="D67" s="4" t="s">
        <v>200</v>
      </c>
      <c r="E67" s="4" t="s">
        <v>201</v>
      </c>
      <c r="F67" s="4"/>
      <c r="G67" s="4"/>
      <c r="H67" s="4"/>
      <c r="I67" s="4"/>
      <c r="J67" s="4"/>
      <c r="K67" s="4"/>
      <c r="L67" s="65">
        <v>220.56460000000001</v>
      </c>
      <c r="M67" s="4">
        <v>85.012500000000003</v>
      </c>
      <c r="N67" s="4">
        <v>305.57710000000003</v>
      </c>
      <c r="O67" s="4" t="s">
        <v>202</v>
      </c>
      <c r="P67" s="62">
        <v>64</v>
      </c>
      <c r="Q67" s="85" t="s">
        <v>199</v>
      </c>
      <c r="R67" s="85" t="s">
        <v>203</v>
      </c>
    </row>
    <row r="68" spans="1:18" hidden="1">
      <c r="A68" s="62">
        <v>65</v>
      </c>
      <c r="B68" s="55" t="s">
        <v>204</v>
      </c>
      <c r="C68" s="4" t="s">
        <v>205</v>
      </c>
      <c r="D68" s="4" t="s">
        <v>206</v>
      </c>
      <c r="E68" s="4" t="s">
        <v>207</v>
      </c>
      <c r="F68" s="4"/>
      <c r="G68" s="4"/>
      <c r="H68" s="4"/>
      <c r="I68" s="4"/>
      <c r="J68" s="4"/>
      <c r="K68" s="4"/>
      <c r="L68" s="65">
        <v>203.47579999999999</v>
      </c>
      <c r="M68" s="4">
        <v>63.012900000000002</v>
      </c>
      <c r="N68" s="4">
        <v>266.48869999999999</v>
      </c>
      <c r="O68" s="4" t="s">
        <v>202</v>
      </c>
      <c r="P68" s="62">
        <v>65</v>
      </c>
      <c r="Q68" s="85" t="s">
        <v>205</v>
      </c>
      <c r="R68" s="85" t="s">
        <v>208</v>
      </c>
    </row>
    <row r="69" spans="1:18" hidden="1">
      <c r="A69" s="62">
        <v>66</v>
      </c>
      <c r="B69" s="55" t="s">
        <v>209</v>
      </c>
      <c r="C69" s="4" t="s">
        <v>210</v>
      </c>
      <c r="D69" s="4" t="s">
        <v>211</v>
      </c>
      <c r="E69" s="4" t="s">
        <v>212</v>
      </c>
      <c r="F69" s="4"/>
      <c r="G69" s="4"/>
      <c r="H69" s="4"/>
      <c r="I69" s="4"/>
      <c r="J69" s="4"/>
      <c r="K69" s="4"/>
      <c r="L69" s="65">
        <v>175.41419999999999</v>
      </c>
      <c r="M69" s="4">
        <v>58.0124</v>
      </c>
      <c r="N69" s="4">
        <v>233.42660000000001</v>
      </c>
      <c r="O69" s="4" t="s">
        <v>213</v>
      </c>
      <c r="P69" s="62">
        <v>66</v>
      </c>
      <c r="Q69" s="85" t="s">
        <v>210</v>
      </c>
      <c r="R69" s="85" t="s">
        <v>214</v>
      </c>
    </row>
    <row r="70" spans="1:18" hidden="1">
      <c r="A70" s="62">
        <v>67</v>
      </c>
      <c r="B70" s="55" t="s">
        <v>215</v>
      </c>
      <c r="C70" s="4" t="s">
        <v>216</v>
      </c>
      <c r="D70" s="4" t="s">
        <v>217</v>
      </c>
      <c r="E70" s="4" t="s">
        <v>218</v>
      </c>
      <c r="F70" s="4"/>
      <c r="G70" s="4"/>
      <c r="H70" s="4"/>
      <c r="I70" s="4"/>
      <c r="J70" s="4"/>
      <c r="K70" s="4"/>
      <c r="L70" s="65">
        <v>175.41460000000001</v>
      </c>
      <c r="M70" s="4">
        <v>58.0124</v>
      </c>
      <c r="N70" s="4">
        <v>233.42700000000002</v>
      </c>
      <c r="O70" s="4" t="s">
        <v>213</v>
      </c>
      <c r="P70" s="62">
        <v>67</v>
      </c>
      <c r="Q70" s="85" t="s">
        <v>216</v>
      </c>
      <c r="R70" s="85" t="s">
        <v>219</v>
      </c>
    </row>
    <row r="71" spans="1:18" hidden="1">
      <c r="A71" s="62">
        <v>68</v>
      </c>
      <c r="B71" s="55" t="s">
        <v>220</v>
      </c>
      <c r="C71" s="4" t="s">
        <v>221</v>
      </c>
      <c r="D71" s="4" t="s">
        <v>222</v>
      </c>
      <c r="E71" s="4" t="s">
        <v>223</v>
      </c>
      <c r="F71" s="94"/>
      <c r="G71" s="95"/>
      <c r="H71" s="4"/>
      <c r="I71" s="4"/>
      <c r="J71" s="4"/>
      <c r="K71" s="4"/>
      <c r="L71" s="65">
        <v>199.7054</v>
      </c>
      <c r="M71" s="4">
        <v>61.512799999999999</v>
      </c>
      <c r="N71" s="4">
        <v>261.21820000000002</v>
      </c>
      <c r="O71" s="4" t="s">
        <v>34</v>
      </c>
      <c r="P71" s="62">
        <v>68</v>
      </c>
      <c r="Q71" s="85" t="s">
        <v>221</v>
      </c>
      <c r="R71" s="85" t="s">
        <v>224</v>
      </c>
    </row>
    <row r="72" spans="1:18" hidden="1">
      <c r="A72" s="62">
        <v>69</v>
      </c>
      <c r="B72" s="55" t="s">
        <v>225</v>
      </c>
      <c r="C72" s="4" t="s">
        <v>226</v>
      </c>
      <c r="D72" s="4" t="s">
        <v>227</v>
      </c>
      <c r="E72" s="4" t="s">
        <v>228</v>
      </c>
      <c r="F72" s="94"/>
      <c r="G72" s="95"/>
      <c r="H72" s="4"/>
      <c r="I72" s="4"/>
      <c r="J72" s="4"/>
      <c r="K72" s="4"/>
      <c r="L72" s="65">
        <v>199.70310000000001</v>
      </c>
      <c r="M72" s="4">
        <v>61.512700000000002</v>
      </c>
      <c r="N72" s="4">
        <v>261.2158</v>
      </c>
      <c r="O72" s="4" t="s">
        <v>34</v>
      </c>
      <c r="P72" s="62">
        <v>69</v>
      </c>
      <c r="Q72" s="85" t="s">
        <v>226</v>
      </c>
      <c r="R72" s="85" t="s">
        <v>229</v>
      </c>
    </row>
    <row r="73" spans="1:18" hidden="1">
      <c r="A73" s="62">
        <v>70</v>
      </c>
      <c r="B73" s="55" t="s">
        <v>28</v>
      </c>
      <c r="C73" s="4" t="s">
        <v>230</v>
      </c>
      <c r="D73" s="4" t="s">
        <v>25</v>
      </c>
      <c r="E73" s="4" t="s">
        <v>25</v>
      </c>
      <c r="F73" s="94"/>
      <c r="G73" s="95"/>
      <c r="H73" s="4"/>
      <c r="I73" s="4"/>
      <c r="J73" s="4"/>
      <c r="K73" s="4"/>
      <c r="L73" s="65" t="s">
        <v>25</v>
      </c>
      <c r="M73" s="4" t="s">
        <v>25</v>
      </c>
      <c r="N73" s="4" t="s">
        <v>25</v>
      </c>
      <c r="O73" s="4" t="s">
        <v>25</v>
      </c>
      <c r="P73" s="62">
        <v>70</v>
      </c>
      <c r="Q73" s="85" t="s">
        <v>230</v>
      </c>
      <c r="R73" s="85" t="s">
        <v>28</v>
      </c>
    </row>
    <row r="74" spans="1:18" hidden="1">
      <c r="A74" s="62">
        <v>71</v>
      </c>
      <c r="B74" s="55" t="s">
        <v>231</v>
      </c>
      <c r="C74" s="4" t="s">
        <v>232</v>
      </c>
      <c r="D74" s="4" t="s">
        <v>233</v>
      </c>
      <c r="E74" s="4" t="s">
        <v>234</v>
      </c>
      <c r="F74" s="94"/>
      <c r="G74" s="95"/>
      <c r="H74" s="4"/>
      <c r="I74" s="4"/>
      <c r="J74" s="4"/>
      <c r="K74" s="4"/>
      <c r="L74" s="65" t="s">
        <v>25</v>
      </c>
      <c r="M74" s="4">
        <v>248.6317</v>
      </c>
      <c r="N74" s="4">
        <v>248.6317</v>
      </c>
      <c r="O74" s="4" t="s">
        <v>97</v>
      </c>
      <c r="P74" s="62">
        <v>71</v>
      </c>
      <c r="Q74" s="85" t="s">
        <v>232</v>
      </c>
      <c r="R74" s="85" t="s">
        <v>235</v>
      </c>
    </row>
    <row r="75" spans="1:18" hidden="1">
      <c r="A75" s="62">
        <v>72</v>
      </c>
      <c r="B75" s="55" t="s">
        <v>236</v>
      </c>
      <c r="C75" s="4" t="s">
        <v>237</v>
      </c>
      <c r="D75" s="4" t="s">
        <v>25</v>
      </c>
      <c r="E75" s="4" t="s">
        <v>25</v>
      </c>
      <c r="F75" s="94"/>
      <c r="G75" s="95"/>
      <c r="H75" s="4"/>
      <c r="I75" s="4"/>
      <c r="J75" s="4"/>
      <c r="K75" s="4"/>
      <c r="L75" s="65" t="s">
        <v>25</v>
      </c>
      <c r="M75" s="4">
        <v>68.256</v>
      </c>
      <c r="N75" s="4">
        <v>68.256</v>
      </c>
      <c r="O75" s="4" t="s">
        <v>25</v>
      </c>
      <c r="P75" s="62">
        <v>72</v>
      </c>
      <c r="Q75" s="85" t="s">
        <v>237</v>
      </c>
      <c r="R75" s="85" t="s">
        <v>238</v>
      </c>
    </row>
    <row r="76" spans="1:18">
      <c r="A76" s="62">
        <v>103</v>
      </c>
      <c r="B76" s="55" t="s">
        <v>186</v>
      </c>
      <c r="C76" s="4" t="s">
        <v>239</v>
      </c>
      <c r="D76" s="4" t="s">
        <v>25</v>
      </c>
      <c r="E76" s="4" t="s">
        <v>25</v>
      </c>
      <c r="F76" s="4"/>
      <c r="G76" s="4"/>
      <c r="H76" s="4"/>
      <c r="I76" s="4"/>
      <c r="J76" s="4"/>
      <c r="K76" s="4"/>
      <c r="L76" s="65" t="s">
        <v>25</v>
      </c>
      <c r="M76" s="4" t="s">
        <v>25</v>
      </c>
      <c r="N76" s="4" t="s">
        <v>25</v>
      </c>
      <c r="O76" s="4" t="s">
        <v>25</v>
      </c>
      <c r="P76" s="62">
        <v>103</v>
      </c>
      <c r="Q76" s="85" t="s">
        <v>239</v>
      </c>
      <c r="R76" s="85" t="s">
        <v>188</v>
      </c>
    </row>
    <row r="77" spans="1:18" hidden="1">
      <c r="A77" s="62">
        <v>74</v>
      </c>
      <c r="B77" s="55" t="s">
        <v>28</v>
      </c>
      <c r="C77" s="4" t="s">
        <v>240</v>
      </c>
      <c r="D77" s="4" t="s">
        <v>25</v>
      </c>
      <c r="E77" s="4" t="s">
        <v>25</v>
      </c>
      <c r="F77" s="94"/>
      <c r="G77" s="95"/>
      <c r="H77" s="4"/>
      <c r="I77" s="4"/>
      <c r="J77" s="4"/>
      <c r="K77" s="4"/>
      <c r="L77" s="65" t="s">
        <v>25</v>
      </c>
      <c r="M77" s="4" t="s">
        <v>25</v>
      </c>
      <c r="N77" s="4" t="s">
        <v>25</v>
      </c>
      <c r="O77" s="4" t="s">
        <v>25</v>
      </c>
      <c r="P77" s="62">
        <v>74</v>
      </c>
      <c r="Q77" s="85" t="s">
        <v>240</v>
      </c>
      <c r="R77" s="85" t="s">
        <v>28</v>
      </c>
    </row>
    <row r="78" spans="1:18" hidden="1">
      <c r="A78" s="62">
        <v>75</v>
      </c>
      <c r="B78" s="55" t="s">
        <v>28</v>
      </c>
      <c r="C78" s="4" t="s">
        <v>241</v>
      </c>
      <c r="D78" s="4" t="s">
        <v>25</v>
      </c>
      <c r="E78" s="4" t="s">
        <v>25</v>
      </c>
      <c r="F78" s="94"/>
      <c r="G78" s="95"/>
      <c r="H78" s="4"/>
      <c r="I78" s="4"/>
      <c r="J78" s="4"/>
      <c r="K78" s="4"/>
      <c r="L78" s="65" t="s">
        <v>25</v>
      </c>
      <c r="M78" s="4" t="s">
        <v>25</v>
      </c>
      <c r="N78" s="4" t="s">
        <v>25</v>
      </c>
      <c r="O78" s="4" t="s">
        <v>25</v>
      </c>
      <c r="P78" s="62">
        <v>75</v>
      </c>
      <c r="Q78" s="85" t="s">
        <v>241</v>
      </c>
      <c r="R78" s="85" t="s">
        <v>28</v>
      </c>
    </row>
    <row r="79" spans="1:18" hidden="1">
      <c r="A79" s="62">
        <v>76</v>
      </c>
      <c r="B79" s="55" t="s">
        <v>28</v>
      </c>
      <c r="C79" s="4" t="s">
        <v>242</v>
      </c>
      <c r="D79" s="4" t="s">
        <v>25</v>
      </c>
      <c r="E79" s="4" t="s">
        <v>25</v>
      </c>
      <c r="F79" s="4"/>
      <c r="G79" s="4"/>
      <c r="H79" s="4"/>
      <c r="I79" s="4"/>
      <c r="J79" s="4"/>
      <c r="K79" s="4"/>
      <c r="L79" s="65" t="s">
        <v>25</v>
      </c>
      <c r="M79" s="4" t="s">
        <v>25</v>
      </c>
      <c r="N79" s="4" t="s">
        <v>25</v>
      </c>
      <c r="O79" s="4" t="s">
        <v>25</v>
      </c>
      <c r="P79" s="62">
        <v>76</v>
      </c>
      <c r="Q79" s="85" t="s">
        <v>242</v>
      </c>
      <c r="R79" s="85" t="s">
        <v>28</v>
      </c>
    </row>
    <row r="80" spans="1:18" hidden="1">
      <c r="A80" s="62">
        <v>77</v>
      </c>
      <c r="B80" s="55" t="s">
        <v>28</v>
      </c>
      <c r="C80" s="4" t="s">
        <v>243</v>
      </c>
      <c r="D80" s="4" t="s">
        <v>25</v>
      </c>
      <c r="E80" s="4" t="s">
        <v>25</v>
      </c>
      <c r="F80" s="4"/>
      <c r="G80" s="4"/>
      <c r="H80" s="4"/>
      <c r="I80" s="4"/>
      <c r="J80" s="4"/>
      <c r="K80" s="4"/>
      <c r="L80" s="65" t="s">
        <v>25</v>
      </c>
      <c r="M80" s="4" t="s">
        <v>25</v>
      </c>
      <c r="N80" s="4" t="s">
        <v>25</v>
      </c>
      <c r="O80" s="4" t="s">
        <v>25</v>
      </c>
      <c r="P80" s="62">
        <v>77</v>
      </c>
      <c r="Q80" s="85" t="s">
        <v>243</v>
      </c>
      <c r="R80" s="85" t="s">
        <v>28</v>
      </c>
    </row>
    <row r="81" spans="1:18" hidden="1">
      <c r="A81" s="62">
        <v>78</v>
      </c>
      <c r="B81" s="55" t="s">
        <v>28</v>
      </c>
      <c r="C81" s="4" t="s">
        <v>244</v>
      </c>
      <c r="D81" s="4" t="s">
        <v>25</v>
      </c>
      <c r="E81" s="4" t="s">
        <v>25</v>
      </c>
      <c r="F81" s="94"/>
      <c r="G81" s="95"/>
      <c r="H81" s="4"/>
      <c r="I81" s="4"/>
      <c r="J81" s="4"/>
      <c r="K81" s="4"/>
      <c r="L81" s="65" t="s">
        <v>25</v>
      </c>
      <c r="M81" s="4" t="s">
        <v>25</v>
      </c>
      <c r="N81" s="4" t="s">
        <v>25</v>
      </c>
      <c r="O81" s="4" t="s">
        <v>25</v>
      </c>
      <c r="P81" s="62">
        <v>78</v>
      </c>
      <c r="Q81" s="85" t="s">
        <v>244</v>
      </c>
      <c r="R81" s="85" t="s">
        <v>28</v>
      </c>
    </row>
    <row r="82" spans="1:18" hidden="1">
      <c r="A82" s="62">
        <v>79</v>
      </c>
      <c r="B82" s="55" t="s">
        <v>245</v>
      </c>
      <c r="C82" s="4" t="s">
        <v>246</v>
      </c>
      <c r="D82" s="4" t="s">
        <v>25</v>
      </c>
      <c r="E82" s="4" t="s">
        <v>25</v>
      </c>
      <c r="F82" s="94"/>
      <c r="G82" s="95"/>
      <c r="H82" s="4"/>
      <c r="I82" s="4"/>
      <c r="J82" s="4"/>
      <c r="K82" s="4"/>
      <c r="L82" s="65" t="s">
        <v>25</v>
      </c>
      <c r="M82" s="4">
        <v>152.97880000000001</v>
      </c>
      <c r="N82" s="4">
        <v>152.97880000000001</v>
      </c>
      <c r="O82" s="4" t="s">
        <v>25</v>
      </c>
      <c r="P82" s="62">
        <v>79</v>
      </c>
      <c r="Q82" s="85" t="s">
        <v>246</v>
      </c>
      <c r="R82" s="85" t="s">
        <v>247</v>
      </c>
    </row>
    <row r="83" spans="1:18" hidden="1">
      <c r="A83" s="62">
        <v>80</v>
      </c>
      <c r="B83" s="55" t="s">
        <v>28</v>
      </c>
      <c r="C83" s="4" t="s">
        <v>248</v>
      </c>
      <c r="D83" s="4" t="s">
        <v>25</v>
      </c>
      <c r="E83" s="4" t="s">
        <v>25</v>
      </c>
      <c r="F83" s="94"/>
      <c r="G83" s="95"/>
      <c r="H83" s="4"/>
      <c r="I83" s="4"/>
      <c r="J83" s="4"/>
      <c r="K83" s="4"/>
      <c r="L83" s="65" t="s">
        <v>25</v>
      </c>
      <c r="M83" s="4" t="s">
        <v>25</v>
      </c>
      <c r="N83" s="4" t="s">
        <v>25</v>
      </c>
      <c r="O83" s="4" t="s">
        <v>25</v>
      </c>
      <c r="P83" s="62">
        <v>80</v>
      </c>
      <c r="Q83" s="85" t="s">
        <v>248</v>
      </c>
      <c r="R83" s="85" t="s">
        <v>28</v>
      </c>
    </row>
    <row r="84" spans="1:18" hidden="1">
      <c r="A84" s="62">
        <v>81</v>
      </c>
      <c r="B84" s="55" t="s">
        <v>249</v>
      </c>
      <c r="C84" s="4" t="s">
        <v>250</v>
      </c>
      <c r="D84" s="4" t="s">
        <v>251</v>
      </c>
      <c r="E84" s="4" t="s">
        <v>252</v>
      </c>
      <c r="F84" s="94"/>
      <c r="G84" s="95"/>
      <c r="H84" s="4"/>
      <c r="I84" s="4"/>
      <c r="J84" s="4"/>
      <c r="K84" s="4"/>
      <c r="L84" s="65">
        <v>220.56729999999999</v>
      </c>
      <c r="M84" s="4">
        <v>85.012100000000004</v>
      </c>
      <c r="N84" s="4">
        <v>305.57939999999996</v>
      </c>
      <c r="O84" s="4" t="s">
        <v>202</v>
      </c>
      <c r="P84" s="62">
        <v>81</v>
      </c>
      <c r="Q84" s="85" t="s">
        <v>250</v>
      </c>
      <c r="R84" s="85" t="s">
        <v>253</v>
      </c>
    </row>
    <row r="85" spans="1:18" hidden="1">
      <c r="A85" s="62">
        <v>82</v>
      </c>
      <c r="B85" s="55" t="s">
        <v>254</v>
      </c>
      <c r="C85" s="4" t="s">
        <v>255</v>
      </c>
      <c r="D85" s="4" t="s">
        <v>256</v>
      </c>
      <c r="E85" s="4" t="s">
        <v>257</v>
      </c>
      <c r="F85" s="94"/>
      <c r="G85" s="95"/>
      <c r="H85" s="4"/>
      <c r="I85" s="4"/>
      <c r="J85" s="4"/>
      <c r="K85" s="4"/>
      <c r="L85" s="65">
        <v>203.4752</v>
      </c>
      <c r="M85" s="4">
        <v>63.014000000000003</v>
      </c>
      <c r="N85" s="4">
        <v>266.48919999999998</v>
      </c>
      <c r="O85" s="4" t="s">
        <v>202</v>
      </c>
      <c r="P85" s="62">
        <v>82</v>
      </c>
      <c r="Q85" s="85" t="s">
        <v>255</v>
      </c>
      <c r="R85" s="85" t="s">
        <v>258</v>
      </c>
    </row>
    <row r="86" spans="1:18" hidden="1">
      <c r="A86" s="62">
        <v>83</v>
      </c>
      <c r="B86" s="55" t="s">
        <v>28</v>
      </c>
      <c r="C86" s="4" t="s">
        <v>259</v>
      </c>
      <c r="D86" s="4" t="s">
        <v>25</v>
      </c>
      <c r="E86" s="4" t="s">
        <v>25</v>
      </c>
      <c r="F86" s="94"/>
      <c r="G86" s="95"/>
      <c r="H86" s="4"/>
      <c r="I86" s="4"/>
      <c r="J86" s="4"/>
      <c r="K86" s="4"/>
      <c r="L86" s="65" t="s">
        <v>25</v>
      </c>
      <c r="M86" s="4" t="s">
        <v>25</v>
      </c>
      <c r="N86" s="4" t="s">
        <v>25</v>
      </c>
      <c r="O86" s="4" t="s">
        <v>25</v>
      </c>
      <c r="P86" s="62">
        <v>83</v>
      </c>
      <c r="Q86" s="85" t="s">
        <v>259</v>
      </c>
      <c r="R86" s="85" t="s">
        <v>28</v>
      </c>
    </row>
    <row r="87" spans="1:18" hidden="1">
      <c r="A87" s="62">
        <v>84</v>
      </c>
      <c r="B87" s="55" t="s">
        <v>28</v>
      </c>
      <c r="C87" s="4" t="s">
        <v>260</v>
      </c>
      <c r="D87" s="4" t="s">
        <v>25</v>
      </c>
      <c r="E87" s="4" t="s">
        <v>25</v>
      </c>
      <c r="F87" s="94"/>
      <c r="G87" s="95"/>
      <c r="H87" s="4"/>
      <c r="I87" s="4"/>
      <c r="J87" s="4"/>
      <c r="K87" s="4"/>
      <c r="L87" s="65" t="s">
        <v>25</v>
      </c>
      <c r="M87" s="4" t="s">
        <v>25</v>
      </c>
      <c r="N87" s="4" t="s">
        <v>25</v>
      </c>
      <c r="O87" s="4" t="s">
        <v>25</v>
      </c>
      <c r="P87" s="62">
        <v>84</v>
      </c>
      <c r="Q87" s="85" t="s">
        <v>260</v>
      </c>
      <c r="R87" s="85" t="s">
        <v>28</v>
      </c>
    </row>
    <row r="88" spans="1:18" hidden="1">
      <c r="A88" s="62">
        <v>85</v>
      </c>
      <c r="B88" s="55" t="s">
        <v>28</v>
      </c>
      <c r="C88" s="4" t="s">
        <v>261</v>
      </c>
      <c r="D88" s="4" t="s">
        <v>25</v>
      </c>
      <c r="E88" s="4" t="s">
        <v>25</v>
      </c>
      <c r="F88" s="94"/>
      <c r="G88" s="95"/>
      <c r="H88" s="4"/>
      <c r="I88" s="4"/>
      <c r="J88" s="4"/>
      <c r="K88" s="4"/>
      <c r="L88" s="65" t="s">
        <v>25</v>
      </c>
      <c r="M88" s="4" t="s">
        <v>25</v>
      </c>
      <c r="N88" s="4" t="s">
        <v>25</v>
      </c>
      <c r="O88" s="4" t="s">
        <v>25</v>
      </c>
      <c r="P88" s="62">
        <v>85</v>
      </c>
      <c r="Q88" s="85" t="s">
        <v>261</v>
      </c>
      <c r="R88" s="85" t="s">
        <v>28</v>
      </c>
    </row>
    <row r="89" spans="1:18" hidden="1">
      <c r="A89" s="62">
        <v>86</v>
      </c>
      <c r="B89" s="55" t="s">
        <v>28</v>
      </c>
      <c r="C89" s="4" t="s">
        <v>262</v>
      </c>
      <c r="D89" s="4" t="s">
        <v>25</v>
      </c>
      <c r="E89" s="4" t="s">
        <v>25</v>
      </c>
      <c r="F89" s="94"/>
      <c r="G89" s="94"/>
      <c r="H89" s="95"/>
      <c r="I89" s="4"/>
      <c r="J89" s="4"/>
      <c r="K89" s="4"/>
      <c r="L89" s="65" t="s">
        <v>25</v>
      </c>
      <c r="M89" s="4" t="s">
        <v>25</v>
      </c>
      <c r="N89" s="4" t="s">
        <v>25</v>
      </c>
      <c r="O89" s="4" t="s">
        <v>25</v>
      </c>
      <c r="P89" s="62">
        <v>86</v>
      </c>
      <c r="Q89" s="85" t="s">
        <v>262</v>
      </c>
      <c r="R89" s="85" t="s">
        <v>28</v>
      </c>
    </row>
    <row r="90" spans="1:18" hidden="1">
      <c r="A90" s="62">
        <v>87</v>
      </c>
      <c r="B90" s="55" t="s">
        <v>28</v>
      </c>
      <c r="C90" s="4" t="s">
        <v>263</v>
      </c>
      <c r="D90" s="4" t="s">
        <v>25</v>
      </c>
      <c r="E90" s="4" t="s">
        <v>25</v>
      </c>
      <c r="F90" s="94"/>
      <c r="G90" s="94"/>
      <c r="H90" s="95"/>
      <c r="I90" s="4"/>
      <c r="J90" s="4"/>
      <c r="K90" s="4"/>
      <c r="L90" s="65" t="s">
        <v>25</v>
      </c>
      <c r="M90" s="4" t="s">
        <v>25</v>
      </c>
      <c r="N90" s="4" t="s">
        <v>25</v>
      </c>
      <c r="O90" s="4" t="s">
        <v>25</v>
      </c>
      <c r="P90" s="62">
        <v>87</v>
      </c>
      <c r="Q90" s="85" t="s">
        <v>263</v>
      </c>
      <c r="R90" s="85" t="s">
        <v>28</v>
      </c>
    </row>
    <row r="91" spans="1:18" hidden="1">
      <c r="A91" s="62">
        <v>88</v>
      </c>
      <c r="B91" s="55" t="s">
        <v>28</v>
      </c>
      <c r="C91" s="4" t="s">
        <v>264</v>
      </c>
      <c r="D91" s="4" t="s">
        <v>25</v>
      </c>
      <c r="E91" s="4" t="s">
        <v>25</v>
      </c>
      <c r="F91" s="94"/>
      <c r="G91" s="94"/>
      <c r="H91" s="95"/>
      <c r="I91" s="4"/>
      <c r="J91" s="4"/>
      <c r="K91" s="4"/>
      <c r="L91" s="65" t="s">
        <v>25</v>
      </c>
      <c r="M91" s="4" t="s">
        <v>25</v>
      </c>
      <c r="N91" s="4" t="s">
        <v>25</v>
      </c>
      <c r="O91" s="4" t="s">
        <v>25</v>
      </c>
      <c r="P91" s="62">
        <v>88</v>
      </c>
      <c r="Q91" s="85" t="s">
        <v>264</v>
      </c>
      <c r="R91" s="85" t="s">
        <v>28</v>
      </c>
    </row>
    <row r="92" spans="1:18" hidden="1">
      <c r="A92" s="62">
        <v>89</v>
      </c>
      <c r="B92" s="55" t="s">
        <v>28</v>
      </c>
      <c r="C92" s="4" t="s">
        <v>265</v>
      </c>
      <c r="D92" s="4" t="s">
        <v>25</v>
      </c>
      <c r="E92" s="4" t="s">
        <v>25</v>
      </c>
      <c r="F92" s="94"/>
      <c r="G92" s="4"/>
      <c r="H92" s="4"/>
      <c r="I92" s="4"/>
      <c r="J92" s="4"/>
      <c r="K92" s="4"/>
      <c r="L92" s="65" t="s">
        <v>25</v>
      </c>
      <c r="M92" s="4" t="s">
        <v>25</v>
      </c>
      <c r="N92" s="4" t="s">
        <v>25</v>
      </c>
      <c r="O92" s="4" t="s">
        <v>25</v>
      </c>
      <c r="P92" s="62">
        <v>89</v>
      </c>
      <c r="Q92" s="85" t="s">
        <v>265</v>
      </c>
      <c r="R92" s="85" t="s">
        <v>28</v>
      </c>
    </row>
    <row r="93" spans="1:18" hidden="1">
      <c r="A93" s="62">
        <v>90</v>
      </c>
      <c r="B93" s="55" t="s">
        <v>28</v>
      </c>
      <c r="C93" s="4" t="s">
        <v>266</v>
      </c>
      <c r="D93" s="4" t="s">
        <v>25</v>
      </c>
      <c r="E93" s="4" t="s">
        <v>25</v>
      </c>
      <c r="F93" s="94"/>
      <c r="G93" s="4"/>
      <c r="H93" s="4"/>
      <c r="I93" s="4"/>
      <c r="J93" s="4"/>
      <c r="K93" s="4"/>
      <c r="L93" s="65" t="s">
        <v>25</v>
      </c>
      <c r="M93" s="4" t="s">
        <v>25</v>
      </c>
      <c r="N93" s="4" t="s">
        <v>25</v>
      </c>
      <c r="O93" s="4" t="s">
        <v>25</v>
      </c>
      <c r="P93" s="62">
        <v>90</v>
      </c>
      <c r="Q93" s="85" t="s">
        <v>266</v>
      </c>
      <c r="R93" s="85" t="s">
        <v>28</v>
      </c>
    </row>
    <row r="94" spans="1:18" hidden="1">
      <c r="A94" s="62">
        <v>91</v>
      </c>
      <c r="B94" s="55" t="s">
        <v>28</v>
      </c>
      <c r="C94" s="4" t="s">
        <v>267</v>
      </c>
      <c r="D94" s="4" t="s">
        <v>25</v>
      </c>
      <c r="E94" s="4" t="s">
        <v>25</v>
      </c>
      <c r="F94" s="4"/>
      <c r="G94" s="4"/>
      <c r="H94" s="4"/>
      <c r="I94" s="4"/>
      <c r="J94" s="4"/>
      <c r="K94" s="4"/>
      <c r="L94" s="65" t="s">
        <v>25</v>
      </c>
      <c r="M94" s="4" t="s">
        <v>25</v>
      </c>
      <c r="N94" s="4" t="s">
        <v>25</v>
      </c>
      <c r="O94" s="4" t="s">
        <v>25</v>
      </c>
      <c r="P94" s="62">
        <v>91</v>
      </c>
      <c r="Q94" s="85" t="s">
        <v>267</v>
      </c>
      <c r="R94" s="85" t="s">
        <v>28</v>
      </c>
    </row>
    <row r="95" spans="1:18" hidden="1">
      <c r="A95" s="62">
        <v>92</v>
      </c>
      <c r="B95" s="55" t="s">
        <v>28</v>
      </c>
      <c r="C95" s="4" t="s">
        <v>268</v>
      </c>
      <c r="D95" s="4" t="s">
        <v>25</v>
      </c>
      <c r="E95" s="4" t="s">
        <v>25</v>
      </c>
      <c r="F95" s="4"/>
      <c r="G95" s="4"/>
      <c r="H95" s="4"/>
      <c r="I95" s="4"/>
      <c r="J95" s="4"/>
      <c r="K95" s="4"/>
      <c r="L95" s="65" t="s">
        <v>25</v>
      </c>
      <c r="M95" s="4" t="s">
        <v>25</v>
      </c>
      <c r="N95" s="4" t="s">
        <v>25</v>
      </c>
      <c r="O95" s="4" t="s">
        <v>25</v>
      </c>
      <c r="P95" s="62">
        <v>92</v>
      </c>
      <c r="Q95" s="85" t="s">
        <v>268</v>
      </c>
      <c r="R95" s="85" t="s">
        <v>28</v>
      </c>
    </row>
    <row r="96" spans="1:18" hidden="1">
      <c r="A96" s="62">
        <v>93</v>
      </c>
      <c r="B96" s="55" t="s">
        <v>28</v>
      </c>
      <c r="C96" s="4" t="s">
        <v>269</v>
      </c>
      <c r="D96" s="4" t="s">
        <v>25</v>
      </c>
      <c r="E96" s="4" t="s">
        <v>25</v>
      </c>
      <c r="F96" s="4"/>
      <c r="G96" s="4"/>
      <c r="H96" s="4"/>
      <c r="I96" s="4"/>
      <c r="J96" s="4"/>
      <c r="K96" s="4"/>
      <c r="L96" s="65" t="s">
        <v>25</v>
      </c>
      <c r="M96" s="4" t="s">
        <v>25</v>
      </c>
      <c r="N96" s="4" t="s">
        <v>25</v>
      </c>
      <c r="O96" s="4" t="s">
        <v>25</v>
      </c>
      <c r="P96" s="62">
        <v>93</v>
      </c>
      <c r="Q96" s="85" t="s">
        <v>269</v>
      </c>
      <c r="R96" s="85" t="s">
        <v>28</v>
      </c>
    </row>
    <row r="97" spans="1:18" hidden="1">
      <c r="A97" s="62">
        <v>94</v>
      </c>
      <c r="B97" s="55" t="s">
        <v>28</v>
      </c>
      <c r="C97" s="4" t="s">
        <v>270</v>
      </c>
      <c r="D97" s="4" t="s">
        <v>25</v>
      </c>
      <c r="E97" s="4" t="s">
        <v>25</v>
      </c>
      <c r="F97" s="4"/>
      <c r="G97" s="4"/>
      <c r="H97" s="4"/>
      <c r="I97" s="4"/>
      <c r="J97" s="4"/>
      <c r="K97" s="4"/>
      <c r="L97" s="65" t="s">
        <v>25</v>
      </c>
      <c r="M97" s="4" t="s">
        <v>25</v>
      </c>
      <c r="N97" s="4" t="s">
        <v>25</v>
      </c>
      <c r="O97" s="4" t="s">
        <v>25</v>
      </c>
      <c r="P97" s="62">
        <v>94</v>
      </c>
      <c r="Q97" s="85" t="s">
        <v>270</v>
      </c>
      <c r="R97" s="85" t="s">
        <v>28</v>
      </c>
    </row>
    <row r="98" spans="1:18" hidden="1">
      <c r="A98" s="62">
        <v>95</v>
      </c>
      <c r="B98" s="55" t="s">
        <v>28</v>
      </c>
      <c r="C98" s="4" t="s">
        <v>271</v>
      </c>
      <c r="D98" s="4" t="s">
        <v>25</v>
      </c>
      <c r="E98" s="4" t="s">
        <v>25</v>
      </c>
      <c r="F98" s="4"/>
      <c r="G98" s="4"/>
      <c r="H98" s="4"/>
      <c r="I98" s="4"/>
      <c r="J98" s="4"/>
      <c r="K98" s="4"/>
      <c r="L98" s="65" t="s">
        <v>25</v>
      </c>
      <c r="M98" s="4" t="s">
        <v>25</v>
      </c>
      <c r="N98" s="4" t="s">
        <v>25</v>
      </c>
      <c r="O98" s="4" t="s">
        <v>25</v>
      </c>
      <c r="P98" s="62">
        <v>95</v>
      </c>
      <c r="Q98" s="85" t="s">
        <v>271</v>
      </c>
      <c r="R98" s="85" t="s">
        <v>28</v>
      </c>
    </row>
    <row r="99" spans="1:18" hidden="1">
      <c r="A99" s="62">
        <v>96</v>
      </c>
      <c r="B99" s="55" t="s">
        <v>28</v>
      </c>
      <c r="C99" s="4" t="s">
        <v>272</v>
      </c>
      <c r="D99" s="4" t="s">
        <v>25</v>
      </c>
      <c r="E99" s="4" t="s">
        <v>25</v>
      </c>
      <c r="F99" s="4"/>
      <c r="G99" s="4"/>
      <c r="H99" s="4"/>
      <c r="I99" s="4"/>
      <c r="J99" s="4"/>
      <c r="K99" s="4"/>
      <c r="L99" s="65" t="s">
        <v>25</v>
      </c>
      <c r="M99" s="4" t="s">
        <v>25</v>
      </c>
      <c r="N99" s="4" t="s">
        <v>25</v>
      </c>
      <c r="O99" s="4" t="s">
        <v>25</v>
      </c>
      <c r="P99" s="62">
        <v>96</v>
      </c>
      <c r="Q99" s="85" t="s">
        <v>272</v>
      </c>
      <c r="R99" s="85" t="s">
        <v>28</v>
      </c>
    </row>
    <row r="100" spans="1:18" hidden="1">
      <c r="A100" s="62">
        <v>97</v>
      </c>
      <c r="B100" s="55" t="s">
        <v>273</v>
      </c>
      <c r="C100" s="4" t="s">
        <v>274</v>
      </c>
      <c r="D100" s="4" t="s">
        <v>25</v>
      </c>
      <c r="E100" s="4" t="s">
        <v>25</v>
      </c>
      <c r="F100" s="4"/>
      <c r="G100" s="4"/>
      <c r="H100" s="4"/>
      <c r="I100" s="4"/>
      <c r="J100" s="4"/>
      <c r="K100" s="4"/>
      <c r="L100" s="65" t="s">
        <v>25</v>
      </c>
      <c r="M100" s="4">
        <v>59.690199999999997</v>
      </c>
      <c r="N100" s="4">
        <v>59.690199999999997</v>
      </c>
      <c r="O100" s="4" t="s">
        <v>25</v>
      </c>
      <c r="P100" s="62">
        <v>97</v>
      </c>
      <c r="Q100" s="85" t="s">
        <v>274</v>
      </c>
      <c r="R100" s="85" t="s">
        <v>275</v>
      </c>
    </row>
    <row r="101" spans="1:18" hidden="1">
      <c r="A101" s="62">
        <v>98</v>
      </c>
      <c r="B101" s="55" t="s">
        <v>276</v>
      </c>
      <c r="C101" s="4" t="s">
        <v>277</v>
      </c>
      <c r="D101" s="4" t="s">
        <v>278</v>
      </c>
      <c r="E101" s="4" t="s">
        <v>279</v>
      </c>
      <c r="F101" s="4"/>
      <c r="G101" s="4"/>
      <c r="H101" s="4"/>
      <c r="I101" s="4"/>
      <c r="J101" s="4"/>
      <c r="K101" s="4"/>
      <c r="L101" s="65" t="s">
        <v>25</v>
      </c>
      <c r="M101" s="4">
        <v>249.27950000000001</v>
      </c>
      <c r="N101" s="4">
        <v>249.27950000000001</v>
      </c>
      <c r="O101" s="4" t="s">
        <v>26</v>
      </c>
      <c r="P101" s="62">
        <v>98</v>
      </c>
      <c r="Q101" s="85" t="s">
        <v>277</v>
      </c>
      <c r="R101" s="85" t="s">
        <v>280</v>
      </c>
    </row>
    <row r="102" spans="1:18" hidden="1">
      <c r="A102" s="62">
        <v>99</v>
      </c>
      <c r="B102" s="55" t="s">
        <v>28</v>
      </c>
      <c r="C102" s="4" t="s">
        <v>281</v>
      </c>
      <c r="D102" s="4" t="s">
        <v>25</v>
      </c>
      <c r="E102" s="4" t="s">
        <v>25</v>
      </c>
      <c r="F102" s="4"/>
      <c r="G102" s="4"/>
      <c r="H102" s="4"/>
      <c r="I102" s="4"/>
      <c r="J102" s="4"/>
      <c r="K102" s="4"/>
      <c r="L102" s="65" t="s">
        <v>25</v>
      </c>
      <c r="M102" s="4" t="s">
        <v>25</v>
      </c>
      <c r="N102" s="4" t="s">
        <v>25</v>
      </c>
      <c r="O102" s="4" t="s">
        <v>25</v>
      </c>
      <c r="P102" s="62">
        <v>99</v>
      </c>
      <c r="Q102" s="85" t="s">
        <v>281</v>
      </c>
      <c r="R102" s="85" t="s">
        <v>28</v>
      </c>
    </row>
    <row r="103" spans="1:18" hidden="1">
      <c r="A103" s="62">
        <v>100</v>
      </c>
      <c r="B103" s="55" t="s">
        <v>282</v>
      </c>
      <c r="C103" s="4" t="s">
        <v>283</v>
      </c>
      <c r="D103" s="4" t="s">
        <v>284</v>
      </c>
      <c r="E103" s="4" t="s">
        <v>285</v>
      </c>
      <c r="F103" s="4"/>
      <c r="G103" s="4"/>
      <c r="H103" s="4"/>
      <c r="I103" s="4"/>
      <c r="J103" s="4"/>
      <c r="K103" s="4"/>
      <c r="L103" s="65">
        <v>149.12299999999999</v>
      </c>
      <c r="M103" s="4">
        <v>49.8123</v>
      </c>
      <c r="N103" s="4">
        <v>198.93529999999998</v>
      </c>
      <c r="O103" s="4" t="s">
        <v>286</v>
      </c>
      <c r="P103" s="62">
        <v>100</v>
      </c>
      <c r="Q103" s="85" t="s">
        <v>283</v>
      </c>
      <c r="R103" s="85" t="s">
        <v>287</v>
      </c>
    </row>
    <row r="104" spans="1:18" hidden="1">
      <c r="A104" s="62">
        <v>101</v>
      </c>
      <c r="B104" s="55" t="s">
        <v>288</v>
      </c>
      <c r="C104" s="4" t="s">
        <v>289</v>
      </c>
      <c r="D104" s="4" t="s">
        <v>290</v>
      </c>
      <c r="E104" s="4" t="s">
        <v>291</v>
      </c>
      <c r="F104" s="4"/>
      <c r="G104" s="4"/>
      <c r="H104" s="4"/>
      <c r="I104" s="4"/>
      <c r="J104" s="4"/>
      <c r="K104" s="4"/>
      <c r="L104" s="65">
        <v>149.12289999999999</v>
      </c>
      <c r="M104" s="4">
        <v>49.812399999999997</v>
      </c>
      <c r="N104" s="4">
        <v>198.93529999999998</v>
      </c>
      <c r="O104" s="4" t="s">
        <v>286</v>
      </c>
      <c r="P104" s="62">
        <v>101</v>
      </c>
      <c r="Q104" s="85" t="s">
        <v>289</v>
      </c>
      <c r="R104" s="85" t="s">
        <v>292</v>
      </c>
    </row>
    <row r="105" spans="1:18">
      <c r="A105" s="62">
        <v>107</v>
      </c>
      <c r="B105" s="55" t="s">
        <v>186</v>
      </c>
      <c r="C105" s="4" t="s">
        <v>293</v>
      </c>
      <c r="D105" s="4" t="s">
        <v>25</v>
      </c>
      <c r="E105" s="4" t="s">
        <v>25</v>
      </c>
      <c r="F105" s="4"/>
      <c r="G105" s="4"/>
      <c r="H105" s="4"/>
      <c r="I105" s="4"/>
      <c r="J105" s="4"/>
      <c r="K105" s="4"/>
      <c r="L105" s="65" t="s">
        <v>25</v>
      </c>
      <c r="M105" s="4" t="s">
        <v>25</v>
      </c>
      <c r="N105" s="4" t="s">
        <v>25</v>
      </c>
      <c r="O105" s="4" t="s">
        <v>25</v>
      </c>
      <c r="P105" s="62">
        <v>107</v>
      </c>
      <c r="Q105" s="85" t="s">
        <v>293</v>
      </c>
      <c r="R105" s="85" t="s">
        <v>188</v>
      </c>
    </row>
    <row r="106" spans="1:18">
      <c r="A106" s="62">
        <v>112</v>
      </c>
      <c r="B106" s="55" t="s">
        <v>294</v>
      </c>
      <c r="C106" s="4" t="s">
        <v>295</v>
      </c>
      <c r="D106" s="4" t="s">
        <v>25</v>
      </c>
      <c r="E106" s="4" t="s">
        <v>25</v>
      </c>
      <c r="F106" s="4"/>
      <c r="G106" s="4"/>
      <c r="H106" s="4"/>
      <c r="I106" s="4"/>
      <c r="J106" s="4"/>
      <c r="K106" s="4"/>
      <c r="L106" s="65" t="s">
        <v>25</v>
      </c>
      <c r="M106" s="4">
        <v>77.007800000000003</v>
      </c>
      <c r="N106" s="4">
        <v>77.007800000000003</v>
      </c>
      <c r="O106" s="4" t="s">
        <v>25</v>
      </c>
      <c r="P106" s="62">
        <v>112</v>
      </c>
      <c r="Q106" s="85" t="s">
        <v>295</v>
      </c>
      <c r="R106" s="85" t="s">
        <v>296</v>
      </c>
    </row>
    <row r="107" spans="1:18" hidden="1">
      <c r="A107" s="62">
        <v>104</v>
      </c>
      <c r="B107" s="55" t="s">
        <v>28</v>
      </c>
      <c r="C107" s="4" t="s">
        <v>297</v>
      </c>
      <c r="D107" s="4" t="s">
        <v>25</v>
      </c>
      <c r="E107" s="4" t="s">
        <v>25</v>
      </c>
      <c r="F107" s="4"/>
      <c r="G107" s="4"/>
      <c r="H107" s="4"/>
      <c r="I107" s="4"/>
      <c r="J107" s="4"/>
      <c r="K107" s="4"/>
      <c r="L107" s="65" t="s">
        <v>25</v>
      </c>
      <c r="M107" s="4" t="s">
        <v>25</v>
      </c>
      <c r="N107" s="4" t="s">
        <v>25</v>
      </c>
      <c r="O107" s="4" t="s">
        <v>25</v>
      </c>
      <c r="P107" s="62">
        <v>104</v>
      </c>
      <c r="Q107" s="85" t="s">
        <v>297</v>
      </c>
      <c r="R107" s="85" t="s">
        <v>28</v>
      </c>
    </row>
    <row r="108" spans="1:18" hidden="1">
      <c r="A108" s="62">
        <v>105</v>
      </c>
      <c r="B108" s="55" t="s">
        <v>28</v>
      </c>
      <c r="C108" s="4" t="s">
        <v>298</v>
      </c>
      <c r="D108" s="4" t="s">
        <v>25</v>
      </c>
      <c r="E108" s="4" t="s">
        <v>25</v>
      </c>
      <c r="F108" s="4"/>
      <c r="G108" s="4"/>
      <c r="H108" s="4"/>
      <c r="I108" s="4"/>
      <c r="J108" s="4"/>
      <c r="K108" s="4"/>
      <c r="L108" s="65" t="s">
        <v>25</v>
      </c>
      <c r="M108" s="4" t="s">
        <v>25</v>
      </c>
      <c r="N108" s="4" t="s">
        <v>25</v>
      </c>
      <c r="O108" s="4" t="s">
        <v>25</v>
      </c>
      <c r="P108" s="62">
        <v>105</v>
      </c>
      <c r="Q108" s="85" t="s">
        <v>298</v>
      </c>
      <c r="R108" s="85" t="s">
        <v>28</v>
      </c>
    </row>
    <row r="109" spans="1:18">
      <c r="A109" s="62">
        <v>113</v>
      </c>
      <c r="B109" s="55" t="s">
        <v>294</v>
      </c>
      <c r="C109" s="4" t="s">
        <v>299</v>
      </c>
      <c r="D109" s="4" t="s">
        <v>25</v>
      </c>
      <c r="E109" s="4" t="s">
        <v>25</v>
      </c>
      <c r="F109" s="4"/>
      <c r="G109" s="4"/>
      <c r="H109" s="4"/>
      <c r="I109" s="4"/>
      <c r="J109" s="4"/>
      <c r="K109" s="4"/>
      <c r="L109" s="65" t="s">
        <v>25</v>
      </c>
      <c r="M109" s="4">
        <v>77.007800000000003</v>
      </c>
      <c r="N109" s="4">
        <v>77.007800000000003</v>
      </c>
      <c r="O109" s="4" t="s">
        <v>25</v>
      </c>
      <c r="P109" s="62">
        <v>113</v>
      </c>
      <c r="Q109" s="85" t="s">
        <v>299</v>
      </c>
      <c r="R109" s="85" t="s">
        <v>296</v>
      </c>
    </row>
    <row r="110" spans="1:18">
      <c r="A110" s="62">
        <v>114</v>
      </c>
      <c r="B110" s="55" t="s">
        <v>294</v>
      </c>
      <c r="C110" s="4" t="s">
        <v>300</v>
      </c>
      <c r="D110" s="4" t="s">
        <v>25</v>
      </c>
      <c r="E110" s="4" t="s">
        <v>25</v>
      </c>
      <c r="F110" s="4"/>
      <c r="G110" s="4"/>
      <c r="H110" s="4"/>
      <c r="I110" s="4"/>
      <c r="J110" s="4"/>
      <c r="K110" s="4"/>
      <c r="L110" s="65" t="s">
        <v>25</v>
      </c>
      <c r="M110" s="4">
        <v>77.007800000000003</v>
      </c>
      <c r="N110" s="4">
        <v>77.007800000000003</v>
      </c>
      <c r="O110" s="4" t="s">
        <v>25</v>
      </c>
      <c r="P110" s="62">
        <v>114</v>
      </c>
      <c r="Q110" s="85" t="s">
        <v>300</v>
      </c>
      <c r="R110" s="85" t="s">
        <v>296</v>
      </c>
    </row>
    <row r="111" spans="1:18" hidden="1">
      <c r="A111" s="62">
        <v>108</v>
      </c>
      <c r="B111" s="55" t="s">
        <v>301</v>
      </c>
      <c r="C111" s="4" t="s">
        <v>302</v>
      </c>
      <c r="D111" s="4" t="s">
        <v>303</v>
      </c>
      <c r="E111" s="4" t="s">
        <v>304</v>
      </c>
      <c r="F111" s="4"/>
      <c r="G111" s="4"/>
      <c r="H111" s="4"/>
      <c r="I111" s="4"/>
      <c r="J111" s="4"/>
      <c r="K111" s="4"/>
      <c r="L111" s="65" t="s">
        <v>25</v>
      </c>
      <c r="M111" s="4">
        <v>248.97559999999999</v>
      </c>
      <c r="N111" s="4">
        <v>248.97559999999999</v>
      </c>
      <c r="O111" s="4" t="s">
        <v>305</v>
      </c>
      <c r="P111" s="62">
        <v>108</v>
      </c>
      <c r="Q111" s="85" t="s">
        <v>302</v>
      </c>
      <c r="R111" s="85" t="s">
        <v>306</v>
      </c>
    </row>
    <row r="112" spans="1:18" hidden="1">
      <c r="A112" s="62">
        <v>109</v>
      </c>
      <c r="B112" s="55" t="s">
        <v>307</v>
      </c>
      <c r="C112" s="4" t="s">
        <v>308</v>
      </c>
      <c r="D112" s="4" t="s">
        <v>309</v>
      </c>
      <c r="E112" s="4" t="s">
        <v>310</v>
      </c>
      <c r="F112" s="4"/>
      <c r="G112" s="4"/>
      <c r="H112" s="4"/>
      <c r="I112" s="4"/>
      <c r="J112" s="4"/>
      <c r="K112" s="4"/>
      <c r="L112" s="65" t="s">
        <v>25</v>
      </c>
      <c r="M112" s="4">
        <v>249.18459999999999</v>
      </c>
      <c r="N112" s="4">
        <v>249.18459999999999</v>
      </c>
      <c r="O112" s="4" t="s">
        <v>26</v>
      </c>
      <c r="P112" s="62">
        <v>109</v>
      </c>
      <c r="Q112" s="85" t="s">
        <v>308</v>
      </c>
      <c r="R112" s="85" t="s">
        <v>311</v>
      </c>
    </row>
    <row r="113" spans="1:18" hidden="1">
      <c r="A113" s="62">
        <v>110</v>
      </c>
      <c r="B113" s="55" t="s">
        <v>312</v>
      </c>
      <c r="C113" s="4" t="s">
        <v>313</v>
      </c>
      <c r="D113" s="4" t="s">
        <v>25</v>
      </c>
      <c r="E113" s="4" t="s">
        <v>25</v>
      </c>
      <c r="F113" s="4"/>
      <c r="G113" s="4"/>
      <c r="H113" s="4"/>
      <c r="I113" s="4"/>
      <c r="J113" s="4"/>
      <c r="K113" s="4"/>
      <c r="L113" s="65" t="s">
        <v>25</v>
      </c>
      <c r="M113" s="4">
        <v>156.58260000000001</v>
      </c>
      <c r="N113" s="4">
        <v>156.58260000000001</v>
      </c>
      <c r="O113" s="4" t="s">
        <v>25</v>
      </c>
      <c r="P113" s="62">
        <v>110</v>
      </c>
      <c r="Q113" s="85" t="s">
        <v>313</v>
      </c>
      <c r="R113" s="85" t="s">
        <v>314</v>
      </c>
    </row>
    <row r="114" spans="1:18" hidden="1">
      <c r="A114" s="62">
        <v>111</v>
      </c>
      <c r="B114" s="55" t="s">
        <v>312</v>
      </c>
      <c r="C114" s="4" t="s">
        <v>315</v>
      </c>
      <c r="D114" s="4" t="s">
        <v>25</v>
      </c>
      <c r="E114" s="4" t="s">
        <v>25</v>
      </c>
      <c r="F114" s="4"/>
      <c r="G114" s="4"/>
      <c r="H114" s="4"/>
      <c r="I114" s="4"/>
      <c r="J114" s="4"/>
      <c r="K114" s="4"/>
      <c r="L114" s="65" t="s">
        <v>25</v>
      </c>
      <c r="M114" s="4">
        <v>156.58260000000001</v>
      </c>
      <c r="N114" s="4">
        <v>156.58260000000001</v>
      </c>
      <c r="O114" s="4" t="s">
        <v>25</v>
      </c>
      <c r="P114" s="62">
        <v>111</v>
      </c>
      <c r="Q114" s="85" t="s">
        <v>315</v>
      </c>
      <c r="R114" s="85" t="s">
        <v>314</v>
      </c>
    </row>
    <row r="115" spans="1:18">
      <c r="A115" s="62">
        <v>115</v>
      </c>
      <c r="B115" s="55" t="s">
        <v>294</v>
      </c>
      <c r="C115" s="4" t="s">
        <v>316</v>
      </c>
      <c r="D115" s="4" t="s">
        <v>25</v>
      </c>
      <c r="E115" s="4" t="s">
        <v>25</v>
      </c>
      <c r="F115" s="4"/>
      <c r="G115" s="4"/>
      <c r="H115" s="4"/>
      <c r="I115" s="4"/>
      <c r="J115" s="4"/>
      <c r="K115" s="4"/>
      <c r="L115" s="65" t="s">
        <v>25</v>
      </c>
      <c r="M115" s="4">
        <v>77.007800000000003</v>
      </c>
      <c r="N115" s="4">
        <v>77.007800000000003</v>
      </c>
      <c r="O115" s="4" t="s">
        <v>25</v>
      </c>
      <c r="P115" s="62">
        <v>115</v>
      </c>
      <c r="Q115" s="85" t="s">
        <v>316</v>
      </c>
      <c r="R115" s="85" t="s">
        <v>296</v>
      </c>
    </row>
    <row r="116" spans="1:18">
      <c r="A116" s="62">
        <v>116</v>
      </c>
      <c r="B116" s="55" t="s">
        <v>294</v>
      </c>
      <c r="C116" s="4" t="s">
        <v>317</v>
      </c>
      <c r="D116" s="4" t="s">
        <v>25</v>
      </c>
      <c r="E116" s="4" t="s">
        <v>25</v>
      </c>
      <c r="F116" s="4"/>
      <c r="G116" s="4"/>
      <c r="H116" s="4"/>
      <c r="I116" s="4"/>
      <c r="J116" s="4"/>
      <c r="K116" s="4"/>
      <c r="L116" s="65" t="s">
        <v>25</v>
      </c>
      <c r="M116" s="4">
        <v>77.007800000000003</v>
      </c>
      <c r="N116" s="4">
        <v>77.007800000000003</v>
      </c>
      <c r="O116" s="4" t="s">
        <v>25</v>
      </c>
      <c r="P116" s="62">
        <v>116</v>
      </c>
      <c r="Q116" s="85" t="s">
        <v>317</v>
      </c>
      <c r="R116" s="85" t="s">
        <v>296</v>
      </c>
    </row>
    <row r="117" spans="1:18">
      <c r="A117" s="62">
        <v>117</v>
      </c>
      <c r="B117" s="55" t="s">
        <v>294</v>
      </c>
      <c r="C117" s="4" t="s">
        <v>318</v>
      </c>
      <c r="D117" s="4" t="s">
        <v>25</v>
      </c>
      <c r="E117" s="4" t="s">
        <v>25</v>
      </c>
      <c r="F117" s="4"/>
      <c r="G117" s="4"/>
      <c r="H117" s="4"/>
      <c r="I117" s="4"/>
      <c r="J117" s="4"/>
      <c r="K117" s="4"/>
      <c r="L117" s="65" t="s">
        <v>25</v>
      </c>
      <c r="M117" s="4">
        <v>77.007800000000003</v>
      </c>
      <c r="N117" s="4">
        <v>77.007800000000003</v>
      </c>
      <c r="O117" s="4" t="s">
        <v>25</v>
      </c>
      <c r="P117" s="62">
        <v>117</v>
      </c>
      <c r="Q117" s="85" t="s">
        <v>318</v>
      </c>
      <c r="R117" s="85" t="s">
        <v>296</v>
      </c>
    </row>
    <row r="118" spans="1:18">
      <c r="A118" s="62">
        <v>132</v>
      </c>
      <c r="B118" s="55" t="s">
        <v>294</v>
      </c>
      <c r="C118" s="4" t="s">
        <v>319</v>
      </c>
      <c r="D118" s="4" t="s">
        <v>25</v>
      </c>
      <c r="E118" s="4" t="s">
        <v>25</v>
      </c>
      <c r="F118" s="4"/>
      <c r="G118" s="4"/>
      <c r="H118" s="4"/>
      <c r="I118" s="4"/>
      <c r="J118" s="4"/>
      <c r="K118" s="4"/>
      <c r="L118" s="65" t="s">
        <v>25</v>
      </c>
      <c r="M118" s="4">
        <v>77.007800000000003</v>
      </c>
      <c r="N118" s="4">
        <v>77.007800000000003</v>
      </c>
      <c r="O118" s="4" t="s">
        <v>25</v>
      </c>
      <c r="P118" s="62">
        <v>132</v>
      </c>
      <c r="Q118" s="85" t="s">
        <v>319</v>
      </c>
      <c r="R118" s="85" t="s">
        <v>296</v>
      </c>
    </row>
    <row r="119" spans="1:18">
      <c r="A119" s="62">
        <v>151</v>
      </c>
      <c r="B119" s="55" t="s">
        <v>294</v>
      </c>
      <c r="C119" s="4" t="s">
        <v>320</v>
      </c>
      <c r="D119" s="4" t="s">
        <v>25</v>
      </c>
      <c r="E119" s="4" t="s">
        <v>25</v>
      </c>
      <c r="F119" s="4"/>
      <c r="G119" s="4"/>
      <c r="H119" s="4"/>
      <c r="I119" s="4"/>
      <c r="J119" s="4"/>
      <c r="K119" s="4"/>
      <c r="L119" s="65" t="s">
        <v>25</v>
      </c>
      <c r="M119" s="4">
        <v>77.007800000000003</v>
      </c>
      <c r="N119" s="4">
        <v>77.007800000000003</v>
      </c>
      <c r="O119" s="4" t="s">
        <v>25</v>
      </c>
      <c r="P119" s="62">
        <v>151</v>
      </c>
      <c r="Q119" s="85" t="s">
        <v>320</v>
      </c>
      <c r="R119" s="85" t="s">
        <v>296</v>
      </c>
    </row>
    <row r="120" spans="1:18">
      <c r="A120" s="62">
        <v>153</v>
      </c>
      <c r="B120" s="55" t="s">
        <v>294</v>
      </c>
      <c r="C120" s="4" t="s">
        <v>321</v>
      </c>
      <c r="D120" s="4" t="s">
        <v>25</v>
      </c>
      <c r="E120" s="4" t="s">
        <v>25</v>
      </c>
      <c r="F120" s="4"/>
      <c r="G120" s="4"/>
      <c r="H120" s="4"/>
      <c r="I120" s="4"/>
      <c r="J120" s="4"/>
      <c r="K120" s="4"/>
      <c r="L120" s="65" t="s">
        <v>25</v>
      </c>
      <c r="M120" s="4">
        <v>77.007800000000003</v>
      </c>
      <c r="N120" s="4">
        <v>77.007800000000003</v>
      </c>
      <c r="O120" s="4" t="s">
        <v>25</v>
      </c>
      <c r="P120" s="62">
        <v>153</v>
      </c>
      <c r="Q120" s="85" t="s">
        <v>321</v>
      </c>
      <c r="R120" s="85" t="s">
        <v>296</v>
      </c>
    </row>
    <row r="121" spans="1:18" hidden="1">
      <c r="A121" s="62">
        <v>118</v>
      </c>
      <c r="B121" s="55" t="s">
        <v>322</v>
      </c>
      <c r="C121" s="4" t="s">
        <v>323</v>
      </c>
      <c r="D121" s="4" t="s">
        <v>25</v>
      </c>
      <c r="E121" s="4" t="s">
        <v>25</v>
      </c>
      <c r="F121" s="4"/>
      <c r="G121" s="4"/>
      <c r="H121" s="4"/>
      <c r="I121" s="4"/>
      <c r="J121" s="4"/>
      <c r="K121" s="4"/>
      <c r="L121" s="65" t="s">
        <v>25</v>
      </c>
      <c r="M121" s="4">
        <v>133.6808</v>
      </c>
      <c r="N121" s="4">
        <v>133.6808</v>
      </c>
      <c r="O121" s="4" t="s">
        <v>25</v>
      </c>
      <c r="P121" s="62">
        <v>118</v>
      </c>
      <c r="Q121" s="85" t="s">
        <v>323</v>
      </c>
      <c r="R121" s="85" t="s">
        <v>324</v>
      </c>
    </row>
    <row r="122" spans="1:18" hidden="1">
      <c r="A122" s="62">
        <v>119</v>
      </c>
      <c r="B122" s="55" t="s">
        <v>325</v>
      </c>
      <c r="C122" s="4" t="s">
        <v>326</v>
      </c>
      <c r="D122" s="4" t="s">
        <v>327</v>
      </c>
      <c r="E122" s="4" t="s">
        <v>328</v>
      </c>
      <c r="F122" s="4"/>
      <c r="G122" s="4"/>
      <c r="H122" s="4"/>
      <c r="I122" s="4"/>
      <c r="J122" s="4"/>
      <c r="K122" s="4"/>
      <c r="L122" s="65" t="s">
        <v>25</v>
      </c>
      <c r="M122" s="4">
        <v>248.71799999999999</v>
      </c>
      <c r="N122" s="4">
        <v>248.71799999999999</v>
      </c>
      <c r="O122" s="4" t="s">
        <v>26</v>
      </c>
      <c r="P122" s="62">
        <v>119</v>
      </c>
      <c r="Q122" s="85" t="s">
        <v>326</v>
      </c>
      <c r="R122" s="85" t="s">
        <v>329</v>
      </c>
    </row>
    <row r="123" spans="1:18" hidden="1">
      <c r="A123" s="62">
        <v>120</v>
      </c>
      <c r="B123" s="55" t="s">
        <v>28</v>
      </c>
      <c r="C123" s="4" t="s">
        <v>330</v>
      </c>
      <c r="D123" s="4" t="s">
        <v>25</v>
      </c>
      <c r="E123" s="4" t="s">
        <v>25</v>
      </c>
      <c r="F123" s="4"/>
      <c r="G123" s="4"/>
      <c r="H123" s="4"/>
      <c r="I123" s="4"/>
      <c r="J123" s="4"/>
      <c r="K123" s="4"/>
      <c r="L123" s="65" t="s">
        <v>25</v>
      </c>
      <c r="M123" s="4" t="s">
        <v>25</v>
      </c>
      <c r="N123" s="4" t="s">
        <v>25</v>
      </c>
      <c r="O123" s="4" t="s">
        <v>25</v>
      </c>
      <c r="P123" s="62">
        <v>120</v>
      </c>
      <c r="Q123" s="85" t="s">
        <v>330</v>
      </c>
      <c r="R123" s="85" t="s">
        <v>28</v>
      </c>
    </row>
    <row r="124" spans="1:18" hidden="1">
      <c r="A124" s="62">
        <v>121</v>
      </c>
      <c r="B124" s="55" t="s">
        <v>331</v>
      </c>
      <c r="C124" s="4" t="s">
        <v>332</v>
      </c>
      <c r="D124" s="4" t="s">
        <v>333</v>
      </c>
      <c r="E124" s="4" t="s">
        <v>334</v>
      </c>
      <c r="F124" s="4"/>
      <c r="G124" s="4"/>
      <c r="H124" s="4"/>
      <c r="I124" s="4"/>
      <c r="J124" s="4"/>
      <c r="K124" s="4"/>
      <c r="L124" s="65">
        <v>152.08320000000001</v>
      </c>
      <c r="M124" s="4">
        <v>54.412300000000002</v>
      </c>
      <c r="N124" s="4">
        <v>206.49549999999999</v>
      </c>
      <c r="O124" s="4" t="s">
        <v>335</v>
      </c>
      <c r="P124" s="62">
        <v>121</v>
      </c>
      <c r="Q124" s="85" t="s">
        <v>332</v>
      </c>
      <c r="R124" s="85" t="s">
        <v>336</v>
      </c>
    </row>
    <row r="125" spans="1:18" hidden="1">
      <c r="A125" s="62">
        <v>122</v>
      </c>
      <c r="B125" s="55" t="s">
        <v>337</v>
      </c>
      <c r="C125" s="4" t="s">
        <v>338</v>
      </c>
      <c r="D125" s="4" t="s">
        <v>339</v>
      </c>
      <c r="E125" s="4" t="s">
        <v>340</v>
      </c>
      <c r="F125" s="4"/>
      <c r="G125" s="4"/>
      <c r="H125" s="4"/>
      <c r="I125" s="4"/>
      <c r="J125" s="4"/>
      <c r="K125" s="4"/>
      <c r="L125" s="65">
        <v>152.08000000000001</v>
      </c>
      <c r="M125" s="4">
        <v>54.412199999999999</v>
      </c>
      <c r="N125" s="4">
        <v>206.49220000000003</v>
      </c>
      <c r="O125" s="4" t="s">
        <v>335</v>
      </c>
      <c r="P125" s="62">
        <v>122</v>
      </c>
      <c r="Q125" s="85" t="s">
        <v>338</v>
      </c>
      <c r="R125" s="85" t="s">
        <v>341</v>
      </c>
    </row>
    <row r="126" spans="1:18">
      <c r="A126" s="62">
        <v>166</v>
      </c>
      <c r="B126" s="55" t="s">
        <v>294</v>
      </c>
      <c r="C126" s="4" t="s">
        <v>342</v>
      </c>
      <c r="D126" s="4" t="s">
        <v>25</v>
      </c>
      <c r="E126" s="4" t="s">
        <v>25</v>
      </c>
      <c r="F126" s="4"/>
      <c r="G126" s="4"/>
      <c r="H126" s="4"/>
      <c r="I126" s="4"/>
      <c r="J126" s="4"/>
      <c r="K126" s="4"/>
      <c r="L126" s="65" t="s">
        <v>25</v>
      </c>
      <c r="M126" s="4">
        <v>77.007800000000003</v>
      </c>
      <c r="N126" s="4">
        <v>77.007800000000003</v>
      </c>
      <c r="O126" s="4" t="s">
        <v>25</v>
      </c>
      <c r="P126" s="62">
        <v>166</v>
      </c>
      <c r="Q126" s="85" t="s">
        <v>342</v>
      </c>
      <c r="R126" s="85" t="s">
        <v>296</v>
      </c>
    </row>
    <row r="127" spans="1:18">
      <c r="A127" s="62">
        <v>168</v>
      </c>
      <c r="B127" s="55" t="s">
        <v>294</v>
      </c>
      <c r="C127" s="4" t="s">
        <v>343</v>
      </c>
      <c r="D127" s="4" t="s">
        <v>25</v>
      </c>
      <c r="E127" s="4" t="s">
        <v>25</v>
      </c>
      <c r="F127" s="4"/>
      <c r="G127" s="4"/>
      <c r="H127" s="4"/>
      <c r="I127" s="4"/>
      <c r="J127" s="4"/>
      <c r="K127" s="4"/>
      <c r="L127" s="65" t="s">
        <v>25</v>
      </c>
      <c r="M127" s="4">
        <v>77.007800000000003</v>
      </c>
      <c r="N127" s="4">
        <v>77.007800000000003</v>
      </c>
      <c r="O127" s="4" t="s">
        <v>25</v>
      </c>
      <c r="P127" s="62">
        <v>168</v>
      </c>
      <c r="Q127" s="85" t="s">
        <v>343</v>
      </c>
      <c r="R127" s="85" t="s">
        <v>296</v>
      </c>
    </row>
    <row r="128" spans="1:18" hidden="1">
      <c r="A128" s="62">
        <v>125</v>
      </c>
      <c r="B128" s="55" t="s">
        <v>344</v>
      </c>
      <c r="C128" s="4" t="s">
        <v>345</v>
      </c>
      <c r="D128" s="4" t="s">
        <v>346</v>
      </c>
      <c r="E128" s="4" t="s">
        <v>347</v>
      </c>
      <c r="F128" s="4"/>
      <c r="G128" s="4"/>
      <c r="H128" s="4"/>
      <c r="I128" s="4"/>
      <c r="J128" s="4"/>
      <c r="K128" s="4"/>
      <c r="L128" s="65" t="s">
        <v>25</v>
      </c>
      <c r="M128" s="4">
        <v>249.32169999999999</v>
      </c>
      <c r="N128" s="4">
        <v>249.32169999999999</v>
      </c>
      <c r="O128" s="4" t="s">
        <v>305</v>
      </c>
      <c r="P128" s="62">
        <v>125</v>
      </c>
      <c r="Q128" s="85" t="s">
        <v>345</v>
      </c>
      <c r="R128" s="85" t="s">
        <v>348</v>
      </c>
    </row>
    <row r="129" spans="1:18" hidden="1">
      <c r="A129" s="62">
        <v>126</v>
      </c>
      <c r="B129" s="55" t="s">
        <v>349</v>
      </c>
      <c r="C129" s="4" t="s">
        <v>350</v>
      </c>
      <c r="D129" s="4" t="s">
        <v>25</v>
      </c>
      <c r="E129" s="4" t="s">
        <v>25</v>
      </c>
      <c r="F129" s="4"/>
      <c r="G129" s="4"/>
      <c r="H129" s="4"/>
      <c r="I129" s="4"/>
      <c r="J129" s="4"/>
      <c r="K129" s="4"/>
      <c r="L129" s="65" t="s">
        <v>25</v>
      </c>
      <c r="M129" s="4">
        <v>249.18289999999999</v>
      </c>
      <c r="N129" s="4">
        <v>249.18289999999999</v>
      </c>
      <c r="O129" s="4" t="s">
        <v>25</v>
      </c>
      <c r="P129" s="62">
        <v>126</v>
      </c>
      <c r="Q129" s="85" t="s">
        <v>350</v>
      </c>
      <c r="R129" s="85" t="s">
        <v>351</v>
      </c>
    </row>
    <row r="130" spans="1:18" hidden="1">
      <c r="A130" s="62">
        <v>127</v>
      </c>
      <c r="B130" s="55" t="s">
        <v>352</v>
      </c>
      <c r="C130" s="4" t="s">
        <v>353</v>
      </c>
      <c r="D130" s="4" t="s">
        <v>354</v>
      </c>
      <c r="E130" s="4" t="s">
        <v>355</v>
      </c>
      <c r="F130" s="4"/>
      <c r="G130" s="4"/>
      <c r="H130" s="4"/>
      <c r="I130" s="4"/>
      <c r="J130" s="4"/>
      <c r="K130" s="4"/>
      <c r="L130" s="65">
        <v>185.82669999999999</v>
      </c>
      <c r="M130" s="4">
        <v>63.632300000000001</v>
      </c>
      <c r="N130" s="4">
        <v>249.459</v>
      </c>
      <c r="O130" s="4" t="s">
        <v>356</v>
      </c>
      <c r="P130" s="62">
        <v>127</v>
      </c>
      <c r="Q130" s="85" t="s">
        <v>353</v>
      </c>
      <c r="R130" s="85" t="s">
        <v>357</v>
      </c>
    </row>
    <row r="131" spans="1:18" hidden="1">
      <c r="A131" s="62">
        <v>128</v>
      </c>
      <c r="B131" s="55" t="s">
        <v>358</v>
      </c>
      <c r="C131" s="4" t="s">
        <v>359</v>
      </c>
      <c r="D131" s="4" t="s">
        <v>25</v>
      </c>
      <c r="E131" s="4" t="s">
        <v>25</v>
      </c>
      <c r="F131" s="4"/>
      <c r="G131" s="4"/>
      <c r="H131" s="4"/>
      <c r="I131" s="4"/>
      <c r="J131" s="4"/>
      <c r="K131" s="4"/>
      <c r="L131" s="65" t="s">
        <v>25</v>
      </c>
      <c r="M131" s="4">
        <v>129.59030000000001</v>
      </c>
      <c r="N131" s="4">
        <v>129.59030000000001</v>
      </c>
      <c r="O131" s="4" t="s">
        <v>25</v>
      </c>
      <c r="P131" s="62">
        <v>128</v>
      </c>
      <c r="Q131" s="85" t="s">
        <v>359</v>
      </c>
      <c r="R131" s="85" t="s">
        <v>360</v>
      </c>
    </row>
    <row r="132" spans="1:18" hidden="1">
      <c r="A132" s="62">
        <v>129</v>
      </c>
      <c r="B132" s="55" t="s">
        <v>361</v>
      </c>
      <c r="C132" s="4" t="s">
        <v>362</v>
      </c>
      <c r="D132" s="4" t="s">
        <v>363</v>
      </c>
      <c r="E132" s="4" t="s">
        <v>364</v>
      </c>
      <c r="F132" s="4"/>
      <c r="G132" s="4"/>
      <c r="H132" s="4"/>
      <c r="I132" s="4"/>
      <c r="J132" s="4"/>
      <c r="K132" s="4"/>
      <c r="L132" s="65" t="s">
        <v>25</v>
      </c>
      <c r="M132" s="4">
        <v>249.3468</v>
      </c>
      <c r="N132" s="4">
        <v>249.3468</v>
      </c>
      <c r="O132" s="4" t="s">
        <v>365</v>
      </c>
      <c r="P132" s="62">
        <v>129</v>
      </c>
      <c r="Q132" s="85" t="s">
        <v>362</v>
      </c>
      <c r="R132" s="85" t="s">
        <v>366</v>
      </c>
    </row>
    <row r="133" spans="1:18" hidden="1">
      <c r="A133" s="62">
        <v>130</v>
      </c>
      <c r="B133" s="55" t="s">
        <v>367</v>
      </c>
      <c r="C133" s="4" t="s">
        <v>368</v>
      </c>
      <c r="D133" s="4" t="s">
        <v>369</v>
      </c>
      <c r="E133" s="4" t="s">
        <v>370</v>
      </c>
      <c r="F133" s="4"/>
      <c r="G133" s="4"/>
      <c r="H133" s="4"/>
      <c r="I133" s="4"/>
      <c r="J133" s="4"/>
      <c r="K133" s="4"/>
      <c r="L133" s="65" t="s">
        <v>25</v>
      </c>
      <c r="M133" s="4">
        <v>249.34690000000001</v>
      </c>
      <c r="N133" s="4">
        <v>249.34690000000001</v>
      </c>
      <c r="O133" s="4" t="s">
        <v>365</v>
      </c>
      <c r="P133" s="62">
        <v>130</v>
      </c>
      <c r="Q133" s="85" t="s">
        <v>368</v>
      </c>
      <c r="R133" s="85" t="s">
        <v>371</v>
      </c>
    </row>
    <row r="134" spans="1:18" hidden="1">
      <c r="A134" s="62">
        <v>131</v>
      </c>
      <c r="B134" s="55" t="s">
        <v>28</v>
      </c>
      <c r="C134" s="4" t="s">
        <v>372</v>
      </c>
      <c r="D134" s="4" t="s">
        <v>25</v>
      </c>
      <c r="E134" s="4" t="s">
        <v>25</v>
      </c>
      <c r="F134" s="4"/>
      <c r="G134" s="4"/>
      <c r="H134" s="4"/>
      <c r="I134" s="4"/>
      <c r="J134" s="4"/>
      <c r="K134" s="4"/>
      <c r="L134" s="65" t="s">
        <v>25</v>
      </c>
      <c r="M134" s="4" t="s">
        <v>25</v>
      </c>
      <c r="N134" s="4" t="s">
        <v>25</v>
      </c>
      <c r="O134" s="4" t="s">
        <v>25</v>
      </c>
      <c r="P134" s="62">
        <v>131</v>
      </c>
      <c r="Q134" s="85" t="s">
        <v>372</v>
      </c>
      <c r="R134" s="85" t="s">
        <v>28</v>
      </c>
    </row>
    <row r="135" spans="1:18">
      <c r="A135" s="62">
        <v>170</v>
      </c>
      <c r="B135" s="55" t="s">
        <v>294</v>
      </c>
      <c r="C135" s="4" t="s">
        <v>373</v>
      </c>
      <c r="D135" s="4" t="s">
        <v>25</v>
      </c>
      <c r="E135" s="4" t="s">
        <v>25</v>
      </c>
      <c r="F135" s="4"/>
      <c r="G135" s="4"/>
      <c r="H135" s="4"/>
      <c r="I135" s="4"/>
      <c r="J135" s="4"/>
      <c r="K135" s="4"/>
      <c r="L135" s="65" t="s">
        <v>25</v>
      </c>
      <c r="M135" s="4">
        <v>77.007800000000003</v>
      </c>
      <c r="N135" s="4">
        <v>77.007800000000003</v>
      </c>
      <c r="O135" s="4" t="s">
        <v>25</v>
      </c>
      <c r="P135" s="62">
        <v>170</v>
      </c>
      <c r="Q135" s="85" t="s">
        <v>373</v>
      </c>
      <c r="R135" s="85" t="s">
        <v>296</v>
      </c>
    </row>
    <row r="136" spans="1:18" hidden="1">
      <c r="A136" s="62">
        <v>133</v>
      </c>
      <c r="B136" s="55" t="s">
        <v>28</v>
      </c>
      <c r="C136" s="4" t="s">
        <v>374</v>
      </c>
      <c r="D136" s="4" t="s">
        <v>25</v>
      </c>
      <c r="E136" s="4" t="s">
        <v>25</v>
      </c>
      <c r="F136" s="4"/>
      <c r="G136" s="4"/>
      <c r="H136" s="4"/>
      <c r="I136" s="4"/>
      <c r="J136" s="4"/>
      <c r="K136" s="4"/>
      <c r="L136" s="65" t="s">
        <v>25</v>
      </c>
      <c r="M136" s="4" t="s">
        <v>25</v>
      </c>
      <c r="N136" s="4" t="s">
        <v>25</v>
      </c>
      <c r="O136" s="4" t="s">
        <v>25</v>
      </c>
      <c r="P136" s="62">
        <v>133</v>
      </c>
      <c r="Q136" s="85" t="s">
        <v>374</v>
      </c>
      <c r="R136" s="85" t="s">
        <v>28</v>
      </c>
    </row>
    <row r="137" spans="1:18" hidden="1">
      <c r="A137" s="62">
        <v>134</v>
      </c>
      <c r="B137" s="55" t="s">
        <v>28</v>
      </c>
      <c r="C137" s="4" t="s">
        <v>375</v>
      </c>
      <c r="D137" s="4" t="s">
        <v>25</v>
      </c>
      <c r="E137" s="4" t="s">
        <v>25</v>
      </c>
      <c r="F137" s="4"/>
      <c r="G137" s="4"/>
      <c r="H137" s="4"/>
      <c r="I137" s="4"/>
      <c r="J137" s="4"/>
      <c r="K137" s="4"/>
      <c r="L137" s="65" t="s">
        <v>25</v>
      </c>
      <c r="M137" s="4" t="s">
        <v>25</v>
      </c>
      <c r="N137" s="4" t="s">
        <v>25</v>
      </c>
      <c r="O137" s="4" t="s">
        <v>25</v>
      </c>
      <c r="P137" s="62">
        <v>134</v>
      </c>
      <c r="Q137" s="85" t="s">
        <v>375</v>
      </c>
      <c r="R137" s="85" t="s">
        <v>28</v>
      </c>
    </row>
    <row r="138" spans="1:18" hidden="1">
      <c r="A138" s="62">
        <v>135</v>
      </c>
      <c r="B138" s="55" t="s">
        <v>376</v>
      </c>
      <c r="C138" s="4" t="s">
        <v>377</v>
      </c>
      <c r="D138" s="4" t="s">
        <v>25</v>
      </c>
      <c r="E138" s="4" t="s">
        <v>25</v>
      </c>
      <c r="F138" s="94"/>
      <c r="G138" s="4"/>
      <c r="H138" s="4"/>
      <c r="I138" s="4"/>
      <c r="J138" s="4"/>
      <c r="K138" s="4"/>
      <c r="L138" s="65" t="s">
        <v>25</v>
      </c>
      <c r="M138" s="4">
        <v>177.41579999999999</v>
      </c>
      <c r="N138" s="4">
        <v>177.41579999999999</v>
      </c>
      <c r="O138" s="4" t="s">
        <v>25</v>
      </c>
      <c r="P138" s="62">
        <v>135</v>
      </c>
      <c r="Q138" s="196" t="s">
        <v>377</v>
      </c>
      <c r="R138" s="85" t="s">
        <v>378</v>
      </c>
    </row>
    <row r="139" spans="1:18" hidden="1">
      <c r="A139" s="62">
        <v>136</v>
      </c>
      <c r="B139" s="55" t="s">
        <v>28</v>
      </c>
      <c r="C139" s="4" t="s">
        <v>379</v>
      </c>
      <c r="D139" s="4" t="s">
        <v>25</v>
      </c>
      <c r="E139" s="4" t="s">
        <v>25</v>
      </c>
      <c r="F139" s="94"/>
      <c r="G139" s="4"/>
      <c r="H139" s="4"/>
      <c r="I139" s="4"/>
      <c r="J139" s="4"/>
      <c r="K139" s="4"/>
      <c r="L139" s="65" t="s">
        <v>25</v>
      </c>
      <c r="M139" s="4" t="s">
        <v>25</v>
      </c>
      <c r="N139" s="4" t="s">
        <v>25</v>
      </c>
      <c r="O139" s="4" t="s">
        <v>25</v>
      </c>
      <c r="P139" s="62">
        <v>136</v>
      </c>
      <c r="Q139" s="85" t="s">
        <v>379</v>
      </c>
      <c r="R139" s="85" t="s">
        <v>28</v>
      </c>
    </row>
    <row r="140" spans="1:18" hidden="1">
      <c r="A140" s="62">
        <v>137</v>
      </c>
      <c r="B140" s="55" t="s">
        <v>28</v>
      </c>
      <c r="C140" s="4" t="s">
        <v>380</v>
      </c>
      <c r="D140" s="4" t="s">
        <v>25</v>
      </c>
      <c r="E140" s="4" t="s">
        <v>25</v>
      </c>
      <c r="F140" s="94"/>
      <c r="G140" s="4"/>
      <c r="H140" s="4"/>
      <c r="I140" s="4"/>
      <c r="J140" s="4"/>
      <c r="K140" s="4"/>
      <c r="L140" s="65" t="s">
        <v>25</v>
      </c>
      <c r="M140" s="4" t="s">
        <v>25</v>
      </c>
      <c r="N140" s="4" t="s">
        <v>25</v>
      </c>
      <c r="O140" s="4" t="s">
        <v>25</v>
      </c>
      <c r="P140" s="62">
        <v>137</v>
      </c>
      <c r="Q140" s="85" t="s">
        <v>380</v>
      </c>
      <c r="R140" s="85" t="s">
        <v>28</v>
      </c>
    </row>
    <row r="141" spans="1:18" hidden="1">
      <c r="A141" s="62">
        <v>138</v>
      </c>
      <c r="B141" s="55" t="s">
        <v>28</v>
      </c>
      <c r="C141" s="4" t="s">
        <v>381</v>
      </c>
      <c r="D141" s="4" t="s">
        <v>25</v>
      </c>
      <c r="E141" s="4" t="s">
        <v>25</v>
      </c>
      <c r="F141" s="94"/>
      <c r="G141" s="4"/>
      <c r="H141" s="4"/>
      <c r="I141" s="4"/>
      <c r="J141" s="4"/>
      <c r="K141" s="4"/>
      <c r="L141" s="65" t="s">
        <v>25</v>
      </c>
      <c r="M141" s="4" t="s">
        <v>25</v>
      </c>
      <c r="N141" s="4" t="s">
        <v>25</v>
      </c>
      <c r="O141" s="4" t="s">
        <v>25</v>
      </c>
      <c r="P141" s="62">
        <v>138</v>
      </c>
      <c r="Q141" s="85" t="s">
        <v>381</v>
      </c>
      <c r="R141" s="85" t="s">
        <v>28</v>
      </c>
    </row>
    <row r="142" spans="1:18" hidden="1">
      <c r="A142" s="62">
        <v>139</v>
      </c>
      <c r="B142" s="55" t="s">
        <v>28</v>
      </c>
      <c r="C142" s="4" t="s">
        <v>382</v>
      </c>
      <c r="D142" s="4" t="s">
        <v>25</v>
      </c>
      <c r="E142" s="4" t="s">
        <v>25</v>
      </c>
      <c r="F142" s="4"/>
      <c r="G142" s="4"/>
      <c r="H142" s="4"/>
      <c r="I142" s="4"/>
      <c r="J142" s="4"/>
      <c r="K142" s="4"/>
      <c r="L142" s="65" t="s">
        <v>25</v>
      </c>
      <c r="M142" s="4" t="s">
        <v>25</v>
      </c>
      <c r="N142" s="4" t="s">
        <v>25</v>
      </c>
      <c r="O142" s="4" t="s">
        <v>25</v>
      </c>
      <c r="P142" s="62">
        <v>139</v>
      </c>
      <c r="Q142" s="85" t="s">
        <v>382</v>
      </c>
      <c r="R142" s="85" t="s">
        <v>28</v>
      </c>
    </row>
    <row r="143" spans="1:18">
      <c r="A143" s="62">
        <v>182</v>
      </c>
      <c r="B143" s="55" t="s">
        <v>294</v>
      </c>
      <c r="C143" s="4" t="s">
        <v>383</v>
      </c>
      <c r="D143" s="4" t="s">
        <v>25</v>
      </c>
      <c r="E143" s="4" t="s">
        <v>25</v>
      </c>
      <c r="F143" s="4"/>
      <c r="G143" s="4"/>
      <c r="H143" s="4"/>
      <c r="I143" s="4"/>
      <c r="J143" s="4"/>
      <c r="K143" s="4"/>
      <c r="L143" s="65" t="s">
        <v>25</v>
      </c>
      <c r="M143" s="4">
        <v>77.007800000000003</v>
      </c>
      <c r="N143" s="4">
        <v>77.007800000000003</v>
      </c>
      <c r="O143" s="4" t="s">
        <v>25</v>
      </c>
      <c r="P143" s="62">
        <v>182</v>
      </c>
      <c r="Q143" s="85" t="s">
        <v>383</v>
      </c>
      <c r="R143" s="85" t="s">
        <v>296</v>
      </c>
    </row>
    <row r="144" spans="1:18">
      <c r="A144" s="62">
        <v>183</v>
      </c>
      <c r="B144" s="55" t="s">
        <v>294</v>
      </c>
      <c r="C144" s="4" t="s">
        <v>384</v>
      </c>
      <c r="D144" s="4" t="s">
        <v>25</v>
      </c>
      <c r="E144" s="4" t="s">
        <v>25</v>
      </c>
      <c r="F144" s="4"/>
      <c r="G144" s="4"/>
      <c r="H144" s="4"/>
      <c r="I144" s="4"/>
      <c r="J144" s="4"/>
      <c r="K144" s="4"/>
      <c r="L144" s="65" t="s">
        <v>25</v>
      </c>
      <c r="M144" s="4">
        <v>77.007800000000003</v>
      </c>
      <c r="N144" s="4">
        <v>77.007800000000003</v>
      </c>
      <c r="O144" s="4" t="s">
        <v>25</v>
      </c>
      <c r="P144" s="62">
        <v>183</v>
      </c>
      <c r="Q144" s="85" t="s">
        <v>384</v>
      </c>
      <c r="R144" s="85" t="s">
        <v>296</v>
      </c>
    </row>
    <row r="145" spans="1:18" hidden="1">
      <c r="A145" s="62">
        <v>142</v>
      </c>
      <c r="B145" s="55" t="s">
        <v>385</v>
      </c>
      <c r="C145" s="4" t="s">
        <v>386</v>
      </c>
      <c r="D145" s="4" t="s">
        <v>387</v>
      </c>
      <c r="E145" s="4" t="s">
        <v>388</v>
      </c>
      <c r="F145" s="4"/>
      <c r="G145" s="4"/>
      <c r="H145" s="4"/>
      <c r="I145" s="4"/>
      <c r="J145" s="4"/>
      <c r="K145" s="4"/>
      <c r="L145" s="65">
        <v>149.11859999999999</v>
      </c>
      <c r="M145" s="4">
        <v>49.8123</v>
      </c>
      <c r="N145" s="4">
        <v>198.93089999999998</v>
      </c>
      <c r="O145" s="4" t="s">
        <v>286</v>
      </c>
      <c r="P145" s="62">
        <v>142</v>
      </c>
      <c r="Q145" s="85" t="s">
        <v>386</v>
      </c>
      <c r="R145" s="85" t="s">
        <v>389</v>
      </c>
    </row>
    <row r="146" spans="1:18" hidden="1">
      <c r="A146" s="62">
        <v>143</v>
      </c>
      <c r="B146" s="55" t="s">
        <v>390</v>
      </c>
      <c r="C146" s="4" t="s">
        <v>391</v>
      </c>
      <c r="D146" s="4" t="s">
        <v>392</v>
      </c>
      <c r="E146" s="4" t="s">
        <v>393</v>
      </c>
      <c r="F146" s="4"/>
      <c r="G146" s="4"/>
      <c r="H146" s="4"/>
      <c r="I146" s="4"/>
      <c r="J146" s="4"/>
      <c r="K146" s="4"/>
      <c r="L146" s="65">
        <v>149.1215</v>
      </c>
      <c r="M146" s="4">
        <v>49.812100000000001</v>
      </c>
      <c r="N146" s="4">
        <v>198.93360000000001</v>
      </c>
      <c r="O146" s="4" t="s">
        <v>286</v>
      </c>
      <c r="P146" s="62">
        <v>143</v>
      </c>
      <c r="Q146" s="85" t="s">
        <v>391</v>
      </c>
      <c r="R146" s="85" t="s">
        <v>394</v>
      </c>
    </row>
    <row r="147" spans="1:18">
      <c r="A147" s="62">
        <v>185</v>
      </c>
      <c r="B147" s="55" t="s">
        <v>294</v>
      </c>
      <c r="C147" s="4" t="s">
        <v>395</v>
      </c>
      <c r="D147" s="4" t="s">
        <v>25</v>
      </c>
      <c r="E147" s="4" t="s">
        <v>25</v>
      </c>
      <c r="F147" s="4"/>
      <c r="G147" s="4"/>
      <c r="H147" s="4"/>
      <c r="I147" s="4"/>
      <c r="J147" s="4"/>
      <c r="K147" s="4"/>
      <c r="L147" s="65" t="s">
        <v>25</v>
      </c>
      <c r="M147" s="4">
        <v>77.007800000000003</v>
      </c>
      <c r="N147" s="4">
        <v>77.007800000000003</v>
      </c>
      <c r="O147" s="4" t="s">
        <v>25</v>
      </c>
      <c r="P147" s="62">
        <v>185</v>
      </c>
      <c r="Q147" s="85" t="s">
        <v>395</v>
      </c>
      <c r="R147" s="85" t="s">
        <v>296</v>
      </c>
    </row>
    <row r="148" spans="1:18">
      <c r="A148" s="62">
        <v>187</v>
      </c>
      <c r="B148" s="55" t="s">
        <v>294</v>
      </c>
      <c r="C148" s="4" t="s">
        <v>396</v>
      </c>
      <c r="D148" s="4" t="s">
        <v>25</v>
      </c>
      <c r="E148" s="4" t="s">
        <v>25</v>
      </c>
      <c r="F148" s="4"/>
      <c r="G148" s="4"/>
      <c r="H148" s="4"/>
      <c r="I148" s="4"/>
      <c r="J148" s="4"/>
      <c r="K148" s="4"/>
      <c r="L148" s="65" t="s">
        <v>25</v>
      </c>
      <c r="M148" s="4">
        <v>77.007800000000003</v>
      </c>
      <c r="N148" s="4">
        <v>77.007800000000003</v>
      </c>
      <c r="O148" s="4" t="s">
        <v>25</v>
      </c>
      <c r="P148" s="62">
        <v>187</v>
      </c>
      <c r="Q148" s="85" t="s">
        <v>396</v>
      </c>
      <c r="R148" s="85" t="s">
        <v>296</v>
      </c>
    </row>
    <row r="149" spans="1:18" hidden="1">
      <c r="A149" s="62">
        <v>146</v>
      </c>
      <c r="B149" s="55" t="s">
        <v>397</v>
      </c>
      <c r="C149" s="4" t="s">
        <v>398</v>
      </c>
      <c r="D149" s="4" t="s">
        <v>399</v>
      </c>
      <c r="E149" s="4" t="s">
        <v>400</v>
      </c>
      <c r="F149" s="4"/>
      <c r="G149" s="4"/>
      <c r="H149" s="4"/>
      <c r="I149" s="4"/>
      <c r="J149" s="4"/>
      <c r="K149" s="4"/>
      <c r="L149" s="65" t="s">
        <v>25</v>
      </c>
      <c r="M149" s="4">
        <v>248.3407</v>
      </c>
      <c r="N149" s="4">
        <v>248.3407</v>
      </c>
      <c r="O149" s="4" t="s">
        <v>305</v>
      </c>
      <c r="P149" s="62">
        <v>146</v>
      </c>
      <c r="Q149" s="85" t="s">
        <v>398</v>
      </c>
      <c r="R149" s="85" t="s">
        <v>401</v>
      </c>
    </row>
    <row r="150" spans="1:18" hidden="1">
      <c r="A150" s="62">
        <v>147</v>
      </c>
      <c r="B150" s="55" t="s">
        <v>402</v>
      </c>
      <c r="C150" s="4" t="s">
        <v>403</v>
      </c>
      <c r="D150" s="4" t="s">
        <v>404</v>
      </c>
      <c r="E150" s="4" t="s">
        <v>405</v>
      </c>
      <c r="F150" s="4"/>
      <c r="G150" s="4"/>
      <c r="H150" s="4"/>
      <c r="I150" s="4"/>
      <c r="J150" s="4"/>
      <c r="K150" s="4"/>
      <c r="L150" s="65" t="s">
        <v>25</v>
      </c>
      <c r="M150" s="4">
        <v>248.80930000000001</v>
      </c>
      <c r="N150" s="4">
        <v>248.80930000000001</v>
      </c>
      <c r="O150" s="4" t="s">
        <v>305</v>
      </c>
      <c r="P150" s="62">
        <v>147</v>
      </c>
      <c r="Q150" s="85" t="s">
        <v>403</v>
      </c>
      <c r="R150" s="85" t="s">
        <v>406</v>
      </c>
    </row>
    <row r="151" spans="1:18" hidden="1">
      <c r="A151" s="62">
        <v>148</v>
      </c>
      <c r="B151" s="55" t="s">
        <v>236</v>
      </c>
      <c r="C151" s="4" t="s">
        <v>407</v>
      </c>
      <c r="D151" s="4" t="s">
        <v>25</v>
      </c>
      <c r="E151" s="4" t="s">
        <v>25</v>
      </c>
      <c r="F151" s="4"/>
      <c r="G151" s="4"/>
      <c r="H151" s="4"/>
      <c r="I151" s="4"/>
      <c r="J151" s="4"/>
      <c r="K151" s="4"/>
      <c r="L151" s="65" t="s">
        <v>25</v>
      </c>
      <c r="M151" s="4">
        <v>68.256</v>
      </c>
      <c r="N151" s="4">
        <v>68.256</v>
      </c>
      <c r="O151" s="4" t="s">
        <v>25</v>
      </c>
      <c r="P151" s="62">
        <v>148</v>
      </c>
      <c r="Q151" s="85" t="s">
        <v>407</v>
      </c>
      <c r="R151" s="85" t="s">
        <v>238</v>
      </c>
    </row>
    <row r="152" spans="1:18" hidden="1">
      <c r="A152" s="62">
        <v>149</v>
      </c>
      <c r="B152" s="55" t="s">
        <v>408</v>
      </c>
      <c r="C152" s="4" t="s">
        <v>409</v>
      </c>
      <c r="D152" s="4" t="s">
        <v>25</v>
      </c>
      <c r="E152" s="4" t="s">
        <v>25</v>
      </c>
      <c r="F152" s="4"/>
      <c r="G152" s="4"/>
      <c r="H152" s="4"/>
      <c r="I152" s="4"/>
      <c r="J152" s="4"/>
      <c r="K152" s="4"/>
      <c r="L152" s="65" t="s">
        <v>25</v>
      </c>
      <c r="M152" s="4">
        <v>239.20959999999999</v>
      </c>
      <c r="N152" s="4">
        <v>239.20959999999999</v>
      </c>
      <c r="O152" s="4" t="s">
        <v>25</v>
      </c>
      <c r="P152" s="62">
        <v>149</v>
      </c>
      <c r="Q152" s="85" t="s">
        <v>409</v>
      </c>
      <c r="R152" s="85" t="s">
        <v>410</v>
      </c>
    </row>
    <row r="153" spans="1:18" hidden="1">
      <c r="A153" s="62">
        <v>150</v>
      </c>
      <c r="B153" s="55" t="s">
        <v>28</v>
      </c>
      <c r="C153" s="4" t="s">
        <v>411</v>
      </c>
      <c r="D153" s="4" t="s">
        <v>25</v>
      </c>
      <c r="E153" s="4" t="s">
        <v>25</v>
      </c>
      <c r="F153" s="4"/>
      <c r="G153" s="4"/>
      <c r="H153" s="4"/>
      <c r="I153" s="4"/>
      <c r="J153" s="4"/>
      <c r="K153" s="4"/>
      <c r="L153" s="65" t="s">
        <v>25</v>
      </c>
      <c r="M153" s="4" t="s">
        <v>25</v>
      </c>
      <c r="N153" s="4" t="s">
        <v>25</v>
      </c>
      <c r="O153" s="4" t="s">
        <v>25</v>
      </c>
      <c r="P153" s="62">
        <v>150</v>
      </c>
      <c r="Q153" s="85" t="s">
        <v>411</v>
      </c>
      <c r="R153" s="85" t="s">
        <v>28</v>
      </c>
    </row>
    <row r="154" spans="1:18">
      <c r="A154" s="62">
        <v>204</v>
      </c>
      <c r="B154" s="55" t="s">
        <v>294</v>
      </c>
      <c r="C154" s="4" t="s">
        <v>412</v>
      </c>
      <c r="D154" s="4" t="s">
        <v>25</v>
      </c>
      <c r="E154" s="4" t="s">
        <v>25</v>
      </c>
      <c r="F154" s="4"/>
      <c r="G154" s="4"/>
      <c r="H154" s="4"/>
      <c r="I154" s="4"/>
      <c r="J154" s="4"/>
      <c r="K154" s="4"/>
      <c r="L154" s="65" t="s">
        <v>25</v>
      </c>
      <c r="M154" s="4">
        <v>77.007800000000003</v>
      </c>
      <c r="N154" s="4">
        <v>77.007800000000003</v>
      </c>
      <c r="O154" s="4" t="s">
        <v>25</v>
      </c>
      <c r="P154" s="62">
        <v>204</v>
      </c>
      <c r="Q154" s="85" t="s">
        <v>412</v>
      </c>
      <c r="R154" s="85" t="s">
        <v>296</v>
      </c>
    </row>
    <row r="155" spans="1:18" hidden="1">
      <c r="A155" s="62">
        <v>152</v>
      </c>
      <c r="B155" s="55" t="s">
        <v>28</v>
      </c>
      <c r="C155" s="4" t="s">
        <v>413</v>
      </c>
      <c r="D155" s="4" t="s">
        <v>25</v>
      </c>
      <c r="E155" s="4" t="s">
        <v>25</v>
      </c>
      <c r="F155" s="4"/>
      <c r="G155" s="4"/>
      <c r="H155" s="4"/>
      <c r="I155" s="4"/>
      <c r="J155" s="4"/>
      <c r="K155" s="4"/>
      <c r="L155" s="65" t="s">
        <v>25</v>
      </c>
      <c r="M155" s="4" t="s">
        <v>25</v>
      </c>
      <c r="N155" s="4" t="s">
        <v>25</v>
      </c>
      <c r="O155" s="4" t="s">
        <v>25</v>
      </c>
      <c r="P155" s="62">
        <v>152</v>
      </c>
      <c r="Q155" s="85" t="s">
        <v>413</v>
      </c>
      <c r="R155" s="85" t="s">
        <v>28</v>
      </c>
    </row>
    <row r="156" spans="1:18">
      <c r="A156" s="62">
        <v>206</v>
      </c>
      <c r="B156" s="55" t="s">
        <v>294</v>
      </c>
      <c r="C156" s="4" t="s">
        <v>414</v>
      </c>
      <c r="D156" s="4" t="s">
        <v>25</v>
      </c>
      <c r="E156" s="4" t="s">
        <v>25</v>
      </c>
      <c r="F156" s="4"/>
      <c r="G156" s="4"/>
      <c r="H156" s="4"/>
      <c r="I156" s="4"/>
      <c r="J156" s="4"/>
      <c r="K156" s="4"/>
      <c r="L156" s="65" t="s">
        <v>25</v>
      </c>
      <c r="M156" s="4">
        <v>77.007800000000003</v>
      </c>
      <c r="N156" s="4">
        <v>77.007800000000003</v>
      </c>
      <c r="O156" s="4" t="s">
        <v>25</v>
      </c>
      <c r="P156" s="62">
        <v>206</v>
      </c>
      <c r="Q156" s="85" t="s">
        <v>414</v>
      </c>
      <c r="R156" s="85" t="s">
        <v>296</v>
      </c>
    </row>
    <row r="157" spans="1:18" hidden="1">
      <c r="A157" s="62">
        <v>154</v>
      </c>
      <c r="B157" s="55" t="s">
        <v>28</v>
      </c>
      <c r="C157" s="4" t="s">
        <v>415</v>
      </c>
      <c r="D157" s="4" t="s">
        <v>25</v>
      </c>
      <c r="E157" s="4" t="s">
        <v>25</v>
      </c>
      <c r="F157" s="4"/>
      <c r="G157" s="4"/>
      <c r="H157" s="4"/>
      <c r="I157" s="4"/>
      <c r="J157" s="4"/>
      <c r="K157" s="4"/>
      <c r="L157" s="65" t="s">
        <v>25</v>
      </c>
      <c r="M157" s="4" t="s">
        <v>25</v>
      </c>
      <c r="N157" s="4" t="s">
        <v>25</v>
      </c>
      <c r="O157" s="4" t="s">
        <v>25</v>
      </c>
      <c r="P157" s="62">
        <v>154</v>
      </c>
      <c r="Q157" s="85" t="s">
        <v>415</v>
      </c>
      <c r="R157" s="85" t="s">
        <v>28</v>
      </c>
    </row>
    <row r="158" spans="1:18" hidden="1">
      <c r="A158" s="62">
        <v>155</v>
      </c>
      <c r="B158" s="55" t="s">
        <v>416</v>
      </c>
      <c r="C158" s="4" t="s">
        <v>417</v>
      </c>
      <c r="D158" s="4" t="s">
        <v>25</v>
      </c>
      <c r="E158" s="4" t="s">
        <v>25</v>
      </c>
      <c r="F158" s="4"/>
      <c r="G158" s="4"/>
      <c r="H158" s="4"/>
      <c r="I158" s="4"/>
      <c r="J158" s="4"/>
      <c r="K158" s="4"/>
      <c r="L158" s="65" t="s">
        <v>25</v>
      </c>
      <c r="M158" s="4">
        <v>126.6797</v>
      </c>
      <c r="N158" s="4">
        <v>126.6797</v>
      </c>
      <c r="O158" s="4" t="s">
        <v>25</v>
      </c>
      <c r="P158" s="62">
        <v>155</v>
      </c>
      <c r="Q158" s="196" t="s">
        <v>417</v>
      </c>
      <c r="R158" s="85" t="s">
        <v>418</v>
      </c>
    </row>
    <row r="159" spans="1:18" hidden="1">
      <c r="A159" s="62">
        <v>156</v>
      </c>
      <c r="B159" s="55" t="s">
        <v>376</v>
      </c>
      <c r="C159" s="4" t="s">
        <v>419</v>
      </c>
      <c r="D159" s="4" t="s">
        <v>25</v>
      </c>
      <c r="E159" s="4" t="s">
        <v>25</v>
      </c>
      <c r="F159" s="4"/>
      <c r="G159" s="4"/>
      <c r="H159" s="4"/>
      <c r="I159" s="4"/>
      <c r="J159" s="4"/>
      <c r="K159" s="4"/>
      <c r="L159" s="65" t="s">
        <v>25</v>
      </c>
      <c r="M159" s="4">
        <v>177.41579999999999</v>
      </c>
      <c r="N159" s="4">
        <v>177.41579999999999</v>
      </c>
      <c r="O159" s="4" t="s">
        <v>25</v>
      </c>
      <c r="P159" s="62">
        <v>156</v>
      </c>
      <c r="Q159" s="196" t="s">
        <v>419</v>
      </c>
      <c r="R159" s="85" t="s">
        <v>378</v>
      </c>
    </row>
    <row r="160" spans="1:18" hidden="1">
      <c r="A160" s="62">
        <v>157</v>
      </c>
      <c r="B160" s="55" t="s">
        <v>376</v>
      </c>
      <c r="C160" s="4" t="s">
        <v>420</v>
      </c>
      <c r="D160" s="4" t="s">
        <v>25</v>
      </c>
      <c r="E160" s="4" t="s">
        <v>25</v>
      </c>
      <c r="F160" s="4"/>
      <c r="G160" s="4"/>
      <c r="H160" s="4"/>
      <c r="I160" s="4"/>
      <c r="J160" s="4"/>
      <c r="K160" s="4"/>
      <c r="L160" s="65" t="s">
        <v>25</v>
      </c>
      <c r="M160" s="4">
        <v>177.41579999999999</v>
      </c>
      <c r="N160" s="4">
        <v>177.41579999999999</v>
      </c>
      <c r="O160" s="4" t="s">
        <v>25</v>
      </c>
      <c r="P160" s="62">
        <v>157</v>
      </c>
      <c r="Q160" s="196" t="s">
        <v>420</v>
      </c>
      <c r="R160" s="85" t="s">
        <v>378</v>
      </c>
    </row>
    <row r="161" spans="1:18" hidden="1">
      <c r="A161" s="62">
        <v>158</v>
      </c>
      <c r="B161" s="55" t="s">
        <v>28</v>
      </c>
      <c r="C161" s="4" t="s">
        <v>421</v>
      </c>
      <c r="D161" s="4" t="s">
        <v>25</v>
      </c>
      <c r="E161" s="4" t="s">
        <v>25</v>
      </c>
      <c r="F161" s="4"/>
      <c r="G161" s="4"/>
      <c r="H161" s="4"/>
      <c r="I161" s="4"/>
      <c r="J161" s="4"/>
      <c r="K161" s="4"/>
      <c r="L161" s="65" t="s">
        <v>25</v>
      </c>
      <c r="M161" s="4" t="s">
        <v>25</v>
      </c>
      <c r="N161" s="4" t="s">
        <v>25</v>
      </c>
      <c r="O161" s="4" t="s">
        <v>25</v>
      </c>
      <c r="P161" s="62">
        <v>158</v>
      </c>
      <c r="Q161" s="85" t="s">
        <v>421</v>
      </c>
      <c r="R161" s="85" t="s">
        <v>28</v>
      </c>
    </row>
    <row r="162" spans="1:18" hidden="1">
      <c r="A162" s="62">
        <v>159</v>
      </c>
      <c r="B162" s="55" t="s">
        <v>28</v>
      </c>
      <c r="C162" s="4" t="s">
        <v>422</v>
      </c>
      <c r="D162" s="4" t="s">
        <v>25</v>
      </c>
      <c r="E162" s="4" t="s">
        <v>25</v>
      </c>
      <c r="F162" s="4"/>
      <c r="G162" s="4"/>
      <c r="H162" s="4"/>
      <c r="I162" s="4"/>
      <c r="J162" s="4"/>
      <c r="K162" s="4"/>
      <c r="L162" s="65" t="s">
        <v>25</v>
      </c>
      <c r="M162" s="4" t="s">
        <v>25</v>
      </c>
      <c r="N162" s="4" t="s">
        <v>25</v>
      </c>
      <c r="O162" s="4" t="s">
        <v>25</v>
      </c>
      <c r="P162" s="62">
        <v>159</v>
      </c>
      <c r="Q162" s="85" t="s">
        <v>422</v>
      </c>
      <c r="R162" s="85" t="s">
        <v>28</v>
      </c>
    </row>
    <row r="163" spans="1:18" hidden="1">
      <c r="A163" s="62">
        <v>160</v>
      </c>
      <c r="B163" s="55" t="s">
        <v>28</v>
      </c>
      <c r="C163" s="4" t="s">
        <v>423</v>
      </c>
      <c r="D163" s="4" t="s">
        <v>25</v>
      </c>
      <c r="E163" s="4" t="s">
        <v>25</v>
      </c>
      <c r="F163" s="4"/>
      <c r="G163" s="4"/>
      <c r="H163" s="4"/>
      <c r="I163" s="4"/>
      <c r="J163" s="4"/>
      <c r="K163" s="4"/>
      <c r="L163" s="65" t="s">
        <v>25</v>
      </c>
      <c r="M163" s="4" t="s">
        <v>25</v>
      </c>
      <c r="N163" s="4" t="s">
        <v>25</v>
      </c>
      <c r="O163" s="4" t="s">
        <v>25</v>
      </c>
      <c r="P163" s="62">
        <v>160</v>
      </c>
      <c r="Q163" s="85" t="s">
        <v>423</v>
      </c>
      <c r="R163" s="85" t="s">
        <v>28</v>
      </c>
    </row>
    <row r="164" spans="1:18" hidden="1">
      <c r="A164" s="62">
        <v>161</v>
      </c>
      <c r="B164" s="55" t="s">
        <v>28</v>
      </c>
      <c r="C164" s="4" t="s">
        <v>424</v>
      </c>
      <c r="D164" s="4" t="s">
        <v>25</v>
      </c>
      <c r="E164" s="4" t="s">
        <v>25</v>
      </c>
      <c r="F164" s="4"/>
      <c r="G164" s="4"/>
      <c r="H164" s="4"/>
      <c r="I164" s="4"/>
      <c r="J164" s="4"/>
      <c r="K164" s="4"/>
      <c r="L164" s="65" t="s">
        <v>25</v>
      </c>
      <c r="M164" s="4" t="s">
        <v>25</v>
      </c>
      <c r="N164" s="4" t="s">
        <v>25</v>
      </c>
      <c r="O164" s="4" t="s">
        <v>25</v>
      </c>
      <c r="P164" s="62">
        <v>161</v>
      </c>
      <c r="Q164" s="85" t="s">
        <v>424</v>
      </c>
      <c r="R164" s="85" t="s">
        <v>28</v>
      </c>
    </row>
    <row r="165" spans="1:18" hidden="1">
      <c r="A165" s="62">
        <v>162</v>
      </c>
      <c r="B165" s="55" t="s">
        <v>28</v>
      </c>
      <c r="C165" s="4" t="s">
        <v>425</v>
      </c>
      <c r="D165" s="4" t="s">
        <v>25</v>
      </c>
      <c r="E165" s="4" t="s">
        <v>25</v>
      </c>
      <c r="F165" s="4"/>
      <c r="G165" s="4"/>
      <c r="H165" s="4"/>
      <c r="I165" s="4"/>
      <c r="J165" s="4"/>
      <c r="K165" s="4"/>
      <c r="L165" s="65" t="s">
        <v>25</v>
      </c>
      <c r="M165" s="4" t="s">
        <v>25</v>
      </c>
      <c r="N165" s="4" t="s">
        <v>25</v>
      </c>
      <c r="O165" s="4" t="s">
        <v>25</v>
      </c>
      <c r="P165" s="62">
        <v>162</v>
      </c>
      <c r="Q165" s="85" t="s">
        <v>425</v>
      </c>
      <c r="R165" s="85" t="s">
        <v>28</v>
      </c>
    </row>
    <row r="166" spans="1:18" hidden="1">
      <c r="A166" s="62">
        <v>163</v>
      </c>
      <c r="B166" s="55" t="s">
        <v>426</v>
      </c>
      <c r="C166" s="4" t="s">
        <v>427</v>
      </c>
      <c r="D166" s="4" t="s">
        <v>428</v>
      </c>
      <c r="E166" s="4" t="s">
        <v>429</v>
      </c>
      <c r="F166" s="4"/>
      <c r="G166" s="4"/>
      <c r="H166" s="4"/>
      <c r="I166" s="4"/>
      <c r="J166" s="4"/>
      <c r="K166" s="4"/>
      <c r="L166" s="65" t="s">
        <v>25</v>
      </c>
      <c r="M166" s="4">
        <v>248.94739999999999</v>
      </c>
      <c r="N166" s="4">
        <v>248.94739999999999</v>
      </c>
      <c r="O166" s="4" t="s">
        <v>305</v>
      </c>
      <c r="P166" s="62">
        <v>163</v>
      </c>
      <c r="Q166" s="85" t="s">
        <v>427</v>
      </c>
      <c r="R166" s="85" t="s">
        <v>430</v>
      </c>
    </row>
    <row r="167" spans="1:18" hidden="1">
      <c r="A167" s="62">
        <v>164</v>
      </c>
      <c r="B167" s="55" t="s">
        <v>431</v>
      </c>
      <c r="C167" s="4" t="s">
        <v>432</v>
      </c>
      <c r="D167" s="4" t="s">
        <v>433</v>
      </c>
      <c r="E167" s="4" t="s">
        <v>434</v>
      </c>
      <c r="F167" s="4"/>
      <c r="G167" s="4"/>
      <c r="H167" s="4"/>
      <c r="I167" s="4"/>
      <c r="J167" s="4"/>
      <c r="K167" s="4"/>
      <c r="L167" s="65" t="s">
        <v>25</v>
      </c>
      <c r="M167" s="4">
        <v>249.49279999999999</v>
      </c>
      <c r="N167" s="4">
        <v>249.49279999999999</v>
      </c>
      <c r="O167" s="4" t="s">
        <v>305</v>
      </c>
      <c r="P167" s="62">
        <v>164</v>
      </c>
      <c r="Q167" s="85" t="s">
        <v>432</v>
      </c>
      <c r="R167" s="85" t="s">
        <v>435</v>
      </c>
    </row>
    <row r="168" spans="1:18" hidden="1">
      <c r="A168" s="62">
        <v>165</v>
      </c>
      <c r="B168" s="55" t="s">
        <v>28</v>
      </c>
      <c r="C168" s="4" t="s">
        <v>436</v>
      </c>
      <c r="D168" s="4" t="s">
        <v>25</v>
      </c>
      <c r="E168" s="4" t="s">
        <v>25</v>
      </c>
      <c r="F168" s="4"/>
      <c r="G168" s="4"/>
      <c r="H168" s="4"/>
      <c r="I168" s="4"/>
      <c r="J168" s="4"/>
      <c r="K168" s="4"/>
      <c r="L168" s="65" t="s">
        <v>25</v>
      </c>
      <c r="M168" s="4" t="s">
        <v>25</v>
      </c>
      <c r="N168" s="4" t="s">
        <v>25</v>
      </c>
      <c r="O168" s="4" t="s">
        <v>25</v>
      </c>
      <c r="P168" s="62">
        <v>165</v>
      </c>
      <c r="Q168" s="85" t="s">
        <v>436</v>
      </c>
      <c r="R168" s="85" t="s">
        <v>28</v>
      </c>
    </row>
    <row r="169" spans="1:18">
      <c r="A169" s="62">
        <v>208</v>
      </c>
      <c r="B169" s="55" t="s">
        <v>294</v>
      </c>
      <c r="C169" s="4" t="s">
        <v>437</v>
      </c>
      <c r="D169" s="4" t="s">
        <v>25</v>
      </c>
      <c r="E169" s="4" t="s">
        <v>25</v>
      </c>
      <c r="F169" s="4"/>
      <c r="G169" s="4"/>
      <c r="H169" s="4"/>
      <c r="I169" s="4"/>
      <c r="J169" s="4"/>
      <c r="K169" s="4"/>
      <c r="L169" s="65" t="s">
        <v>25</v>
      </c>
      <c r="M169" s="4">
        <v>77.007800000000003</v>
      </c>
      <c r="N169" s="4">
        <v>77.007800000000003</v>
      </c>
      <c r="O169" s="4" t="s">
        <v>25</v>
      </c>
      <c r="P169" s="62">
        <v>208</v>
      </c>
      <c r="Q169" s="85" t="s">
        <v>437</v>
      </c>
      <c r="R169" s="85" t="s">
        <v>296</v>
      </c>
    </row>
    <row r="170" spans="1:18" hidden="1">
      <c r="A170" s="62">
        <v>167</v>
      </c>
      <c r="B170" s="55" t="s">
        <v>28</v>
      </c>
      <c r="C170" s="4" t="s">
        <v>438</v>
      </c>
      <c r="D170" s="4" t="s">
        <v>25</v>
      </c>
      <c r="E170" s="4" t="s">
        <v>25</v>
      </c>
      <c r="F170" s="4"/>
      <c r="G170" s="4"/>
      <c r="H170" s="4"/>
      <c r="I170" s="4"/>
      <c r="J170" s="4"/>
      <c r="K170" s="4"/>
      <c r="L170" s="65" t="s">
        <v>25</v>
      </c>
      <c r="M170" s="4" t="s">
        <v>25</v>
      </c>
      <c r="N170" s="4" t="s">
        <v>25</v>
      </c>
      <c r="O170" s="4" t="s">
        <v>25</v>
      </c>
      <c r="P170" s="62">
        <v>167</v>
      </c>
      <c r="Q170" s="85" t="s">
        <v>438</v>
      </c>
      <c r="R170" s="85" t="s">
        <v>28</v>
      </c>
    </row>
    <row r="171" spans="1:18">
      <c r="A171" s="62">
        <v>210</v>
      </c>
      <c r="B171" s="55" t="s">
        <v>294</v>
      </c>
      <c r="C171" s="4" t="s">
        <v>439</v>
      </c>
      <c r="D171" s="4" t="s">
        <v>25</v>
      </c>
      <c r="E171" s="4" t="s">
        <v>25</v>
      </c>
      <c r="F171" s="4"/>
      <c r="G171" s="4"/>
      <c r="H171" s="4"/>
      <c r="I171" s="4"/>
      <c r="J171" s="4"/>
      <c r="K171" s="4"/>
      <c r="L171" s="65" t="s">
        <v>25</v>
      </c>
      <c r="M171" s="4">
        <v>77.007800000000003</v>
      </c>
      <c r="N171" s="4">
        <v>77.007800000000003</v>
      </c>
      <c r="O171" s="4" t="s">
        <v>25</v>
      </c>
      <c r="P171" s="62">
        <v>210</v>
      </c>
      <c r="Q171" s="85" t="s">
        <v>439</v>
      </c>
      <c r="R171" s="85" t="s">
        <v>296</v>
      </c>
    </row>
    <row r="172" spans="1:18" hidden="1">
      <c r="A172" s="62">
        <v>169</v>
      </c>
      <c r="B172" s="55" t="s">
        <v>28</v>
      </c>
      <c r="C172" s="4" t="s">
        <v>440</v>
      </c>
      <c r="D172" s="4" t="s">
        <v>25</v>
      </c>
      <c r="E172" s="4" t="s">
        <v>25</v>
      </c>
      <c r="F172" s="4"/>
      <c r="G172" s="4"/>
      <c r="H172" s="4"/>
      <c r="I172" s="4"/>
      <c r="J172" s="4"/>
      <c r="K172" s="4"/>
      <c r="L172" s="65" t="s">
        <v>25</v>
      </c>
      <c r="M172" s="4" t="s">
        <v>25</v>
      </c>
      <c r="N172" s="4" t="s">
        <v>25</v>
      </c>
      <c r="O172" s="4" t="s">
        <v>25</v>
      </c>
      <c r="P172" s="62">
        <v>169</v>
      </c>
      <c r="Q172" s="85" t="s">
        <v>440</v>
      </c>
      <c r="R172" s="85" t="s">
        <v>28</v>
      </c>
    </row>
    <row r="173" spans="1:18">
      <c r="A173" s="62">
        <v>221</v>
      </c>
      <c r="B173" s="55" t="s">
        <v>294</v>
      </c>
      <c r="C173" s="4" t="s">
        <v>441</v>
      </c>
      <c r="D173" s="4" t="s">
        <v>25</v>
      </c>
      <c r="E173" s="4" t="s">
        <v>25</v>
      </c>
      <c r="F173" s="4"/>
      <c r="G173" s="4"/>
      <c r="H173" s="4"/>
      <c r="I173" s="4"/>
      <c r="J173" s="4"/>
      <c r="K173" s="4"/>
      <c r="L173" s="65" t="s">
        <v>25</v>
      </c>
      <c r="M173" s="4">
        <v>77.007800000000003</v>
      </c>
      <c r="N173" s="4">
        <v>77.007800000000003</v>
      </c>
      <c r="O173" s="4" t="s">
        <v>25</v>
      </c>
      <c r="P173" s="62">
        <v>221</v>
      </c>
      <c r="Q173" s="85" t="s">
        <v>441</v>
      </c>
      <c r="R173" s="85" t="s">
        <v>296</v>
      </c>
    </row>
    <row r="174" spans="1:18" hidden="1">
      <c r="A174" s="62">
        <v>171</v>
      </c>
      <c r="B174" s="55" t="s">
        <v>28</v>
      </c>
      <c r="C174" s="4" t="s">
        <v>442</v>
      </c>
      <c r="D174" s="4" t="s">
        <v>25</v>
      </c>
      <c r="E174" s="4" t="s">
        <v>25</v>
      </c>
      <c r="F174" s="4"/>
      <c r="G174" s="4"/>
      <c r="H174" s="4"/>
      <c r="I174" s="4"/>
      <c r="J174" s="4"/>
      <c r="K174" s="4"/>
      <c r="L174" s="65" t="s">
        <v>25</v>
      </c>
      <c r="M174" s="4" t="s">
        <v>25</v>
      </c>
      <c r="N174" s="4" t="s">
        <v>25</v>
      </c>
      <c r="O174" s="4" t="s">
        <v>25</v>
      </c>
      <c r="P174" s="62">
        <v>171</v>
      </c>
      <c r="Q174" s="85" t="s">
        <v>442</v>
      </c>
      <c r="R174" s="85" t="s">
        <v>28</v>
      </c>
    </row>
    <row r="175" spans="1:18" hidden="1">
      <c r="A175" s="62">
        <v>172</v>
      </c>
      <c r="B175" s="55" t="s">
        <v>376</v>
      </c>
      <c r="C175" s="4" t="s">
        <v>443</v>
      </c>
      <c r="D175" s="4" t="s">
        <v>25</v>
      </c>
      <c r="E175" s="4" t="s">
        <v>25</v>
      </c>
      <c r="F175" s="4"/>
      <c r="G175" s="4"/>
      <c r="H175" s="4"/>
      <c r="I175" s="4"/>
      <c r="J175" s="4"/>
      <c r="K175" s="4"/>
      <c r="L175" s="65" t="s">
        <v>25</v>
      </c>
      <c r="M175" s="4">
        <v>177.41579999999999</v>
      </c>
      <c r="N175" s="4">
        <v>177.41579999999999</v>
      </c>
      <c r="O175" s="4" t="s">
        <v>25</v>
      </c>
      <c r="P175" s="62">
        <v>172</v>
      </c>
      <c r="Q175" s="196" t="s">
        <v>443</v>
      </c>
      <c r="R175" s="85" t="s">
        <v>378</v>
      </c>
    </row>
    <row r="176" spans="1:18" hidden="1">
      <c r="A176" s="62">
        <v>173</v>
      </c>
      <c r="B176" s="55" t="s">
        <v>376</v>
      </c>
      <c r="C176" s="4" t="s">
        <v>444</v>
      </c>
      <c r="D176" s="4" t="s">
        <v>25</v>
      </c>
      <c r="E176" s="4" t="s">
        <v>25</v>
      </c>
      <c r="F176" s="4"/>
      <c r="G176" s="4"/>
      <c r="H176" s="4"/>
      <c r="I176" s="4"/>
      <c r="J176" s="4"/>
      <c r="K176" s="4"/>
      <c r="L176" s="65" t="s">
        <v>25</v>
      </c>
      <c r="M176" s="4">
        <v>177.41579999999999</v>
      </c>
      <c r="N176" s="4">
        <v>177.41579999999999</v>
      </c>
      <c r="O176" s="4" t="s">
        <v>25</v>
      </c>
      <c r="P176" s="62">
        <v>173</v>
      </c>
      <c r="Q176" s="196" t="s">
        <v>444</v>
      </c>
      <c r="R176" s="85" t="s">
        <v>378</v>
      </c>
    </row>
    <row r="177" spans="1:18" hidden="1">
      <c r="A177" s="62">
        <v>174</v>
      </c>
      <c r="B177" s="55" t="s">
        <v>376</v>
      </c>
      <c r="C177" s="4" t="s">
        <v>445</v>
      </c>
      <c r="D177" s="4" t="s">
        <v>25</v>
      </c>
      <c r="E177" s="4" t="s">
        <v>25</v>
      </c>
      <c r="F177" s="4"/>
      <c r="G177" s="4"/>
      <c r="H177" s="4"/>
      <c r="I177" s="4"/>
      <c r="J177" s="4"/>
      <c r="K177" s="4"/>
      <c r="L177" s="65" t="s">
        <v>25</v>
      </c>
      <c r="M177" s="4">
        <v>177.41579999999999</v>
      </c>
      <c r="N177" s="4">
        <v>177.41579999999999</v>
      </c>
      <c r="O177" s="4" t="s">
        <v>25</v>
      </c>
      <c r="P177" s="62">
        <v>174</v>
      </c>
      <c r="Q177" s="196" t="s">
        <v>445</v>
      </c>
      <c r="R177" s="85" t="s">
        <v>378</v>
      </c>
    </row>
    <row r="178" spans="1:18" hidden="1">
      <c r="A178" s="62">
        <v>175</v>
      </c>
      <c r="B178" s="55" t="s">
        <v>28</v>
      </c>
      <c r="C178" s="4" t="s">
        <v>446</v>
      </c>
      <c r="D178" s="4" t="s">
        <v>25</v>
      </c>
      <c r="E178" s="4" t="s">
        <v>25</v>
      </c>
      <c r="F178" s="4"/>
      <c r="G178" s="4"/>
      <c r="H178" s="4"/>
      <c r="I178" s="4"/>
      <c r="J178" s="4"/>
      <c r="K178" s="4"/>
      <c r="L178" s="65" t="s">
        <v>25</v>
      </c>
      <c r="M178" s="4" t="s">
        <v>25</v>
      </c>
      <c r="N178" s="4" t="s">
        <v>25</v>
      </c>
      <c r="O178" s="4" t="s">
        <v>25</v>
      </c>
      <c r="P178" s="62">
        <v>175</v>
      </c>
      <c r="Q178" s="85" t="s">
        <v>446</v>
      </c>
      <c r="R178" s="85" t="s">
        <v>28</v>
      </c>
    </row>
    <row r="179" spans="1:18" hidden="1">
      <c r="A179" s="62">
        <v>176</v>
      </c>
      <c r="B179" s="55" t="s">
        <v>447</v>
      </c>
      <c r="C179" s="4" t="s">
        <v>448</v>
      </c>
      <c r="D179" s="4" t="s">
        <v>449</v>
      </c>
      <c r="E179" s="4" t="s">
        <v>450</v>
      </c>
      <c r="F179" s="4"/>
      <c r="G179" s="4"/>
      <c r="H179" s="4"/>
      <c r="I179" s="4"/>
      <c r="J179" s="4"/>
      <c r="K179" s="4"/>
      <c r="L179" s="65">
        <v>152.07159999999999</v>
      </c>
      <c r="M179" s="4">
        <v>54.412500000000001</v>
      </c>
      <c r="N179" s="4">
        <v>206.48409999999998</v>
      </c>
      <c r="O179" s="4" t="s">
        <v>335</v>
      </c>
      <c r="P179" s="62">
        <v>176</v>
      </c>
      <c r="Q179" s="85" t="s">
        <v>448</v>
      </c>
      <c r="R179" s="85" t="s">
        <v>451</v>
      </c>
    </row>
    <row r="180" spans="1:18" hidden="1">
      <c r="A180" s="62">
        <v>177</v>
      </c>
      <c r="B180" s="55" t="s">
        <v>452</v>
      </c>
      <c r="C180" s="4" t="s">
        <v>453</v>
      </c>
      <c r="D180" s="4" t="s">
        <v>454</v>
      </c>
      <c r="E180" s="4" t="s">
        <v>455</v>
      </c>
      <c r="F180" s="4"/>
      <c r="G180" s="4"/>
      <c r="H180" s="4"/>
      <c r="I180" s="4"/>
      <c r="J180" s="4"/>
      <c r="K180" s="4"/>
      <c r="L180" s="65">
        <v>152.0702</v>
      </c>
      <c r="M180" s="4">
        <v>54.412500000000001</v>
      </c>
      <c r="N180" s="4">
        <v>206.48269999999999</v>
      </c>
      <c r="O180" s="4" t="s">
        <v>335</v>
      </c>
      <c r="P180" s="62">
        <v>177</v>
      </c>
      <c r="Q180" s="85" t="s">
        <v>453</v>
      </c>
      <c r="R180" s="85" t="s">
        <v>456</v>
      </c>
    </row>
    <row r="181" spans="1:18" hidden="1">
      <c r="A181" s="62">
        <v>178</v>
      </c>
      <c r="B181" s="55" t="s">
        <v>457</v>
      </c>
      <c r="C181" s="4" t="s">
        <v>458</v>
      </c>
      <c r="D181" s="4" t="s">
        <v>459</v>
      </c>
      <c r="E181" s="4" t="s">
        <v>460</v>
      </c>
      <c r="F181" s="4"/>
      <c r="G181" s="4"/>
      <c r="H181" s="4"/>
      <c r="I181" s="4"/>
      <c r="J181" s="4"/>
      <c r="K181" s="4"/>
      <c r="L181" s="65" t="s">
        <v>25</v>
      </c>
      <c r="M181" s="4">
        <v>249.9633</v>
      </c>
      <c r="N181" s="4">
        <v>249.9633</v>
      </c>
      <c r="O181" s="4" t="s">
        <v>461</v>
      </c>
      <c r="P181" s="62">
        <v>178</v>
      </c>
      <c r="Q181" s="85" t="s">
        <v>458</v>
      </c>
      <c r="R181" s="85" t="s">
        <v>462</v>
      </c>
    </row>
    <row r="182" spans="1:18" hidden="1">
      <c r="A182" s="62">
        <v>179</v>
      </c>
      <c r="B182" s="55" t="s">
        <v>463</v>
      </c>
      <c r="C182" s="4" t="s">
        <v>464</v>
      </c>
      <c r="D182" s="4" t="s">
        <v>465</v>
      </c>
      <c r="E182" s="4" t="s">
        <v>466</v>
      </c>
      <c r="F182" s="4"/>
      <c r="G182" s="4"/>
      <c r="H182" s="4"/>
      <c r="I182" s="4"/>
      <c r="J182" s="4"/>
      <c r="K182" s="4"/>
      <c r="L182" s="65" t="s">
        <v>25</v>
      </c>
      <c r="M182" s="4">
        <v>249.9641</v>
      </c>
      <c r="N182" s="4">
        <v>249.9641</v>
      </c>
      <c r="O182" s="4" t="s">
        <v>461</v>
      </c>
      <c r="P182" s="62">
        <v>179</v>
      </c>
      <c r="Q182" s="85" t="s">
        <v>464</v>
      </c>
      <c r="R182" s="85" t="s">
        <v>467</v>
      </c>
    </row>
    <row r="183" spans="1:18" hidden="1">
      <c r="A183" s="62">
        <v>180</v>
      </c>
      <c r="B183" s="55" t="s">
        <v>468</v>
      </c>
      <c r="C183" s="4" t="s">
        <v>469</v>
      </c>
      <c r="D183" s="4" t="s">
        <v>470</v>
      </c>
      <c r="E183" s="4" t="s">
        <v>471</v>
      </c>
      <c r="F183" s="4"/>
      <c r="G183" s="4"/>
      <c r="H183" s="4"/>
      <c r="I183" s="4"/>
      <c r="J183" s="4"/>
      <c r="K183" s="4"/>
      <c r="L183" s="65" t="s">
        <v>25</v>
      </c>
      <c r="M183" s="4">
        <v>248.77379999999999</v>
      </c>
      <c r="N183" s="4">
        <v>248.77379999999999</v>
      </c>
      <c r="O183" s="4" t="s">
        <v>461</v>
      </c>
      <c r="P183" s="62">
        <v>180</v>
      </c>
      <c r="Q183" s="85" t="s">
        <v>469</v>
      </c>
      <c r="R183" s="85" t="s">
        <v>472</v>
      </c>
    </row>
    <row r="184" spans="1:18" hidden="1">
      <c r="A184" s="62">
        <v>181</v>
      </c>
      <c r="B184" s="55" t="s">
        <v>473</v>
      </c>
      <c r="C184" s="4" t="s">
        <v>474</v>
      </c>
      <c r="D184" s="4" t="s">
        <v>475</v>
      </c>
      <c r="E184" s="4" t="s">
        <v>476</v>
      </c>
      <c r="F184" s="4"/>
      <c r="G184" s="4"/>
      <c r="H184" s="4"/>
      <c r="I184" s="4"/>
      <c r="J184" s="4"/>
      <c r="K184" s="4"/>
      <c r="L184" s="65" t="s">
        <v>25</v>
      </c>
      <c r="M184" s="4">
        <v>248.77500000000001</v>
      </c>
      <c r="N184" s="4">
        <v>248.77500000000001</v>
      </c>
      <c r="O184" s="4" t="s">
        <v>461</v>
      </c>
      <c r="P184" s="62">
        <v>181</v>
      </c>
      <c r="Q184" s="85" t="s">
        <v>474</v>
      </c>
      <c r="R184" s="85" t="s">
        <v>477</v>
      </c>
    </row>
    <row r="185" spans="1:18">
      <c r="A185" s="62">
        <v>222</v>
      </c>
      <c r="B185" s="55" t="s">
        <v>294</v>
      </c>
      <c r="C185" s="4" t="s">
        <v>478</v>
      </c>
      <c r="D185" s="4" t="s">
        <v>25</v>
      </c>
      <c r="E185" s="4" t="s">
        <v>25</v>
      </c>
      <c r="F185" s="4"/>
      <c r="G185" s="4"/>
      <c r="H185" s="4"/>
      <c r="I185" s="4"/>
      <c r="J185" s="4"/>
      <c r="K185" s="4"/>
      <c r="L185" s="65" t="s">
        <v>25</v>
      </c>
      <c r="M185" s="4">
        <v>77.007800000000003</v>
      </c>
      <c r="N185" s="4">
        <v>77.007800000000003</v>
      </c>
      <c r="O185" s="4" t="s">
        <v>25</v>
      </c>
      <c r="P185" s="62">
        <v>222</v>
      </c>
      <c r="Q185" s="85" t="s">
        <v>478</v>
      </c>
      <c r="R185" s="85" t="s">
        <v>296</v>
      </c>
    </row>
    <row r="186" spans="1:18">
      <c r="A186" s="62">
        <v>223</v>
      </c>
      <c r="B186" s="55" t="s">
        <v>294</v>
      </c>
      <c r="C186" s="4" t="s">
        <v>479</v>
      </c>
      <c r="D186" s="4" t="s">
        <v>25</v>
      </c>
      <c r="E186" s="4" t="s">
        <v>25</v>
      </c>
      <c r="F186" s="4"/>
      <c r="G186" s="4"/>
      <c r="H186" s="4"/>
      <c r="I186" s="4"/>
      <c r="J186" s="4"/>
      <c r="K186" s="4"/>
      <c r="L186" s="65" t="s">
        <v>25</v>
      </c>
      <c r="M186" s="4">
        <v>77.007800000000003</v>
      </c>
      <c r="N186" s="4">
        <v>77.007800000000003</v>
      </c>
      <c r="O186" s="4" t="s">
        <v>25</v>
      </c>
      <c r="P186" s="62">
        <v>223</v>
      </c>
      <c r="Q186" s="85" t="s">
        <v>479</v>
      </c>
      <c r="R186" s="85" t="s">
        <v>296</v>
      </c>
    </row>
    <row r="187" spans="1:18" hidden="1">
      <c r="A187" s="62">
        <v>184</v>
      </c>
      <c r="B187" s="55" t="s">
        <v>28</v>
      </c>
      <c r="C187" s="4" t="s">
        <v>480</v>
      </c>
      <c r="D187" s="4" t="s">
        <v>25</v>
      </c>
      <c r="E187" s="4" t="s">
        <v>25</v>
      </c>
      <c r="F187" s="4"/>
      <c r="G187" s="4"/>
      <c r="H187" s="4"/>
      <c r="I187" s="4"/>
      <c r="J187" s="4"/>
      <c r="K187" s="4"/>
      <c r="L187" s="65" t="s">
        <v>25</v>
      </c>
      <c r="M187" s="4" t="s">
        <v>25</v>
      </c>
      <c r="N187" s="4" t="s">
        <v>25</v>
      </c>
      <c r="O187" s="4" t="s">
        <v>25</v>
      </c>
      <c r="P187" s="62">
        <v>184</v>
      </c>
      <c r="Q187" s="85" t="s">
        <v>480</v>
      </c>
      <c r="R187" s="85" t="s">
        <v>28</v>
      </c>
    </row>
    <row r="188" spans="1:18">
      <c r="A188" s="62">
        <v>224</v>
      </c>
      <c r="B188" s="55" t="s">
        <v>294</v>
      </c>
      <c r="C188" s="4" t="s">
        <v>481</v>
      </c>
      <c r="D188" s="4" t="s">
        <v>25</v>
      </c>
      <c r="E188" s="4" t="s">
        <v>25</v>
      </c>
      <c r="F188" s="4"/>
      <c r="G188" s="4"/>
      <c r="H188" s="4"/>
      <c r="I188" s="4"/>
      <c r="J188" s="4"/>
      <c r="K188" s="4"/>
      <c r="L188" s="65" t="s">
        <v>25</v>
      </c>
      <c r="M188" s="4">
        <v>77.007800000000003</v>
      </c>
      <c r="N188" s="4">
        <v>77.007800000000003</v>
      </c>
      <c r="O188" s="4" t="s">
        <v>25</v>
      </c>
      <c r="P188" s="62">
        <v>224</v>
      </c>
      <c r="Q188" s="85" t="s">
        <v>481</v>
      </c>
      <c r="R188" s="85" t="s">
        <v>296</v>
      </c>
    </row>
    <row r="189" spans="1:18" hidden="1">
      <c r="A189" s="62">
        <v>186</v>
      </c>
      <c r="B189" s="55" t="s">
        <v>28</v>
      </c>
      <c r="C189" s="4" t="s">
        <v>482</v>
      </c>
      <c r="D189" s="4" t="s">
        <v>25</v>
      </c>
      <c r="E189" s="4" t="s">
        <v>25</v>
      </c>
      <c r="F189" s="4"/>
      <c r="G189" s="4"/>
      <c r="H189" s="4"/>
      <c r="I189" s="4"/>
      <c r="J189" s="4"/>
      <c r="K189" s="4"/>
      <c r="L189" s="65" t="s">
        <v>25</v>
      </c>
      <c r="M189" s="4" t="s">
        <v>25</v>
      </c>
      <c r="N189" s="4" t="s">
        <v>25</v>
      </c>
      <c r="O189" s="4" t="s">
        <v>25</v>
      </c>
      <c r="P189" s="62">
        <v>186</v>
      </c>
      <c r="Q189" s="85" t="s">
        <v>482</v>
      </c>
      <c r="R189" s="85" t="s">
        <v>28</v>
      </c>
    </row>
    <row r="190" spans="1:18">
      <c r="A190" s="62">
        <v>225</v>
      </c>
      <c r="B190" s="55" t="s">
        <v>294</v>
      </c>
      <c r="C190" s="4" t="s">
        <v>483</v>
      </c>
      <c r="D190" s="4" t="s">
        <v>25</v>
      </c>
      <c r="E190" s="4" t="s">
        <v>25</v>
      </c>
      <c r="F190" s="4"/>
      <c r="G190" s="4"/>
      <c r="H190" s="4"/>
      <c r="I190" s="4"/>
      <c r="J190" s="4"/>
      <c r="K190" s="4"/>
      <c r="L190" s="65" t="s">
        <v>25</v>
      </c>
      <c r="M190" s="4">
        <v>77.007800000000003</v>
      </c>
      <c r="N190" s="4">
        <v>77.007800000000003</v>
      </c>
      <c r="O190" s="4" t="s">
        <v>25</v>
      </c>
      <c r="P190" s="62">
        <v>225</v>
      </c>
      <c r="Q190" s="85" t="s">
        <v>483</v>
      </c>
      <c r="R190" s="85" t="s">
        <v>296</v>
      </c>
    </row>
    <row r="191" spans="1:18" hidden="1">
      <c r="A191" s="62">
        <v>188</v>
      </c>
      <c r="B191" s="55" t="s">
        <v>28</v>
      </c>
      <c r="C191" s="4" t="s">
        <v>484</v>
      </c>
      <c r="D191" s="4" t="s">
        <v>25</v>
      </c>
      <c r="E191" s="4" t="s">
        <v>25</v>
      </c>
      <c r="F191" s="4"/>
      <c r="G191" s="4"/>
      <c r="H191" s="4"/>
      <c r="I191" s="4"/>
      <c r="J191" s="4"/>
      <c r="K191" s="4"/>
      <c r="L191" s="65" t="s">
        <v>25</v>
      </c>
      <c r="M191" s="4" t="s">
        <v>25</v>
      </c>
      <c r="N191" s="4" t="s">
        <v>25</v>
      </c>
      <c r="O191" s="4" t="s">
        <v>25</v>
      </c>
      <c r="P191" s="62">
        <v>188</v>
      </c>
      <c r="Q191" s="85" t="s">
        <v>484</v>
      </c>
      <c r="R191" s="85" t="s">
        <v>28</v>
      </c>
    </row>
    <row r="192" spans="1:18" hidden="1">
      <c r="A192" s="62">
        <v>189</v>
      </c>
      <c r="B192" s="55" t="s">
        <v>485</v>
      </c>
      <c r="C192" s="4" t="s">
        <v>486</v>
      </c>
      <c r="D192" s="4" t="s">
        <v>487</v>
      </c>
      <c r="E192" s="4" t="s">
        <v>488</v>
      </c>
      <c r="F192" s="4"/>
      <c r="G192" s="4"/>
      <c r="H192" s="4"/>
      <c r="I192" s="4"/>
      <c r="J192" s="4"/>
      <c r="K192" s="4"/>
      <c r="L192" s="65" t="s">
        <v>25</v>
      </c>
      <c r="M192" s="4">
        <v>249.38759999999999</v>
      </c>
      <c r="N192" s="4">
        <v>249.38759999999999</v>
      </c>
      <c r="O192" s="4" t="s">
        <v>26</v>
      </c>
      <c r="P192" s="62">
        <v>189</v>
      </c>
      <c r="Q192" s="197" t="s">
        <v>486</v>
      </c>
      <c r="R192" s="85" t="s">
        <v>489</v>
      </c>
    </row>
    <row r="193" spans="1:18" hidden="1">
      <c r="A193" s="62">
        <v>190</v>
      </c>
      <c r="B193" s="55" t="s">
        <v>28</v>
      </c>
      <c r="C193" s="4" t="s">
        <v>490</v>
      </c>
      <c r="D193" s="4" t="s">
        <v>25</v>
      </c>
      <c r="E193" s="4" t="s">
        <v>25</v>
      </c>
      <c r="F193" s="4"/>
      <c r="G193" s="4"/>
      <c r="H193" s="4"/>
      <c r="I193" s="4"/>
      <c r="J193" s="4"/>
      <c r="K193" s="4"/>
      <c r="L193" s="65" t="s">
        <v>25</v>
      </c>
      <c r="M193" s="4" t="s">
        <v>25</v>
      </c>
      <c r="N193" s="4" t="s">
        <v>25</v>
      </c>
      <c r="O193" s="4" t="s">
        <v>25</v>
      </c>
      <c r="P193" s="62">
        <v>190</v>
      </c>
      <c r="Q193" s="85" t="s">
        <v>490</v>
      </c>
      <c r="R193" s="85" t="s">
        <v>28</v>
      </c>
    </row>
    <row r="194" spans="1:18" hidden="1">
      <c r="A194" s="62">
        <v>191</v>
      </c>
      <c r="B194" s="55" t="s">
        <v>28</v>
      </c>
      <c r="C194" s="4" t="s">
        <v>491</v>
      </c>
      <c r="D194" s="4" t="s">
        <v>25</v>
      </c>
      <c r="E194" s="4" t="s">
        <v>25</v>
      </c>
      <c r="F194" s="4"/>
      <c r="G194" s="4"/>
      <c r="H194" s="4"/>
      <c r="I194" s="4"/>
      <c r="J194" s="4"/>
      <c r="K194" s="4"/>
      <c r="L194" s="65" t="s">
        <v>25</v>
      </c>
      <c r="M194" s="4" t="s">
        <v>25</v>
      </c>
      <c r="N194" s="4" t="s">
        <v>25</v>
      </c>
      <c r="O194" s="4" t="s">
        <v>25</v>
      </c>
      <c r="P194" s="62">
        <v>191</v>
      </c>
      <c r="Q194" s="85" t="s">
        <v>491</v>
      </c>
      <c r="R194" s="85" t="s">
        <v>28</v>
      </c>
    </row>
    <row r="195" spans="1:18" hidden="1">
      <c r="A195" s="62">
        <v>192</v>
      </c>
      <c r="B195" s="55" t="s">
        <v>28</v>
      </c>
      <c r="C195" s="4" t="s">
        <v>492</v>
      </c>
      <c r="D195" s="4" t="s">
        <v>25</v>
      </c>
      <c r="E195" s="4" t="s">
        <v>25</v>
      </c>
      <c r="F195" s="4"/>
      <c r="G195" s="4"/>
      <c r="H195" s="4"/>
      <c r="I195" s="4"/>
      <c r="J195" s="4"/>
      <c r="K195" s="4"/>
      <c r="L195" s="65" t="s">
        <v>25</v>
      </c>
      <c r="M195" s="4" t="s">
        <v>25</v>
      </c>
      <c r="N195" s="4" t="s">
        <v>25</v>
      </c>
      <c r="O195" s="4" t="s">
        <v>25</v>
      </c>
      <c r="P195" s="62">
        <v>192</v>
      </c>
      <c r="Q195" s="85" t="s">
        <v>492</v>
      </c>
      <c r="R195" s="85" t="s">
        <v>28</v>
      </c>
    </row>
    <row r="196" spans="1:18" hidden="1">
      <c r="A196" s="62">
        <v>193</v>
      </c>
      <c r="B196" s="55" t="s">
        <v>28</v>
      </c>
      <c r="C196" s="4" t="s">
        <v>493</v>
      </c>
      <c r="D196" s="4" t="s">
        <v>25</v>
      </c>
      <c r="E196" s="4" t="s">
        <v>25</v>
      </c>
      <c r="F196" s="4"/>
      <c r="G196" s="4"/>
      <c r="H196" s="4"/>
      <c r="I196" s="4"/>
      <c r="J196" s="4"/>
      <c r="K196" s="4"/>
      <c r="L196" s="65" t="s">
        <v>25</v>
      </c>
      <c r="M196" s="4" t="s">
        <v>25</v>
      </c>
      <c r="N196" s="4" t="s">
        <v>25</v>
      </c>
      <c r="O196" s="4" t="s">
        <v>25</v>
      </c>
      <c r="P196" s="62">
        <v>193</v>
      </c>
      <c r="Q196" s="85" t="s">
        <v>493</v>
      </c>
      <c r="R196" s="85" t="s">
        <v>28</v>
      </c>
    </row>
    <row r="197" spans="1:18" hidden="1">
      <c r="A197" s="62">
        <v>194</v>
      </c>
      <c r="B197" s="55" t="s">
        <v>28</v>
      </c>
      <c r="C197" s="4" t="s">
        <v>494</v>
      </c>
      <c r="D197" s="4" t="s">
        <v>25</v>
      </c>
      <c r="E197" s="4" t="s">
        <v>25</v>
      </c>
      <c r="F197" s="4"/>
      <c r="G197" s="4"/>
      <c r="H197" s="4"/>
      <c r="I197" s="4"/>
      <c r="J197" s="4"/>
      <c r="K197" s="4"/>
      <c r="L197" s="65" t="s">
        <v>25</v>
      </c>
      <c r="M197" s="4" t="s">
        <v>25</v>
      </c>
      <c r="N197" s="4" t="s">
        <v>25</v>
      </c>
      <c r="O197" s="4" t="s">
        <v>25</v>
      </c>
      <c r="P197" s="62">
        <v>194</v>
      </c>
      <c r="Q197" s="85" t="s">
        <v>494</v>
      </c>
      <c r="R197" s="85" t="s">
        <v>28</v>
      </c>
    </row>
    <row r="198" spans="1:18" hidden="1">
      <c r="A198" s="62">
        <v>195</v>
      </c>
      <c r="B198" s="55" t="s">
        <v>495</v>
      </c>
      <c r="C198" s="4" t="s">
        <v>496</v>
      </c>
      <c r="D198" s="4" t="s">
        <v>497</v>
      </c>
      <c r="E198" s="4" t="s">
        <v>498</v>
      </c>
      <c r="F198" s="4"/>
      <c r="G198" s="4"/>
      <c r="H198" s="4"/>
      <c r="I198" s="4"/>
      <c r="J198" s="4"/>
      <c r="K198" s="4"/>
      <c r="L198" s="65" t="s">
        <v>25</v>
      </c>
      <c r="M198" s="4">
        <v>249.27680000000001</v>
      </c>
      <c r="N198" s="4">
        <v>249.27680000000001</v>
      </c>
      <c r="O198" s="4" t="s">
        <v>461</v>
      </c>
      <c r="P198" s="62">
        <v>195</v>
      </c>
      <c r="Q198" s="85" t="s">
        <v>496</v>
      </c>
      <c r="R198" s="85" t="s">
        <v>499</v>
      </c>
    </row>
    <row r="199" spans="1:18" hidden="1">
      <c r="A199" s="62">
        <v>196</v>
      </c>
      <c r="B199" s="55" t="s">
        <v>500</v>
      </c>
      <c r="C199" s="4" t="s">
        <v>501</v>
      </c>
      <c r="D199" s="4" t="s">
        <v>502</v>
      </c>
      <c r="E199" s="4" t="s">
        <v>503</v>
      </c>
      <c r="F199" s="4"/>
      <c r="G199" s="4"/>
      <c r="H199" s="4"/>
      <c r="I199" s="4"/>
      <c r="J199" s="4"/>
      <c r="K199" s="4"/>
      <c r="L199" s="65" t="s">
        <v>25</v>
      </c>
      <c r="M199" s="4">
        <v>249.27340000000001</v>
      </c>
      <c r="N199" s="4">
        <v>249.27340000000001</v>
      </c>
      <c r="O199" s="4" t="s">
        <v>461</v>
      </c>
      <c r="P199" s="62">
        <v>196</v>
      </c>
      <c r="Q199" s="85" t="s">
        <v>501</v>
      </c>
      <c r="R199" s="85" t="s">
        <v>504</v>
      </c>
    </row>
    <row r="200" spans="1:18" hidden="1">
      <c r="A200" s="62">
        <v>197</v>
      </c>
      <c r="B200" s="55" t="s">
        <v>505</v>
      </c>
      <c r="C200" s="4" t="s">
        <v>506</v>
      </c>
      <c r="D200" s="4" t="s">
        <v>507</v>
      </c>
      <c r="E200" s="4" t="s">
        <v>508</v>
      </c>
      <c r="F200" s="4"/>
      <c r="G200" s="4"/>
      <c r="H200" s="4"/>
      <c r="I200" s="4"/>
      <c r="J200" s="4"/>
      <c r="K200" s="4"/>
      <c r="L200" s="65">
        <v>149.12870000000001</v>
      </c>
      <c r="M200" s="4">
        <v>49.8123</v>
      </c>
      <c r="N200" s="4">
        <v>198.941</v>
      </c>
      <c r="O200" s="4" t="s">
        <v>335</v>
      </c>
      <c r="P200" s="62">
        <v>197</v>
      </c>
      <c r="Q200" s="85" t="s">
        <v>506</v>
      </c>
      <c r="R200" s="85" t="s">
        <v>509</v>
      </c>
    </row>
    <row r="201" spans="1:18" hidden="1">
      <c r="A201" s="62">
        <v>198</v>
      </c>
      <c r="B201" s="55" t="s">
        <v>510</v>
      </c>
      <c r="C201" s="4" t="s">
        <v>511</v>
      </c>
      <c r="D201" s="4" t="s">
        <v>512</v>
      </c>
      <c r="E201" s="4" t="s">
        <v>513</v>
      </c>
      <c r="F201" s="4"/>
      <c r="G201" s="4"/>
      <c r="H201" s="4"/>
      <c r="I201" s="4"/>
      <c r="J201" s="4"/>
      <c r="K201" s="4"/>
      <c r="L201" s="65">
        <v>149.13120000000001</v>
      </c>
      <c r="M201" s="4">
        <v>49.812199999999997</v>
      </c>
      <c r="N201" s="4">
        <v>198.9434</v>
      </c>
      <c r="O201" s="4" t="s">
        <v>335</v>
      </c>
      <c r="P201" s="62">
        <v>198</v>
      </c>
      <c r="Q201" s="85" t="s">
        <v>511</v>
      </c>
      <c r="R201" s="85" t="s">
        <v>514</v>
      </c>
    </row>
    <row r="202" spans="1:18" hidden="1">
      <c r="A202" s="62">
        <v>199</v>
      </c>
      <c r="B202" s="55" t="s">
        <v>515</v>
      </c>
      <c r="C202" s="4" t="s">
        <v>516</v>
      </c>
      <c r="D202" s="4" t="s">
        <v>517</v>
      </c>
      <c r="E202" s="4" t="s">
        <v>518</v>
      </c>
      <c r="F202" s="4"/>
      <c r="G202" s="4"/>
      <c r="H202" s="4"/>
      <c r="I202" s="4"/>
      <c r="J202" s="4"/>
      <c r="K202" s="4"/>
      <c r="L202" s="65" t="s">
        <v>25</v>
      </c>
      <c r="M202" s="4">
        <v>248.88740000000001</v>
      </c>
      <c r="N202" s="4">
        <v>248.88740000000001</v>
      </c>
      <c r="O202" s="4" t="s">
        <v>165</v>
      </c>
      <c r="P202" s="62">
        <v>199</v>
      </c>
      <c r="Q202" s="85" t="s">
        <v>516</v>
      </c>
      <c r="R202" s="85" t="s">
        <v>519</v>
      </c>
    </row>
    <row r="203" spans="1:18" hidden="1">
      <c r="A203" s="62">
        <v>200</v>
      </c>
      <c r="B203" s="55" t="s">
        <v>520</v>
      </c>
      <c r="C203" s="4" t="s">
        <v>521</v>
      </c>
      <c r="D203" s="4" t="s">
        <v>522</v>
      </c>
      <c r="E203" s="4" t="s">
        <v>523</v>
      </c>
      <c r="F203" s="4"/>
      <c r="G203" s="4"/>
      <c r="H203" s="4"/>
      <c r="I203" s="4"/>
      <c r="J203" s="4"/>
      <c r="K203" s="4"/>
      <c r="L203" s="65" t="s">
        <v>25</v>
      </c>
      <c r="M203" s="4">
        <v>248.86320000000001</v>
      </c>
      <c r="N203" s="4">
        <v>248.86320000000001</v>
      </c>
      <c r="O203" s="4" t="s">
        <v>524</v>
      </c>
      <c r="P203" s="62">
        <v>200</v>
      </c>
      <c r="Q203" s="85" t="s">
        <v>521</v>
      </c>
      <c r="R203" s="85" t="s">
        <v>525</v>
      </c>
    </row>
    <row r="204" spans="1:18" hidden="1">
      <c r="A204" s="62">
        <v>201</v>
      </c>
      <c r="B204" s="55" t="s">
        <v>526</v>
      </c>
      <c r="C204" s="4" t="s">
        <v>527</v>
      </c>
      <c r="D204" s="4" t="s">
        <v>528</v>
      </c>
      <c r="E204" s="4" t="s">
        <v>529</v>
      </c>
      <c r="F204" s="4"/>
      <c r="G204" s="4"/>
      <c r="H204" s="4"/>
      <c r="I204" s="4"/>
      <c r="J204" s="4"/>
      <c r="K204" s="4"/>
      <c r="L204" s="65" t="s">
        <v>25</v>
      </c>
      <c r="M204" s="4">
        <v>248.77340000000001</v>
      </c>
      <c r="N204" s="4">
        <v>248.77340000000001</v>
      </c>
      <c r="O204" s="4" t="s">
        <v>97</v>
      </c>
      <c r="P204" s="62">
        <v>201</v>
      </c>
      <c r="Q204" s="85" t="s">
        <v>527</v>
      </c>
      <c r="R204" s="85" t="s">
        <v>530</v>
      </c>
    </row>
    <row r="205" spans="1:18" hidden="1">
      <c r="A205" s="62">
        <v>202</v>
      </c>
      <c r="B205" s="55" t="s">
        <v>531</v>
      </c>
      <c r="C205" s="4" t="s">
        <v>532</v>
      </c>
      <c r="D205" s="4" t="s">
        <v>533</v>
      </c>
      <c r="E205" s="4" t="s">
        <v>534</v>
      </c>
      <c r="F205" s="4"/>
      <c r="G205" s="4"/>
      <c r="H205" s="4"/>
      <c r="I205" s="4"/>
      <c r="J205" s="4"/>
      <c r="K205" s="4"/>
      <c r="L205" s="65" t="s">
        <v>25</v>
      </c>
      <c r="M205" s="4">
        <v>248.72219999999999</v>
      </c>
      <c r="N205" s="4">
        <v>248.72219999999999</v>
      </c>
      <c r="O205" s="4" t="s">
        <v>26</v>
      </c>
      <c r="P205" s="62">
        <v>202</v>
      </c>
      <c r="Q205" s="85" t="s">
        <v>532</v>
      </c>
      <c r="R205" s="85" t="s">
        <v>535</v>
      </c>
    </row>
    <row r="206" spans="1:18" hidden="1">
      <c r="A206" s="62">
        <v>203</v>
      </c>
      <c r="B206" s="55" t="s">
        <v>273</v>
      </c>
      <c r="C206" s="4" t="s">
        <v>536</v>
      </c>
      <c r="D206" s="4" t="s">
        <v>25</v>
      </c>
      <c r="E206" s="4" t="s">
        <v>25</v>
      </c>
      <c r="F206" s="4"/>
      <c r="G206" s="4"/>
      <c r="H206" s="4"/>
      <c r="I206" s="4"/>
      <c r="J206" s="4"/>
      <c r="K206" s="4"/>
      <c r="L206" s="65" t="s">
        <v>25</v>
      </c>
      <c r="M206" s="4">
        <v>59.690199999999997</v>
      </c>
      <c r="N206" s="4">
        <v>59.690199999999997</v>
      </c>
      <c r="O206" s="4" t="s">
        <v>25</v>
      </c>
      <c r="P206" s="62">
        <v>203</v>
      </c>
      <c r="Q206" s="85" t="s">
        <v>536</v>
      </c>
      <c r="R206" s="85" t="s">
        <v>275</v>
      </c>
    </row>
    <row r="207" spans="1:18">
      <c r="A207" s="62">
        <v>226</v>
      </c>
      <c r="B207" s="55" t="s">
        <v>294</v>
      </c>
      <c r="C207" s="4" t="s">
        <v>537</v>
      </c>
      <c r="D207" s="4" t="s">
        <v>25</v>
      </c>
      <c r="E207" s="4" t="s">
        <v>25</v>
      </c>
      <c r="F207" s="4"/>
      <c r="G207" s="4"/>
      <c r="H207" s="4"/>
      <c r="I207" s="4"/>
      <c r="J207" s="4"/>
      <c r="K207" s="4"/>
      <c r="L207" s="65" t="s">
        <v>25</v>
      </c>
      <c r="M207" s="4">
        <v>77.007800000000003</v>
      </c>
      <c r="N207" s="4">
        <v>77.007800000000003</v>
      </c>
      <c r="O207" s="4" t="s">
        <v>25</v>
      </c>
      <c r="P207" s="62">
        <v>226</v>
      </c>
      <c r="Q207" s="85" t="s">
        <v>537</v>
      </c>
      <c r="R207" s="85" t="s">
        <v>296</v>
      </c>
    </row>
    <row r="208" spans="1:18" hidden="1">
      <c r="A208" s="62">
        <v>205</v>
      </c>
      <c r="B208" s="55" t="s">
        <v>28</v>
      </c>
      <c r="C208" s="4" t="s">
        <v>538</v>
      </c>
      <c r="D208" s="4" t="s">
        <v>25</v>
      </c>
      <c r="E208" s="4" t="s">
        <v>25</v>
      </c>
      <c r="F208" s="4"/>
      <c r="G208" s="4"/>
      <c r="H208" s="4"/>
      <c r="I208" s="4"/>
      <c r="J208" s="4"/>
      <c r="K208" s="4"/>
      <c r="L208" s="65" t="s">
        <v>25</v>
      </c>
      <c r="M208" s="4" t="s">
        <v>25</v>
      </c>
      <c r="N208" s="4" t="s">
        <v>25</v>
      </c>
      <c r="O208" s="4" t="s">
        <v>25</v>
      </c>
      <c r="P208" s="62">
        <v>205</v>
      </c>
      <c r="Q208" s="85" t="s">
        <v>538</v>
      </c>
      <c r="R208" s="85" t="s">
        <v>28</v>
      </c>
    </row>
    <row r="209" spans="1:18">
      <c r="A209" s="62">
        <v>227</v>
      </c>
      <c r="B209" s="55" t="s">
        <v>294</v>
      </c>
      <c r="C209" s="4" t="s">
        <v>539</v>
      </c>
      <c r="D209" s="4" t="s">
        <v>25</v>
      </c>
      <c r="E209" s="4" t="s">
        <v>25</v>
      </c>
      <c r="F209" s="4"/>
      <c r="G209" s="4"/>
      <c r="H209" s="4"/>
      <c r="I209" s="4"/>
      <c r="J209" s="4"/>
      <c r="K209" s="4"/>
      <c r="L209" s="65" t="s">
        <v>25</v>
      </c>
      <c r="M209" s="4">
        <v>77.007800000000003</v>
      </c>
      <c r="N209" s="4">
        <v>77.007800000000003</v>
      </c>
      <c r="O209" s="4" t="s">
        <v>25</v>
      </c>
      <c r="P209" s="62">
        <v>227</v>
      </c>
      <c r="Q209" s="85" t="s">
        <v>539</v>
      </c>
      <c r="R209" s="85" t="s">
        <v>296</v>
      </c>
    </row>
    <row r="210" spans="1:18" hidden="1">
      <c r="A210" s="62">
        <v>207</v>
      </c>
      <c r="B210" s="55" t="s">
        <v>28</v>
      </c>
      <c r="C210" s="4" t="s">
        <v>540</v>
      </c>
      <c r="D210" s="4" t="s">
        <v>25</v>
      </c>
      <c r="E210" s="4" t="s">
        <v>25</v>
      </c>
      <c r="F210" s="4"/>
      <c r="G210" s="4"/>
      <c r="H210" s="4"/>
      <c r="I210" s="4"/>
      <c r="J210" s="4"/>
      <c r="K210" s="4"/>
      <c r="L210" s="65" t="s">
        <v>25</v>
      </c>
      <c r="M210" s="4" t="s">
        <v>25</v>
      </c>
      <c r="N210" s="4" t="s">
        <v>25</v>
      </c>
      <c r="O210" s="4" t="s">
        <v>25</v>
      </c>
      <c r="P210" s="62">
        <v>207</v>
      </c>
      <c r="Q210" s="85" t="s">
        <v>540</v>
      </c>
      <c r="R210" s="85" t="s">
        <v>28</v>
      </c>
    </row>
    <row r="211" spans="1:18">
      <c r="A211" s="62">
        <v>73</v>
      </c>
      <c r="B211" s="55" t="s">
        <v>541</v>
      </c>
      <c r="C211" s="4" t="s">
        <v>542</v>
      </c>
      <c r="D211" s="4" t="s">
        <v>543</v>
      </c>
      <c r="E211" s="4" t="s">
        <v>544</v>
      </c>
      <c r="F211" s="94"/>
      <c r="G211" s="95"/>
      <c r="H211" s="4"/>
      <c r="I211" s="4"/>
      <c r="J211" s="4"/>
      <c r="K211" s="4"/>
      <c r="L211" s="65">
        <v>242.35230000000001</v>
      </c>
      <c r="M211" s="4">
        <v>71.166399999999996</v>
      </c>
      <c r="N211" s="4">
        <v>313.51870000000002</v>
      </c>
      <c r="O211" s="4" t="s">
        <v>545</v>
      </c>
      <c r="P211" s="62">
        <v>73</v>
      </c>
      <c r="Q211" s="85" t="s">
        <v>542</v>
      </c>
      <c r="R211" s="85" t="s">
        <v>546</v>
      </c>
    </row>
    <row r="212" spans="1:18" hidden="1">
      <c r="A212" s="62">
        <v>209</v>
      </c>
      <c r="B212" s="55" t="s">
        <v>28</v>
      </c>
      <c r="C212" s="4" t="s">
        <v>547</v>
      </c>
      <c r="D212" s="4" t="s">
        <v>25</v>
      </c>
      <c r="E212" s="4" t="s">
        <v>25</v>
      </c>
      <c r="F212" s="4"/>
      <c r="G212" s="4"/>
      <c r="H212" s="4"/>
      <c r="I212" s="4"/>
      <c r="J212" s="4"/>
      <c r="K212" s="4"/>
      <c r="L212" s="65" t="s">
        <v>25</v>
      </c>
      <c r="M212" s="4" t="s">
        <v>25</v>
      </c>
      <c r="N212" s="4" t="s">
        <v>25</v>
      </c>
      <c r="O212" s="4" t="s">
        <v>25</v>
      </c>
      <c r="P212" s="62">
        <v>209</v>
      </c>
      <c r="Q212" s="85" t="s">
        <v>547</v>
      </c>
      <c r="R212" s="85" t="s">
        <v>28</v>
      </c>
    </row>
    <row r="213" spans="1:18">
      <c r="B213" s="55" t="s">
        <v>548</v>
      </c>
      <c r="C213" s="4"/>
      <c r="D213" s="4" t="s">
        <v>549</v>
      </c>
      <c r="E213" s="4" t="s">
        <v>550</v>
      </c>
      <c r="F213" s="94"/>
      <c r="G213" s="4"/>
      <c r="H213" s="4"/>
      <c r="I213" s="4"/>
      <c r="J213" s="4"/>
      <c r="K213" s="4"/>
      <c r="L213" s="65" t="s">
        <v>25</v>
      </c>
      <c r="M213" s="4" t="s">
        <v>25</v>
      </c>
      <c r="N213" s="4" t="s">
        <v>25</v>
      </c>
      <c r="O213" s="4" t="s">
        <v>25</v>
      </c>
      <c r="Q213" s="85"/>
      <c r="R213" s="85" t="s">
        <v>551</v>
      </c>
    </row>
    <row r="214" spans="1:18" hidden="1">
      <c r="A214" s="62">
        <v>211</v>
      </c>
      <c r="B214" s="55" t="s">
        <v>28</v>
      </c>
      <c r="C214" s="4" t="s">
        <v>552</v>
      </c>
      <c r="D214" s="4" t="s">
        <v>25</v>
      </c>
      <c r="E214" s="4" t="s">
        <v>25</v>
      </c>
      <c r="F214" s="4"/>
      <c r="G214" s="4"/>
      <c r="H214" s="4"/>
      <c r="I214" s="4"/>
      <c r="J214" s="4"/>
      <c r="K214" s="4"/>
      <c r="L214" s="65" t="s">
        <v>25</v>
      </c>
      <c r="M214" s="4" t="s">
        <v>25</v>
      </c>
      <c r="N214" s="4" t="s">
        <v>25</v>
      </c>
      <c r="O214" s="4" t="s">
        <v>25</v>
      </c>
      <c r="P214" s="62">
        <v>211</v>
      </c>
      <c r="Q214" s="85" t="s">
        <v>552</v>
      </c>
      <c r="R214" s="85" t="s">
        <v>28</v>
      </c>
    </row>
    <row r="215" spans="1:18" hidden="1">
      <c r="A215" s="62">
        <v>212</v>
      </c>
      <c r="B215" s="55" t="s">
        <v>28</v>
      </c>
      <c r="C215" s="4" t="s">
        <v>553</v>
      </c>
      <c r="D215" s="4" t="s">
        <v>25</v>
      </c>
      <c r="E215" s="4" t="s">
        <v>25</v>
      </c>
      <c r="F215" s="4"/>
      <c r="G215" s="4"/>
      <c r="H215" s="4"/>
      <c r="I215" s="4"/>
      <c r="J215" s="4"/>
      <c r="K215" s="4"/>
      <c r="L215" s="65" t="s">
        <v>25</v>
      </c>
      <c r="M215" s="4" t="s">
        <v>25</v>
      </c>
      <c r="N215" s="4" t="s">
        <v>25</v>
      </c>
      <c r="O215" s="4" t="s">
        <v>25</v>
      </c>
      <c r="P215" s="62">
        <v>212</v>
      </c>
      <c r="Q215" s="85" t="s">
        <v>553</v>
      </c>
      <c r="R215" s="85" t="s">
        <v>28</v>
      </c>
    </row>
    <row r="216" spans="1:18" hidden="1">
      <c r="A216" s="62">
        <v>213</v>
      </c>
      <c r="B216" s="55" t="s">
        <v>28</v>
      </c>
      <c r="C216" s="4" t="s">
        <v>554</v>
      </c>
      <c r="D216" s="4" t="s">
        <v>25</v>
      </c>
      <c r="E216" s="4" t="s">
        <v>25</v>
      </c>
      <c r="F216" s="4"/>
      <c r="G216" s="4"/>
      <c r="H216" s="4"/>
      <c r="I216" s="4"/>
      <c r="J216" s="4"/>
      <c r="K216" s="4"/>
      <c r="L216" s="65" t="s">
        <v>25</v>
      </c>
      <c r="M216" s="4" t="s">
        <v>25</v>
      </c>
      <c r="N216" s="4" t="s">
        <v>25</v>
      </c>
      <c r="O216" s="4" t="s">
        <v>25</v>
      </c>
      <c r="P216" s="62">
        <v>213</v>
      </c>
      <c r="Q216" s="85" t="s">
        <v>554</v>
      </c>
      <c r="R216" s="85" t="s">
        <v>28</v>
      </c>
    </row>
    <row r="217" spans="1:18" hidden="1">
      <c r="A217" s="62">
        <v>214</v>
      </c>
      <c r="B217" s="55" t="s">
        <v>28</v>
      </c>
      <c r="C217" s="4" t="s">
        <v>555</v>
      </c>
      <c r="D217" s="4" t="s">
        <v>25</v>
      </c>
      <c r="E217" s="4" t="s">
        <v>25</v>
      </c>
      <c r="F217" s="4"/>
      <c r="G217" s="4"/>
      <c r="H217" s="4"/>
      <c r="I217" s="4"/>
      <c r="J217" s="4"/>
      <c r="K217" s="4"/>
      <c r="L217" s="65" t="s">
        <v>25</v>
      </c>
      <c r="M217" s="4" t="s">
        <v>25</v>
      </c>
      <c r="N217" s="4" t="s">
        <v>25</v>
      </c>
      <c r="O217" s="4" t="s">
        <v>25</v>
      </c>
      <c r="P217" s="62">
        <v>214</v>
      </c>
      <c r="Q217" s="85" t="s">
        <v>555</v>
      </c>
      <c r="R217" s="85" t="s">
        <v>28</v>
      </c>
    </row>
    <row r="218" spans="1:18" hidden="1">
      <c r="A218" s="62">
        <v>215</v>
      </c>
      <c r="B218" s="55" t="s">
        <v>28</v>
      </c>
      <c r="C218" s="4" t="s">
        <v>556</v>
      </c>
      <c r="D218" s="4" t="s">
        <v>25</v>
      </c>
      <c r="E218" s="4" t="s">
        <v>25</v>
      </c>
      <c r="F218" s="4"/>
      <c r="G218" s="4"/>
      <c r="H218" s="4"/>
      <c r="I218" s="4"/>
      <c r="J218" s="4"/>
      <c r="K218" s="4"/>
      <c r="L218" s="65" t="s">
        <v>25</v>
      </c>
      <c r="M218" s="4" t="s">
        <v>25</v>
      </c>
      <c r="N218" s="4" t="s">
        <v>25</v>
      </c>
      <c r="O218" s="4" t="s">
        <v>25</v>
      </c>
      <c r="P218" s="62">
        <v>215</v>
      </c>
      <c r="Q218" s="85" t="s">
        <v>556</v>
      </c>
      <c r="R218" s="85" t="s">
        <v>28</v>
      </c>
    </row>
    <row r="219" spans="1:18" hidden="1">
      <c r="A219" s="62">
        <v>216</v>
      </c>
      <c r="B219" s="55" t="s">
        <v>557</v>
      </c>
      <c r="C219" s="4" t="s">
        <v>558</v>
      </c>
      <c r="D219" s="4" t="s">
        <v>559</v>
      </c>
      <c r="E219" s="4" t="s">
        <v>560</v>
      </c>
      <c r="F219" s="4"/>
      <c r="G219" s="4"/>
      <c r="H219" s="4"/>
      <c r="I219" s="4"/>
      <c r="J219" s="4"/>
      <c r="K219" s="4"/>
      <c r="L219" s="65" t="s">
        <v>25</v>
      </c>
      <c r="M219" s="4">
        <v>249.15469999999999</v>
      </c>
      <c r="N219" s="4">
        <v>249.15469999999999</v>
      </c>
      <c r="O219" s="4" t="s">
        <v>165</v>
      </c>
      <c r="P219" s="62">
        <v>216</v>
      </c>
      <c r="Q219" s="85" t="s">
        <v>558</v>
      </c>
      <c r="R219" s="85" t="s">
        <v>561</v>
      </c>
    </row>
    <row r="220" spans="1:18" hidden="1">
      <c r="A220" s="62">
        <v>217</v>
      </c>
      <c r="B220" s="55" t="s">
        <v>562</v>
      </c>
      <c r="C220" s="4" t="s">
        <v>563</v>
      </c>
      <c r="D220" s="4" t="s">
        <v>564</v>
      </c>
      <c r="E220" s="4" t="s">
        <v>565</v>
      </c>
      <c r="F220" s="4"/>
      <c r="G220" s="4"/>
      <c r="H220" s="4"/>
      <c r="I220" s="4"/>
      <c r="J220" s="4"/>
      <c r="K220" s="4"/>
      <c r="L220" s="65" t="s">
        <v>25</v>
      </c>
      <c r="M220" s="4">
        <v>248.4821</v>
      </c>
      <c r="N220" s="4">
        <v>248.4821</v>
      </c>
      <c r="O220" s="4" t="s">
        <v>524</v>
      </c>
      <c r="P220" s="62">
        <v>217</v>
      </c>
      <c r="Q220" s="85" t="s">
        <v>563</v>
      </c>
      <c r="R220" s="85" t="s">
        <v>566</v>
      </c>
    </row>
    <row r="221" spans="1:18" hidden="1">
      <c r="A221" s="62">
        <v>218</v>
      </c>
      <c r="B221" s="55" t="s">
        <v>567</v>
      </c>
      <c r="C221" s="4" t="s">
        <v>568</v>
      </c>
      <c r="D221" s="4" t="s">
        <v>569</v>
      </c>
      <c r="E221" s="4" t="s">
        <v>570</v>
      </c>
      <c r="F221" s="4"/>
      <c r="G221" s="4"/>
      <c r="H221" s="4"/>
      <c r="I221" s="4"/>
      <c r="J221" s="4"/>
      <c r="K221" s="4"/>
      <c r="L221" s="65" t="s">
        <v>25</v>
      </c>
      <c r="M221" s="4">
        <v>249.39330000000001</v>
      </c>
      <c r="N221" s="4">
        <v>249.39330000000001</v>
      </c>
      <c r="O221" s="4" t="s">
        <v>26</v>
      </c>
      <c r="P221" s="62">
        <v>218</v>
      </c>
      <c r="Q221" s="85" t="s">
        <v>568</v>
      </c>
      <c r="R221" s="85" t="s">
        <v>571</v>
      </c>
    </row>
    <row r="222" spans="1:18" hidden="1">
      <c r="A222" s="62">
        <v>219</v>
      </c>
      <c r="B222" s="55" t="s">
        <v>572</v>
      </c>
      <c r="C222" s="4" t="s">
        <v>573</v>
      </c>
      <c r="D222" s="4" t="s">
        <v>574</v>
      </c>
      <c r="E222" s="4" t="s">
        <v>575</v>
      </c>
      <c r="F222" s="4"/>
      <c r="G222" s="4"/>
      <c r="H222" s="4"/>
      <c r="I222" s="4"/>
      <c r="J222" s="4"/>
      <c r="K222" s="4"/>
      <c r="L222" s="65" t="s">
        <v>25</v>
      </c>
      <c r="M222" s="4">
        <v>248.72829999999999</v>
      </c>
      <c r="N222" s="4">
        <v>248.72829999999999</v>
      </c>
      <c r="O222" s="4" t="s">
        <v>26</v>
      </c>
      <c r="P222" s="62">
        <v>219</v>
      </c>
      <c r="Q222" s="85" t="s">
        <v>573</v>
      </c>
      <c r="R222" s="85" t="s">
        <v>576</v>
      </c>
    </row>
    <row r="223" spans="1:18" hidden="1">
      <c r="A223" s="62">
        <v>220</v>
      </c>
      <c r="B223" s="55" t="s">
        <v>28</v>
      </c>
      <c r="C223" s="4" t="s">
        <v>577</v>
      </c>
      <c r="D223" s="4" t="s">
        <v>25</v>
      </c>
      <c r="E223" s="4" t="s">
        <v>25</v>
      </c>
      <c r="F223" s="4"/>
      <c r="G223" s="4"/>
      <c r="H223" s="4"/>
      <c r="I223" s="4"/>
      <c r="J223" s="4"/>
      <c r="K223" s="4"/>
      <c r="L223" s="65" t="s">
        <v>25</v>
      </c>
      <c r="M223" s="4" t="s">
        <v>25</v>
      </c>
      <c r="N223" s="4" t="s">
        <v>25</v>
      </c>
      <c r="O223" s="4" t="s">
        <v>25</v>
      </c>
      <c r="P223" s="62">
        <v>220</v>
      </c>
      <c r="Q223" s="85" t="s">
        <v>577</v>
      </c>
      <c r="R223" s="85" t="s">
        <v>28</v>
      </c>
    </row>
    <row r="224" spans="1:18">
      <c r="A224" s="62">
        <v>106</v>
      </c>
      <c r="B224" s="55" t="s">
        <v>578</v>
      </c>
      <c r="C224" s="4" t="s">
        <v>579</v>
      </c>
      <c r="D224" s="4" t="s">
        <v>580</v>
      </c>
      <c r="E224" s="4" t="s">
        <v>581</v>
      </c>
      <c r="F224" s="4"/>
      <c r="G224" s="4"/>
      <c r="H224" s="4"/>
      <c r="I224" s="4"/>
      <c r="J224" s="4"/>
      <c r="K224" s="4"/>
      <c r="L224" s="65">
        <v>15.585000000000001</v>
      </c>
      <c r="M224" s="4" t="s">
        <v>25</v>
      </c>
      <c r="N224" s="4" t="s">
        <v>25</v>
      </c>
      <c r="O224" s="4" t="s">
        <v>25</v>
      </c>
      <c r="P224" s="62">
        <v>106</v>
      </c>
      <c r="Q224" s="85" t="s">
        <v>579</v>
      </c>
      <c r="R224" s="85" t="s">
        <v>582</v>
      </c>
    </row>
    <row r="225" spans="1:18">
      <c r="A225" s="62">
        <v>123</v>
      </c>
      <c r="B225" s="55" t="s">
        <v>578</v>
      </c>
      <c r="C225" s="4" t="s">
        <v>583</v>
      </c>
      <c r="D225" s="4" t="s">
        <v>580</v>
      </c>
      <c r="E225" s="4" t="s">
        <v>581</v>
      </c>
      <c r="F225" s="4"/>
      <c r="G225" s="4"/>
      <c r="H225" s="4"/>
      <c r="I225" s="4"/>
      <c r="J225" s="4"/>
      <c r="K225" s="4"/>
      <c r="L225" s="65">
        <v>15.585000000000001</v>
      </c>
      <c r="M225" s="4" t="s">
        <v>25</v>
      </c>
      <c r="N225" s="4" t="s">
        <v>25</v>
      </c>
      <c r="O225" s="4" t="s">
        <v>25</v>
      </c>
      <c r="P225" s="62">
        <v>123</v>
      </c>
      <c r="Q225" s="85" t="s">
        <v>583</v>
      </c>
      <c r="R225" s="85" t="s">
        <v>582</v>
      </c>
    </row>
    <row r="226" spans="1:18">
      <c r="A226" s="62">
        <v>124</v>
      </c>
      <c r="B226" s="55" t="s">
        <v>578</v>
      </c>
      <c r="C226" s="4" t="s">
        <v>584</v>
      </c>
      <c r="D226" s="4" t="s">
        <v>580</v>
      </c>
      <c r="E226" s="4" t="s">
        <v>581</v>
      </c>
      <c r="F226" s="4"/>
      <c r="G226" s="4"/>
      <c r="H226" s="4"/>
      <c r="I226" s="4"/>
      <c r="J226" s="4"/>
      <c r="K226" s="4"/>
      <c r="L226" s="65">
        <v>15.585000000000001</v>
      </c>
      <c r="M226" s="4" t="s">
        <v>25</v>
      </c>
      <c r="N226" s="4" t="s">
        <v>25</v>
      </c>
      <c r="O226" s="4" t="s">
        <v>25</v>
      </c>
      <c r="P226" s="62">
        <v>124</v>
      </c>
      <c r="Q226" s="85" t="s">
        <v>584</v>
      </c>
      <c r="R226" s="85" t="s">
        <v>582</v>
      </c>
    </row>
    <row r="227" spans="1:18">
      <c r="B227" s="55" t="s">
        <v>585</v>
      </c>
      <c r="C227" s="4"/>
      <c r="D227" s="4" t="s">
        <v>580</v>
      </c>
      <c r="E227" s="4" t="s">
        <v>581</v>
      </c>
      <c r="F227" s="94"/>
      <c r="G227" s="4"/>
      <c r="H227" s="4"/>
      <c r="I227" s="4"/>
      <c r="J227" s="4"/>
      <c r="K227" s="4"/>
      <c r="L227" s="65" t="s">
        <v>25</v>
      </c>
      <c r="M227" s="4" t="s">
        <v>25</v>
      </c>
      <c r="N227" s="4" t="s">
        <v>25</v>
      </c>
      <c r="O227" s="4" t="s">
        <v>25</v>
      </c>
      <c r="Q227" s="85"/>
      <c r="R227" s="85" t="s">
        <v>586</v>
      </c>
    </row>
    <row r="228" spans="1:18">
      <c r="A228" s="62">
        <v>140</v>
      </c>
      <c r="B228" s="55" t="s">
        <v>587</v>
      </c>
      <c r="C228" s="4" t="s">
        <v>588</v>
      </c>
      <c r="D228" s="4" t="s">
        <v>589</v>
      </c>
      <c r="E228" s="4" t="s">
        <v>590</v>
      </c>
      <c r="F228" s="4"/>
      <c r="G228" s="4"/>
      <c r="H228" s="4"/>
      <c r="I228" s="4"/>
      <c r="J228" s="4"/>
      <c r="K228" s="4"/>
      <c r="L228" s="65" t="s">
        <v>25</v>
      </c>
      <c r="M228" s="4">
        <v>152.38220000000001</v>
      </c>
      <c r="N228" s="4">
        <v>152.38220000000001</v>
      </c>
      <c r="O228" s="4" t="s">
        <v>591</v>
      </c>
      <c r="P228" s="62">
        <v>140</v>
      </c>
      <c r="Q228" s="85" t="s">
        <v>588</v>
      </c>
      <c r="R228" s="85" t="s">
        <v>592</v>
      </c>
    </row>
    <row r="229" spans="1:18">
      <c r="A229" s="62">
        <v>141</v>
      </c>
      <c r="B229" s="55" t="s">
        <v>587</v>
      </c>
      <c r="C229" s="4" t="s">
        <v>593</v>
      </c>
      <c r="D229" s="4" t="s">
        <v>589</v>
      </c>
      <c r="E229" s="4" t="s">
        <v>590</v>
      </c>
      <c r="F229" s="4"/>
      <c r="G229" s="4"/>
      <c r="H229" s="4"/>
      <c r="I229" s="4"/>
      <c r="J229" s="4"/>
      <c r="K229" s="4"/>
      <c r="L229" s="65" t="s">
        <v>25</v>
      </c>
      <c r="M229" s="4">
        <v>152.38220000000001</v>
      </c>
      <c r="N229" s="4">
        <v>152.38220000000001</v>
      </c>
      <c r="O229" s="4" t="s">
        <v>591</v>
      </c>
      <c r="P229" s="62">
        <v>141</v>
      </c>
      <c r="Q229" s="85" t="s">
        <v>593</v>
      </c>
      <c r="R229" s="85" t="s">
        <v>592</v>
      </c>
    </row>
    <row r="230" spans="1:18">
      <c r="A230" s="62">
        <v>144</v>
      </c>
      <c r="B230" s="55" t="s">
        <v>587</v>
      </c>
      <c r="C230" s="4" t="s">
        <v>594</v>
      </c>
      <c r="D230" s="4" t="s">
        <v>589</v>
      </c>
      <c r="E230" s="4" t="s">
        <v>590</v>
      </c>
      <c r="F230" s="4"/>
      <c r="G230" s="4"/>
      <c r="H230" s="4"/>
      <c r="I230" s="4"/>
      <c r="J230" s="4"/>
      <c r="K230" s="4"/>
      <c r="L230" s="65" t="s">
        <v>25</v>
      </c>
      <c r="M230" s="4">
        <v>152.38220000000001</v>
      </c>
      <c r="N230" s="4">
        <v>152.38220000000001</v>
      </c>
      <c r="O230" s="4" t="s">
        <v>591</v>
      </c>
      <c r="P230" s="62">
        <v>144</v>
      </c>
      <c r="Q230" s="85" t="s">
        <v>594</v>
      </c>
      <c r="R230" s="85" t="s">
        <v>592</v>
      </c>
    </row>
    <row r="231" spans="1:18" hidden="1">
      <c r="A231" s="62">
        <v>228</v>
      </c>
      <c r="B231" s="55" t="s">
        <v>28</v>
      </c>
      <c r="C231" s="4" t="s">
        <v>595</v>
      </c>
      <c r="D231" s="4" t="s">
        <v>25</v>
      </c>
      <c r="E231" s="4" t="s">
        <v>25</v>
      </c>
      <c r="F231" s="4"/>
      <c r="G231" s="4"/>
      <c r="H231" s="4"/>
      <c r="I231" s="4"/>
      <c r="J231" s="4"/>
      <c r="K231" s="4"/>
      <c r="L231" s="65" t="s">
        <v>25</v>
      </c>
      <c r="M231" s="4" t="s">
        <v>25</v>
      </c>
      <c r="N231" s="4" t="s">
        <v>25</v>
      </c>
      <c r="O231" s="4" t="s">
        <v>25</v>
      </c>
      <c r="P231" s="62">
        <v>228</v>
      </c>
      <c r="Q231" s="85" t="s">
        <v>595</v>
      </c>
      <c r="R231" s="85" t="s">
        <v>28</v>
      </c>
    </row>
    <row r="232" spans="1:18" hidden="1">
      <c r="A232" s="62">
        <v>229</v>
      </c>
      <c r="B232" s="55" t="s">
        <v>596</v>
      </c>
      <c r="C232" s="4" t="s">
        <v>597</v>
      </c>
      <c r="D232" s="4" t="s">
        <v>598</v>
      </c>
      <c r="E232" s="4" t="s">
        <v>599</v>
      </c>
      <c r="F232" s="4"/>
      <c r="G232" s="4"/>
      <c r="H232" s="4"/>
      <c r="I232" s="4"/>
      <c r="J232" s="4"/>
      <c r="K232" s="4"/>
      <c r="L232" s="65">
        <v>97.723500000000001</v>
      </c>
      <c r="M232" s="4">
        <v>70.375200000000007</v>
      </c>
      <c r="N232" s="4">
        <v>168.09870000000001</v>
      </c>
      <c r="O232" s="4" t="s">
        <v>600</v>
      </c>
      <c r="P232" s="62">
        <v>229</v>
      </c>
      <c r="Q232" s="85" t="s">
        <v>597</v>
      </c>
      <c r="R232" s="85" t="s">
        <v>601</v>
      </c>
    </row>
    <row r="233" spans="1:18" hidden="1">
      <c r="A233" s="62">
        <v>230</v>
      </c>
      <c r="B233" s="55" t="s">
        <v>28</v>
      </c>
      <c r="C233" s="4" t="s">
        <v>602</v>
      </c>
      <c r="D233" s="4" t="s">
        <v>25</v>
      </c>
      <c r="E233" s="4" t="s">
        <v>25</v>
      </c>
      <c r="F233" s="4"/>
      <c r="G233" s="4"/>
      <c r="H233" s="4"/>
      <c r="I233" s="4"/>
      <c r="J233" s="4"/>
      <c r="K233" s="4"/>
      <c r="L233" s="65" t="s">
        <v>25</v>
      </c>
      <c r="M233" s="4" t="s">
        <v>25</v>
      </c>
      <c r="N233" s="4" t="s">
        <v>25</v>
      </c>
      <c r="O233" s="4" t="s">
        <v>25</v>
      </c>
      <c r="P233" s="62">
        <v>230</v>
      </c>
      <c r="Q233" s="85" t="s">
        <v>602</v>
      </c>
      <c r="R233" s="85" t="s">
        <v>28</v>
      </c>
    </row>
    <row r="234" spans="1:18" hidden="1">
      <c r="A234" s="62">
        <v>231</v>
      </c>
      <c r="B234" s="55" t="s">
        <v>603</v>
      </c>
      <c r="C234" s="4" t="s">
        <v>604</v>
      </c>
      <c r="D234" s="4" t="s">
        <v>605</v>
      </c>
      <c r="E234" s="4" t="s">
        <v>606</v>
      </c>
      <c r="F234" s="4"/>
      <c r="G234" s="4"/>
      <c r="H234" s="4"/>
      <c r="I234" s="4"/>
      <c r="J234" s="4"/>
      <c r="K234" s="4"/>
      <c r="L234" s="65">
        <v>152.13919999999999</v>
      </c>
      <c r="M234" s="4">
        <v>54.412500000000001</v>
      </c>
      <c r="N234" s="4">
        <v>206.55169999999998</v>
      </c>
      <c r="O234" s="4" t="s">
        <v>286</v>
      </c>
      <c r="P234" s="62">
        <v>231</v>
      </c>
      <c r="Q234" s="85" t="s">
        <v>604</v>
      </c>
      <c r="R234" s="85" t="s">
        <v>607</v>
      </c>
    </row>
    <row r="235" spans="1:18" hidden="1">
      <c r="A235" s="62">
        <v>232</v>
      </c>
      <c r="B235" s="55" t="s">
        <v>608</v>
      </c>
      <c r="C235" s="4" t="s">
        <v>609</v>
      </c>
      <c r="D235" s="4" t="s">
        <v>610</v>
      </c>
      <c r="E235" s="4" t="s">
        <v>611</v>
      </c>
      <c r="F235" s="4"/>
      <c r="G235" s="4"/>
      <c r="H235" s="4"/>
      <c r="I235" s="4"/>
      <c r="J235" s="4"/>
      <c r="K235" s="4"/>
      <c r="L235" s="65">
        <v>152.13589999999999</v>
      </c>
      <c r="M235" s="4">
        <v>54.412399999999998</v>
      </c>
      <c r="N235" s="4">
        <v>206.54829999999998</v>
      </c>
      <c r="O235" s="4" t="s">
        <v>286</v>
      </c>
      <c r="P235" s="62">
        <v>232</v>
      </c>
      <c r="Q235" s="85" t="s">
        <v>609</v>
      </c>
      <c r="R235" s="85" t="s">
        <v>612</v>
      </c>
    </row>
    <row r="236" spans="1:18" hidden="1">
      <c r="A236" s="62">
        <v>233</v>
      </c>
      <c r="B236" s="55" t="s">
        <v>613</v>
      </c>
      <c r="C236" s="4" t="s">
        <v>614</v>
      </c>
      <c r="D236" s="4" t="s">
        <v>615</v>
      </c>
      <c r="E236" s="4" t="s">
        <v>616</v>
      </c>
      <c r="F236" s="4"/>
      <c r="G236" s="4"/>
      <c r="H236" s="4"/>
      <c r="I236" s="4"/>
      <c r="J236" s="4"/>
      <c r="K236" s="4"/>
      <c r="L236" s="65" t="s">
        <v>25</v>
      </c>
      <c r="M236" s="4">
        <v>248.9562</v>
      </c>
      <c r="N236" s="4">
        <v>248.9562</v>
      </c>
      <c r="O236" s="4" t="s">
        <v>165</v>
      </c>
      <c r="P236" s="62">
        <v>233</v>
      </c>
      <c r="Q236" s="85" t="s">
        <v>614</v>
      </c>
      <c r="R236" s="85" t="s">
        <v>617</v>
      </c>
    </row>
    <row r="237" spans="1:18" hidden="1">
      <c r="A237" s="62">
        <v>234</v>
      </c>
      <c r="B237" s="55" t="s">
        <v>618</v>
      </c>
      <c r="C237" s="4" t="s">
        <v>619</v>
      </c>
      <c r="D237" s="4" t="s">
        <v>620</v>
      </c>
      <c r="E237" s="4" t="s">
        <v>621</v>
      </c>
      <c r="F237" s="4"/>
      <c r="G237" s="4"/>
      <c r="H237" s="4"/>
      <c r="I237" s="4"/>
      <c r="J237" s="4"/>
      <c r="K237" s="4"/>
      <c r="L237" s="65" t="s">
        <v>25</v>
      </c>
      <c r="M237" s="4">
        <v>249.4906</v>
      </c>
      <c r="N237" s="4">
        <v>249.4906</v>
      </c>
      <c r="O237" s="4" t="s">
        <v>524</v>
      </c>
      <c r="P237" s="62">
        <v>234</v>
      </c>
      <c r="Q237" s="85" t="s">
        <v>619</v>
      </c>
      <c r="R237" s="85" t="s">
        <v>622</v>
      </c>
    </row>
    <row r="238" spans="1:18" hidden="1">
      <c r="A238" s="62">
        <v>235</v>
      </c>
      <c r="B238" s="55" t="s">
        <v>28</v>
      </c>
      <c r="C238" s="4" t="s">
        <v>623</v>
      </c>
      <c r="D238" s="4" t="s">
        <v>25</v>
      </c>
      <c r="E238" s="4" t="s">
        <v>25</v>
      </c>
      <c r="F238" s="4"/>
      <c r="G238" s="4"/>
      <c r="H238" s="4"/>
      <c r="I238" s="4"/>
      <c r="J238" s="4"/>
      <c r="K238" s="4"/>
      <c r="L238" s="65" t="s">
        <v>25</v>
      </c>
      <c r="M238" s="4" t="s">
        <v>25</v>
      </c>
      <c r="N238" s="4" t="s">
        <v>25</v>
      </c>
      <c r="O238" s="4" t="s">
        <v>25</v>
      </c>
      <c r="P238" s="62">
        <v>235</v>
      </c>
      <c r="Q238" s="85" t="s">
        <v>623</v>
      </c>
      <c r="R238" s="85" t="s">
        <v>28</v>
      </c>
    </row>
    <row r="239" spans="1:18" hidden="1">
      <c r="A239" s="62">
        <v>236</v>
      </c>
      <c r="B239" s="55" t="s">
        <v>28</v>
      </c>
      <c r="C239" s="4" t="s">
        <v>624</v>
      </c>
      <c r="D239" s="4" t="s">
        <v>25</v>
      </c>
      <c r="E239" s="4" t="s">
        <v>25</v>
      </c>
      <c r="F239" s="4"/>
      <c r="G239" s="4"/>
      <c r="H239" s="4"/>
      <c r="I239" s="4"/>
      <c r="J239" s="4"/>
      <c r="K239" s="4"/>
      <c r="L239" s="65" t="s">
        <v>25</v>
      </c>
      <c r="M239" s="4" t="s">
        <v>25</v>
      </c>
      <c r="N239" s="4" t="s">
        <v>25</v>
      </c>
      <c r="O239" s="4" t="s">
        <v>25</v>
      </c>
      <c r="P239" s="62">
        <v>236</v>
      </c>
      <c r="Q239" s="85" t="s">
        <v>624</v>
      </c>
      <c r="R239" s="85" t="s">
        <v>28</v>
      </c>
    </row>
    <row r="240" spans="1:18" hidden="1">
      <c r="A240" s="62">
        <v>237</v>
      </c>
      <c r="B240" s="55" t="s">
        <v>625</v>
      </c>
      <c r="C240" s="4" t="s">
        <v>626</v>
      </c>
      <c r="D240" s="4" t="s">
        <v>627</v>
      </c>
      <c r="E240" s="4" t="s">
        <v>628</v>
      </c>
      <c r="F240" s="4"/>
      <c r="G240" s="4"/>
      <c r="H240" s="4"/>
      <c r="I240" s="4"/>
      <c r="J240" s="4"/>
      <c r="K240" s="4"/>
      <c r="L240" s="65" t="s">
        <v>25</v>
      </c>
      <c r="M240" s="4">
        <v>248.96379999999999</v>
      </c>
      <c r="N240" s="4">
        <v>248.96379999999999</v>
      </c>
      <c r="O240" s="4" t="s">
        <v>165</v>
      </c>
      <c r="P240" s="62">
        <v>237</v>
      </c>
      <c r="Q240" s="85" t="s">
        <v>626</v>
      </c>
      <c r="R240" s="85" t="s">
        <v>629</v>
      </c>
    </row>
    <row r="241" spans="1:18" hidden="1">
      <c r="A241" s="62">
        <v>238</v>
      </c>
      <c r="B241" s="55" t="s">
        <v>630</v>
      </c>
      <c r="C241" s="4" t="s">
        <v>631</v>
      </c>
      <c r="D241" s="4" t="s">
        <v>632</v>
      </c>
      <c r="E241" s="4" t="s">
        <v>633</v>
      </c>
      <c r="F241" s="4"/>
      <c r="G241" s="4"/>
      <c r="H241" s="4"/>
      <c r="I241" s="4"/>
      <c r="J241" s="4"/>
      <c r="K241" s="4"/>
      <c r="L241" s="65" t="s">
        <v>25</v>
      </c>
      <c r="M241" s="4">
        <v>249.11699999999999</v>
      </c>
      <c r="N241" s="4">
        <v>249.11699999999999</v>
      </c>
      <c r="O241" s="4" t="s">
        <v>524</v>
      </c>
      <c r="P241" s="62">
        <v>238</v>
      </c>
      <c r="Q241" s="85" t="s">
        <v>631</v>
      </c>
      <c r="R241" s="85" t="s">
        <v>634</v>
      </c>
    </row>
    <row r="242" spans="1:18" hidden="1">
      <c r="A242" s="62">
        <v>239</v>
      </c>
      <c r="B242" s="55" t="s">
        <v>635</v>
      </c>
      <c r="C242" s="4" t="s">
        <v>636</v>
      </c>
      <c r="D242" s="4" t="s">
        <v>637</v>
      </c>
      <c r="E242" s="4" t="s">
        <v>638</v>
      </c>
      <c r="F242" s="4"/>
      <c r="G242" s="4"/>
      <c r="H242" s="4"/>
      <c r="I242" s="4"/>
      <c r="J242" s="4"/>
      <c r="K242" s="4"/>
      <c r="L242" s="65" t="s">
        <v>25</v>
      </c>
      <c r="M242" s="4">
        <v>249.31479999999999</v>
      </c>
      <c r="N242" s="4">
        <v>249.31479999999999</v>
      </c>
      <c r="O242" s="4" t="s">
        <v>26</v>
      </c>
      <c r="P242" s="62">
        <v>239</v>
      </c>
      <c r="Q242" s="85" t="s">
        <v>636</v>
      </c>
      <c r="R242" s="85" t="s">
        <v>639</v>
      </c>
    </row>
    <row r="243" spans="1:18" hidden="1">
      <c r="A243" s="62">
        <v>240</v>
      </c>
      <c r="B243" s="55" t="s">
        <v>640</v>
      </c>
      <c r="C243" s="4" t="s">
        <v>641</v>
      </c>
      <c r="D243" s="4" t="s">
        <v>642</v>
      </c>
      <c r="E243" s="4" t="s">
        <v>643</v>
      </c>
      <c r="F243" s="4"/>
      <c r="G243" s="4"/>
      <c r="H243" s="4"/>
      <c r="I243" s="4"/>
      <c r="J243" s="4"/>
      <c r="K243" s="4"/>
      <c r="L243" s="65" t="s">
        <v>25</v>
      </c>
      <c r="M243" s="4">
        <v>248.7961</v>
      </c>
      <c r="N243" s="4">
        <v>248.7961</v>
      </c>
      <c r="O243" s="4" t="s">
        <v>26</v>
      </c>
      <c r="P243" s="62">
        <v>240</v>
      </c>
      <c r="Q243" s="85" t="s">
        <v>641</v>
      </c>
      <c r="R243" s="85" t="s">
        <v>644</v>
      </c>
    </row>
    <row r="244" spans="1:18" hidden="1">
      <c r="A244" s="62">
        <v>241</v>
      </c>
      <c r="B244" s="55" t="s">
        <v>645</v>
      </c>
      <c r="C244" s="4" t="s">
        <v>646</v>
      </c>
      <c r="D244" s="4" t="s">
        <v>25</v>
      </c>
      <c r="E244" s="4" t="s">
        <v>25</v>
      </c>
      <c r="F244" s="4"/>
      <c r="G244" s="4"/>
      <c r="H244" s="4"/>
      <c r="I244" s="4"/>
      <c r="J244" s="4"/>
      <c r="K244" s="4"/>
      <c r="L244" s="65" t="s">
        <v>25</v>
      </c>
      <c r="M244" s="4">
        <v>117.88420000000001</v>
      </c>
      <c r="N244" s="4">
        <v>117.88420000000001</v>
      </c>
      <c r="O244" s="4" t="s">
        <v>25</v>
      </c>
      <c r="P244" s="62">
        <v>241</v>
      </c>
      <c r="Q244" s="85" t="s">
        <v>646</v>
      </c>
      <c r="R244" s="85" t="s">
        <v>647</v>
      </c>
    </row>
    <row r="245" spans="1:18" hidden="1">
      <c r="A245" s="62">
        <v>242</v>
      </c>
      <c r="B245" s="55" t="s">
        <v>648</v>
      </c>
      <c r="C245" s="4" t="s">
        <v>649</v>
      </c>
      <c r="D245" s="4" t="s">
        <v>650</v>
      </c>
      <c r="E245" s="4" t="s">
        <v>651</v>
      </c>
      <c r="F245" s="4"/>
      <c r="G245" s="4"/>
      <c r="H245" s="4"/>
      <c r="I245" s="4"/>
      <c r="J245" s="4"/>
      <c r="K245" s="4"/>
      <c r="L245" s="65" t="s">
        <v>25</v>
      </c>
      <c r="M245" s="4">
        <v>145.67400000000001</v>
      </c>
      <c r="N245" s="4">
        <v>145.67400000000001</v>
      </c>
      <c r="O245" s="4" t="s">
        <v>26</v>
      </c>
      <c r="P245" s="62">
        <v>242</v>
      </c>
      <c r="Q245" s="85" t="s">
        <v>649</v>
      </c>
      <c r="R245" s="85" t="s">
        <v>652</v>
      </c>
    </row>
    <row r="246" spans="1:18" hidden="1">
      <c r="A246" s="62">
        <v>243</v>
      </c>
      <c r="B246" s="55" t="s">
        <v>28</v>
      </c>
      <c r="C246" s="4" t="s">
        <v>653</v>
      </c>
      <c r="D246" s="4" t="s">
        <v>25</v>
      </c>
      <c r="E246" s="4" t="s">
        <v>25</v>
      </c>
      <c r="F246" s="4"/>
      <c r="G246" s="4"/>
      <c r="H246" s="4"/>
      <c r="I246" s="4"/>
      <c r="J246" s="4"/>
      <c r="K246" s="4"/>
      <c r="L246" s="65" t="s">
        <v>25</v>
      </c>
      <c r="M246" s="4" t="s">
        <v>25</v>
      </c>
      <c r="N246" s="4" t="s">
        <v>25</v>
      </c>
      <c r="O246" s="4" t="s">
        <v>25</v>
      </c>
      <c r="P246" s="62">
        <v>243</v>
      </c>
      <c r="Q246" s="85" t="s">
        <v>653</v>
      </c>
      <c r="R246" s="85" t="s">
        <v>28</v>
      </c>
    </row>
    <row r="247" spans="1:18" hidden="1">
      <c r="A247" s="62">
        <v>244</v>
      </c>
      <c r="B247" s="55" t="s">
        <v>28</v>
      </c>
      <c r="C247" s="4" t="s">
        <v>654</v>
      </c>
      <c r="D247" s="4" t="s">
        <v>25</v>
      </c>
      <c r="E247" s="4" t="s">
        <v>25</v>
      </c>
      <c r="F247" s="4"/>
      <c r="G247" s="4"/>
      <c r="H247" s="4"/>
      <c r="I247" s="4"/>
      <c r="J247" s="4"/>
      <c r="K247" s="4"/>
      <c r="L247" s="65" t="s">
        <v>25</v>
      </c>
      <c r="M247" s="4" t="s">
        <v>25</v>
      </c>
      <c r="N247" s="4" t="s">
        <v>25</v>
      </c>
      <c r="O247" s="4" t="s">
        <v>25</v>
      </c>
      <c r="P247" s="62">
        <v>244</v>
      </c>
      <c r="Q247" s="85" t="s">
        <v>654</v>
      </c>
      <c r="R247" s="85" t="s">
        <v>28</v>
      </c>
    </row>
    <row r="248" spans="1:18" hidden="1">
      <c r="A248" s="62">
        <v>245</v>
      </c>
      <c r="B248" s="55" t="s">
        <v>28</v>
      </c>
      <c r="C248" s="4" t="s">
        <v>655</v>
      </c>
      <c r="D248" s="4" t="s">
        <v>25</v>
      </c>
      <c r="E248" s="4" t="s">
        <v>25</v>
      </c>
      <c r="F248" s="4"/>
      <c r="G248" s="4"/>
      <c r="H248" s="4"/>
      <c r="I248" s="4"/>
      <c r="J248" s="4"/>
      <c r="K248" s="4"/>
      <c r="L248" s="65" t="s">
        <v>25</v>
      </c>
      <c r="M248" s="4" t="s">
        <v>25</v>
      </c>
      <c r="N248" s="4" t="s">
        <v>25</v>
      </c>
      <c r="O248" s="4" t="s">
        <v>25</v>
      </c>
      <c r="P248" s="62">
        <v>245</v>
      </c>
      <c r="Q248" s="85" t="s">
        <v>655</v>
      </c>
      <c r="R248" s="85" t="s">
        <v>28</v>
      </c>
    </row>
    <row r="249" spans="1:18" hidden="1">
      <c r="A249" s="62">
        <v>246</v>
      </c>
      <c r="B249" s="55" t="s">
        <v>28</v>
      </c>
      <c r="C249" s="4" t="s">
        <v>656</v>
      </c>
      <c r="D249" s="4" t="s">
        <v>25</v>
      </c>
      <c r="E249" s="4" t="s">
        <v>25</v>
      </c>
      <c r="F249" s="4"/>
      <c r="G249" s="4"/>
      <c r="H249" s="4"/>
      <c r="I249" s="4"/>
      <c r="J249" s="4"/>
      <c r="K249" s="4"/>
      <c r="L249" s="65" t="s">
        <v>25</v>
      </c>
      <c r="M249" s="4" t="s">
        <v>25</v>
      </c>
      <c r="N249" s="4" t="s">
        <v>25</v>
      </c>
      <c r="O249" s="4" t="s">
        <v>25</v>
      </c>
      <c r="P249" s="62">
        <v>246</v>
      </c>
      <c r="Q249" s="85" t="s">
        <v>656</v>
      </c>
      <c r="R249" s="85" t="s">
        <v>28</v>
      </c>
    </row>
    <row r="250" spans="1:18" hidden="1">
      <c r="A250" s="62">
        <v>247</v>
      </c>
      <c r="B250" s="55" t="s">
        <v>28</v>
      </c>
      <c r="C250" s="4" t="s">
        <v>657</v>
      </c>
      <c r="D250" s="4" t="s">
        <v>25</v>
      </c>
      <c r="E250" s="4" t="s">
        <v>25</v>
      </c>
      <c r="F250" s="4"/>
      <c r="G250" s="4"/>
      <c r="H250" s="4"/>
      <c r="I250" s="4"/>
      <c r="J250" s="4"/>
      <c r="K250" s="4"/>
      <c r="L250" s="65" t="s">
        <v>25</v>
      </c>
      <c r="M250" s="4" t="s">
        <v>25</v>
      </c>
      <c r="N250" s="4" t="s">
        <v>25</v>
      </c>
      <c r="O250" s="4" t="s">
        <v>25</v>
      </c>
      <c r="P250" s="62">
        <v>247</v>
      </c>
      <c r="Q250" s="85" t="s">
        <v>657</v>
      </c>
      <c r="R250" s="85" t="s">
        <v>28</v>
      </c>
    </row>
    <row r="251" spans="1:18" hidden="1">
      <c r="A251" s="62">
        <v>248</v>
      </c>
      <c r="B251" s="55" t="s">
        <v>28</v>
      </c>
      <c r="C251" s="4" t="s">
        <v>658</v>
      </c>
      <c r="D251" s="4" t="s">
        <v>25</v>
      </c>
      <c r="E251" s="4" t="s">
        <v>25</v>
      </c>
      <c r="F251" s="4"/>
      <c r="G251" s="4"/>
      <c r="H251" s="4"/>
      <c r="I251" s="4"/>
      <c r="J251" s="4"/>
      <c r="K251" s="4"/>
      <c r="L251" s="65" t="s">
        <v>25</v>
      </c>
      <c r="M251" s="4" t="s">
        <v>25</v>
      </c>
      <c r="N251" s="4" t="s">
        <v>25</v>
      </c>
      <c r="O251" s="4" t="s">
        <v>25</v>
      </c>
      <c r="P251" s="62">
        <v>248</v>
      </c>
      <c r="Q251" s="85" t="s">
        <v>658</v>
      </c>
      <c r="R251" s="85" t="s">
        <v>28</v>
      </c>
    </row>
    <row r="252" spans="1:18" hidden="1">
      <c r="A252" s="62">
        <v>249</v>
      </c>
      <c r="B252" s="55" t="s">
        <v>28</v>
      </c>
      <c r="C252" s="4" t="s">
        <v>659</v>
      </c>
      <c r="D252" s="4" t="s">
        <v>25</v>
      </c>
      <c r="E252" s="4" t="s">
        <v>25</v>
      </c>
      <c r="F252" s="4"/>
      <c r="G252" s="4"/>
      <c r="H252" s="4"/>
      <c r="I252" s="4"/>
      <c r="J252" s="4"/>
      <c r="K252" s="4"/>
      <c r="L252" s="65" t="s">
        <v>25</v>
      </c>
      <c r="M252" s="4" t="s">
        <v>25</v>
      </c>
      <c r="N252" s="4" t="s">
        <v>25</v>
      </c>
      <c r="O252" s="4" t="s">
        <v>25</v>
      </c>
      <c r="P252" s="62">
        <v>249</v>
      </c>
      <c r="Q252" s="85" t="s">
        <v>659</v>
      </c>
      <c r="R252" s="85" t="s">
        <v>28</v>
      </c>
    </row>
    <row r="253" spans="1:18" hidden="1">
      <c r="A253" s="62">
        <v>250</v>
      </c>
      <c r="B253" s="55" t="s">
        <v>660</v>
      </c>
      <c r="C253" s="4" t="s">
        <v>661</v>
      </c>
      <c r="D253" s="4" t="s">
        <v>662</v>
      </c>
      <c r="E253" s="4" t="s">
        <v>663</v>
      </c>
      <c r="F253" s="4"/>
      <c r="G253" s="4"/>
      <c r="H253" s="4"/>
      <c r="I253" s="4"/>
      <c r="J253" s="4"/>
      <c r="K253" s="4"/>
      <c r="L253" s="65">
        <v>97.721299999999999</v>
      </c>
      <c r="M253" s="4">
        <v>70.377799999999993</v>
      </c>
      <c r="N253" s="4">
        <v>168.09909999999999</v>
      </c>
      <c r="O253" s="4" t="s">
        <v>600</v>
      </c>
      <c r="P253" s="62">
        <v>250</v>
      </c>
      <c r="Q253" s="85" t="s">
        <v>661</v>
      </c>
      <c r="R253" s="85" t="s">
        <v>664</v>
      </c>
    </row>
    <row r="254" spans="1:18" hidden="1">
      <c r="A254" s="62">
        <v>251</v>
      </c>
      <c r="B254" s="55" t="s">
        <v>28</v>
      </c>
      <c r="C254" s="4" t="s">
        <v>665</v>
      </c>
      <c r="D254" s="4" t="s">
        <v>25</v>
      </c>
      <c r="E254" s="4" t="s">
        <v>25</v>
      </c>
      <c r="F254" s="4"/>
      <c r="G254" s="4"/>
      <c r="H254" s="4"/>
      <c r="I254" s="4"/>
      <c r="J254" s="4"/>
      <c r="K254" s="4"/>
      <c r="L254" s="65" t="s">
        <v>25</v>
      </c>
      <c r="M254" s="4" t="s">
        <v>25</v>
      </c>
      <c r="N254" s="4" t="s">
        <v>25</v>
      </c>
      <c r="O254" s="4" t="s">
        <v>25</v>
      </c>
      <c r="P254" s="62">
        <v>251</v>
      </c>
      <c r="Q254" s="85" t="s">
        <v>665</v>
      </c>
      <c r="R254" s="85" t="s">
        <v>28</v>
      </c>
    </row>
    <row r="255" spans="1:18" hidden="1">
      <c r="A255" s="62">
        <v>252</v>
      </c>
      <c r="B255" s="55" t="s">
        <v>666</v>
      </c>
      <c r="C255" s="4" t="s">
        <v>667</v>
      </c>
      <c r="D255" s="4" t="s">
        <v>668</v>
      </c>
      <c r="E255" s="4" t="s">
        <v>669</v>
      </c>
      <c r="F255" s="4"/>
      <c r="G255" s="4"/>
      <c r="H255" s="4"/>
      <c r="I255" s="4"/>
      <c r="J255" s="4"/>
      <c r="K255" s="4"/>
      <c r="L255" s="65">
        <v>149.06219999999999</v>
      </c>
      <c r="M255" s="4">
        <v>49.813099999999999</v>
      </c>
      <c r="N255" s="4">
        <v>198.87529999999998</v>
      </c>
      <c r="O255" s="4" t="s">
        <v>335</v>
      </c>
      <c r="P255" s="62">
        <v>252</v>
      </c>
      <c r="Q255" s="85" t="s">
        <v>667</v>
      </c>
      <c r="R255" s="85" t="s">
        <v>670</v>
      </c>
    </row>
    <row r="256" spans="1:18" hidden="1">
      <c r="A256" s="62">
        <v>253</v>
      </c>
      <c r="B256" s="55" t="s">
        <v>671</v>
      </c>
      <c r="C256" s="4" t="s">
        <v>672</v>
      </c>
      <c r="D256" s="4" t="s">
        <v>673</v>
      </c>
      <c r="E256" s="4" t="s">
        <v>674</v>
      </c>
      <c r="F256" s="4"/>
      <c r="G256" s="4"/>
      <c r="H256" s="4"/>
      <c r="I256" s="4"/>
      <c r="J256" s="4"/>
      <c r="K256" s="4"/>
      <c r="L256" s="65">
        <v>149.0635</v>
      </c>
      <c r="M256" s="4">
        <v>49.8127</v>
      </c>
      <c r="N256" s="4">
        <v>198.87620000000001</v>
      </c>
      <c r="O256" s="4" t="s">
        <v>335</v>
      </c>
      <c r="P256" s="62">
        <v>253</v>
      </c>
      <c r="Q256" s="85" t="s">
        <v>672</v>
      </c>
      <c r="R256" s="85" t="s">
        <v>675</v>
      </c>
    </row>
    <row r="257" spans="1:18" hidden="1">
      <c r="A257" s="62">
        <v>254</v>
      </c>
      <c r="B257" s="55" t="s">
        <v>676</v>
      </c>
      <c r="C257" s="4" t="s">
        <v>677</v>
      </c>
      <c r="D257" s="4" t="s">
        <v>678</v>
      </c>
      <c r="E257" s="4" t="s">
        <v>679</v>
      </c>
      <c r="F257" s="4"/>
      <c r="G257" s="4"/>
      <c r="H257" s="4"/>
      <c r="I257" s="4"/>
      <c r="J257" s="4"/>
      <c r="K257" s="4"/>
      <c r="L257" s="65" t="s">
        <v>25</v>
      </c>
      <c r="M257" s="4">
        <v>248.535</v>
      </c>
      <c r="N257" s="4">
        <v>248.535</v>
      </c>
      <c r="O257" s="4" t="s">
        <v>97</v>
      </c>
      <c r="P257" s="62">
        <v>254</v>
      </c>
      <c r="Q257" s="85" t="s">
        <v>677</v>
      </c>
      <c r="R257" s="85" t="s">
        <v>680</v>
      </c>
    </row>
    <row r="258" spans="1:18" hidden="1">
      <c r="A258" s="62">
        <v>255</v>
      </c>
      <c r="B258" s="55" t="s">
        <v>681</v>
      </c>
      <c r="C258" s="4" t="s">
        <v>682</v>
      </c>
      <c r="D258" s="4" t="s">
        <v>683</v>
      </c>
      <c r="E258" s="4" t="s">
        <v>684</v>
      </c>
      <c r="F258" s="4"/>
      <c r="G258" s="4"/>
      <c r="H258" s="4"/>
      <c r="I258" s="4"/>
      <c r="J258" s="4"/>
      <c r="K258" s="4"/>
      <c r="L258" s="65" t="s">
        <v>25</v>
      </c>
      <c r="M258" s="4">
        <v>249.1249</v>
      </c>
      <c r="N258" s="4">
        <v>249.1249</v>
      </c>
      <c r="O258" s="4" t="s">
        <v>97</v>
      </c>
      <c r="P258" s="62">
        <v>255</v>
      </c>
      <c r="Q258" s="85" t="s">
        <v>682</v>
      </c>
      <c r="R258" s="85" t="s">
        <v>685</v>
      </c>
    </row>
    <row r="259" spans="1:18" hidden="1">
      <c r="A259" s="62">
        <v>256</v>
      </c>
      <c r="B259" s="55" t="s">
        <v>686</v>
      </c>
      <c r="C259" s="4" t="s">
        <v>687</v>
      </c>
      <c r="D259" s="4" t="s">
        <v>688</v>
      </c>
      <c r="E259" s="4" t="s">
        <v>689</v>
      </c>
      <c r="F259" s="4"/>
      <c r="G259" s="4"/>
      <c r="H259" s="4"/>
      <c r="I259" s="4"/>
      <c r="J259" s="4"/>
      <c r="K259" s="4"/>
      <c r="L259" s="65" t="s">
        <v>25</v>
      </c>
      <c r="M259" s="4">
        <v>249.34800000000001</v>
      </c>
      <c r="N259" s="4">
        <v>249.34800000000001</v>
      </c>
      <c r="O259" s="4" t="s">
        <v>97</v>
      </c>
      <c r="P259" s="62">
        <v>256</v>
      </c>
      <c r="Q259" s="85" t="s">
        <v>687</v>
      </c>
      <c r="R259" s="85" t="s">
        <v>690</v>
      </c>
    </row>
    <row r="260" spans="1:18" hidden="1">
      <c r="A260" s="62">
        <v>257</v>
      </c>
      <c r="B260" s="55" t="s">
        <v>691</v>
      </c>
      <c r="C260" s="4" t="s">
        <v>692</v>
      </c>
      <c r="D260" s="4" t="s">
        <v>693</v>
      </c>
      <c r="E260" s="4" t="s">
        <v>694</v>
      </c>
      <c r="F260" s="4"/>
      <c r="G260" s="4"/>
      <c r="H260" s="4"/>
      <c r="I260" s="4"/>
      <c r="J260" s="4"/>
      <c r="K260" s="4"/>
      <c r="L260" s="65" t="s">
        <v>25</v>
      </c>
      <c r="M260" s="4">
        <v>248.8982</v>
      </c>
      <c r="N260" s="4">
        <v>248.8982</v>
      </c>
      <c r="O260" s="4" t="s">
        <v>97</v>
      </c>
      <c r="P260" s="62">
        <v>257</v>
      </c>
      <c r="Q260" s="85" t="s">
        <v>692</v>
      </c>
      <c r="R260" s="85" t="s">
        <v>695</v>
      </c>
    </row>
    <row r="261" spans="1:18" hidden="1">
      <c r="A261" s="62">
        <v>258</v>
      </c>
      <c r="B261" s="55" t="s">
        <v>696</v>
      </c>
      <c r="C261" s="4" t="s">
        <v>697</v>
      </c>
      <c r="D261" s="4" t="s">
        <v>698</v>
      </c>
      <c r="E261" s="4" t="s">
        <v>699</v>
      </c>
      <c r="F261" s="4"/>
      <c r="G261" s="4"/>
      <c r="H261" s="4"/>
      <c r="I261" s="4"/>
      <c r="J261" s="4"/>
      <c r="K261" s="4"/>
      <c r="L261" s="65" t="s">
        <v>25</v>
      </c>
      <c r="M261" s="4">
        <v>249.6112</v>
      </c>
      <c r="N261" s="4">
        <v>249.6112</v>
      </c>
      <c r="O261" s="4" t="s">
        <v>461</v>
      </c>
      <c r="P261" s="62">
        <v>258</v>
      </c>
      <c r="Q261" s="85" t="s">
        <v>697</v>
      </c>
      <c r="R261" s="85" t="s">
        <v>700</v>
      </c>
    </row>
    <row r="262" spans="1:18" hidden="1">
      <c r="A262" s="62">
        <v>259</v>
      </c>
      <c r="B262" s="55" t="s">
        <v>28</v>
      </c>
      <c r="C262" s="4" t="s">
        <v>701</v>
      </c>
      <c r="D262" s="4" t="s">
        <v>25</v>
      </c>
      <c r="E262" s="4" t="s">
        <v>25</v>
      </c>
      <c r="F262" s="4"/>
      <c r="G262" s="4"/>
      <c r="H262" s="4"/>
      <c r="I262" s="4"/>
      <c r="J262" s="4"/>
      <c r="K262" s="4"/>
      <c r="L262" s="65" t="s">
        <v>25</v>
      </c>
      <c r="M262" s="4" t="s">
        <v>25</v>
      </c>
      <c r="N262" s="4" t="s">
        <v>25</v>
      </c>
      <c r="O262" s="4" t="s">
        <v>25</v>
      </c>
      <c r="P262" s="62">
        <v>259</v>
      </c>
      <c r="Q262" s="85" t="s">
        <v>701</v>
      </c>
      <c r="R262" s="85" t="s">
        <v>28</v>
      </c>
    </row>
    <row r="263" spans="1:18" hidden="1">
      <c r="A263" s="62">
        <v>260</v>
      </c>
      <c r="B263" s="55" t="s">
        <v>28</v>
      </c>
      <c r="C263" s="4" t="s">
        <v>702</v>
      </c>
      <c r="D263" s="4" t="s">
        <v>25</v>
      </c>
      <c r="E263" s="4" t="s">
        <v>25</v>
      </c>
      <c r="F263" s="4"/>
      <c r="G263" s="4"/>
      <c r="H263" s="4"/>
      <c r="I263" s="4"/>
      <c r="J263" s="4"/>
      <c r="K263" s="4"/>
      <c r="L263" s="65" t="s">
        <v>25</v>
      </c>
      <c r="M263" s="4" t="s">
        <v>25</v>
      </c>
      <c r="N263" s="4" t="s">
        <v>25</v>
      </c>
      <c r="O263" s="4" t="s">
        <v>25</v>
      </c>
      <c r="P263" s="62">
        <v>260</v>
      </c>
      <c r="Q263" s="85" t="s">
        <v>702</v>
      </c>
      <c r="R263" s="85" t="s">
        <v>28</v>
      </c>
    </row>
    <row r="264" spans="1:18" hidden="1">
      <c r="A264" s="62">
        <v>261</v>
      </c>
      <c r="B264" s="55" t="s">
        <v>28</v>
      </c>
      <c r="C264" s="4" t="s">
        <v>703</v>
      </c>
      <c r="D264" s="4" t="s">
        <v>25</v>
      </c>
      <c r="E264" s="4" t="s">
        <v>25</v>
      </c>
      <c r="F264" s="4"/>
      <c r="G264" s="4"/>
      <c r="H264" s="4"/>
      <c r="I264" s="4"/>
      <c r="J264" s="4"/>
      <c r="K264" s="4"/>
      <c r="L264" s="65" t="s">
        <v>25</v>
      </c>
      <c r="M264" s="4" t="s">
        <v>25</v>
      </c>
      <c r="N264" s="4" t="s">
        <v>25</v>
      </c>
      <c r="O264" s="4" t="s">
        <v>25</v>
      </c>
      <c r="P264" s="62">
        <v>261</v>
      </c>
      <c r="Q264" s="85" t="s">
        <v>703</v>
      </c>
      <c r="R264" s="85" t="s">
        <v>28</v>
      </c>
    </row>
    <row r="265" spans="1:18" hidden="1">
      <c r="A265" s="62">
        <v>262</v>
      </c>
      <c r="B265" s="55" t="s">
        <v>28</v>
      </c>
      <c r="C265" s="4" t="s">
        <v>704</v>
      </c>
      <c r="D265" s="4" t="s">
        <v>25</v>
      </c>
      <c r="E265" s="4" t="s">
        <v>25</v>
      </c>
      <c r="F265" s="4"/>
      <c r="G265" s="4"/>
      <c r="H265" s="4"/>
      <c r="I265" s="4"/>
      <c r="J265" s="4"/>
      <c r="K265" s="4"/>
      <c r="L265" s="65" t="s">
        <v>25</v>
      </c>
      <c r="M265" s="4" t="s">
        <v>25</v>
      </c>
      <c r="N265" s="4" t="s">
        <v>25</v>
      </c>
      <c r="O265" s="4" t="s">
        <v>25</v>
      </c>
      <c r="P265" s="62">
        <v>262</v>
      </c>
      <c r="Q265" s="85" t="s">
        <v>704</v>
      </c>
      <c r="R265" s="85" t="s">
        <v>28</v>
      </c>
    </row>
    <row r="266" spans="1:18" hidden="1">
      <c r="A266" s="62">
        <v>263</v>
      </c>
      <c r="B266" s="55" t="s">
        <v>28</v>
      </c>
      <c r="C266" s="4" t="s">
        <v>705</v>
      </c>
      <c r="D266" s="4" t="s">
        <v>25</v>
      </c>
      <c r="E266" s="4" t="s">
        <v>25</v>
      </c>
      <c r="F266" s="4"/>
      <c r="G266" s="4"/>
      <c r="H266" s="4"/>
      <c r="I266" s="4"/>
      <c r="J266" s="4"/>
      <c r="K266" s="4"/>
      <c r="L266" s="65" t="s">
        <v>25</v>
      </c>
      <c r="M266" s="4" t="s">
        <v>25</v>
      </c>
      <c r="N266" s="4" t="s">
        <v>25</v>
      </c>
      <c r="O266" s="4" t="s">
        <v>25</v>
      </c>
      <c r="P266" s="62">
        <v>263</v>
      </c>
      <c r="Q266" s="85" t="s">
        <v>705</v>
      </c>
      <c r="R266" s="85" t="s">
        <v>28</v>
      </c>
    </row>
    <row r="267" spans="1:18" hidden="1">
      <c r="A267" s="62">
        <v>264</v>
      </c>
      <c r="B267" s="55" t="s">
        <v>28</v>
      </c>
      <c r="C267" s="4" t="s">
        <v>706</v>
      </c>
      <c r="D267" s="4" t="s">
        <v>25</v>
      </c>
      <c r="E267" s="4" t="s">
        <v>25</v>
      </c>
      <c r="F267" s="4"/>
      <c r="G267" s="4"/>
      <c r="H267" s="4"/>
      <c r="I267" s="4"/>
      <c r="J267" s="4"/>
      <c r="K267" s="4"/>
      <c r="L267" s="65" t="s">
        <v>25</v>
      </c>
      <c r="M267" s="4" t="s">
        <v>25</v>
      </c>
      <c r="N267" s="4" t="s">
        <v>25</v>
      </c>
      <c r="O267" s="4" t="s">
        <v>25</v>
      </c>
      <c r="P267" s="62">
        <v>264</v>
      </c>
      <c r="Q267" s="85" t="s">
        <v>706</v>
      </c>
      <c r="R267" s="85" t="s">
        <v>28</v>
      </c>
    </row>
    <row r="268" spans="1:18" hidden="1">
      <c r="A268" s="62">
        <v>265</v>
      </c>
      <c r="B268" s="55" t="s">
        <v>707</v>
      </c>
      <c r="C268" s="4" t="s">
        <v>708</v>
      </c>
      <c r="D268" s="4" t="s">
        <v>709</v>
      </c>
      <c r="E268" s="4" t="s">
        <v>710</v>
      </c>
      <c r="F268" s="4"/>
      <c r="G268" s="4"/>
      <c r="H268" s="4"/>
      <c r="I268" s="4"/>
      <c r="J268" s="4"/>
      <c r="K268" s="4"/>
      <c r="L268" s="65" t="s">
        <v>25</v>
      </c>
      <c r="M268" s="4">
        <v>149.01240000000001</v>
      </c>
      <c r="N268" s="4">
        <v>149.01240000000001</v>
      </c>
      <c r="O268" s="4" t="s">
        <v>97</v>
      </c>
      <c r="P268" s="62">
        <v>265</v>
      </c>
      <c r="Q268" s="85" t="s">
        <v>708</v>
      </c>
      <c r="R268" s="85" t="s">
        <v>711</v>
      </c>
    </row>
    <row r="269" spans="1:18" hidden="1">
      <c r="A269" s="62">
        <v>266</v>
      </c>
      <c r="B269" s="55" t="s">
        <v>712</v>
      </c>
      <c r="C269" s="4" t="s">
        <v>713</v>
      </c>
      <c r="D269" s="4" t="s">
        <v>714</v>
      </c>
      <c r="E269" s="4" t="s">
        <v>715</v>
      </c>
      <c r="F269" s="4"/>
      <c r="G269" s="4"/>
      <c r="H269" s="4"/>
      <c r="I269" s="4"/>
      <c r="J269" s="4"/>
      <c r="K269" s="4"/>
      <c r="L269" s="65" t="s">
        <v>25</v>
      </c>
      <c r="M269" s="4">
        <v>149.1053</v>
      </c>
      <c r="N269" s="4">
        <v>149.1053</v>
      </c>
      <c r="O269" s="4" t="s">
        <v>97</v>
      </c>
      <c r="P269" s="62">
        <v>266</v>
      </c>
      <c r="Q269" s="85" t="s">
        <v>713</v>
      </c>
      <c r="R269" s="85" t="s">
        <v>716</v>
      </c>
    </row>
    <row r="270" spans="1:18" hidden="1">
      <c r="A270" s="62">
        <v>267</v>
      </c>
      <c r="B270" s="55" t="s">
        <v>717</v>
      </c>
      <c r="C270" s="4" t="s">
        <v>718</v>
      </c>
      <c r="D270" s="4" t="s">
        <v>719</v>
      </c>
      <c r="E270" s="4" t="s">
        <v>720</v>
      </c>
      <c r="F270" s="4"/>
      <c r="G270" s="4"/>
      <c r="H270" s="4"/>
      <c r="I270" s="4"/>
      <c r="J270" s="4"/>
      <c r="K270" s="4"/>
      <c r="L270" s="65" t="s">
        <v>25</v>
      </c>
      <c r="M270" s="4">
        <v>139.73779999999999</v>
      </c>
      <c r="N270" s="4">
        <v>139.73779999999999</v>
      </c>
      <c r="O270" s="4" t="s">
        <v>461</v>
      </c>
      <c r="P270" s="62">
        <v>267</v>
      </c>
      <c r="Q270" s="85" t="s">
        <v>718</v>
      </c>
      <c r="R270" s="85" t="s">
        <v>721</v>
      </c>
    </row>
    <row r="271" spans="1:18" hidden="1">
      <c r="A271" s="62">
        <v>268</v>
      </c>
      <c r="B271" s="55" t="s">
        <v>722</v>
      </c>
      <c r="C271" s="4" t="s">
        <v>723</v>
      </c>
      <c r="D271" s="4" t="s">
        <v>724</v>
      </c>
      <c r="E271" s="4" t="s">
        <v>725</v>
      </c>
      <c r="F271" s="4"/>
      <c r="G271" s="4"/>
      <c r="H271" s="4"/>
      <c r="I271" s="4"/>
      <c r="J271" s="4"/>
      <c r="K271" s="4"/>
      <c r="L271" s="65" t="s">
        <v>25</v>
      </c>
      <c r="M271" s="4">
        <v>139.6643</v>
      </c>
      <c r="N271" s="4">
        <v>139.6643</v>
      </c>
      <c r="O271" s="4" t="s">
        <v>461</v>
      </c>
      <c r="P271" s="62">
        <v>268</v>
      </c>
      <c r="Q271" s="85" t="s">
        <v>723</v>
      </c>
      <c r="R271" s="85" t="s">
        <v>726</v>
      </c>
    </row>
    <row r="272" spans="1:18" hidden="1">
      <c r="A272" s="62">
        <v>269</v>
      </c>
      <c r="B272" s="55" t="s">
        <v>28</v>
      </c>
      <c r="C272" s="4" t="s">
        <v>727</v>
      </c>
      <c r="D272" s="4" t="s">
        <v>25</v>
      </c>
      <c r="E272" s="4" t="s">
        <v>25</v>
      </c>
      <c r="F272" s="4"/>
      <c r="G272" s="4"/>
      <c r="H272" s="4"/>
      <c r="I272" s="4"/>
      <c r="J272" s="4"/>
      <c r="K272" s="4"/>
      <c r="L272" s="65" t="s">
        <v>25</v>
      </c>
      <c r="M272" s="4" t="s">
        <v>25</v>
      </c>
      <c r="N272" s="4" t="s">
        <v>25</v>
      </c>
      <c r="O272" s="4" t="s">
        <v>25</v>
      </c>
      <c r="P272" s="62">
        <v>269</v>
      </c>
      <c r="Q272" s="85" t="s">
        <v>727</v>
      </c>
      <c r="R272" s="85" t="s">
        <v>28</v>
      </c>
    </row>
    <row r="273" spans="1:18" hidden="1">
      <c r="A273" s="62">
        <v>270</v>
      </c>
      <c r="B273" s="55" t="s">
        <v>28</v>
      </c>
      <c r="C273" s="4" t="s">
        <v>728</v>
      </c>
      <c r="D273" s="4" t="s">
        <v>25</v>
      </c>
      <c r="E273" s="4" t="s">
        <v>25</v>
      </c>
      <c r="F273" s="4"/>
      <c r="G273" s="4"/>
      <c r="H273" s="4"/>
      <c r="I273" s="4"/>
      <c r="J273" s="4"/>
      <c r="K273" s="4"/>
      <c r="L273" s="65" t="s">
        <v>25</v>
      </c>
      <c r="M273" s="4" t="s">
        <v>25</v>
      </c>
      <c r="N273" s="4" t="s">
        <v>25</v>
      </c>
      <c r="O273" s="4" t="s">
        <v>25</v>
      </c>
      <c r="P273" s="62">
        <v>270</v>
      </c>
      <c r="Q273" s="85" t="s">
        <v>728</v>
      </c>
      <c r="R273" s="85" t="s">
        <v>28</v>
      </c>
    </row>
    <row r="274" spans="1:18" hidden="1">
      <c r="A274" s="62">
        <v>271</v>
      </c>
      <c r="B274" s="55" t="s">
        <v>729</v>
      </c>
      <c r="C274" s="4" t="s">
        <v>730</v>
      </c>
      <c r="D274" s="4" t="s">
        <v>731</v>
      </c>
      <c r="E274" s="4" t="s">
        <v>732</v>
      </c>
      <c r="F274" s="4"/>
      <c r="G274" s="4"/>
      <c r="H274" s="4"/>
      <c r="I274" s="4"/>
      <c r="J274" s="4"/>
      <c r="K274" s="4"/>
      <c r="L274" s="65" t="s">
        <v>25</v>
      </c>
      <c r="M274" s="4">
        <v>248.68729999999999</v>
      </c>
      <c r="N274" s="4">
        <v>248.68729999999999</v>
      </c>
      <c r="O274" s="4" t="s">
        <v>97</v>
      </c>
      <c r="P274" s="62">
        <v>271</v>
      </c>
      <c r="Q274" s="85" t="s">
        <v>730</v>
      </c>
      <c r="R274" s="85" t="s">
        <v>733</v>
      </c>
    </row>
    <row r="275" spans="1:18" hidden="1">
      <c r="A275" s="62">
        <v>272</v>
      </c>
      <c r="B275" s="55" t="s">
        <v>734</v>
      </c>
      <c r="C275" s="4" t="s">
        <v>735</v>
      </c>
      <c r="D275" s="4" t="s">
        <v>736</v>
      </c>
      <c r="E275" s="4" t="s">
        <v>737</v>
      </c>
      <c r="F275" s="4"/>
      <c r="G275" s="4"/>
      <c r="H275" s="4"/>
      <c r="I275" s="4"/>
      <c r="J275" s="4"/>
      <c r="K275" s="4"/>
      <c r="L275" s="65" t="s">
        <v>25</v>
      </c>
      <c r="M275" s="4">
        <v>249.1481</v>
      </c>
      <c r="N275" s="4">
        <v>249.1481</v>
      </c>
      <c r="O275" s="4" t="s">
        <v>97</v>
      </c>
      <c r="P275" s="62">
        <v>272</v>
      </c>
      <c r="Q275" s="85" t="s">
        <v>735</v>
      </c>
      <c r="R275" s="85" t="s">
        <v>738</v>
      </c>
    </row>
    <row r="276" spans="1:18" hidden="1">
      <c r="A276" s="62">
        <v>273</v>
      </c>
      <c r="B276" s="55" t="s">
        <v>739</v>
      </c>
      <c r="C276" s="4" t="s">
        <v>740</v>
      </c>
      <c r="D276" s="4" t="s">
        <v>741</v>
      </c>
      <c r="E276" s="4" t="s">
        <v>742</v>
      </c>
      <c r="F276" s="4"/>
      <c r="G276" s="4"/>
      <c r="H276" s="4"/>
      <c r="I276" s="4"/>
      <c r="J276" s="4"/>
      <c r="K276" s="4"/>
      <c r="L276" s="65" t="s">
        <v>25</v>
      </c>
      <c r="M276" s="4">
        <v>249.66130000000001</v>
      </c>
      <c r="N276" s="4">
        <v>249.66130000000001</v>
      </c>
      <c r="O276" s="4" t="s">
        <v>461</v>
      </c>
      <c r="P276" s="62">
        <v>273</v>
      </c>
      <c r="Q276" s="85" t="s">
        <v>740</v>
      </c>
      <c r="R276" s="85" t="s">
        <v>743</v>
      </c>
    </row>
    <row r="277" spans="1:18" hidden="1">
      <c r="A277" s="62">
        <v>274</v>
      </c>
      <c r="B277" s="55" t="s">
        <v>28</v>
      </c>
      <c r="C277" s="4" t="s">
        <v>744</v>
      </c>
      <c r="D277" s="4" t="s">
        <v>25</v>
      </c>
      <c r="E277" s="4" t="s">
        <v>25</v>
      </c>
      <c r="F277" s="4"/>
      <c r="G277" s="4"/>
      <c r="H277" s="4"/>
      <c r="I277" s="4"/>
      <c r="J277" s="4"/>
      <c r="K277" s="4"/>
      <c r="L277" s="65" t="s">
        <v>25</v>
      </c>
      <c r="M277" s="4" t="s">
        <v>25</v>
      </c>
      <c r="N277" s="4" t="s">
        <v>25</v>
      </c>
      <c r="O277" s="4" t="s">
        <v>25</v>
      </c>
      <c r="P277" s="62">
        <v>274</v>
      </c>
      <c r="Q277" s="85" t="s">
        <v>744</v>
      </c>
      <c r="R277" s="85" t="s">
        <v>28</v>
      </c>
    </row>
    <row r="278" spans="1:18" hidden="1">
      <c r="A278" s="62">
        <v>275</v>
      </c>
      <c r="B278" s="55" t="s">
        <v>745</v>
      </c>
      <c r="C278" s="4" t="s">
        <v>746</v>
      </c>
      <c r="D278" s="4" t="s">
        <v>747</v>
      </c>
      <c r="E278" s="4" t="s">
        <v>748</v>
      </c>
      <c r="F278" s="4"/>
      <c r="G278" s="4"/>
      <c r="H278" s="4"/>
      <c r="I278" s="4"/>
      <c r="J278" s="4"/>
      <c r="K278" s="4"/>
      <c r="L278" s="65" t="s">
        <v>25</v>
      </c>
      <c r="M278" s="4">
        <v>249.82400000000001</v>
      </c>
      <c r="N278" s="4">
        <v>249.82400000000001</v>
      </c>
      <c r="O278" s="4" t="s">
        <v>461</v>
      </c>
      <c r="P278" s="62">
        <v>275</v>
      </c>
      <c r="Q278" s="85" t="s">
        <v>746</v>
      </c>
      <c r="R278" s="85" t="s">
        <v>749</v>
      </c>
    </row>
    <row r="279" spans="1:18" hidden="1">
      <c r="A279" s="62">
        <v>276</v>
      </c>
      <c r="B279" s="55" t="s">
        <v>28</v>
      </c>
      <c r="C279" s="4" t="s">
        <v>750</v>
      </c>
      <c r="D279" s="4" t="s">
        <v>25</v>
      </c>
      <c r="E279" s="4" t="s">
        <v>25</v>
      </c>
      <c r="F279" s="4"/>
      <c r="G279" s="4"/>
      <c r="H279" s="4"/>
      <c r="I279" s="4"/>
      <c r="J279" s="4"/>
      <c r="K279" s="4"/>
      <c r="L279" s="65" t="s">
        <v>25</v>
      </c>
      <c r="M279" s="4" t="s">
        <v>25</v>
      </c>
      <c r="N279" s="4" t="s">
        <v>25</v>
      </c>
      <c r="O279" s="4" t="s">
        <v>25</v>
      </c>
      <c r="P279" s="62">
        <v>276</v>
      </c>
      <c r="Q279" s="85" t="s">
        <v>750</v>
      </c>
      <c r="R279" s="85" t="s">
        <v>28</v>
      </c>
    </row>
    <row r="280" spans="1:18" hidden="1">
      <c r="A280" s="62">
        <v>277</v>
      </c>
      <c r="B280" s="55" t="s">
        <v>28</v>
      </c>
      <c r="C280" s="4" t="s">
        <v>751</v>
      </c>
      <c r="D280" s="4" t="s">
        <v>25</v>
      </c>
      <c r="E280" s="4" t="s">
        <v>25</v>
      </c>
      <c r="F280" s="4"/>
      <c r="G280" s="4"/>
      <c r="H280" s="4"/>
      <c r="I280" s="4"/>
      <c r="J280" s="4"/>
      <c r="K280" s="4"/>
      <c r="L280" s="65" t="s">
        <v>25</v>
      </c>
      <c r="M280" s="4" t="s">
        <v>25</v>
      </c>
      <c r="N280" s="4" t="s">
        <v>25</v>
      </c>
      <c r="O280" s="4" t="s">
        <v>25</v>
      </c>
      <c r="P280" s="62">
        <v>277</v>
      </c>
      <c r="Q280" s="85" t="s">
        <v>751</v>
      </c>
      <c r="R280" s="85" t="s">
        <v>28</v>
      </c>
    </row>
    <row r="281" spans="1:18" hidden="1">
      <c r="A281" s="62">
        <v>278</v>
      </c>
      <c r="B281" s="55" t="s">
        <v>28</v>
      </c>
      <c r="C281" s="4" t="s">
        <v>752</v>
      </c>
      <c r="D281" s="4" t="s">
        <v>25</v>
      </c>
      <c r="E281" s="4" t="s">
        <v>25</v>
      </c>
      <c r="F281" s="4"/>
      <c r="G281" s="4"/>
      <c r="H281" s="4"/>
      <c r="I281" s="4"/>
      <c r="J281" s="4"/>
      <c r="K281" s="4"/>
      <c r="L281" s="65" t="s">
        <v>25</v>
      </c>
      <c r="M281" s="4" t="s">
        <v>25</v>
      </c>
      <c r="N281" s="4" t="s">
        <v>25</v>
      </c>
      <c r="O281" s="4" t="s">
        <v>25</v>
      </c>
      <c r="P281" s="62">
        <v>278</v>
      </c>
      <c r="Q281" s="85" t="s">
        <v>752</v>
      </c>
      <c r="R281" s="85" t="s">
        <v>28</v>
      </c>
    </row>
    <row r="282" spans="1:18" hidden="1">
      <c r="A282" s="62">
        <v>279</v>
      </c>
      <c r="B282" s="55" t="s">
        <v>28</v>
      </c>
      <c r="C282" s="4" t="s">
        <v>753</v>
      </c>
      <c r="D282" s="4" t="s">
        <v>25</v>
      </c>
      <c r="E282" s="4" t="s">
        <v>25</v>
      </c>
      <c r="F282" s="4"/>
      <c r="G282" s="4"/>
      <c r="H282" s="4"/>
      <c r="I282" s="4"/>
      <c r="J282" s="4"/>
      <c r="K282" s="4"/>
      <c r="L282" s="65" t="s">
        <v>25</v>
      </c>
      <c r="M282" s="4" t="s">
        <v>25</v>
      </c>
      <c r="N282" s="4" t="s">
        <v>25</v>
      </c>
      <c r="O282" s="4" t="s">
        <v>25</v>
      </c>
      <c r="P282" s="62">
        <v>279</v>
      </c>
      <c r="Q282" s="85" t="s">
        <v>753</v>
      </c>
      <c r="R282" s="85" t="s">
        <v>28</v>
      </c>
    </row>
    <row r="283" spans="1:18" hidden="1">
      <c r="A283" s="62">
        <v>280</v>
      </c>
      <c r="B283" s="55" t="s">
        <v>28</v>
      </c>
      <c r="C283" s="4" t="s">
        <v>754</v>
      </c>
      <c r="D283" s="4" t="s">
        <v>25</v>
      </c>
      <c r="E283" s="4" t="s">
        <v>25</v>
      </c>
      <c r="F283" s="4"/>
      <c r="G283" s="4"/>
      <c r="H283" s="4"/>
      <c r="I283" s="4"/>
      <c r="J283" s="4"/>
      <c r="K283" s="4"/>
      <c r="L283" s="65" t="s">
        <v>25</v>
      </c>
      <c r="M283" s="4" t="s">
        <v>25</v>
      </c>
      <c r="N283" s="4" t="s">
        <v>25</v>
      </c>
      <c r="O283" s="4" t="s">
        <v>25</v>
      </c>
      <c r="P283" s="62">
        <v>280</v>
      </c>
      <c r="Q283" s="85" t="s">
        <v>754</v>
      </c>
      <c r="R283" s="85" t="s">
        <v>28</v>
      </c>
    </row>
    <row r="284" spans="1:18" hidden="1">
      <c r="A284" s="62">
        <v>281</v>
      </c>
      <c r="B284" s="55" t="s">
        <v>28</v>
      </c>
      <c r="C284" s="4" t="s">
        <v>755</v>
      </c>
      <c r="D284" s="4" t="s">
        <v>25</v>
      </c>
      <c r="E284" s="4" t="s">
        <v>25</v>
      </c>
      <c r="F284" s="4"/>
      <c r="G284" s="4"/>
      <c r="H284" s="4"/>
      <c r="I284" s="4"/>
      <c r="J284" s="4"/>
      <c r="K284" s="4"/>
      <c r="L284" s="65" t="s">
        <v>25</v>
      </c>
      <c r="M284" s="4" t="s">
        <v>25</v>
      </c>
      <c r="N284" s="4" t="s">
        <v>25</v>
      </c>
      <c r="O284" s="4" t="s">
        <v>25</v>
      </c>
      <c r="P284" s="62">
        <v>281</v>
      </c>
      <c r="Q284" s="85" t="s">
        <v>755</v>
      </c>
      <c r="R284" s="85" t="s">
        <v>28</v>
      </c>
    </row>
    <row r="285" spans="1:18" hidden="1">
      <c r="A285" s="62">
        <v>282</v>
      </c>
      <c r="B285" s="55" t="s">
        <v>756</v>
      </c>
      <c r="C285" s="4" t="s">
        <v>757</v>
      </c>
      <c r="D285" s="4" t="s">
        <v>758</v>
      </c>
      <c r="E285" s="4" t="s">
        <v>759</v>
      </c>
      <c r="F285" s="4"/>
      <c r="G285" s="4"/>
      <c r="H285" s="4"/>
      <c r="I285" s="4"/>
      <c r="J285" s="4"/>
      <c r="K285" s="4"/>
      <c r="L285" s="65" t="s">
        <v>25</v>
      </c>
      <c r="M285" s="4">
        <v>149.35310000000001</v>
      </c>
      <c r="N285" s="4">
        <v>149.35310000000001</v>
      </c>
      <c r="O285" s="4" t="s">
        <v>97</v>
      </c>
      <c r="P285" s="62">
        <v>282</v>
      </c>
      <c r="Q285" s="85" t="s">
        <v>757</v>
      </c>
      <c r="R285" s="85" t="s">
        <v>760</v>
      </c>
    </row>
    <row r="286" spans="1:18" hidden="1">
      <c r="A286" s="62">
        <v>283</v>
      </c>
      <c r="B286" s="55" t="s">
        <v>761</v>
      </c>
      <c r="C286" s="4" t="s">
        <v>762</v>
      </c>
      <c r="D286" s="4" t="s">
        <v>763</v>
      </c>
      <c r="E286" s="4" t="s">
        <v>764</v>
      </c>
      <c r="F286" s="4"/>
      <c r="G286" s="4"/>
      <c r="H286" s="4"/>
      <c r="I286" s="4"/>
      <c r="J286" s="4"/>
      <c r="K286" s="4"/>
      <c r="L286" s="65" t="s">
        <v>25</v>
      </c>
      <c r="M286" s="4">
        <v>148.98089999999999</v>
      </c>
      <c r="N286" s="4">
        <v>148.98089999999999</v>
      </c>
      <c r="O286" s="4" t="s">
        <v>97</v>
      </c>
      <c r="P286" s="62">
        <v>283</v>
      </c>
      <c r="Q286" s="85" t="s">
        <v>762</v>
      </c>
      <c r="R286" s="85" t="s">
        <v>765</v>
      </c>
    </row>
    <row r="287" spans="1:18" hidden="1">
      <c r="A287" s="62">
        <v>284</v>
      </c>
      <c r="B287" s="55" t="s">
        <v>766</v>
      </c>
      <c r="C287" s="4" t="s">
        <v>767</v>
      </c>
      <c r="D287" s="4" t="s">
        <v>768</v>
      </c>
      <c r="E287" s="4" t="s">
        <v>769</v>
      </c>
      <c r="F287" s="4"/>
      <c r="G287" s="4"/>
      <c r="H287" s="4"/>
      <c r="I287" s="4"/>
      <c r="J287" s="4"/>
      <c r="K287" s="4"/>
      <c r="L287" s="65" t="s">
        <v>25</v>
      </c>
      <c r="M287" s="4">
        <v>139.38640000000001</v>
      </c>
      <c r="N287" s="4">
        <v>139.38640000000001</v>
      </c>
      <c r="O287" s="4" t="s">
        <v>461</v>
      </c>
      <c r="P287" s="62">
        <v>284</v>
      </c>
      <c r="Q287" s="85" t="s">
        <v>767</v>
      </c>
      <c r="R287" s="85" t="s">
        <v>770</v>
      </c>
    </row>
    <row r="288" spans="1:18" hidden="1">
      <c r="A288" s="62">
        <v>285</v>
      </c>
      <c r="B288" s="55" t="s">
        <v>771</v>
      </c>
      <c r="C288" s="4" t="s">
        <v>772</v>
      </c>
      <c r="D288" s="4" t="s">
        <v>773</v>
      </c>
      <c r="E288" s="4" t="s">
        <v>774</v>
      </c>
      <c r="F288" s="4"/>
      <c r="G288" s="4"/>
      <c r="H288" s="4"/>
      <c r="I288" s="4"/>
      <c r="J288" s="4"/>
      <c r="K288" s="4"/>
      <c r="L288" s="65" t="s">
        <v>25</v>
      </c>
      <c r="M288" s="4">
        <v>139.5247</v>
      </c>
      <c r="N288" s="4">
        <v>139.5247</v>
      </c>
      <c r="O288" s="4" t="s">
        <v>461</v>
      </c>
      <c r="P288" s="62">
        <v>285</v>
      </c>
      <c r="Q288" s="85" t="s">
        <v>772</v>
      </c>
      <c r="R288" s="85" t="s">
        <v>775</v>
      </c>
    </row>
    <row r="289" spans="1:18" hidden="1">
      <c r="A289" s="62">
        <v>286</v>
      </c>
      <c r="B289" s="55" t="s">
        <v>776</v>
      </c>
      <c r="C289" s="4" t="s">
        <v>777</v>
      </c>
      <c r="D289" s="4" t="s">
        <v>778</v>
      </c>
      <c r="E289" s="4" t="s">
        <v>779</v>
      </c>
      <c r="F289" s="4"/>
      <c r="G289" s="4"/>
      <c r="H289" s="4"/>
      <c r="I289" s="4"/>
      <c r="J289" s="4"/>
      <c r="K289" s="4"/>
      <c r="L289" s="65">
        <v>152.1354</v>
      </c>
      <c r="M289" s="4">
        <v>54.413400000000003</v>
      </c>
      <c r="N289" s="4">
        <v>206.5488</v>
      </c>
      <c r="O289" s="4" t="s">
        <v>286</v>
      </c>
      <c r="P289" s="62">
        <v>286</v>
      </c>
      <c r="Q289" s="85" t="s">
        <v>777</v>
      </c>
      <c r="R289" s="85" t="s">
        <v>780</v>
      </c>
    </row>
    <row r="290" spans="1:18" hidden="1">
      <c r="A290" s="62">
        <v>287</v>
      </c>
      <c r="B290" s="55" t="s">
        <v>781</v>
      </c>
      <c r="C290" s="4" t="s">
        <v>782</v>
      </c>
      <c r="D290" s="4" t="s">
        <v>783</v>
      </c>
      <c r="E290" s="4" t="s">
        <v>784</v>
      </c>
      <c r="F290" s="4"/>
      <c r="G290" s="4"/>
      <c r="H290" s="4"/>
      <c r="I290" s="4"/>
      <c r="J290" s="4"/>
      <c r="K290" s="4"/>
      <c r="L290" s="65">
        <v>152.1369</v>
      </c>
      <c r="M290" s="4">
        <v>54.4133</v>
      </c>
      <c r="N290" s="4">
        <v>206.55019999999999</v>
      </c>
      <c r="O290" s="4" t="s">
        <v>286</v>
      </c>
      <c r="P290" s="62">
        <v>287</v>
      </c>
      <c r="Q290" s="85" t="s">
        <v>782</v>
      </c>
      <c r="R290" s="85" t="s">
        <v>785</v>
      </c>
    </row>
    <row r="291" spans="1:18" hidden="1">
      <c r="A291" s="62">
        <v>288</v>
      </c>
      <c r="B291" s="55" t="s">
        <v>786</v>
      </c>
      <c r="C291" s="4" t="s">
        <v>787</v>
      </c>
      <c r="D291" s="4" t="s">
        <v>788</v>
      </c>
      <c r="E291" s="4" t="s">
        <v>789</v>
      </c>
      <c r="F291" s="4"/>
      <c r="G291" s="4"/>
      <c r="H291" s="4"/>
      <c r="I291" s="4"/>
      <c r="J291" s="4"/>
      <c r="K291" s="4"/>
      <c r="L291" s="65" t="s">
        <v>25</v>
      </c>
      <c r="M291" s="4">
        <v>248.57390000000001</v>
      </c>
      <c r="N291" s="4">
        <v>248.57390000000001</v>
      </c>
      <c r="O291" s="4" t="s">
        <v>461</v>
      </c>
      <c r="P291" s="62">
        <v>288</v>
      </c>
      <c r="Q291" s="85" t="s">
        <v>787</v>
      </c>
      <c r="R291" s="85" t="s">
        <v>790</v>
      </c>
    </row>
    <row r="292" spans="1:18" hidden="1">
      <c r="A292" s="62">
        <v>289</v>
      </c>
      <c r="B292" s="55" t="s">
        <v>791</v>
      </c>
      <c r="C292" s="4" t="s">
        <v>792</v>
      </c>
      <c r="D292" s="4" t="s">
        <v>793</v>
      </c>
      <c r="E292" s="4" t="s">
        <v>794</v>
      </c>
      <c r="F292" s="4"/>
      <c r="G292" s="4"/>
      <c r="H292" s="4"/>
      <c r="I292" s="4"/>
      <c r="J292" s="4"/>
      <c r="K292" s="4"/>
      <c r="L292" s="65" t="s">
        <v>25</v>
      </c>
      <c r="M292" s="4">
        <v>249.2415</v>
      </c>
      <c r="N292" s="4">
        <v>249.2415</v>
      </c>
      <c r="O292" s="4" t="s">
        <v>461</v>
      </c>
      <c r="P292" s="62">
        <v>289</v>
      </c>
      <c r="Q292" s="85" t="s">
        <v>792</v>
      </c>
      <c r="R292" s="85" t="s">
        <v>795</v>
      </c>
    </row>
    <row r="293" spans="1:18" hidden="1">
      <c r="A293" s="62">
        <v>290</v>
      </c>
      <c r="B293" s="55" t="s">
        <v>28</v>
      </c>
      <c r="C293" s="4" t="s">
        <v>796</v>
      </c>
      <c r="D293" s="4" t="s">
        <v>25</v>
      </c>
      <c r="E293" s="4" t="s">
        <v>25</v>
      </c>
      <c r="F293" s="4"/>
      <c r="G293" s="4"/>
      <c r="H293" s="4"/>
      <c r="I293" s="4"/>
      <c r="J293" s="4"/>
      <c r="K293" s="4"/>
      <c r="L293" s="65" t="s">
        <v>25</v>
      </c>
      <c r="M293" s="4" t="s">
        <v>25</v>
      </c>
      <c r="N293" s="4" t="s">
        <v>25</v>
      </c>
      <c r="O293" s="4" t="s">
        <v>25</v>
      </c>
      <c r="P293" s="62">
        <v>290</v>
      </c>
      <c r="Q293" s="85" t="s">
        <v>796</v>
      </c>
      <c r="R293" s="85" t="s">
        <v>28</v>
      </c>
    </row>
    <row r="294" spans="1:18" hidden="1">
      <c r="A294" s="62">
        <v>291</v>
      </c>
      <c r="B294" s="55" t="s">
        <v>28</v>
      </c>
      <c r="C294" s="4" t="s">
        <v>797</v>
      </c>
      <c r="D294" s="4" t="s">
        <v>25</v>
      </c>
      <c r="E294" s="4" t="s">
        <v>25</v>
      </c>
      <c r="F294" s="4"/>
      <c r="G294" s="4"/>
      <c r="H294" s="4"/>
      <c r="I294" s="4"/>
      <c r="J294" s="4"/>
      <c r="K294" s="4"/>
      <c r="L294" s="65" t="s">
        <v>25</v>
      </c>
      <c r="M294" s="4" t="s">
        <v>25</v>
      </c>
      <c r="N294" s="4" t="s">
        <v>25</v>
      </c>
      <c r="O294" s="4" t="s">
        <v>25</v>
      </c>
      <c r="P294" s="62">
        <v>291</v>
      </c>
      <c r="Q294" s="85" t="s">
        <v>797</v>
      </c>
      <c r="R294" s="85" t="s">
        <v>28</v>
      </c>
    </row>
    <row r="295" spans="1:18" hidden="1">
      <c r="A295" s="62">
        <v>292</v>
      </c>
      <c r="B295" s="55" t="s">
        <v>28</v>
      </c>
      <c r="C295" s="4" t="s">
        <v>798</v>
      </c>
      <c r="D295" s="4" t="s">
        <v>25</v>
      </c>
      <c r="E295" s="4" t="s">
        <v>25</v>
      </c>
      <c r="F295" s="4"/>
      <c r="G295" s="4"/>
      <c r="H295" s="4"/>
      <c r="I295" s="4"/>
      <c r="J295" s="4"/>
      <c r="K295" s="4"/>
      <c r="L295" s="65" t="s">
        <v>25</v>
      </c>
      <c r="M295" s="4" t="s">
        <v>25</v>
      </c>
      <c r="N295" s="4" t="s">
        <v>25</v>
      </c>
      <c r="O295" s="4" t="s">
        <v>25</v>
      </c>
      <c r="P295" s="62">
        <v>292</v>
      </c>
      <c r="Q295" s="85" t="s">
        <v>798</v>
      </c>
      <c r="R295" s="85" t="s">
        <v>28</v>
      </c>
    </row>
    <row r="296" spans="1:18" hidden="1">
      <c r="A296" s="62">
        <v>293</v>
      </c>
      <c r="B296" s="55" t="s">
        <v>28</v>
      </c>
      <c r="C296" s="4" t="s">
        <v>799</v>
      </c>
      <c r="D296" s="4" t="s">
        <v>25</v>
      </c>
      <c r="E296" s="4" t="s">
        <v>25</v>
      </c>
      <c r="F296" s="4"/>
      <c r="G296" s="4"/>
      <c r="H296" s="4"/>
      <c r="I296" s="4"/>
      <c r="J296" s="4"/>
      <c r="K296" s="4"/>
      <c r="L296" s="65" t="s">
        <v>25</v>
      </c>
      <c r="M296" s="4" t="s">
        <v>25</v>
      </c>
      <c r="N296" s="4" t="s">
        <v>25</v>
      </c>
      <c r="O296" s="4" t="s">
        <v>25</v>
      </c>
      <c r="P296" s="62">
        <v>293</v>
      </c>
      <c r="Q296" s="85" t="s">
        <v>799</v>
      </c>
      <c r="R296" s="85" t="s">
        <v>28</v>
      </c>
    </row>
    <row r="297" spans="1:18" hidden="1">
      <c r="A297" s="62">
        <v>294</v>
      </c>
      <c r="B297" s="55" t="s">
        <v>800</v>
      </c>
      <c r="C297" s="4" t="s">
        <v>801</v>
      </c>
      <c r="D297" s="4" t="s">
        <v>802</v>
      </c>
      <c r="E297" s="4" t="s">
        <v>803</v>
      </c>
      <c r="F297" s="4"/>
      <c r="G297" s="4"/>
      <c r="H297" s="4"/>
      <c r="I297" s="4"/>
      <c r="J297" s="4"/>
      <c r="K297" s="4"/>
      <c r="L297" s="65">
        <v>186.74420000000001</v>
      </c>
      <c r="M297" s="4">
        <v>46.5017</v>
      </c>
      <c r="N297" s="4">
        <v>233.24590000000001</v>
      </c>
      <c r="O297" s="4" t="s">
        <v>286</v>
      </c>
      <c r="P297" s="62">
        <v>294</v>
      </c>
      <c r="Q297" s="85" t="s">
        <v>801</v>
      </c>
      <c r="R297" s="85" t="s">
        <v>804</v>
      </c>
    </row>
    <row r="298" spans="1:18" hidden="1">
      <c r="A298" s="62">
        <v>295</v>
      </c>
      <c r="B298" s="55" t="s">
        <v>28</v>
      </c>
      <c r="C298" s="4" t="s">
        <v>805</v>
      </c>
      <c r="D298" s="4" t="s">
        <v>25</v>
      </c>
      <c r="E298" s="4" t="s">
        <v>25</v>
      </c>
      <c r="F298" s="4"/>
      <c r="G298" s="4"/>
      <c r="H298" s="4"/>
      <c r="I298" s="4"/>
      <c r="J298" s="4"/>
      <c r="K298" s="4"/>
      <c r="L298" s="65" t="s">
        <v>25</v>
      </c>
      <c r="M298" s="4" t="s">
        <v>25</v>
      </c>
      <c r="N298" s="4" t="s">
        <v>25</v>
      </c>
      <c r="O298" s="4" t="s">
        <v>25</v>
      </c>
      <c r="P298" s="62">
        <v>295</v>
      </c>
      <c r="Q298" s="85" t="s">
        <v>805</v>
      </c>
      <c r="R298" s="85" t="s">
        <v>28</v>
      </c>
    </row>
    <row r="299" spans="1:18" hidden="1">
      <c r="A299" s="62">
        <v>296</v>
      </c>
      <c r="B299" s="55" t="s">
        <v>806</v>
      </c>
      <c r="C299" s="4" t="s">
        <v>807</v>
      </c>
      <c r="D299" s="4" t="s">
        <v>808</v>
      </c>
      <c r="E299" s="4" t="s">
        <v>809</v>
      </c>
      <c r="F299" s="4"/>
      <c r="G299" s="4"/>
      <c r="H299" s="4"/>
      <c r="I299" s="4"/>
      <c r="J299" s="4"/>
      <c r="K299" s="4"/>
      <c r="L299" s="65">
        <v>164.0059</v>
      </c>
      <c r="M299" s="4">
        <v>45.362200000000001</v>
      </c>
      <c r="N299" s="4">
        <v>209.3681</v>
      </c>
      <c r="O299" s="4" t="s">
        <v>286</v>
      </c>
      <c r="P299" s="62">
        <v>296</v>
      </c>
      <c r="Q299" s="85" t="s">
        <v>807</v>
      </c>
      <c r="R299" s="85" t="s">
        <v>810</v>
      </c>
    </row>
    <row r="300" spans="1:18" hidden="1">
      <c r="A300" s="62">
        <v>297</v>
      </c>
      <c r="B300" s="55" t="s">
        <v>28</v>
      </c>
      <c r="C300" s="4" t="s">
        <v>811</v>
      </c>
      <c r="D300" s="4" t="s">
        <v>25</v>
      </c>
      <c r="E300" s="4" t="s">
        <v>25</v>
      </c>
      <c r="F300" s="4"/>
      <c r="G300" s="4"/>
      <c r="H300" s="4"/>
      <c r="I300" s="4"/>
      <c r="J300" s="4"/>
      <c r="K300" s="4"/>
      <c r="L300" s="65" t="s">
        <v>25</v>
      </c>
      <c r="M300" s="4" t="s">
        <v>25</v>
      </c>
      <c r="N300" s="4" t="s">
        <v>25</v>
      </c>
      <c r="O300" s="4" t="s">
        <v>25</v>
      </c>
      <c r="P300" s="62">
        <v>297</v>
      </c>
      <c r="Q300" s="85" t="s">
        <v>811</v>
      </c>
      <c r="R300" s="85" t="s">
        <v>28</v>
      </c>
    </row>
    <row r="301" spans="1:18" hidden="1">
      <c r="A301" s="62">
        <v>298</v>
      </c>
      <c r="B301" s="55" t="s">
        <v>812</v>
      </c>
      <c r="C301" s="4" t="s">
        <v>813</v>
      </c>
      <c r="D301" s="4" t="s">
        <v>814</v>
      </c>
      <c r="E301" s="4" t="s">
        <v>815</v>
      </c>
      <c r="F301" s="4"/>
      <c r="G301" s="4"/>
      <c r="H301" s="4"/>
      <c r="I301" s="4"/>
      <c r="J301" s="4"/>
      <c r="K301" s="4"/>
      <c r="L301" s="65">
        <v>155.6669</v>
      </c>
      <c r="M301" s="4">
        <v>89.624700000000004</v>
      </c>
      <c r="N301" s="4">
        <v>245.29160000000002</v>
      </c>
      <c r="O301" s="4" t="s">
        <v>816</v>
      </c>
      <c r="P301" s="62">
        <v>298</v>
      </c>
      <c r="Q301" s="85" t="s">
        <v>813</v>
      </c>
      <c r="R301" s="85" t="s">
        <v>817</v>
      </c>
    </row>
    <row r="302" spans="1:18" hidden="1">
      <c r="A302" s="62">
        <v>299</v>
      </c>
      <c r="B302" s="55" t="s">
        <v>28</v>
      </c>
      <c r="C302" s="4" t="s">
        <v>818</v>
      </c>
      <c r="D302" s="4" t="s">
        <v>25</v>
      </c>
      <c r="E302" s="4" t="s">
        <v>25</v>
      </c>
      <c r="F302" s="4"/>
      <c r="G302" s="4"/>
      <c r="H302" s="4"/>
      <c r="I302" s="4"/>
      <c r="J302" s="4"/>
      <c r="K302" s="4"/>
      <c r="L302" s="65" t="s">
        <v>25</v>
      </c>
      <c r="M302" s="4" t="s">
        <v>25</v>
      </c>
      <c r="N302" s="4" t="s">
        <v>25</v>
      </c>
      <c r="O302" s="4" t="s">
        <v>25</v>
      </c>
      <c r="P302" s="62">
        <v>299</v>
      </c>
      <c r="Q302" s="85" t="s">
        <v>818</v>
      </c>
      <c r="R302" s="85" t="s">
        <v>28</v>
      </c>
    </row>
    <row r="303" spans="1:18" hidden="1">
      <c r="A303" s="62">
        <v>300</v>
      </c>
      <c r="B303" s="55" t="s">
        <v>819</v>
      </c>
      <c r="C303" s="4" t="s">
        <v>820</v>
      </c>
      <c r="D303" s="4" t="s">
        <v>821</v>
      </c>
      <c r="E303" s="4" t="s">
        <v>822</v>
      </c>
      <c r="F303" s="4"/>
      <c r="G303" s="4"/>
      <c r="H303" s="4"/>
      <c r="I303" s="4"/>
      <c r="J303" s="4"/>
      <c r="K303" s="4"/>
      <c r="L303" s="65">
        <v>155.55009999999999</v>
      </c>
      <c r="M303" s="4">
        <v>89.616600000000005</v>
      </c>
      <c r="N303" s="4">
        <v>245.16669999999999</v>
      </c>
      <c r="O303" s="4" t="s">
        <v>816</v>
      </c>
      <c r="P303" s="62">
        <v>300</v>
      </c>
      <c r="Q303" s="85" t="s">
        <v>820</v>
      </c>
      <c r="R303" s="85" t="s">
        <v>823</v>
      </c>
    </row>
    <row r="304" spans="1:18" hidden="1">
      <c r="A304" s="62">
        <v>301</v>
      </c>
      <c r="B304" s="55" t="s">
        <v>28</v>
      </c>
      <c r="C304" s="4" t="s">
        <v>824</v>
      </c>
      <c r="D304" s="4" t="s">
        <v>25</v>
      </c>
      <c r="E304" s="4" t="s">
        <v>25</v>
      </c>
      <c r="F304" s="4"/>
      <c r="G304" s="4"/>
      <c r="H304" s="4"/>
      <c r="I304" s="4"/>
      <c r="J304" s="4"/>
      <c r="K304" s="4"/>
      <c r="L304" s="65" t="s">
        <v>25</v>
      </c>
      <c r="M304" s="4" t="s">
        <v>25</v>
      </c>
      <c r="N304" s="4" t="s">
        <v>25</v>
      </c>
      <c r="O304" s="4" t="s">
        <v>25</v>
      </c>
      <c r="P304" s="62">
        <v>301</v>
      </c>
      <c r="Q304" s="85" t="s">
        <v>824</v>
      </c>
      <c r="R304" s="85" t="s">
        <v>28</v>
      </c>
    </row>
    <row r="305" spans="1:18" hidden="1">
      <c r="A305" s="62">
        <v>302</v>
      </c>
      <c r="B305" s="55" t="s">
        <v>825</v>
      </c>
      <c r="C305" s="4" t="s">
        <v>826</v>
      </c>
      <c r="D305" s="4" t="s">
        <v>827</v>
      </c>
      <c r="E305" s="4" t="s">
        <v>828</v>
      </c>
      <c r="F305" s="4"/>
      <c r="G305" s="4"/>
      <c r="H305" s="4"/>
      <c r="I305" s="4"/>
      <c r="J305" s="4"/>
      <c r="K305" s="4"/>
      <c r="L305" s="65">
        <v>155.96469999999999</v>
      </c>
      <c r="M305" s="4">
        <v>89.615799999999993</v>
      </c>
      <c r="N305" s="4">
        <v>245.58049999999997</v>
      </c>
      <c r="O305" s="4" t="s">
        <v>816</v>
      </c>
      <c r="P305" s="62">
        <v>302</v>
      </c>
      <c r="Q305" s="85" t="s">
        <v>826</v>
      </c>
      <c r="R305" s="85" t="s">
        <v>829</v>
      </c>
    </row>
    <row r="306" spans="1:18" hidden="1">
      <c r="A306" s="62">
        <v>303</v>
      </c>
      <c r="B306" s="55" t="s">
        <v>28</v>
      </c>
      <c r="C306" s="4" t="s">
        <v>830</v>
      </c>
      <c r="D306" s="4" t="s">
        <v>25</v>
      </c>
      <c r="E306" s="4" t="s">
        <v>25</v>
      </c>
      <c r="F306" s="4"/>
      <c r="G306" s="4"/>
      <c r="H306" s="4"/>
      <c r="I306" s="4"/>
      <c r="J306" s="4"/>
      <c r="K306" s="4"/>
      <c r="L306" s="65" t="s">
        <v>25</v>
      </c>
      <c r="M306" s="4" t="s">
        <v>25</v>
      </c>
      <c r="N306" s="4" t="s">
        <v>25</v>
      </c>
      <c r="O306" s="4" t="s">
        <v>25</v>
      </c>
      <c r="P306" s="62">
        <v>303</v>
      </c>
      <c r="Q306" s="85" t="s">
        <v>830</v>
      </c>
      <c r="R306" s="85" t="s">
        <v>28</v>
      </c>
    </row>
    <row r="307" spans="1:18" hidden="1">
      <c r="A307" s="62">
        <v>304</v>
      </c>
      <c r="B307" s="55" t="s">
        <v>831</v>
      </c>
      <c r="C307" s="4" t="s">
        <v>832</v>
      </c>
      <c r="D307" s="4" t="s">
        <v>833</v>
      </c>
      <c r="E307" s="4" t="s">
        <v>834</v>
      </c>
      <c r="F307" s="4"/>
      <c r="G307" s="4"/>
      <c r="H307" s="4"/>
      <c r="I307" s="4"/>
      <c r="J307" s="4"/>
      <c r="K307" s="4"/>
      <c r="L307" s="65">
        <v>156.51009999999999</v>
      </c>
      <c r="M307" s="4">
        <v>89.637799999999999</v>
      </c>
      <c r="N307" s="4">
        <v>246.14789999999999</v>
      </c>
      <c r="O307" s="4" t="s">
        <v>816</v>
      </c>
      <c r="P307" s="62">
        <v>304</v>
      </c>
      <c r="Q307" s="85" t="s">
        <v>832</v>
      </c>
      <c r="R307" s="85" t="s">
        <v>835</v>
      </c>
    </row>
    <row r="308" spans="1:18" hidden="1">
      <c r="A308" s="62">
        <v>305</v>
      </c>
      <c r="B308" s="55" t="s">
        <v>28</v>
      </c>
      <c r="C308" s="4" t="s">
        <v>836</v>
      </c>
      <c r="D308" s="4" t="s">
        <v>25</v>
      </c>
      <c r="E308" s="4" t="s">
        <v>25</v>
      </c>
      <c r="F308" s="4"/>
      <c r="G308" s="4"/>
      <c r="H308" s="4"/>
      <c r="I308" s="4"/>
      <c r="J308" s="4"/>
      <c r="K308" s="4"/>
      <c r="L308" s="65" t="s">
        <v>25</v>
      </c>
      <c r="M308" s="4" t="s">
        <v>25</v>
      </c>
      <c r="N308" s="4" t="s">
        <v>25</v>
      </c>
      <c r="O308" s="4" t="s">
        <v>25</v>
      </c>
      <c r="P308" s="62">
        <v>305</v>
      </c>
      <c r="Q308" s="85" t="s">
        <v>836</v>
      </c>
      <c r="R308" s="85" t="s">
        <v>28</v>
      </c>
    </row>
    <row r="309" spans="1:18" hidden="1">
      <c r="A309" s="62">
        <v>306</v>
      </c>
      <c r="B309" s="55" t="s">
        <v>837</v>
      </c>
      <c r="C309" s="4" t="s">
        <v>838</v>
      </c>
      <c r="D309" s="4" t="s">
        <v>839</v>
      </c>
      <c r="E309" s="4" t="s">
        <v>840</v>
      </c>
      <c r="F309" s="4"/>
      <c r="G309" s="4"/>
      <c r="H309" s="4"/>
      <c r="I309" s="4"/>
      <c r="J309" s="4"/>
      <c r="K309" s="4"/>
      <c r="L309" s="65">
        <v>156.6525</v>
      </c>
      <c r="M309" s="4">
        <v>89.644599999999997</v>
      </c>
      <c r="N309" s="4">
        <v>246.2971</v>
      </c>
      <c r="O309" s="4" t="s">
        <v>816</v>
      </c>
      <c r="P309" s="62">
        <v>306</v>
      </c>
      <c r="Q309" s="85" t="s">
        <v>838</v>
      </c>
      <c r="R309" s="85" t="s">
        <v>841</v>
      </c>
    </row>
    <row r="310" spans="1:18" hidden="1">
      <c r="A310" s="62">
        <v>307</v>
      </c>
      <c r="B310" s="55" t="s">
        <v>28</v>
      </c>
      <c r="C310" s="4" t="s">
        <v>842</v>
      </c>
      <c r="D310" s="4" t="s">
        <v>25</v>
      </c>
      <c r="E310" s="4" t="s">
        <v>25</v>
      </c>
      <c r="F310" s="4"/>
      <c r="G310" s="4"/>
      <c r="H310" s="4"/>
      <c r="I310" s="4"/>
      <c r="J310" s="4"/>
      <c r="K310" s="4"/>
      <c r="L310" s="65" t="s">
        <v>25</v>
      </c>
      <c r="M310" s="4" t="s">
        <v>25</v>
      </c>
      <c r="N310" s="4" t="s">
        <v>25</v>
      </c>
      <c r="O310" s="4" t="s">
        <v>25</v>
      </c>
      <c r="P310" s="62">
        <v>307</v>
      </c>
      <c r="Q310" s="85" t="s">
        <v>842</v>
      </c>
      <c r="R310" s="85" t="s">
        <v>28</v>
      </c>
    </row>
    <row r="311" spans="1:18" hidden="1">
      <c r="A311" s="62">
        <v>308</v>
      </c>
      <c r="B311" s="55" t="s">
        <v>843</v>
      </c>
      <c r="C311" s="4" t="s">
        <v>844</v>
      </c>
      <c r="D311" s="4" t="s">
        <v>845</v>
      </c>
      <c r="E311" s="4" t="s">
        <v>846</v>
      </c>
      <c r="F311" s="4"/>
      <c r="G311" s="4"/>
      <c r="H311" s="4"/>
      <c r="I311" s="4"/>
      <c r="J311" s="4"/>
      <c r="K311" s="4"/>
      <c r="L311" s="65">
        <v>156.2516</v>
      </c>
      <c r="M311" s="4">
        <v>89.662099999999995</v>
      </c>
      <c r="N311" s="4">
        <v>245.91370000000001</v>
      </c>
      <c r="O311" s="4" t="s">
        <v>816</v>
      </c>
      <c r="P311" s="62">
        <v>308</v>
      </c>
      <c r="Q311" s="85" t="s">
        <v>844</v>
      </c>
      <c r="R311" s="85" t="s">
        <v>847</v>
      </c>
    </row>
    <row r="312" spans="1:18" hidden="1">
      <c r="A312" s="62">
        <v>309</v>
      </c>
      <c r="B312" s="55" t="s">
        <v>28</v>
      </c>
      <c r="C312" s="4" t="s">
        <v>848</v>
      </c>
      <c r="D312" s="4" t="s">
        <v>25</v>
      </c>
      <c r="E312" s="4" t="s">
        <v>25</v>
      </c>
      <c r="F312" s="4"/>
      <c r="G312" s="4"/>
      <c r="H312" s="4"/>
      <c r="I312" s="4"/>
      <c r="J312" s="4"/>
      <c r="K312" s="4"/>
      <c r="L312" s="65" t="s">
        <v>25</v>
      </c>
      <c r="M312" s="4" t="s">
        <v>25</v>
      </c>
      <c r="N312" s="4" t="s">
        <v>25</v>
      </c>
      <c r="O312" s="4" t="s">
        <v>25</v>
      </c>
      <c r="P312" s="62">
        <v>309</v>
      </c>
      <c r="Q312" s="85" t="s">
        <v>848</v>
      </c>
      <c r="R312" s="85" t="s">
        <v>28</v>
      </c>
    </row>
    <row r="313" spans="1:18" hidden="1">
      <c r="A313" s="62">
        <v>310</v>
      </c>
      <c r="B313" s="55" t="s">
        <v>849</v>
      </c>
      <c r="C313" s="4" t="s">
        <v>850</v>
      </c>
      <c r="D313" s="4" t="s">
        <v>851</v>
      </c>
      <c r="E313" s="4" t="s">
        <v>852</v>
      </c>
      <c r="F313" s="4"/>
      <c r="G313" s="4"/>
      <c r="H313" s="4"/>
      <c r="I313" s="4"/>
      <c r="J313" s="4"/>
      <c r="K313" s="4"/>
      <c r="L313" s="65">
        <v>156.2319</v>
      </c>
      <c r="M313" s="4">
        <v>89.646100000000004</v>
      </c>
      <c r="N313" s="4">
        <v>245.87799999999999</v>
      </c>
      <c r="O313" s="4" t="s">
        <v>816</v>
      </c>
      <c r="P313" s="62">
        <v>310</v>
      </c>
      <c r="Q313" s="85" t="s">
        <v>850</v>
      </c>
      <c r="R313" s="85" t="s">
        <v>853</v>
      </c>
    </row>
    <row r="314" spans="1:18" hidden="1">
      <c r="A314" s="62">
        <v>311</v>
      </c>
      <c r="B314" s="55" t="s">
        <v>28</v>
      </c>
      <c r="C314" s="4" t="s">
        <v>854</v>
      </c>
      <c r="D314" s="4" t="s">
        <v>25</v>
      </c>
      <c r="E314" s="4" t="s">
        <v>25</v>
      </c>
      <c r="F314" s="4"/>
      <c r="G314" s="4"/>
      <c r="H314" s="4"/>
      <c r="I314" s="4"/>
      <c r="J314" s="4"/>
      <c r="K314" s="4"/>
      <c r="L314" s="65" t="s">
        <v>25</v>
      </c>
      <c r="M314" s="4" t="s">
        <v>25</v>
      </c>
      <c r="N314" s="4" t="s">
        <v>25</v>
      </c>
      <c r="O314" s="4" t="s">
        <v>25</v>
      </c>
      <c r="P314" s="62">
        <v>311</v>
      </c>
      <c r="Q314" s="85" t="s">
        <v>854</v>
      </c>
      <c r="R314" s="85" t="s">
        <v>28</v>
      </c>
    </row>
    <row r="315" spans="1:18" hidden="1">
      <c r="A315" s="62">
        <v>312</v>
      </c>
      <c r="B315" s="55" t="s">
        <v>855</v>
      </c>
      <c r="C315" s="4" t="s">
        <v>856</v>
      </c>
      <c r="D315" s="4" t="s">
        <v>857</v>
      </c>
      <c r="E315" s="4" t="s">
        <v>858</v>
      </c>
      <c r="F315" s="4"/>
      <c r="G315" s="4"/>
      <c r="H315" s="4"/>
      <c r="I315" s="4"/>
      <c r="J315" s="4"/>
      <c r="K315" s="4"/>
      <c r="L315" s="65">
        <v>155.7758</v>
      </c>
      <c r="M315" s="4">
        <v>89.656599999999997</v>
      </c>
      <c r="N315" s="4">
        <v>245.4324</v>
      </c>
      <c r="O315" s="4" t="s">
        <v>816</v>
      </c>
      <c r="P315" s="62">
        <v>312</v>
      </c>
      <c r="Q315" s="85" t="s">
        <v>856</v>
      </c>
      <c r="R315" s="85" t="s">
        <v>859</v>
      </c>
    </row>
    <row r="316" spans="1:18" hidden="1">
      <c r="A316" s="62">
        <v>313</v>
      </c>
      <c r="B316" s="55" t="s">
        <v>28</v>
      </c>
      <c r="C316" s="4" t="s">
        <v>860</v>
      </c>
      <c r="D316" s="4" t="s">
        <v>25</v>
      </c>
      <c r="E316" s="4" t="s">
        <v>25</v>
      </c>
      <c r="F316" s="4"/>
      <c r="G316" s="4"/>
      <c r="H316" s="4"/>
      <c r="I316" s="4"/>
      <c r="J316" s="4"/>
      <c r="K316" s="4"/>
      <c r="L316" s="65" t="s">
        <v>25</v>
      </c>
      <c r="M316" s="4" t="s">
        <v>25</v>
      </c>
      <c r="N316" s="4" t="s">
        <v>25</v>
      </c>
      <c r="O316" s="4" t="s">
        <v>25</v>
      </c>
      <c r="P316" s="62">
        <v>313</v>
      </c>
      <c r="Q316" s="85" t="s">
        <v>860</v>
      </c>
      <c r="R316" s="85" t="s">
        <v>28</v>
      </c>
    </row>
    <row r="317" spans="1:18" hidden="1">
      <c r="A317" s="62">
        <v>314</v>
      </c>
      <c r="B317" s="55" t="s">
        <v>861</v>
      </c>
      <c r="C317" s="4" t="s">
        <v>862</v>
      </c>
      <c r="D317" s="4" t="s">
        <v>863</v>
      </c>
      <c r="E317" s="4" t="s">
        <v>864</v>
      </c>
      <c r="F317" s="4"/>
      <c r="G317" s="4"/>
      <c r="H317" s="4"/>
      <c r="I317" s="4"/>
      <c r="J317" s="4"/>
      <c r="K317" s="4"/>
      <c r="L317" s="65" t="s">
        <v>25</v>
      </c>
      <c r="M317" s="4">
        <v>248.97450000000001</v>
      </c>
      <c r="N317" s="4">
        <v>248.97450000000001</v>
      </c>
      <c r="O317" s="4" t="s">
        <v>165</v>
      </c>
      <c r="P317" s="62">
        <v>314</v>
      </c>
      <c r="Q317" s="197" t="s">
        <v>862</v>
      </c>
      <c r="R317" s="85" t="s">
        <v>865</v>
      </c>
    </row>
    <row r="318" spans="1:18" hidden="1">
      <c r="A318" s="62">
        <v>315</v>
      </c>
      <c r="B318" s="55" t="s">
        <v>866</v>
      </c>
      <c r="C318" s="4" t="s">
        <v>867</v>
      </c>
      <c r="D318" s="4" t="s">
        <v>868</v>
      </c>
      <c r="E318" s="4" t="s">
        <v>869</v>
      </c>
      <c r="F318" s="4"/>
      <c r="G318" s="4"/>
      <c r="H318" s="4"/>
      <c r="I318" s="4"/>
      <c r="J318" s="4"/>
      <c r="K318" s="4"/>
      <c r="L318" s="65" t="s">
        <v>25</v>
      </c>
      <c r="M318" s="4">
        <v>248.44450000000001</v>
      </c>
      <c r="N318" s="4">
        <v>248.44450000000001</v>
      </c>
      <c r="O318" s="4" t="s">
        <v>365</v>
      </c>
      <c r="P318" s="62">
        <v>315</v>
      </c>
      <c r="Q318" s="85" t="s">
        <v>867</v>
      </c>
      <c r="R318" s="85" t="s">
        <v>870</v>
      </c>
    </row>
    <row r="319" spans="1:18" hidden="1">
      <c r="A319" s="62">
        <v>316</v>
      </c>
      <c r="B319" s="55" t="s">
        <v>28</v>
      </c>
      <c r="C319" s="4" t="s">
        <v>871</v>
      </c>
      <c r="D319" s="4" t="s">
        <v>25</v>
      </c>
      <c r="E319" s="4" t="s">
        <v>25</v>
      </c>
      <c r="F319" s="4"/>
      <c r="G319" s="4"/>
      <c r="H319" s="4"/>
      <c r="I319" s="4"/>
      <c r="J319" s="4"/>
      <c r="K319" s="4"/>
      <c r="L319" s="65" t="s">
        <v>25</v>
      </c>
      <c r="M319" s="4" t="s">
        <v>25</v>
      </c>
      <c r="N319" s="4" t="s">
        <v>25</v>
      </c>
      <c r="O319" s="4" t="s">
        <v>25</v>
      </c>
      <c r="P319" s="62">
        <v>316</v>
      </c>
      <c r="Q319" s="85" t="s">
        <v>871</v>
      </c>
      <c r="R319" s="85" t="s">
        <v>28</v>
      </c>
    </row>
    <row r="320" spans="1:18" hidden="1">
      <c r="A320" s="62">
        <v>317</v>
      </c>
      <c r="B320" s="55" t="s">
        <v>872</v>
      </c>
      <c r="C320" s="4" t="s">
        <v>873</v>
      </c>
      <c r="D320" s="4" t="s">
        <v>874</v>
      </c>
      <c r="E320" s="4" t="s">
        <v>875</v>
      </c>
      <c r="F320" s="4"/>
      <c r="G320" s="4"/>
      <c r="H320" s="4"/>
      <c r="I320" s="4"/>
      <c r="J320" s="4"/>
      <c r="K320" s="4"/>
      <c r="L320" s="65">
        <v>186.74430000000001</v>
      </c>
      <c r="M320" s="4">
        <v>46.501800000000003</v>
      </c>
      <c r="N320" s="4">
        <v>233.24610000000001</v>
      </c>
      <c r="O320" s="4" t="s">
        <v>286</v>
      </c>
      <c r="P320" s="62">
        <v>317</v>
      </c>
      <c r="Q320" s="85" t="s">
        <v>873</v>
      </c>
      <c r="R320" s="85" t="s">
        <v>876</v>
      </c>
    </row>
    <row r="321" spans="1:18" hidden="1">
      <c r="A321" s="62">
        <v>318</v>
      </c>
      <c r="B321" s="55" t="s">
        <v>28</v>
      </c>
      <c r="C321" s="4" t="s">
        <v>877</v>
      </c>
      <c r="D321" s="4" t="s">
        <v>25</v>
      </c>
      <c r="E321" s="4" t="s">
        <v>25</v>
      </c>
      <c r="F321" s="4"/>
      <c r="G321" s="4"/>
      <c r="H321" s="4"/>
      <c r="I321" s="4"/>
      <c r="J321" s="4"/>
      <c r="K321" s="4"/>
      <c r="L321" s="65" t="s">
        <v>25</v>
      </c>
      <c r="M321" s="4" t="s">
        <v>25</v>
      </c>
      <c r="N321" s="4" t="s">
        <v>25</v>
      </c>
      <c r="O321" s="4" t="s">
        <v>25</v>
      </c>
      <c r="P321" s="62">
        <v>318</v>
      </c>
      <c r="Q321" s="85" t="s">
        <v>877</v>
      </c>
      <c r="R321" s="85" t="s">
        <v>28</v>
      </c>
    </row>
    <row r="322" spans="1:18" hidden="1">
      <c r="A322" s="62">
        <v>319</v>
      </c>
      <c r="B322" s="55" t="s">
        <v>878</v>
      </c>
      <c r="C322" s="4" t="s">
        <v>879</v>
      </c>
      <c r="D322" s="4" t="s">
        <v>880</v>
      </c>
      <c r="E322" s="4" t="s">
        <v>881</v>
      </c>
      <c r="F322" s="4"/>
      <c r="G322" s="4"/>
      <c r="H322" s="4"/>
      <c r="I322" s="4"/>
      <c r="J322" s="4"/>
      <c r="K322" s="4"/>
      <c r="L322" s="65">
        <v>164.00380000000001</v>
      </c>
      <c r="M322" s="4">
        <v>45.362099999999998</v>
      </c>
      <c r="N322" s="4">
        <v>209.36590000000001</v>
      </c>
      <c r="O322" s="4" t="s">
        <v>286</v>
      </c>
      <c r="P322" s="62">
        <v>319</v>
      </c>
      <c r="Q322" s="85" t="s">
        <v>879</v>
      </c>
      <c r="R322" s="85" t="s">
        <v>882</v>
      </c>
    </row>
    <row r="323" spans="1:18" hidden="1">
      <c r="A323" s="62">
        <v>320</v>
      </c>
      <c r="B323" s="55" t="s">
        <v>28</v>
      </c>
      <c r="C323" s="4" t="s">
        <v>883</v>
      </c>
      <c r="D323" s="4" t="s">
        <v>25</v>
      </c>
      <c r="E323" s="4" t="s">
        <v>25</v>
      </c>
      <c r="F323" s="4"/>
      <c r="G323" s="4"/>
      <c r="H323" s="4"/>
      <c r="I323" s="4"/>
      <c r="J323" s="4"/>
      <c r="K323" s="4"/>
      <c r="L323" s="65" t="s">
        <v>25</v>
      </c>
      <c r="M323" s="4" t="s">
        <v>25</v>
      </c>
      <c r="N323" s="4" t="s">
        <v>25</v>
      </c>
      <c r="O323" s="4" t="s">
        <v>25</v>
      </c>
      <c r="P323" s="62">
        <v>320</v>
      </c>
      <c r="Q323" s="85" t="s">
        <v>883</v>
      </c>
      <c r="R323" s="85" t="s">
        <v>28</v>
      </c>
    </row>
    <row r="324" spans="1:18" hidden="1">
      <c r="A324" s="62">
        <v>321</v>
      </c>
      <c r="B324" s="55" t="s">
        <v>884</v>
      </c>
      <c r="C324" s="4" t="s">
        <v>885</v>
      </c>
      <c r="D324" s="4" t="s">
        <v>886</v>
      </c>
      <c r="E324" s="4" t="s">
        <v>887</v>
      </c>
      <c r="F324" s="4"/>
      <c r="G324" s="4"/>
      <c r="H324" s="4"/>
      <c r="I324" s="4"/>
      <c r="J324" s="4"/>
      <c r="K324" s="4"/>
      <c r="L324" s="65">
        <v>155.6651</v>
      </c>
      <c r="M324" s="4">
        <v>89.624899999999997</v>
      </c>
      <c r="N324" s="4">
        <v>245.29</v>
      </c>
      <c r="O324" s="4" t="s">
        <v>816</v>
      </c>
      <c r="P324" s="62">
        <v>321</v>
      </c>
      <c r="Q324" s="85" t="s">
        <v>885</v>
      </c>
      <c r="R324" s="85" t="s">
        <v>888</v>
      </c>
    </row>
    <row r="325" spans="1:18" hidden="1">
      <c r="A325" s="62">
        <v>322</v>
      </c>
      <c r="B325" s="55" t="s">
        <v>28</v>
      </c>
      <c r="C325" s="4" t="s">
        <v>889</v>
      </c>
      <c r="D325" s="4" t="s">
        <v>25</v>
      </c>
      <c r="E325" s="4" t="s">
        <v>25</v>
      </c>
      <c r="F325" s="4"/>
      <c r="G325" s="4"/>
      <c r="H325" s="4"/>
      <c r="I325" s="4"/>
      <c r="J325" s="4"/>
      <c r="K325" s="4"/>
      <c r="L325" s="65" t="s">
        <v>25</v>
      </c>
      <c r="M325" s="4" t="s">
        <v>25</v>
      </c>
      <c r="N325" s="4" t="s">
        <v>25</v>
      </c>
      <c r="O325" s="4" t="s">
        <v>25</v>
      </c>
      <c r="P325" s="62">
        <v>322</v>
      </c>
      <c r="Q325" s="85" t="s">
        <v>889</v>
      </c>
      <c r="R325" s="85" t="s">
        <v>28</v>
      </c>
    </row>
    <row r="326" spans="1:18" hidden="1">
      <c r="A326" s="62">
        <v>323</v>
      </c>
      <c r="B326" s="55" t="s">
        <v>890</v>
      </c>
      <c r="C326" s="4" t="s">
        <v>891</v>
      </c>
      <c r="D326" s="4" t="s">
        <v>892</v>
      </c>
      <c r="E326" s="4" t="s">
        <v>893</v>
      </c>
      <c r="F326" s="4"/>
      <c r="G326" s="4"/>
      <c r="H326" s="4"/>
      <c r="I326" s="4"/>
      <c r="J326" s="4"/>
      <c r="K326" s="4"/>
      <c r="L326" s="65">
        <v>155.5521</v>
      </c>
      <c r="M326" s="4">
        <v>89.616799999999998</v>
      </c>
      <c r="N326" s="4">
        <v>245.16890000000001</v>
      </c>
      <c r="O326" s="4" t="s">
        <v>816</v>
      </c>
      <c r="P326" s="62">
        <v>323</v>
      </c>
      <c r="Q326" s="85" t="s">
        <v>891</v>
      </c>
      <c r="R326" s="85" t="s">
        <v>894</v>
      </c>
    </row>
    <row r="327" spans="1:18" hidden="1">
      <c r="A327" s="62">
        <v>324</v>
      </c>
      <c r="B327" s="55" t="s">
        <v>28</v>
      </c>
      <c r="C327" s="4" t="s">
        <v>895</v>
      </c>
      <c r="D327" s="4" t="s">
        <v>25</v>
      </c>
      <c r="E327" s="4" t="s">
        <v>25</v>
      </c>
      <c r="F327" s="4"/>
      <c r="G327" s="4"/>
      <c r="H327" s="4"/>
      <c r="I327" s="4"/>
      <c r="J327" s="4"/>
      <c r="K327" s="4"/>
      <c r="L327" s="65" t="s">
        <v>25</v>
      </c>
      <c r="M327" s="4" t="s">
        <v>25</v>
      </c>
      <c r="N327" s="4" t="s">
        <v>25</v>
      </c>
      <c r="O327" s="4" t="s">
        <v>25</v>
      </c>
      <c r="P327" s="62">
        <v>324</v>
      </c>
      <c r="Q327" s="85" t="s">
        <v>895</v>
      </c>
      <c r="R327" s="85" t="s">
        <v>28</v>
      </c>
    </row>
    <row r="328" spans="1:18" hidden="1">
      <c r="A328" s="62">
        <v>325</v>
      </c>
      <c r="B328" s="55" t="s">
        <v>896</v>
      </c>
      <c r="C328" s="4" t="s">
        <v>897</v>
      </c>
      <c r="D328" s="4" t="s">
        <v>898</v>
      </c>
      <c r="E328" s="4" t="s">
        <v>899</v>
      </c>
      <c r="F328" s="94"/>
      <c r="G328" s="94"/>
      <c r="H328" s="95"/>
      <c r="I328" s="4"/>
      <c r="J328" s="4"/>
      <c r="K328" s="4"/>
      <c r="L328" s="65">
        <v>155.96350000000001</v>
      </c>
      <c r="M328" s="4">
        <v>89.616</v>
      </c>
      <c r="N328" s="4">
        <v>245.5795</v>
      </c>
      <c r="O328" s="4" t="s">
        <v>816</v>
      </c>
      <c r="P328" s="62">
        <v>325</v>
      </c>
      <c r="Q328" s="85" t="s">
        <v>897</v>
      </c>
      <c r="R328" s="85" t="s">
        <v>900</v>
      </c>
    </row>
    <row r="329" spans="1:18" hidden="1">
      <c r="A329" s="62">
        <v>326</v>
      </c>
      <c r="B329" s="55" t="s">
        <v>28</v>
      </c>
      <c r="C329" s="4" t="s">
        <v>901</v>
      </c>
      <c r="D329" s="4" t="s">
        <v>25</v>
      </c>
      <c r="E329" s="4" t="s">
        <v>25</v>
      </c>
      <c r="F329" s="4"/>
      <c r="G329" s="4"/>
      <c r="H329" s="4"/>
      <c r="I329" s="4"/>
      <c r="J329" s="4"/>
      <c r="K329" s="4"/>
      <c r="L329" s="65" t="s">
        <v>25</v>
      </c>
      <c r="M329" s="4" t="s">
        <v>25</v>
      </c>
      <c r="N329" s="4" t="s">
        <v>25</v>
      </c>
      <c r="O329" s="4" t="s">
        <v>25</v>
      </c>
      <c r="P329" s="62">
        <v>326</v>
      </c>
      <c r="Q329" s="85" t="s">
        <v>901</v>
      </c>
      <c r="R329" s="85" t="s">
        <v>28</v>
      </c>
    </row>
    <row r="330" spans="1:18" hidden="1">
      <c r="A330" s="62">
        <v>327</v>
      </c>
      <c r="B330" s="55" t="s">
        <v>902</v>
      </c>
      <c r="C330" s="4" t="s">
        <v>903</v>
      </c>
      <c r="D330" s="4" t="s">
        <v>904</v>
      </c>
      <c r="E330" s="4" t="s">
        <v>905</v>
      </c>
      <c r="F330" s="4"/>
      <c r="G330" s="4"/>
      <c r="H330" s="4"/>
      <c r="I330" s="4"/>
      <c r="J330" s="4"/>
      <c r="K330" s="4"/>
      <c r="L330" s="65">
        <v>156.50839999999999</v>
      </c>
      <c r="M330" s="4">
        <v>89.638099999999994</v>
      </c>
      <c r="N330" s="4">
        <v>246.1465</v>
      </c>
      <c r="O330" s="4" t="s">
        <v>816</v>
      </c>
      <c r="P330" s="62">
        <v>327</v>
      </c>
      <c r="Q330" s="85" t="s">
        <v>903</v>
      </c>
      <c r="R330" s="85" t="s">
        <v>906</v>
      </c>
    </row>
    <row r="331" spans="1:18" hidden="1">
      <c r="A331" s="62">
        <v>328</v>
      </c>
      <c r="B331" s="55" t="s">
        <v>28</v>
      </c>
      <c r="C331" s="4" t="s">
        <v>907</v>
      </c>
      <c r="D331" s="4" t="s">
        <v>25</v>
      </c>
      <c r="E331" s="4" t="s">
        <v>25</v>
      </c>
      <c r="F331" s="4"/>
      <c r="G331" s="4"/>
      <c r="H331" s="4"/>
      <c r="I331" s="4"/>
      <c r="J331" s="4"/>
      <c r="K331" s="4"/>
      <c r="L331" s="65" t="s">
        <v>25</v>
      </c>
      <c r="M331" s="4" t="s">
        <v>25</v>
      </c>
      <c r="N331" s="4" t="s">
        <v>25</v>
      </c>
      <c r="O331" s="4" t="s">
        <v>25</v>
      </c>
      <c r="P331" s="62">
        <v>328</v>
      </c>
      <c r="Q331" s="85" t="s">
        <v>907</v>
      </c>
      <c r="R331" s="85" t="s">
        <v>28</v>
      </c>
    </row>
    <row r="332" spans="1:18" hidden="1">
      <c r="A332" s="62">
        <v>329</v>
      </c>
      <c r="B332" s="55" t="s">
        <v>908</v>
      </c>
      <c r="C332" s="4" t="s">
        <v>909</v>
      </c>
      <c r="D332" s="4" t="s">
        <v>910</v>
      </c>
      <c r="E332" s="4" t="s">
        <v>911</v>
      </c>
      <c r="F332" s="4"/>
      <c r="G332" s="4"/>
      <c r="H332" s="4"/>
      <c r="I332" s="4"/>
      <c r="J332" s="4"/>
      <c r="K332" s="4"/>
      <c r="L332" s="65">
        <v>156.65360000000001</v>
      </c>
      <c r="M332" s="4">
        <v>89.647800000000004</v>
      </c>
      <c r="N332" s="4">
        <v>246.3014</v>
      </c>
      <c r="O332" s="4" t="s">
        <v>816</v>
      </c>
      <c r="P332" s="62">
        <v>329</v>
      </c>
      <c r="Q332" s="85" t="s">
        <v>909</v>
      </c>
      <c r="R332" s="85" t="s">
        <v>912</v>
      </c>
    </row>
    <row r="333" spans="1:18" hidden="1">
      <c r="A333" s="62">
        <v>330</v>
      </c>
      <c r="B333" s="55" t="s">
        <v>28</v>
      </c>
      <c r="C333" s="4" t="s">
        <v>913</v>
      </c>
      <c r="D333" s="4" t="s">
        <v>25</v>
      </c>
      <c r="E333" s="4" t="s">
        <v>25</v>
      </c>
      <c r="F333" s="4"/>
      <c r="G333" s="4"/>
      <c r="H333" s="4"/>
      <c r="I333" s="4"/>
      <c r="J333" s="4"/>
      <c r="K333" s="4"/>
      <c r="L333" s="65" t="s">
        <v>25</v>
      </c>
      <c r="M333" s="4" t="s">
        <v>25</v>
      </c>
      <c r="N333" s="4" t="s">
        <v>25</v>
      </c>
      <c r="O333" s="4" t="s">
        <v>25</v>
      </c>
      <c r="P333" s="62">
        <v>330</v>
      </c>
      <c r="Q333" s="85" t="s">
        <v>913</v>
      </c>
      <c r="R333" s="85" t="s">
        <v>28</v>
      </c>
    </row>
    <row r="334" spans="1:18" hidden="1">
      <c r="A334" s="62">
        <v>331</v>
      </c>
      <c r="B334" s="55" t="s">
        <v>914</v>
      </c>
      <c r="C334" s="4" t="s">
        <v>915</v>
      </c>
      <c r="D334" s="4" t="s">
        <v>916</v>
      </c>
      <c r="E334" s="4" t="s">
        <v>917</v>
      </c>
      <c r="F334" s="94"/>
      <c r="G334" s="95"/>
      <c r="H334" s="4"/>
      <c r="I334" s="4"/>
      <c r="J334" s="4"/>
      <c r="K334" s="4"/>
      <c r="L334" s="65">
        <v>156.2527</v>
      </c>
      <c r="M334" s="4">
        <v>89.662099999999995</v>
      </c>
      <c r="N334" s="4">
        <v>245.91480000000001</v>
      </c>
      <c r="O334" s="4" t="s">
        <v>816</v>
      </c>
      <c r="P334" s="62">
        <v>331</v>
      </c>
      <c r="Q334" s="85" t="s">
        <v>915</v>
      </c>
      <c r="R334" s="85" t="s">
        <v>918</v>
      </c>
    </row>
    <row r="335" spans="1:18" hidden="1">
      <c r="A335" s="62">
        <v>332</v>
      </c>
      <c r="B335" s="55" t="s">
        <v>28</v>
      </c>
      <c r="C335" s="4" t="s">
        <v>919</v>
      </c>
      <c r="D335" s="4" t="s">
        <v>25</v>
      </c>
      <c r="E335" s="4" t="s">
        <v>25</v>
      </c>
      <c r="F335" s="94"/>
      <c r="G335" s="95"/>
      <c r="H335" s="4"/>
      <c r="I335" s="4"/>
      <c r="J335" s="4"/>
      <c r="K335" s="4"/>
      <c r="L335" s="65" t="s">
        <v>25</v>
      </c>
      <c r="M335" s="4" t="s">
        <v>25</v>
      </c>
      <c r="N335" s="4" t="s">
        <v>25</v>
      </c>
      <c r="O335" s="4" t="s">
        <v>25</v>
      </c>
      <c r="P335" s="62">
        <v>332</v>
      </c>
      <c r="Q335" s="85" t="s">
        <v>919</v>
      </c>
      <c r="R335" s="85" t="s">
        <v>28</v>
      </c>
    </row>
    <row r="336" spans="1:18" hidden="1">
      <c r="A336" s="62">
        <v>333</v>
      </c>
      <c r="B336" s="55" t="s">
        <v>920</v>
      </c>
      <c r="C336" s="4" t="s">
        <v>921</v>
      </c>
      <c r="D336" s="4" t="s">
        <v>922</v>
      </c>
      <c r="E336" s="4" t="s">
        <v>923</v>
      </c>
      <c r="F336" s="94"/>
      <c r="G336" s="95"/>
      <c r="H336" s="4"/>
      <c r="I336" s="4"/>
      <c r="J336" s="4"/>
      <c r="K336" s="4"/>
      <c r="L336" s="65">
        <v>156.23410000000001</v>
      </c>
      <c r="M336" s="4">
        <v>89.643299999999996</v>
      </c>
      <c r="N336" s="4">
        <v>245.87740000000002</v>
      </c>
      <c r="O336" s="4" t="s">
        <v>816</v>
      </c>
      <c r="P336" s="62">
        <v>333</v>
      </c>
      <c r="Q336" s="85" t="s">
        <v>921</v>
      </c>
      <c r="R336" s="85" t="s">
        <v>924</v>
      </c>
    </row>
    <row r="337" spans="1:18" hidden="1">
      <c r="A337" s="62">
        <v>334</v>
      </c>
      <c r="B337" s="55" t="s">
        <v>28</v>
      </c>
      <c r="C337" s="4" t="s">
        <v>925</v>
      </c>
      <c r="D337" s="4" t="s">
        <v>25</v>
      </c>
      <c r="E337" s="4" t="s">
        <v>25</v>
      </c>
      <c r="F337" s="94"/>
      <c r="G337" s="95"/>
      <c r="H337" s="4"/>
      <c r="I337" s="4"/>
      <c r="J337" s="4"/>
      <c r="K337" s="4"/>
      <c r="L337" s="65" t="s">
        <v>25</v>
      </c>
      <c r="M337" s="4" t="s">
        <v>25</v>
      </c>
      <c r="N337" s="4" t="s">
        <v>25</v>
      </c>
      <c r="O337" s="4" t="s">
        <v>25</v>
      </c>
      <c r="P337" s="62">
        <v>334</v>
      </c>
      <c r="Q337" s="85" t="s">
        <v>925</v>
      </c>
      <c r="R337" s="85" t="s">
        <v>28</v>
      </c>
    </row>
    <row r="338" spans="1:18" hidden="1">
      <c r="A338" s="62">
        <v>335</v>
      </c>
      <c r="B338" s="55" t="s">
        <v>926</v>
      </c>
      <c r="C338" s="4" t="s">
        <v>927</v>
      </c>
      <c r="D338" s="4" t="s">
        <v>928</v>
      </c>
      <c r="E338" s="4" t="s">
        <v>929</v>
      </c>
      <c r="F338" s="94"/>
      <c r="G338" s="95"/>
      <c r="H338" s="4"/>
      <c r="I338" s="4"/>
      <c r="J338" s="4"/>
      <c r="K338" s="4"/>
      <c r="L338" s="65">
        <v>155.774</v>
      </c>
      <c r="M338" s="4">
        <v>89.656700000000001</v>
      </c>
      <c r="N338" s="4">
        <v>245.4307</v>
      </c>
      <c r="O338" s="4" t="s">
        <v>816</v>
      </c>
      <c r="P338" s="62">
        <v>335</v>
      </c>
      <c r="Q338" s="85" t="s">
        <v>927</v>
      </c>
      <c r="R338" s="85" t="s">
        <v>930</v>
      </c>
    </row>
    <row r="339" spans="1:18" hidden="1">
      <c r="A339" s="62">
        <v>336</v>
      </c>
      <c r="B339" s="55" t="s">
        <v>28</v>
      </c>
      <c r="C339" s="4" t="s">
        <v>931</v>
      </c>
      <c r="D339" s="4" t="s">
        <v>25</v>
      </c>
      <c r="E339" s="4" t="s">
        <v>25</v>
      </c>
      <c r="F339" s="94"/>
      <c r="G339" s="95"/>
      <c r="H339" s="4"/>
      <c r="I339" s="4"/>
      <c r="J339" s="4"/>
      <c r="K339" s="4"/>
      <c r="L339" s="65" t="s">
        <v>25</v>
      </c>
      <c r="M339" s="4" t="s">
        <v>25</v>
      </c>
      <c r="N339" s="4" t="s">
        <v>25</v>
      </c>
      <c r="O339" s="4" t="s">
        <v>25</v>
      </c>
      <c r="P339" s="62">
        <v>336</v>
      </c>
      <c r="Q339" s="85" t="s">
        <v>931</v>
      </c>
      <c r="R339" s="85" t="s">
        <v>28</v>
      </c>
    </row>
    <row r="340" spans="1:18" hidden="1">
      <c r="A340" s="62">
        <v>337</v>
      </c>
      <c r="B340" s="55" t="s">
        <v>932</v>
      </c>
      <c r="C340" s="4" t="s">
        <v>933</v>
      </c>
      <c r="D340" s="4" t="s">
        <v>934</v>
      </c>
      <c r="E340" s="4" t="s">
        <v>935</v>
      </c>
      <c r="F340" s="94"/>
      <c r="G340" s="95"/>
      <c r="H340" s="4"/>
      <c r="I340" s="4"/>
      <c r="J340" s="4"/>
      <c r="K340" s="4"/>
      <c r="L340" s="65" t="s">
        <v>25</v>
      </c>
      <c r="M340" s="4">
        <v>249.42509999999999</v>
      </c>
      <c r="N340" s="4">
        <v>249.42509999999999</v>
      </c>
      <c r="O340" s="4" t="s">
        <v>97</v>
      </c>
      <c r="P340" s="62">
        <v>337</v>
      </c>
      <c r="Q340" s="85" t="s">
        <v>933</v>
      </c>
      <c r="R340" s="85" t="s">
        <v>936</v>
      </c>
    </row>
    <row r="341" spans="1:18" hidden="1">
      <c r="B341" s="55" t="s">
        <v>937</v>
      </c>
      <c r="C341" s="4"/>
      <c r="D341" s="4" t="s">
        <v>25</v>
      </c>
      <c r="E341" s="4" t="s">
        <v>25</v>
      </c>
      <c r="F341" s="94"/>
      <c r="G341" s="95"/>
      <c r="H341" s="4"/>
      <c r="I341" s="4"/>
      <c r="J341" s="4"/>
      <c r="K341" s="4"/>
      <c r="L341" s="65" t="s">
        <v>25</v>
      </c>
      <c r="M341" s="4" t="s">
        <v>25</v>
      </c>
      <c r="N341" s="4" t="s">
        <v>25</v>
      </c>
      <c r="O341" s="4" t="s">
        <v>25</v>
      </c>
      <c r="Q341" s="85"/>
      <c r="R341" s="85" t="s">
        <v>938</v>
      </c>
    </row>
    <row r="342" spans="1:18">
      <c r="A342" s="62">
        <v>145</v>
      </c>
      <c r="B342" s="55" t="s">
        <v>587</v>
      </c>
      <c r="C342" s="4" t="s">
        <v>939</v>
      </c>
      <c r="D342" s="4" t="s">
        <v>589</v>
      </c>
      <c r="E342" s="4" t="s">
        <v>590</v>
      </c>
      <c r="F342" s="4"/>
      <c r="G342" s="4"/>
      <c r="H342" s="4"/>
      <c r="I342" s="4"/>
      <c r="J342" s="4"/>
      <c r="K342" s="4"/>
      <c r="L342" s="65" t="s">
        <v>25</v>
      </c>
      <c r="M342" s="4">
        <v>152.38220000000001</v>
      </c>
      <c r="N342" s="4">
        <v>152.38220000000001</v>
      </c>
      <c r="O342" s="4" t="s">
        <v>591</v>
      </c>
      <c r="P342" s="62">
        <v>145</v>
      </c>
      <c r="Q342" s="85" t="s">
        <v>939</v>
      </c>
      <c r="R342" s="85" t="s">
        <v>592</v>
      </c>
    </row>
    <row r="343" spans="1:18">
      <c r="B343" s="55" t="s">
        <v>585</v>
      </c>
      <c r="C343" s="4"/>
      <c r="D343" s="4" t="s">
        <v>940</v>
      </c>
      <c r="E343" s="4" t="s">
        <v>941</v>
      </c>
      <c r="F343" s="4"/>
      <c r="G343" s="4"/>
      <c r="H343" s="4"/>
      <c r="I343" s="4"/>
      <c r="J343" s="4"/>
      <c r="K343" s="4"/>
      <c r="L343" s="65" t="s">
        <v>25</v>
      </c>
      <c r="M343" s="4" t="s">
        <v>25</v>
      </c>
      <c r="N343" s="4" t="s">
        <v>25</v>
      </c>
      <c r="O343" s="4" t="s">
        <v>25</v>
      </c>
      <c r="Q343" s="85"/>
      <c r="R343" s="85" t="s">
        <v>942</v>
      </c>
    </row>
    <row r="344" spans="1:18">
      <c r="A344" s="62">
        <v>54</v>
      </c>
      <c r="B344" s="55" t="s">
        <v>943</v>
      </c>
      <c r="C344" s="4" t="s">
        <v>944</v>
      </c>
      <c r="D344" s="4" t="s">
        <v>945</v>
      </c>
      <c r="E344" s="4" t="s">
        <v>946</v>
      </c>
      <c r="F344" s="4"/>
      <c r="G344" s="4"/>
      <c r="H344" s="4"/>
      <c r="I344" s="4"/>
      <c r="J344" s="4"/>
      <c r="K344" s="4"/>
      <c r="L344" s="65" t="s">
        <v>25</v>
      </c>
      <c r="M344" s="4">
        <v>248.90170000000001</v>
      </c>
      <c r="N344" s="4">
        <v>248.90170000000001</v>
      </c>
      <c r="O344" s="4" t="s">
        <v>97</v>
      </c>
      <c r="P344" s="62">
        <v>54</v>
      </c>
      <c r="Q344" s="85" t="s">
        <v>944</v>
      </c>
      <c r="R344" s="85" t="s">
        <v>947</v>
      </c>
    </row>
    <row r="345" spans="1:18" hidden="1">
      <c r="B345" s="55" t="s">
        <v>948</v>
      </c>
      <c r="C345" s="4"/>
      <c r="D345" s="4" t="s">
        <v>949</v>
      </c>
      <c r="E345" s="4" t="s">
        <v>950</v>
      </c>
      <c r="F345" s="94"/>
      <c r="G345" s="4"/>
      <c r="H345" s="4"/>
      <c r="I345" s="4"/>
      <c r="J345" s="4"/>
      <c r="K345" s="4"/>
      <c r="L345" s="65" t="s">
        <v>25</v>
      </c>
      <c r="M345" s="4">
        <v>156.4716</v>
      </c>
      <c r="N345" s="4">
        <v>156.4716</v>
      </c>
      <c r="O345" s="4" t="s">
        <v>97</v>
      </c>
      <c r="Q345" s="85"/>
      <c r="R345" s="85" t="s">
        <v>951</v>
      </c>
    </row>
    <row r="346" spans="1:18" hidden="1">
      <c r="B346" s="55" t="s">
        <v>952</v>
      </c>
      <c r="C346" s="4"/>
      <c r="D346" s="4" t="s">
        <v>953</v>
      </c>
      <c r="E346" s="4" t="s">
        <v>954</v>
      </c>
      <c r="F346" s="94"/>
      <c r="G346" s="4"/>
      <c r="H346" s="4"/>
      <c r="I346" s="4"/>
      <c r="J346" s="4"/>
      <c r="K346" s="4"/>
      <c r="L346" s="65" t="s">
        <v>25</v>
      </c>
      <c r="M346" s="4">
        <v>153.3109</v>
      </c>
      <c r="N346" s="4">
        <v>153.3109</v>
      </c>
      <c r="O346" s="4" t="s">
        <v>97</v>
      </c>
      <c r="Q346" s="85"/>
      <c r="R346" s="85" t="s">
        <v>955</v>
      </c>
    </row>
    <row r="347" spans="1:18" hidden="1">
      <c r="B347" s="55" t="s">
        <v>956</v>
      </c>
      <c r="C347" s="4"/>
      <c r="D347" s="4" t="s">
        <v>957</v>
      </c>
      <c r="E347" s="4" t="s">
        <v>958</v>
      </c>
      <c r="F347" s="94"/>
      <c r="G347" s="4"/>
      <c r="H347" s="4"/>
      <c r="I347" s="4"/>
      <c r="J347" s="4"/>
      <c r="K347" s="4"/>
      <c r="L347" s="65" t="s">
        <v>25</v>
      </c>
      <c r="M347" s="4">
        <v>147.1524</v>
      </c>
      <c r="N347" s="4">
        <v>147.1524</v>
      </c>
      <c r="O347" s="4" t="s">
        <v>97</v>
      </c>
      <c r="Q347" s="85"/>
      <c r="R347" s="85" t="s">
        <v>959</v>
      </c>
    </row>
  </sheetData>
  <autoFilter ref="A3:T347" xr:uid="{00000000-0001-0000-0100-000000000000}">
    <filterColumn colId="1">
      <filters>
        <filter val="MONDC_SVR_S1"/>
        <filter val="SVR_BRD_SENSE_S1"/>
        <filter val="SVR_IND_S1"/>
        <filter val="SVR_OUT_0_S1"/>
        <filter val="SVR_OUT_RIPPLES_S1"/>
        <filter val="SVR_VSS_S1"/>
        <filter val="VCC0P9_SVR_DUT_S1"/>
        <filter val="VCC3P3_SVR_S1"/>
      </filters>
    </filterColumn>
    <sortState xmlns:xlrd2="http://schemas.microsoft.com/office/spreadsheetml/2017/richdata2" ref="A57:T344">
      <sortCondition ref="D3:D347"/>
    </sortState>
  </autoFilter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1"/>
  <dimension ref="A1:T347"/>
  <sheetViews>
    <sheetView tabSelected="1" zoomScale="70" zoomScaleNormal="70" workbookViewId="0">
      <selection activeCell="E128" sqref="E128"/>
    </sheetView>
  </sheetViews>
  <sheetFormatPr defaultColWidth="9" defaultRowHeight="15"/>
  <cols>
    <col min="1" max="1" width="8" style="62" customWidth="1"/>
    <col min="2" max="2" width="45.42578125" style="2" bestFit="1" customWidth="1"/>
    <col min="3" max="3" width="9" style="2"/>
    <col min="4" max="5" width="16.85546875" style="2" customWidth="1"/>
    <col min="6" max="11" width="9" style="2"/>
    <col min="12" max="12" width="9" style="63"/>
    <col min="13" max="14" width="9" style="2"/>
    <col min="15" max="15" width="10.5703125" style="2" customWidth="1"/>
    <col min="16" max="16" width="4.7109375" style="62" bestFit="1" customWidth="1"/>
    <col min="17" max="17" width="9" style="61"/>
    <col min="18" max="18" width="24.5703125" style="61" customWidth="1"/>
    <col min="19" max="19" width="9.140625" customWidth="1"/>
    <col min="20" max="16384" width="9" style="62"/>
  </cols>
  <sheetData>
    <row r="1" spans="1:20" ht="25.5">
      <c r="B1" s="56" t="s">
        <v>9</v>
      </c>
      <c r="D1" s="56" t="s">
        <v>960</v>
      </c>
      <c r="K1" s="48">
        <v>43619</v>
      </c>
      <c r="S1" s="61"/>
      <c r="T1" s="61"/>
    </row>
    <row r="3" spans="1:20" s="64" customFormat="1" ht="25.5">
      <c r="B3" s="36" t="s">
        <v>11</v>
      </c>
      <c r="C3" s="72" t="s">
        <v>12</v>
      </c>
      <c r="D3" s="73" t="s">
        <v>13</v>
      </c>
      <c r="E3" s="73"/>
      <c r="F3" s="76" t="s">
        <v>14</v>
      </c>
      <c r="G3" s="4"/>
      <c r="H3" s="4"/>
      <c r="I3" s="4"/>
      <c r="J3" s="4"/>
      <c r="K3" s="4"/>
      <c r="L3" s="74" t="s">
        <v>15</v>
      </c>
      <c r="M3" s="75" t="s">
        <v>16</v>
      </c>
      <c r="N3" s="75" t="s">
        <v>17</v>
      </c>
      <c r="O3" s="72" t="s">
        <v>18</v>
      </c>
      <c r="Q3" s="77" t="s">
        <v>19</v>
      </c>
      <c r="R3" s="77" t="s">
        <v>20</v>
      </c>
    </row>
    <row r="4" spans="1:20" ht="14.25" customHeight="1">
      <c r="A4" s="62">
        <v>1</v>
      </c>
      <c r="B4" s="55" t="s">
        <v>961</v>
      </c>
      <c r="C4" s="4" t="s">
        <v>22</v>
      </c>
      <c r="D4" s="4" t="s">
        <v>962</v>
      </c>
      <c r="E4" s="4" t="s">
        <v>963</v>
      </c>
      <c r="F4" s="4"/>
      <c r="G4" s="4"/>
      <c r="H4" s="4"/>
      <c r="I4" s="4"/>
      <c r="J4" s="4"/>
      <c r="K4" s="4"/>
      <c r="L4" s="65" t="s">
        <v>25</v>
      </c>
      <c r="M4" s="4">
        <v>249.2585</v>
      </c>
      <c r="N4" s="4">
        <v>249.2585</v>
      </c>
      <c r="O4" s="4" t="s">
        <v>26</v>
      </c>
      <c r="P4" s="62">
        <v>1</v>
      </c>
      <c r="Q4" s="85" t="s">
        <v>22</v>
      </c>
      <c r="R4" s="85" t="s">
        <v>27</v>
      </c>
    </row>
    <row r="5" spans="1:20" ht="14.25" customHeight="1">
      <c r="A5" s="62">
        <v>2</v>
      </c>
      <c r="B5" s="55" t="s">
        <v>28</v>
      </c>
      <c r="C5" s="4" t="s">
        <v>29</v>
      </c>
      <c r="D5" s="4" t="s">
        <v>25</v>
      </c>
      <c r="E5" s="4" t="s">
        <v>25</v>
      </c>
      <c r="F5" s="4"/>
      <c r="G5" s="4"/>
      <c r="H5" s="4"/>
      <c r="I5" s="4"/>
      <c r="J5" s="4"/>
      <c r="K5" s="4"/>
      <c r="L5" s="65" t="s">
        <v>25</v>
      </c>
      <c r="M5" s="4" t="s">
        <v>25</v>
      </c>
      <c r="N5" s="4" t="s">
        <v>25</v>
      </c>
      <c r="O5" s="4" t="s">
        <v>25</v>
      </c>
      <c r="P5" s="62">
        <v>2</v>
      </c>
      <c r="Q5" s="85" t="s">
        <v>29</v>
      </c>
      <c r="R5" s="85" t="s">
        <v>28</v>
      </c>
    </row>
    <row r="6" spans="1:20" ht="14.25" customHeight="1">
      <c r="A6" s="62">
        <v>3</v>
      </c>
      <c r="B6" s="55" t="s">
        <v>964</v>
      </c>
      <c r="C6" s="4" t="s">
        <v>31</v>
      </c>
      <c r="D6" s="4" t="s">
        <v>965</v>
      </c>
      <c r="E6" s="4" t="s">
        <v>966</v>
      </c>
      <c r="F6" s="4"/>
      <c r="G6" s="4"/>
      <c r="H6" s="4"/>
      <c r="I6" s="4"/>
      <c r="J6" s="4"/>
      <c r="K6" s="4"/>
      <c r="L6" s="65">
        <v>200.24639999999999</v>
      </c>
      <c r="M6" s="4">
        <v>61.512599999999999</v>
      </c>
      <c r="N6" s="4">
        <v>261.75900000000001</v>
      </c>
      <c r="O6" s="4" t="s">
        <v>34</v>
      </c>
      <c r="P6" s="62">
        <v>3</v>
      </c>
      <c r="Q6" s="85" t="s">
        <v>31</v>
      </c>
      <c r="R6" s="85" t="s">
        <v>35</v>
      </c>
    </row>
    <row r="7" spans="1:20" ht="14.25" customHeight="1">
      <c r="A7" s="62">
        <v>4</v>
      </c>
      <c r="B7" s="55" t="s">
        <v>28</v>
      </c>
      <c r="C7" s="4" t="s">
        <v>36</v>
      </c>
      <c r="D7" s="4" t="s">
        <v>25</v>
      </c>
      <c r="E7" s="4" t="s">
        <v>25</v>
      </c>
      <c r="F7" s="4"/>
      <c r="G7" s="4"/>
      <c r="H7" s="4"/>
      <c r="I7" s="4"/>
      <c r="J7" s="4"/>
      <c r="K7" s="4"/>
      <c r="L7" s="65" t="s">
        <v>25</v>
      </c>
      <c r="M7" s="4" t="s">
        <v>25</v>
      </c>
      <c r="N7" s="4" t="s">
        <v>25</v>
      </c>
      <c r="O7" s="4" t="s">
        <v>25</v>
      </c>
      <c r="P7" s="62">
        <v>4</v>
      </c>
      <c r="Q7" s="85" t="s">
        <v>36</v>
      </c>
      <c r="R7" s="85" t="s">
        <v>28</v>
      </c>
    </row>
    <row r="8" spans="1:20" ht="14.25" customHeight="1">
      <c r="A8" s="62">
        <v>5</v>
      </c>
      <c r="B8" s="55" t="s">
        <v>967</v>
      </c>
      <c r="C8" s="4" t="s">
        <v>38</v>
      </c>
      <c r="D8" s="4" t="s">
        <v>968</v>
      </c>
      <c r="E8" s="4" t="s">
        <v>969</v>
      </c>
      <c r="F8" s="4"/>
      <c r="G8" s="4"/>
      <c r="H8" s="4"/>
      <c r="I8" s="4"/>
      <c r="J8" s="4"/>
      <c r="K8" s="4"/>
      <c r="L8" s="65">
        <v>199.15129999999999</v>
      </c>
      <c r="M8" s="4">
        <v>61.512999999999998</v>
      </c>
      <c r="N8" s="4">
        <v>260.66429999999997</v>
      </c>
      <c r="O8" s="4" t="s">
        <v>34</v>
      </c>
      <c r="P8" s="62">
        <v>5</v>
      </c>
      <c r="Q8" s="85" t="s">
        <v>38</v>
      </c>
      <c r="R8" s="85" t="s">
        <v>41</v>
      </c>
    </row>
    <row r="9" spans="1:20" ht="14.25" customHeight="1">
      <c r="A9" s="62">
        <v>6</v>
      </c>
      <c r="B9" s="55" t="s">
        <v>28</v>
      </c>
      <c r="C9" s="4" t="s">
        <v>42</v>
      </c>
      <c r="D9" s="4" t="s">
        <v>25</v>
      </c>
      <c r="E9" s="4" t="s">
        <v>25</v>
      </c>
      <c r="F9" s="4"/>
      <c r="G9" s="4"/>
      <c r="H9" s="4"/>
      <c r="I9" s="4"/>
      <c r="J9" s="4"/>
      <c r="K9" s="4"/>
      <c r="L9" s="65" t="s">
        <v>25</v>
      </c>
      <c r="M9" s="4" t="s">
        <v>25</v>
      </c>
      <c r="N9" s="4" t="s">
        <v>25</v>
      </c>
      <c r="O9" s="4" t="s">
        <v>25</v>
      </c>
      <c r="P9" s="62">
        <v>6</v>
      </c>
      <c r="Q9" s="85" t="s">
        <v>42</v>
      </c>
      <c r="R9" s="85" t="s">
        <v>28</v>
      </c>
    </row>
    <row r="10" spans="1:20" ht="14.25" customHeight="1">
      <c r="A10" s="62">
        <v>7</v>
      </c>
      <c r="B10" s="55" t="s">
        <v>970</v>
      </c>
      <c r="C10" s="4" t="s">
        <v>44</v>
      </c>
      <c r="D10" s="4" t="s">
        <v>971</v>
      </c>
      <c r="E10" s="4" t="s">
        <v>972</v>
      </c>
      <c r="F10" s="4"/>
      <c r="G10" s="4"/>
      <c r="H10" s="4"/>
      <c r="I10" s="4"/>
      <c r="J10" s="4"/>
      <c r="K10" s="4"/>
      <c r="L10" s="65">
        <v>253.80879999999999</v>
      </c>
      <c r="M10" s="4">
        <v>62.413200000000003</v>
      </c>
      <c r="N10" s="4">
        <v>316.22199999999998</v>
      </c>
      <c r="O10" s="4" t="s">
        <v>47</v>
      </c>
      <c r="P10" s="62">
        <v>7</v>
      </c>
      <c r="Q10" s="85" t="s">
        <v>44</v>
      </c>
      <c r="R10" s="85" t="s">
        <v>48</v>
      </c>
    </row>
    <row r="11" spans="1:20" ht="14.25" customHeight="1">
      <c r="A11" s="62">
        <v>8</v>
      </c>
      <c r="B11" s="55" t="s">
        <v>28</v>
      </c>
      <c r="C11" s="4" t="s">
        <v>49</v>
      </c>
      <c r="D11" s="4" t="s">
        <v>25</v>
      </c>
      <c r="E11" s="4" t="s">
        <v>25</v>
      </c>
      <c r="F11" s="4"/>
      <c r="G11" s="4"/>
      <c r="H11" s="4"/>
      <c r="I11" s="4"/>
      <c r="J11" s="4"/>
      <c r="K11" s="4"/>
      <c r="L11" s="65" t="s">
        <v>25</v>
      </c>
      <c r="M11" s="4" t="s">
        <v>25</v>
      </c>
      <c r="N11" s="4" t="s">
        <v>25</v>
      </c>
      <c r="O11" s="4" t="s">
        <v>25</v>
      </c>
      <c r="P11" s="62">
        <v>8</v>
      </c>
      <c r="Q11" s="85" t="s">
        <v>49</v>
      </c>
      <c r="R11" s="85" t="s">
        <v>28</v>
      </c>
    </row>
    <row r="12" spans="1:20" ht="14.25" customHeight="1">
      <c r="A12" s="62">
        <v>9</v>
      </c>
      <c r="B12" s="55" t="s">
        <v>973</v>
      </c>
      <c r="C12" s="4" t="s">
        <v>51</v>
      </c>
      <c r="D12" s="4" t="s">
        <v>974</v>
      </c>
      <c r="E12" s="4" t="s">
        <v>975</v>
      </c>
      <c r="F12" s="4"/>
      <c r="G12" s="4"/>
      <c r="H12" s="4"/>
      <c r="I12" s="4"/>
      <c r="J12" s="4"/>
      <c r="K12" s="4"/>
      <c r="L12" s="65">
        <v>254.04060000000001</v>
      </c>
      <c r="M12" s="4">
        <v>48.8123</v>
      </c>
      <c r="N12" s="4">
        <v>302.85290000000003</v>
      </c>
      <c r="O12" s="4" t="s">
        <v>47</v>
      </c>
      <c r="P12" s="62">
        <v>9</v>
      </c>
      <c r="Q12" s="85" t="s">
        <v>51</v>
      </c>
      <c r="R12" s="85" t="s">
        <v>54</v>
      </c>
    </row>
    <row r="13" spans="1:20" ht="14.25" customHeight="1">
      <c r="A13" s="62">
        <v>10</v>
      </c>
      <c r="B13" s="55" t="s">
        <v>28</v>
      </c>
      <c r="C13" s="4" t="s">
        <v>55</v>
      </c>
      <c r="D13" s="4" t="s">
        <v>25</v>
      </c>
      <c r="E13" s="4" t="s">
        <v>25</v>
      </c>
      <c r="F13" s="94"/>
      <c r="G13" s="95"/>
      <c r="H13" s="4"/>
      <c r="I13" s="4"/>
      <c r="J13" s="4"/>
      <c r="K13" s="4"/>
      <c r="L13" s="65" t="s">
        <v>25</v>
      </c>
      <c r="M13" s="4" t="s">
        <v>25</v>
      </c>
      <c r="N13" s="4" t="s">
        <v>25</v>
      </c>
      <c r="O13" s="4" t="s">
        <v>25</v>
      </c>
      <c r="P13" s="62">
        <v>10</v>
      </c>
      <c r="Q13" s="85" t="s">
        <v>55</v>
      </c>
      <c r="R13" s="85" t="s">
        <v>28</v>
      </c>
    </row>
    <row r="14" spans="1:20" ht="14.25" customHeight="1">
      <c r="A14" s="62">
        <v>11</v>
      </c>
      <c r="B14" s="55" t="s">
        <v>976</v>
      </c>
      <c r="C14" s="4" t="s">
        <v>57</v>
      </c>
      <c r="D14" s="4" t="s">
        <v>977</v>
      </c>
      <c r="E14" s="4" t="s">
        <v>978</v>
      </c>
      <c r="F14" s="94"/>
      <c r="G14" s="95"/>
      <c r="H14" s="4"/>
      <c r="I14" s="4"/>
      <c r="J14" s="4"/>
      <c r="K14" s="4"/>
      <c r="L14" s="65">
        <v>254.5318</v>
      </c>
      <c r="M14" s="4">
        <v>48.8127</v>
      </c>
      <c r="N14" s="4">
        <v>303.34449999999998</v>
      </c>
      <c r="O14" s="4" t="s">
        <v>60</v>
      </c>
      <c r="P14" s="62">
        <v>11</v>
      </c>
      <c r="Q14" s="85" t="s">
        <v>57</v>
      </c>
      <c r="R14" s="85" t="s">
        <v>61</v>
      </c>
    </row>
    <row r="15" spans="1:20" ht="14.25" customHeight="1">
      <c r="A15" s="62">
        <v>12</v>
      </c>
      <c r="B15" s="55" t="s">
        <v>28</v>
      </c>
      <c r="C15" s="4" t="s">
        <v>62</v>
      </c>
      <c r="D15" s="4" t="s">
        <v>25</v>
      </c>
      <c r="E15" s="4" t="s">
        <v>25</v>
      </c>
      <c r="F15" s="94"/>
      <c r="G15" s="95"/>
      <c r="H15" s="4"/>
      <c r="I15" s="4"/>
      <c r="J15" s="4"/>
      <c r="K15" s="4"/>
      <c r="L15" s="65" t="s">
        <v>25</v>
      </c>
      <c r="M15" s="4" t="s">
        <v>25</v>
      </c>
      <c r="N15" s="4" t="s">
        <v>25</v>
      </c>
      <c r="O15" s="4" t="s">
        <v>25</v>
      </c>
      <c r="P15" s="62">
        <v>12</v>
      </c>
      <c r="Q15" s="85" t="s">
        <v>62</v>
      </c>
      <c r="R15" s="85" t="s">
        <v>28</v>
      </c>
    </row>
    <row r="16" spans="1:20" ht="14.25" customHeight="1">
      <c r="A16" s="62">
        <v>13</v>
      </c>
      <c r="B16" s="55" t="s">
        <v>979</v>
      </c>
      <c r="C16" s="4" t="s">
        <v>64</v>
      </c>
      <c r="D16" s="4" t="s">
        <v>980</v>
      </c>
      <c r="E16" s="4" t="s">
        <v>981</v>
      </c>
      <c r="F16" s="94"/>
      <c r="G16" s="95"/>
      <c r="H16" s="4"/>
      <c r="I16" s="4"/>
      <c r="J16" s="4"/>
      <c r="K16" s="4"/>
      <c r="L16" s="65">
        <v>254.03970000000001</v>
      </c>
      <c r="M16" s="4">
        <v>62.412999999999997</v>
      </c>
      <c r="N16" s="4">
        <v>316.45269999999999</v>
      </c>
      <c r="O16" s="4" t="s">
        <v>60</v>
      </c>
      <c r="P16" s="62">
        <v>13</v>
      </c>
      <c r="Q16" s="85" t="s">
        <v>64</v>
      </c>
      <c r="R16" s="85" t="s">
        <v>67</v>
      </c>
    </row>
    <row r="17" spans="1:18" ht="14.25" customHeight="1">
      <c r="A17" s="62">
        <v>14</v>
      </c>
      <c r="B17" s="55" t="s">
        <v>28</v>
      </c>
      <c r="C17" s="4" t="s">
        <v>68</v>
      </c>
      <c r="D17" s="4" t="s">
        <v>25</v>
      </c>
      <c r="E17" s="4" t="s">
        <v>25</v>
      </c>
      <c r="F17" s="94"/>
      <c r="G17" s="95"/>
      <c r="H17" s="4"/>
      <c r="I17" s="4"/>
      <c r="J17" s="4"/>
      <c r="K17" s="4"/>
      <c r="L17" s="65" t="s">
        <v>25</v>
      </c>
      <c r="M17" s="4" t="s">
        <v>25</v>
      </c>
      <c r="N17" s="4" t="s">
        <v>25</v>
      </c>
      <c r="O17" s="4" t="s">
        <v>25</v>
      </c>
      <c r="P17" s="62">
        <v>14</v>
      </c>
      <c r="Q17" s="85" t="s">
        <v>68</v>
      </c>
      <c r="R17" s="85" t="s">
        <v>28</v>
      </c>
    </row>
    <row r="18" spans="1:18" ht="14.25" customHeight="1">
      <c r="A18" s="62">
        <v>15</v>
      </c>
      <c r="B18" s="55" t="s">
        <v>982</v>
      </c>
      <c r="C18" s="4" t="s">
        <v>70</v>
      </c>
      <c r="D18" s="4" t="s">
        <v>983</v>
      </c>
      <c r="E18" s="4" t="s">
        <v>984</v>
      </c>
      <c r="F18" s="94"/>
      <c r="G18" s="95"/>
      <c r="H18" s="4"/>
      <c r="I18" s="4"/>
      <c r="J18" s="4"/>
      <c r="K18" s="4"/>
      <c r="L18" s="65">
        <v>254.18770000000001</v>
      </c>
      <c r="M18" s="4">
        <v>62.412199999999999</v>
      </c>
      <c r="N18" s="4">
        <v>316.59989999999999</v>
      </c>
      <c r="O18" s="4" t="s">
        <v>47</v>
      </c>
      <c r="P18" s="62">
        <v>15</v>
      </c>
      <c r="Q18" s="85" t="s">
        <v>70</v>
      </c>
      <c r="R18" s="85" t="s">
        <v>73</v>
      </c>
    </row>
    <row r="19" spans="1:18" ht="14.25" customHeight="1">
      <c r="A19" s="62">
        <v>16</v>
      </c>
      <c r="B19" s="55" t="s">
        <v>28</v>
      </c>
      <c r="C19" s="4" t="s">
        <v>74</v>
      </c>
      <c r="D19" s="4" t="s">
        <v>25</v>
      </c>
      <c r="E19" s="4" t="s">
        <v>25</v>
      </c>
      <c r="F19" s="94"/>
      <c r="G19" s="95"/>
      <c r="H19" s="4"/>
      <c r="I19" s="4"/>
      <c r="J19" s="4"/>
      <c r="K19" s="4"/>
      <c r="L19" s="65" t="s">
        <v>25</v>
      </c>
      <c r="M19" s="4" t="s">
        <v>25</v>
      </c>
      <c r="N19" s="4" t="s">
        <v>25</v>
      </c>
      <c r="O19" s="4" t="s">
        <v>25</v>
      </c>
      <c r="P19" s="62">
        <v>16</v>
      </c>
      <c r="Q19" s="85" t="s">
        <v>74</v>
      </c>
      <c r="R19" s="85" t="s">
        <v>28</v>
      </c>
    </row>
    <row r="20" spans="1:18" ht="14.25" customHeight="1">
      <c r="A20" s="62">
        <v>17</v>
      </c>
      <c r="B20" s="55" t="s">
        <v>985</v>
      </c>
      <c r="C20" s="4" t="s">
        <v>76</v>
      </c>
      <c r="D20" s="4" t="s">
        <v>986</v>
      </c>
      <c r="E20" s="4" t="s">
        <v>987</v>
      </c>
      <c r="F20" s="94"/>
      <c r="G20" s="95"/>
      <c r="H20" s="4"/>
      <c r="I20" s="4"/>
      <c r="J20" s="4"/>
      <c r="K20" s="4"/>
      <c r="L20" s="65">
        <v>253.67</v>
      </c>
      <c r="M20" s="4">
        <v>48.812600000000003</v>
      </c>
      <c r="N20" s="4">
        <v>302.48259999999999</v>
      </c>
      <c r="O20" s="4" t="s">
        <v>47</v>
      </c>
      <c r="P20" s="62">
        <v>17</v>
      </c>
      <c r="Q20" s="85" t="s">
        <v>76</v>
      </c>
      <c r="R20" s="85" t="s">
        <v>79</v>
      </c>
    </row>
    <row r="21" spans="1:18" ht="14.25" customHeight="1">
      <c r="A21" s="62">
        <v>18</v>
      </c>
      <c r="B21" s="55" t="s">
        <v>28</v>
      </c>
      <c r="C21" s="4" t="s">
        <v>80</v>
      </c>
      <c r="D21" s="4" t="s">
        <v>25</v>
      </c>
      <c r="E21" s="4" t="s">
        <v>25</v>
      </c>
      <c r="F21" s="94"/>
      <c r="G21" s="95"/>
      <c r="H21" s="4"/>
      <c r="I21" s="4"/>
      <c r="J21" s="4"/>
      <c r="K21" s="4"/>
      <c r="L21" s="65" t="s">
        <v>25</v>
      </c>
      <c r="M21" s="4" t="s">
        <v>25</v>
      </c>
      <c r="N21" s="4" t="s">
        <v>25</v>
      </c>
      <c r="O21" s="4" t="s">
        <v>25</v>
      </c>
      <c r="P21" s="62">
        <v>18</v>
      </c>
      <c r="Q21" s="85" t="s">
        <v>80</v>
      </c>
      <c r="R21" s="85" t="s">
        <v>28</v>
      </c>
    </row>
    <row r="22" spans="1:18" ht="14.25" customHeight="1">
      <c r="A22" s="62">
        <v>19</v>
      </c>
      <c r="B22" s="55" t="s">
        <v>988</v>
      </c>
      <c r="C22" s="4" t="s">
        <v>82</v>
      </c>
      <c r="D22" s="4" t="s">
        <v>989</v>
      </c>
      <c r="E22" s="4" t="s">
        <v>990</v>
      </c>
      <c r="F22" s="94"/>
      <c r="G22" s="95"/>
      <c r="H22" s="4"/>
      <c r="I22" s="4"/>
      <c r="J22" s="4"/>
      <c r="K22" s="4"/>
      <c r="L22" s="65">
        <v>253.62180000000001</v>
      </c>
      <c r="M22" s="4">
        <v>48.812899999999999</v>
      </c>
      <c r="N22" s="4">
        <v>302.43470000000002</v>
      </c>
      <c r="O22" s="4" t="s">
        <v>60</v>
      </c>
      <c r="P22" s="62">
        <v>19</v>
      </c>
      <c r="Q22" s="85" t="s">
        <v>82</v>
      </c>
      <c r="R22" s="85" t="s">
        <v>85</v>
      </c>
    </row>
    <row r="23" spans="1:18" ht="14.25" customHeight="1">
      <c r="A23" s="62">
        <v>20</v>
      </c>
      <c r="B23" s="55" t="s">
        <v>28</v>
      </c>
      <c r="C23" s="4" t="s">
        <v>86</v>
      </c>
      <c r="D23" s="4" t="s">
        <v>25</v>
      </c>
      <c r="E23" s="4" t="s">
        <v>25</v>
      </c>
      <c r="F23" s="94"/>
      <c r="G23" s="95"/>
      <c r="H23" s="4"/>
      <c r="I23" s="4"/>
      <c r="J23" s="4"/>
      <c r="K23" s="4"/>
      <c r="L23" s="65" t="s">
        <v>25</v>
      </c>
      <c r="M23" s="4" t="s">
        <v>25</v>
      </c>
      <c r="N23" s="4" t="s">
        <v>25</v>
      </c>
      <c r="O23" s="4" t="s">
        <v>25</v>
      </c>
      <c r="P23" s="62">
        <v>20</v>
      </c>
      <c r="Q23" s="85" t="s">
        <v>86</v>
      </c>
      <c r="R23" s="85" t="s">
        <v>28</v>
      </c>
    </row>
    <row r="24" spans="1:18" ht="14.25" customHeight="1">
      <c r="A24" s="62">
        <v>21</v>
      </c>
      <c r="B24" s="55" t="s">
        <v>991</v>
      </c>
      <c r="C24" s="4" t="s">
        <v>88</v>
      </c>
      <c r="D24" s="4" t="s">
        <v>992</v>
      </c>
      <c r="E24" s="4" t="s">
        <v>993</v>
      </c>
      <c r="F24" s="94"/>
      <c r="G24" s="95"/>
      <c r="H24" s="4"/>
      <c r="I24" s="4"/>
      <c r="J24" s="4"/>
      <c r="K24" s="4"/>
      <c r="L24" s="65">
        <v>254.83160000000001</v>
      </c>
      <c r="M24" s="4">
        <v>62.412999999999997</v>
      </c>
      <c r="N24" s="4">
        <v>317.24459999999999</v>
      </c>
      <c r="O24" s="4" t="s">
        <v>60</v>
      </c>
      <c r="P24" s="62">
        <v>21</v>
      </c>
      <c r="Q24" s="85" t="s">
        <v>88</v>
      </c>
      <c r="R24" s="85" t="s">
        <v>91</v>
      </c>
    </row>
    <row r="25" spans="1:18" ht="14.25" customHeight="1">
      <c r="A25" s="62">
        <v>22</v>
      </c>
      <c r="B25" s="55" t="s">
        <v>28</v>
      </c>
      <c r="C25" s="4" t="s">
        <v>92</v>
      </c>
      <c r="D25" s="4" t="s">
        <v>25</v>
      </c>
      <c r="E25" s="4" t="s">
        <v>25</v>
      </c>
      <c r="F25" s="4"/>
      <c r="G25" s="4"/>
      <c r="H25" s="4"/>
      <c r="I25" s="4"/>
      <c r="J25" s="4"/>
      <c r="K25" s="4"/>
      <c r="L25" s="65" t="s">
        <v>25</v>
      </c>
      <c r="M25" s="4" t="s">
        <v>25</v>
      </c>
      <c r="N25" s="4" t="s">
        <v>25</v>
      </c>
      <c r="O25" s="4" t="s">
        <v>25</v>
      </c>
      <c r="P25" s="62">
        <v>22</v>
      </c>
      <c r="Q25" s="85" t="s">
        <v>92</v>
      </c>
      <c r="R25" s="85" t="s">
        <v>28</v>
      </c>
    </row>
    <row r="26" spans="1:18" ht="14.25" customHeight="1">
      <c r="A26" s="62">
        <v>23</v>
      </c>
      <c r="B26" s="55" t="s">
        <v>994</v>
      </c>
      <c r="C26" s="4" t="s">
        <v>94</v>
      </c>
      <c r="D26" s="4" t="s">
        <v>995</v>
      </c>
      <c r="E26" s="4" t="s">
        <v>996</v>
      </c>
      <c r="F26" s="4"/>
      <c r="G26" s="4"/>
      <c r="H26" s="4"/>
      <c r="I26" s="4"/>
      <c r="J26" s="4"/>
      <c r="K26" s="4"/>
      <c r="L26" s="65" t="s">
        <v>25</v>
      </c>
      <c r="M26" s="4">
        <v>248.18270000000001</v>
      </c>
      <c r="N26" s="4">
        <v>248.18270000000001</v>
      </c>
      <c r="O26" s="4" t="s">
        <v>97</v>
      </c>
      <c r="P26" s="62">
        <v>23</v>
      </c>
      <c r="Q26" s="85" t="s">
        <v>94</v>
      </c>
      <c r="R26" s="85" t="s">
        <v>98</v>
      </c>
    </row>
    <row r="27" spans="1:18" ht="14.25" customHeight="1">
      <c r="A27" s="62">
        <v>24</v>
      </c>
      <c r="B27" s="55" t="s">
        <v>28</v>
      </c>
      <c r="C27" s="4" t="s">
        <v>99</v>
      </c>
      <c r="D27" s="4" t="s">
        <v>25</v>
      </c>
      <c r="E27" s="4" t="s">
        <v>25</v>
      </c>
      <c r="F27" s="94"/>
      <c r="G27" s="94"/>
      <c r="H27" s="95"/>
      <c r="I27" s="95"/>
      <c r="J27" s="4"/>
      <c r="K27" s="4"/>
      <c r="L27" s="65" t="s">
        <v>25</v>
      </c>
      <c r="M27" s="4" t="s">
        <v>25</v>
      </c>
      <c r="N27" s="4" t="s">
        <v>25</v>
      </c>
      <c r="O27" s="4" t="s">
        <v>25</v>
      </c>
      <c r="P27" s="62">
        <v>24</v>
      </c>
      <c r="Q27" s="85" t="s">
        <v>99</v>
      </c>
      <c r="R27" s="85" t="s">
        <v>28</v>
      </c>
    </row>
    <row r="28" spans="1:18" ht="14.25" customHeight="1">
      <c r="A28" s="62">
        <v>25</v>
      </c>
      <c r="B28" s="55" t="s">
        <v>28</v>
      </c>
      <c r="C28" s="4" t="s">
        <v>100</v>
      </c>
      <c r="D28" s="4" t="s">
        <v>25</v>
      </c>
      <c r="E28" s="4" t="s">
        <v>25</v>
      </c>
      <c r="F28" s="94"/>
      <c r="G28" s="94"/>
      <c r="H28" s="95"/>
      <c r="I28" s="95"/>
      <c r="J28" s="4"/>
      <c r="K28" s="4"/>
      <c r="L28" s="65" t="s">
        <v>25</v>
      </c>
      <c r="M28" s="4" t="s">
        <v>25</v>
      </c>
      <c r="N28" s="4" t="s">
        <v>25</v>
      </c>
      <c r="O28" s="4" t="s">
        <v>25</v>
      </c>
      <c r="P28" s="62">
        <v>25</v>
      </c>
      <c r="Q28" s="85" t="s">
        <v>100</v>
      </c>
      <c r="R28" s="85" t="s">
        <v>28</v>
      </c>
    </row>
    <row r="29" spans="1:18" ht="14.25" customHeight="1">
      <c r="A29" s="62">
        <v>26</v>
      </c>
      <c r="B29" s="55" t="s">
        <v>997</v>
      </c>
      <c r="C29" s="4" t="s">
        <v>102</v>
      </c>
      <c r="D29" s="4" t="s">
        <v>998</v>
      </c>
      <c r="E29" s="4" t="s">
        <v>999</v>
      </c>
      <c r="F29" s="94"/>
      <c r="G29" s="94"/>
      <c r="H29" s="95"/>
      <c r="I29" s="95"/>
      <c r="J29" s="4"/>
      <c r="K29" s="4"/>
      <c r="L29" s="65">
        <v>200.24359999999999</v>
      </c>
      <c r="M29" s="4">
        <v>61.512799999999999</v>
      </c>
      <c r="N29" s="4">
        <v>261.75639999999999</v>
      </c>
      <c r="O29" s="4" t="s">
        <v>34</v>
      </c>
      <c r="P29" s="62">
        <v>26</v>
      </c>
      <c r="Q29" s="85" t="s">
        <v>102</v>
      </c>
      <c r="R29" s="85" t="s">
        <v>105</v>
      </c>
    </row>
    <row r="30" spans="1:18" ht="14.25" customHeight="1">
      <c r="A30" s="62">
        <v>27</v>
      </c>
      <c r="B30" s="55" t="s">
        <v>28</v>
      </c>
      <c r="C30" s="4" t="s">
        <v>106</v>
      </c>
      <c r="D30" s="4" t="s">
        <v>25</v>
      </c>
      <c r="E30" s="4" t="s">
        <v>25</v>
      </c>
      <c r="F30" s="94"/>
      <c r="G30" s="94"/>
      <c r="H30" s="95"/>
      <c r="I30" s="95"/>
      <c r="J30" s="4"/>
      <c r="K30" s="4"/>
      <c r="L30" s="65" t="s">
        <v>25</v>
      </c>
      <c r="M30" s="4" t="s">
        <v>25</v>
      </c>
      <c r="N30" s="4" t="s">
        <v>25</v>
      </c>
      <c r="O30" s="4" t="s">
        <v>25</v>
      </c>
      <c r="P30" s="62">
        <v>27</v>
      </c>
      <c r="Q30" s="85" t="s">
        <v>106</v>
      </c>
      <c r="R30" s="85" t="s">
        <v>28</v>
      </c>
    </row>
    <row r="31" spans="1:18" ht="14.25" customHeight="1">
      <c r="A31" s="62">
        <v>28</v>
      </c>
      <c r="B31" s="55" t="s">
        <v>1000</v>
      </c>
      <c r="C31" s="4" t="s">
        <v>108</v>
      </c>
      <c r="D31" s="4" t="s">
        <v>1001</v>
      </c>
      <c r="E31" s="4" t="s">
        <v>1002</v>
      </c>
      <c r="F31" s="94"/>
      <c r="G31" s="94"/>
      <c r="H31" s="95"/>
      <c r="I31" s="95"/>
      <c r="J31" s="4"/>
      <c r="K31" s="4"/>
      <c r="L31" s="65">
        <v>199.154</v>
      </c>
      <c r="M31" s="4">
        <v>61.513199999999998</v>
      </c>
      <c r="N31" s="4">
        <v>260.66719999999998</v>
      </c>
      <c r="O31" s="4" t="s">
        <v>34</v>
      </c>
      <c r="P31" s="62">
        <v>28</v>
      </c>
      <c r="Q31" s="85" t="s">
        <v>108</v>
      </c>
      <c r="R31" s="85" t="s">
        <v>111</v>
      </c>
    </row>
    <row r="32" spans="1:18" ht="14.25" customHeight="1">
      <c r="A32" s="62">
        <v>29</v>
      </c>
      <c r="B32" s="55" t="s">
        <v>28</v>
      </c>
      <c r="C32" s="4" t="s">
        <v>112</v>
      </c>
      <c r="D32" s="4" t="s">
        <v>25</v>
      </c>
      <c r="E32" s="4" t="s">
        <v>25</v>
      </c>
      <c r="F32" s="94"/>
      <c r="G32" s="4"/>
      <c r="H32" s="4"/>
      <c r="I32" s="4"/>
      <c r="J32" s="4"/>
      <c r="K32" s="4"/>
      <c r="L32" s="65" t="s">
        <v>25</v>
      </c>
      <c r="M32" s="4" t="s">
        <v>25</v>
      </c>
      <c r="N32" s="4" t="s">
        <v>25</v>
      </c>
      <c r="O32" s="4" t="s">
        <v>25</v>
      </c>
      <c r="P32" s="62">
        <v>29</v>
      </c>
      <c r="Q32" s="85" t="s">
        <v>112</v>
      </c>
      <c r="R32" s="85" t="s">
        <v>28</v>
      </c>
    </row>
    <row r="33" spans="1:18" ht="14.25" customHeight="1">
      <c r="A33" s="62">
        <v>30</v>
      </c>
      <c r="B33" s="55" t="s">
        <v>1003</v>
      </c>
      <c r="C33" s="4" t="s">
        <v>114</v>
      </c>
      <c r="D33" s="4" t="s">
        <v>1004</v>
      </c>
      <c r="E33" s="4" t="s">
        <v>1005</v>
      </c>
      <c r="F33" s="94"/>
      <c r="G33" s="4"/>
      <c r="H33" s="4"/>
      <c r="I33" s="4"/>
      <c r="J33" s="4"/>
      <c r="K33" s="4"/>
      <c r="L33" s="65">
        <v>253.81180000000001</v>
      </c>
      <c r="M33" s="4">
        <v>62.4131</v>
      </c>
      <c r="N33" s="4">
        <v>316.22489999999999</v>
      </c>
      <c r="O33" s="4" t="s">
        <v>47</v>
      </c>
      <c r="P33" s="62">
        <v>30</v>
      </c>
      <c r="Q33" s="85" t="s">
        <v>114</v>
      </c>
      <c r="R33" s="85" t="s">
        <v>117</v>
      </c>
    </row>
    <row r="34" spans="1:18" ht="14.25" customHeight="1">
      <c r="A34" s="62">
        <v>31</v>
      </c>
      <c r="B34" s="55" t="s">
        <v>28</v>
      </c>
      <c r="C34" s="4" t="s">
        <v>118</v>
      </c>
      <c r="D34" s="4" t="s">
        <v>25</v>
      </c>
      <c r="E34" s="4" t="s">
        <v>25</v>
      </c>
      <c r="F34" s="94"/>
      <c r="G34" s="94"/>
      <c r="H34" s="95"/>
      <c r="I34" s="4"/>
      <c r="J34" s="4"/>
      <c r="K34" s="4"/>
      <c r="L34" s="65" t="s">
        <v>25</v>
      </c>
      <c r="M34" s="4" t="s">
        <v>25</v>
      </c>
      <c r="N34" s="4" t="s">
        <v>25</v>
      </c>
      <c r="O34" s="4" t="s">
        <v>25</v>
      </c>
      <c r="P34" s="62">
        <v>31</v>
      </c>
      <c r="Q34" s="85" t="s">
        <v>118</v>
      </c>
      <c r="R34" s="85" t="s">
        <v>28</v>
      </c>
    </row>
    <row r="35" spans="1:18" ht="14.25" customHeight="1">
      <c r="A35" s="62">
        <v>32</v>
      </c>
      <c r="B35" s="55" t="s">
        <v>1006</v>
      </c>
      <c r="C35" s="4" t="s">
        <v>120</v>
      </c>
      <c r="D35" s="4" t="s">
        <v>1007</v>
      </c>
      <c r="E35" s="4" t="s">
        <v>1008</v>
      </c>
      <c r="F35" s="94"/>
      <c r="G35" s="4"/>
      <c r="H35" s="4"/>
      <c r="I35" s="4"/>
      <c r="J35" s="4"/>
      <c r="K35" s="4"/>
      <c r="L35" s="65">
        <v>254.04050000000001</v>
      </c>
      <c r="M35" s="4">
        <v>48.812600000000003</v>
      </c>
      <c r="N35" s="4">
        <v>302.85310000000004</v>
      </c>
      <c r="O35" s="4" t="s">
        <v>47</v>
      </c>
      <c r="P35" s="62">
        <v>32</v>
      </c>
      <c r="Q35" s="85" t="s">
        <v>120</v>
      </c>
      <c r="R35" s="85" t="s">
        <v>123</v>
      </c>
    </row>
    <row r="36" spans="1:18" ht="14.25" customHeight="1">
      <c r="A36" s="62">
        <v>33</v>
      </c>
      <c r="B36" s="55" t="s">
        <v>28</v>
      </c>
      <c r="C36" s="4" t="s">
        <v>124</v>
      </c>
      <c r="D36" s="4" t="s">
        <v>25</v>
      </c>
      <c r="E36" s="4" t="s">
        <v>25</v>
      </c>
      <c r="F36" s="94"/>
      <c r="G36" s="4"/>
      <c r="H36" s="4"/>
      <c r="I36" s="4"/>
      <c r="J36" s="4"/>
      <c r="K36" s="4"/>
      <c r="L36" s="65" t="s">
        <v>25</v>
      </c>
      <c r="M36" s="4" t="s">
        <v>25</v>
      </c>
      <c r="N36" s="4" t="s">
        <v>25</v>
      </c>
      <c r="O36" s="4" t="s">
        <v>25</v>
      </c>
      <c r="P36" s="62">
        <v>33</v>
      </c>
      <c r="Q36" s="85" t="s">
        <v>124</v>
      </c>
      <c r="R36" s="85" t="s">
        <v>28</v>
      </c>
    </row>
    <row r="37" spans="1:18" ht="14.25" customHeight="1">
      <c r="A37" s="62">
        <v>34</v>
      </c>
      <c r="B37" s="55" t="s">
        <v>1009</v>
      </c>
      <c r="C37" s="4" t="s">
        <v>126</v>
      </c>
      <c r="D37" s="4" t="s">
        <v>1010</v>
      </c>
      <c r="E37" s="4" t="s">
        <v>1011</v>
      </c>
      <c r="F37" s="94"/>
      <c r="G37" s="4"/>
      <c r="H37" s="4"/>
      <c r="I37" s="4"/>
      <c r="J37" s="4"/>
      <c r="K37" s="4"/>
      <c r="L37" s="65">
        <v>254.53129999999999</v>
      </c>
      <c r="M37" s="4">
        <v>48.813600000000001</v>
      </c>
      <c r="N37" s="4">
        <v>303.3449</v>
      </c>
      <c r="O37" s="4" t="s">
        <v>60</v>
      </c>
      <c r="P37" s="62">
        <v>34</v>
      </c>
      <c r="Q37" s="85" t="s">
        <v>126</v>
      </c>
      <c r="R37" s="85" t="s">
        <v>129</v>
      </c>
    </row>
    <row r="38" spans="1:18" ht="14.25" customHeight="1">
      <c r="A38" s="62">
        <v>35</v>
      </c>
      <c r="B38" s="55" t="s">
        <v>28</v>
      </c>
      <c r="C38" s="4" t="s">
        <v>130</v>
      </c>
      <c r="D38" s="4" t="s">
        <v>25</v>
      </c>
      <c r="E38" s="4" t="s">
        <v>25</v>
      </c>
      <c r="F38" s="94"/>
      <c r="G38" s="4"/>
      <c r="H38" s="4"/>
      <c r="I38" s="4"/>
      <c r="J38" s="4"/>
      <c r="K38" s="4"/>
      <c r="L38" s="65" t="s">
        <v>25</v>
      </c>
      <c r="M38" s="4" t="s">
        <v>25</v>
      </c>
      <c r="N38" s="4" t="s">
        <v>25</v>
      </c>
      <c r="O38" s="4" t="s">
        <v>25</v>
      </c>
      <c r="P38" s="62">
        <v>35</v>
      </c>
      <c r="Q38" s="85" t="s">
        <v>130</v>
      </c>
      <c r="R38" s="85" t="s">
        <v>28</v>
      </c>
    </row>
    <row r="39" spans="1:18" ht="14.25" customHeight="1">
      <c r="A39" s="62">
        <v>36</v>
      </c>
      <c r="B39" s="55" t="s">
        <v>1012</v>
      </c>
      <c r="C39" s="4" t="s">
        <v>132</v>
      </c>
      <c r="D39" s="4" t="s">
        <v>1013</v>
      </c>
      <c r="E39" s="4" t="s">
        <v>1014</v>
      </c>
      <c r="F39" s="94"/>
      <c r="G39" s="4"/>
      <c r="H39" s="4"/>
      <c r="I39" s="4"/>
      <c r="J39" s="4"/>
      <c r="K39" s="4"/>
      <c r="L39" s="65">
        <v>254.03899999999999</v>
      </c>
      <c r="M39" s="4">
        <v>62.412799999999997</v>
      </c>
      <c r="N39" s="4">
        <v>316.45179999999999</v>
      </c>
      <c r="O39" s="4" t="s">
        <v>60</v>
      </c>
      <c r="P39" s="62">
        <v>36</v>
      </c>
      <c r="Q39" s="85" t="s">
        <v>132</v>
      </c>
      <c r="R39" s="85" t="s">
        <v>135</v>
      </c>
    </row>
    <row r="40" spans="1:18" ht="14.25" customHeight="1">
      <c r="A40" s="62">
        <v>37</v>
      </c>
      <c r="B40" s="55" t="s">
        <v>28</v>
      </c>
      <c r="C40" s="4" t="s">
        <v>136</v>
      </c>
      <c r="D40" s="4" t="s">
        <v>25</v>
      </c>
      <c r="E40" s="4" t="s">
        <v>25</v>
      </c>
      <c r="F40" s="94"/>
      <c r="G40" s="4"/>
      <c r="H40" s="4"/>
      <c r="I40" s="4"/>
      <c r="J40" s="4"/>
      <c r="K40" s="4"/>
      <c r="L40" s="65" t="s">
        <v>25</v>
      </c>
      <c r="M40" s="4" t="s">
        <v>25</v>
      </c>
      <c r="N40" s="4" t="s">
        <v>25</v>
      </c>
      <c r="O40" s="4" t="s">
        <v>25</v>
      </c>
      <c r="P40" s="62">
        <v>37</v>
      </c>
      <c r="Q40" s="85" t="s">
        <v>136</v>
      </c>
      <c r="R40" s="85" t="s">
        <v>28</v>
      </c>
    </row>
    <row r="41" spans="1:18" ht="14.25" customHeight="1">
      <c r="A41" s="62">
        <v>38</v>
      </c>
      <c r="B41" s="55" t="s">
        <v>1015</v>
      </c>
      <c r="C41" s="4" t="s">
        <v>138</v>
      </c>
      <c r="D41" s="4" t="s">
        <v>1016</v>
      </c>
      <c r="E41" s="4" t="s">
        <v>1017</v>
      </c>
      <c r="F41" s="94"/>
      <c r="G41" s="4"/>
      <c r="H41" s="4"/>
      <c r="I41" s="4"/>
      <c r="J41" s="4"/>
      <c r="K41" s="4"/>
      <c r="L41" s="65">
        <v>254.1858</v>
      </c>
      <c r="M41" s="4">
        <v>62.412399999999998</v>
      </c>
      <c r="N41" s="4">
        <v>316.59820000000002</v>
      </c>
      <c r="O41" s="4" t="s">
        <v>47</v>
      </c>
      <c r="P41" s="62">
        <v>38</v>
      </c>
      <c r="Q41" s="85" t="s">
        <v>138</v>
      </c>
      <c r="R41" s="85" t="s">
        <v>141</v>
      </c>
    </row>
    <row r="42" spans="1:18" ht="14.25" customHeight="1">
      <c r="A42" s="62">
        <v>39</v>
      </c>
      <c r="B42" s="55" t="s">
        <v>28</v>
      </c>
      <c r="C42" s="4" t="s">
        <v>142</v>
      </c>
      <c r="D42" s="4" t="s">
        <v>25</v>
      </c>
      <c r="E42" s="4" t="s">
        <v>25</v>
      </c>
      <c r="F42" s="94"/>
      <c r="G42" s="4"/>
      <c r="H42" s="4"/>
      <c r="I42" s="4"/>
      <c r="J42" s="4"/>
      <c r="K42" s="4"/>
      <c r="L42" s="65" t="s">
        <v>25</v>
      </c>
      <c r="M42" s="4" t="s">
        <v>25</v>
      </c>
      <c r="N42" s="4" t="s">
        <v>25</v>
      </c>
      <c r="O42" s="4" t="s">
        <v>25</v>
      </c>
      <c r="P42" s="62">
        <v>39</v>
      </c>
      <c r="Q42" s="85" t="s">
        <v>142</v>
      </c>
      <c r="R42" s="85" t="s">
        <v>28</v>
      </c>
    </row>
    <row r="43" spans="1:18" ht="14.25" customHeight="1">
      <c r="A43" s="62">
        <v>40</v>
      </c>
      <c r="B43" s="55" t="s">
        <v>1018</v>
      </c>
      <c r="C43" s="4" t="s">
        <v>144</v>
      </c>
      <c r="D43" s="4" t="s">
        <v>1019</v>
      </c>
      <c r="E43" s="4" t="s">
        <v>1020</v>
      </c>
      <c r="F43" s="94"/>
      <c r="G43" s="4"/>
      <c r="H43" s="4"/>
      <c r="I43" s="4"/>
      <c r="J43" s="4"/>
      <c r="K43" s="4"/>
      <c r="L43" s="65">
        <v>253.67250000000001</v>
      </c>
      <c r="M43" s="4">
        <v>48.812600000000003</v>
      </c>
      <c r="N43" s="4">
        <v>302.48509999999999</v>
      </c>
      <c r="O43" s="4" t="s">
        <v>47</v>
      </c>
      <c r="P43" s="62">
        <v>40</v>
      </c>
      <c r="Q43" s="85" t="s">
        <v>144</v>
      </c>
      <c r="R43" s="85" t="s">
        <v>147</v>
      </c>
    </row>
    <row r="44" spans="1:18" ht="14.25" customHeight="1">
      <c r="A44" s="62">
        <v>41</v>
      </c>
      <c r="B44" s="55" t="s">
        <v>28</v>
      </c>
      <c r="C44" s="4" t="s">
        <v>148</v>
      </c>
      <c r="D44" s="4" t="s">
        <v>25</v>
      </c>
      <c r="E44" s="4" t="s">
        <v>25</v>
      </c>
      <c r="F44" s="94"/>
      <c r="G44" s="4"/>
      <c r="H44" s="4"/>
      <c r="I44" s="4"/>
      <c r="J44" s="4"/>
      <c r="K44" s="4"/>
      <c r="L44" s="65" t="s">
        <v>25</v>
      </c>
      <c r="M44" s="4" t="s">
        <v>25</v>
      </c>
      <c r="N44" s="4" t="s">
        <v>25</v>
      </c>
      <c r="O44" s="4" t="s">
        <v>25</v>
      </c>
      <c r="P44" s="62">
        <v>41</v>
      </c>
      <c r="Q44" s="85" t="s">
        <v>148</v>
      </c>
      <c r="R44" s="85" t="s">
        <v>28</v>
      </c>
    </row>
    <row r="45" spans="1:18" ht="14.25" customHeight="1">
      <c r="A45" s="62">
        <v>42</v>
      </c>
      <c r="B45" s="55" t="s">
        <v>1021</v>
      </c>
      <c r="C45" s="4" t="s">
        <v>150</v>
      </c>
      <c r="D45" s="4" t="s">
        <v>1022</v>
      </c>
      <c r="E45" s="4" t="s">
        <v>1023</v>
      </c>
      <c r="F45" s="94"/>
      <c r="G45" s="4"/>
      <c r="H45" s="4"/>
      <c r="I45" s="4"/>
      <c r="J45" s="4"/>
      <c r="K45" s="4"/>
      <c r="L45" s="65">
        <v>253.6217</v>
      </c>
      <c r="M45" s="4">
        <v>48.812800000000003</v>
      </c>
      <c r="N45" s="4">
        <v>302.43450000000001</v>
      </c>
      <c r="O45" s="4" t="s">
        <v>60</v>
      </c>
      <c r="P45" s="62">
        <v>42</v>
      </c>
      <c r="Q45" s="85" t="s">
        <v>150</v>
      </c>
      <c r="R45" s="85" t="s">
        <v>153</v>
      </c>
    </row>
    <row r="46" spans="1:18" ht="14.25" customHeight="1">
      <c r="A46" s="62">
        <v>43</v>
      </c>
      <c r="B46" s="55" t="s">
        <v>28</v>
      </c>
      <c r="C46" s="4" t="s">
        <v>154</v>
      </c>
      <c r="D46" s="4" t="s">
        <v>25</v>
      </c>
      <c r="E46" s="4" t="s">
        <v>25</v>
      </c>
      <c r="F46" s="4"/>
      <c r="G46" s="4"/>
      <c r="H46" s="4"/>
      <c r="I46" s="4"/>
      <c r="J46" s="4"/>
      <c r="K46" s="4"/>
      <c r="L46" s="65" t="s">
        <v>25</v>
      </c>
      <c r="M46" s="4" t="s">
        <v>25</v>
      </c>
      <c r="N46" s="4" t="s">
        <v>25</v>
      </c>
      <c r="O46" s="4" t="s">
        <v>25</v>
      </c>
      <c r="P46" s="62">
        <v>43</v>
      </c>
      <c r="Q46" s="85" t="s">
        <v>154</v>
      </c>
      <c r="R46" s="85" t="s">
        <v>28</v>
      </c>
    </row>
    <row r="47" spans="1:18" ht="14.25" customHeight="1">
      <c r="A47" s="62">
        <v>44</v>
      </c>
      <c r="B47" s="55" t="s">
        <v>1024</v>
      </c>
      <c r="C47" s="4" t="s">
        <v>156</v>
      </c>
      <c r="D47" s="4" t="s">
        <v>1025</v>
      </c>
      <c r="E47" s="4" t="s">
        <v>1026</v>
      </c>
      <c r="F47" s="4"/>
      <c r="G47" s="4"/>
      <c r="H47" s="4"/>
      <c r="I47" s="4"/>
      <c r="J47" s="4"/>
      <c r="K47" s="4"/>
      <c r="L47" s="65">
        <v>254.83359999999999</v>
      </c>
      <c r="M47" s="4">
        <v>62.412999999999997</v>
      </c>
      <c r="N47" s="4">
        <v>317.2466</v>
      </c>
      <c r="O47" s="4" t="s">
        <v>60</v>
      </c>
      <c r="P47" s="62">
        <v>44</v>
      </c>
      <c r="Q47" s="85" t="s">
        <v>156</v>
      </c>
      <c r="R47" s="85" t="s">
        <v>159</v>
      </c>
    </row>
    <row r="48" spans="1:18" ht="14.25" customHeight="1">
      <c r="A48" s="62">
        <v>45</v>
      </c>
      <c r="B48" s="55" t="s">
        <v>28</v>
      </c>
      <c r="C48" s="4" t="s">
        <v>160</v>
      </c>
      <c r="D48" s="4" t="s">
        <v>25</v>
      </c>
      <c r="E48" s="4" t="s">
        <v>25</v>
      </c>
      <c r="F48" s="4"/>
      <c r="G48" s="4"/>
      <c r="H48" s="4"/>
      <c r="I48" s="4"/>
      <c r="J48" s="4"/>
      <c r="K48" s="4"/>
      <c r="L48" s="65" t="s">
        <v>25</v>
      </c>
      <c r="M48" s="4" t="s">
        <v>25</v>
      </c>
      <c r="N48" s="4" t="s">
        <v>25</v>
      </c>
      <c r="O48" s="4" t="s">
        <v>25</v>
      </c>
      <c r="P48" s="62">
        <v>45</v>
      </c>
      <c r="Q48" s="85" t="s">
        <v>160</v>
      </c>
      <c r="R48" s="85" t="s">
        <v>28</v>
      </c>
    </row>
    <row r="49" spans="1:18" ht="14.25" customHeight="1">
      <c r="A49" s="62">
        <v>46</v>
      </c>
      <c r="B49" s="55" t="s">
        <v>1027</v>
      </c>
      <c r="C49" s="4" t="s">
        <v>162</v>
      </c>
      <c r="D49" s="4" t="s">
        <v>1028</v>
      </c>
      <c r="E49" s="4" t="s">
        <v>1029</v>
      </c>
      <c r="F49" s="4"/>
      <c r="G49" s="4"/>
      <c r="H49" s="4"/>
      <c r="I49" s="4"/>
      <c r="J49" s="4"/>
      <c r="K49" s="4"/>
      <c r="L49" s="65" t="s">
        <v>25</v>
      </c>
      <c r="M49" s="4">
        <v>249.30340000000001</v>
      </c>
      <c r="N49" s="4">
        <v>249.30340000000001</v>
      </c>
      <c r="O49" s="4" t="s">
        <v>165</v>
      </c>
      <c r="P49" s="62">
        <v>46</v>
      </c>
      <c r="Q49" s="85" t="s">
        <v>162</v>
      </c>
      <c r="R49" s="85" t="s">
        <v>166</v>
      </c>
    </row>
    <row r="50" spans="1:18" ht="14.25" customHeight="1">
      <c r="A50" s="62">
        <v>47</v>
      </c>
      <c r="B50" s="55" t="s">
        <v>1030</v>
      </c>
      <c r="C50" s="4" t="s">
        <v>168</v>
      </c>
      <c r="D50" s="4" t="s">
        <v>1031</v>
      </c>
      <c r="E50" s="4" t="s">
        <v>1032</v>
      </c>
      <c r="F50" s="4"/>
      <c r="G50" s="4"/>
      <c r="H50" s="4"/>
      <c r="I50" s="4"/>
      <c r="J50" s="4"/>
      <c r="K50" s="4"/>
      <c r="L50" s="65">
        <v>200.9453</v>
      </c>
      <c r="M50" s="4">
        <v>61.512999999999998</v>
      </c>
      <c r="N50" s="4">
        <v>262.45830000000001</v>
      </c>
      <c r="O50" s="4" t="s">
        <v>34</v>
      </c>
      <c r="P50" s="62">
        <v>47</v>
      </c>
      <c r="Q50" s="85" t="s">
        <v>168</v>
      </c>
      <c r="R50" s="85" t="s">
        <v>171</v>
      </c>
    </row>
    <row r="51" spans="1:18" ht="14.25" customHeight="1">
      <c r="A51" s="62">
        <v>48</v>
      </c>
      <c r="B51" s="55" t="s">
        <v>1033</v>
      </c>
      <c r="C51" s="4" t="s">
        <v>173</v>
      </c>
      <c r="D51" s="4" t="s">
        <v>1034</v>
      </c>
      <c r="E51" s="4" t="s">
        <v>1035</v>
      </c>
      <c r="F51" s="4"/>
      <c r="G51" s="4"/>
      <c r="H51" s="4"/>
      <c r="I51" s="4"/>
      <c r="J51" s="4"/>
      <c r="K51" s="4"/>
      <c r="L51" s="65">
        <v>200.94489999999999</v>
      </c>
      <c r="M51" s="4">
        <v>61.513199999999998</v>
      </c>
      <c r="N51" s="4">
        <v>262.4581</v>
      </c>
      <c r="O51" s="4" t="s">
        <v>34</v>
      </c>
      <c r="P51" s="62">
        <v>48</v>
      </c>
      <c r="Q51" s="85" t="s">
        <v>173</v>
      </c>
      <c r="R51" s="85" t="s">
        <v>176</v>
      </c>
    </row>
    <row r="52" spans="1:18" ht="14.25" customHeight="1">
      <c r="A52" s="62">
        <v>49</v>
      </c>
      <c r="B52" s="55" t="s">
        <v>28</v>
      </c>
      <c r="C52" s="4" t="s">
        <v>177</v>
      </c>
      <c r="D52" s="4" t="s">
        <v>25</v>
      </c>
      <c r="E52" s="4" t="s">
        <v>25</v>
      </c>
      <c r="F52" s="4"/>
      <c r="G52" s="4"/>
      <c r="H52" s="4"/>
      <c r="I52" s="4"/>
      <c r="J52" s="4"/>
      <c r="K52" s="4"/>
      <c r="L52" s="65" t="s">
        <v>25</v>
      </c>
      <c r="M52" s="4" t="s">
        <v>25</v>
      </c>
      <c r="N52" s="4" t="s">
        <v>25</v>
      </c>
      <c r="O52" s="4" t="s">
        <v>25</v>
      </c>
      <c r="P52" s="62">
        <v>49</v>
      </c>
      <c r="Q52" s="85" t="s">
        <v>177</v>
      </c>
      <c r="R52" s="85" t="s">
        <v>28</v>
      </c>
    </row>
    <row r="53" spans="1:18" ht="14.25" customHeight="1">
      <c r="A53" s="62">
        <v>50</v>
      </c>
      <c r="B53" s="55" t="s">
        <v>28</v>
      </c>
      <c r="C53" s="4" t="s">
        <v>178</v>
      </c>
      <c r="D53" s="4" t="s">
        <v>25</v>
      </c>
      <c r="E53" s="4" t="s">
        <v>25</v>
      </c>
      <c r="F53" s="4"/>
      <c r="G53" s="4"/>
      <c r="H53" s="4"/>
      <c r="I53" s="4"/>
      <c r="J53" s="4"/>
      <c r="K53" s="4"/>
      <c r="L53" s="65" t="s">
        <v>25</v>
      </c>
      <c r="M53" s="4" t="s">
        <v>25</v>
      </c>
      <c r="N53" s="4" t="s">
        <v>25</v>
      </c>
      <c r="O53" s="4" t="s">
        <v>25</v>
      </c>
      <c r="P53" s="62">
        <v>50</v>
      </c>
      <c r="Q53" s="85" t="s">
        <v>178</v>
      </c>
      <c r="R53" s="85" t="s">
        <v>28</v>
      </c>
    </row>
    <row r="54" spans="1:18" ht="14.25" customHeight="1">
      <c r="A54" s="62">
        <v>51</v>
      </c>
      <c r="B54" s="55" t="s">
        <v>28</v>
      </c>
      <c r="C54" s="4" t="s">
        <v>179</v>
      </c>
      <c r="D54" s="4" t="s">
        <v>25</v>
      </c>
      <c r="E54" s="4" t="s">
        <v>25</v>
      </c>
      <c r="F54" s="4"/>
      <c r="G54" s="4"/>
      <c r="H54" s="4"/>
      <c r="I54" s="4"/>
      <c r="J54" s="4"/>
      <c r="K54" s="4"/>
      <c r="L54" s="65" t="s">
        <v>25</v>
      </c>
      <c r="M54" s="4" t="s">
        <v>25</v>
      </c>
      <c r="N54" s="4" t="s">
        <v>25</v>
      </c>
      <c r="O54" s="4" t="s">
        <v>25</v>
      </c>
      <c r="P54" s="62">
        <v>51</v>
      </c>
      <c r="Q54" s="85" t="s">
        <v>179</v>
      </c>
      <c r="R54" s="85" t="s">
        <v>28</v>
      </c>
    </row>
    <row r="55" spans="1:18" ht="14.25" customHeight="1">
      <c r="A55" s="62">
        <v>52</v>
      </c>
      <c r="B55" s="55" t="s">
        <v>28</v>
      </c>
      <c r="C55" s="4" t="s">
        <v>180</v>
      </c>
      <c r="D55" s="4" t="s">
        <v>25</v>
      </c>
      <c r="E55" s="4" t="s">
        <v>25</v>
      </c>
      <c r="F55" s="4"/>
      <c r="G55" s="4"/>
      <c r="H55" s="4"/>
      <c r="I55" s="4"/>
      <c r="J55" s="4"/>
      <c r="K55" s="4"/>
      <c r="L55" s="65" t="s">
        <v>25</v>
      </c>
      <c r="M55" s="4" t="s">
        <v>25</v>
      </c>
      <c r="N55" s="4" t="s">
        <v>25</v>
      </c>
      <c r="O55" s="4" t="s">
        <v>25</v>
      </c>
      <c r="P55" s="62">
        <v>52</v>
      </c>
      <c r="Q55" s="85" t="s">
        <v>180</v>
      </c>
      <c r="R55" s="85" t="s">
        <v>28</v>
      </c>
    </row>
    <row r="56" spans="1:18" ht="14.25" customHeight="1">
      <c r="A56" s="62">
        <v>53</v>
      </c>
      <c r="B56" s="55" t="s">
        <v>1036</v>
      </c>
      <c r="C56" s="4" t="s">
        <v>182</v>
      </c>
      <c r="D56" s="4" t="s">
        <v>1037</v>
      </c>
      <c r="E56" s="4" t="s">
        <v>1038</v>
      </c>
      <c r="F56" s="4"/>
      <c r="G56" s="4"/>
      <c r="H56" s="4"/>
      <c r="I56" s="4"/>
      <c r="J56" s="4"/>
      <c r="K56" s="4"/>
      <c r="L56" s="65" t="s">
        <v>25</v>
      </c>
      <c r="M56" s="4">
        <v>168.90719999999999</v>
      </c>
      <c r="N56" s="4">
        <v>168.90719999999999</v>
      </c>
      <c r="O56" s="4" t="s">
        <v>97</v>
      </c>
      <c r="P56" s="62">
        <v>53</v>
      </c>
      <c r="Q56" s="85" t="s">
        <v>182</v>
      </c>
      <c r="R56" s="85" t="s">
        <v>185</v>
      </c>
    </row>
    <row r="57" spans="1:18" ht="14.25" customHeight="1">
      <c r="A57" s="62">
        <v>54</v>
      </c>
      <c r="B57" s="55" t="s">
        <v>1039</v>
      </c>
      <c r="C57" s="4" t="s">
        <v>944</v>
      </c>
      <c r="D57" s="4" t="s">
        <v>1040</v>
      </c>
      <c r="E57" s="4" t="s">
        <v>1041</v>
      </c>
      <c r="F57" s="4"/>
      <c r="G57" s="4"/>
      <c r="H57" s="4"/>
      <c r="I57" s="4"/>
      <c r="J57" s="4"/>
      <c r="K57" s="4"/>
      <c r="L57" s="65" t="s">
        <v>25</v>
      </c>
      <c r="M57" s="4">
        <v>248.90170000000001</v>
      </c>
      <c r="N57" s="4">
        <v>248.90170000000001</v>
      </c>
      <c r="O57" s="4" t="s">
        <v>97</v>
      </c>
      <c r="P57" s="62">
        <v>54</v>
      </c>
      <c r="Q57" s="85" t="s">
        <v>944</v>
      </c>
      <c r="R57" s="85" t="s">
        <v>947</v>
      </c>
    </row>
    <row r="58" spans="1:18" ht="14.25" customHeight="1">
      <c r="A58" s="62">
        <v>55</v>
      </c>
      <c r="B58" s="55" t="s">
        <v>28</v>
      </c>
      <c r="C58" s="4" t="s">
        <v>189</v>
      </c>
      <c r="D58" s="4" t="s">
        <v>25</v>
      </c>
      <c r="E58" s="4" t="s">
        <v>25</v>
      </c>
      <c r="F58" s="4"/>
      <c r="G58" s="4"/>
      <c r="H58" s="4"/>
      <c r="I58" s="4"/>
      <c r="J58" s="4"/>
      <c r="K58" s="4"/>
      <c r="L58" s="65" t="s">
        <v>25</v>
      </c>
      <c r="M58" s="4" t="s">
        <v>25</v>
      </c>
      <c r="N58" s="4" t="s">
        <v>25</v>
      </c>
      <c r="O58" s="4" t="s">
        <v>25</v>
      </c>
      <c r="P58" s="62">
        <v>55</v>
      </c>
      <c r="Q58" s="85" t="s">
        <v>189</v>
      </c>
      <c r="R58" s="85" t="s">
        <v>28</v>
      </c>
    </row>
    <row r="59" spans="1:18" ht="14.25" customHeight="1">
      <c r="A59" s="62">
        <v>56</v>
      </c>
      <c r="B59" s="55" t="s">
        <v>28</v>
      </c>
      <c r="C59" s="4" t="s">
        <v>190</v>
      </c>
      <c r="D59" s="4" t="s">
        <v>25</v>
      </c>
      <c r="E59" s="4" t="s">
        <v>25</v>
      </c>
      <c r="F59" s="4"/>
      <c r="G59" s="4"/>
      <c r="H59" s="4"/>
      <c r="I59" s="4"/>
      <c r="J59" s="4"/>
      <c r="K59" s="4"/>
      <c r="L59" s="65" t="s">
        <v>25</v>
      </c>
      <c r="M59" s="4" t="s">
        <v>25</v>
      </c>
      <c r="N59" s="4" t="s">
        <v>25</v>
      </c>
      <c r="O59" s="4" t="s">
        <v>25</v>
      </c>
      <c r="P59" s="62">
        <v>56</v>
      </c>
      <c r="Q59" s="85" t="s">
        <v>190</v>
      </c>
      <c r="R59" s="85" t="s">
        <v>28</v>
      </c>
    </row>
    <row r="60" spans="1:18" ht="14.25" customHeight="1">
      <c r="A60" s="62">
        <v>57</v>
      </c>
      <c r="B60" s="55" t="s">
        <v>28</v>
      </c>
      <c r="C60" s="4" t="s">
        <v>191</v>
      </c>
      <c r="D60" s="4" t="s">
        <v>25</v>
      </c>
      <c r="E60" s="4" t="s">
        <v>25</v>
      </c>
      <c r="F60" s="4"/>
      <c r="G60" s="4"/>
      <c r="H60" s="4"/>
      <c r="I60" s="4"/>
      <c r="J60" s="4"/>
      <c r="K60" s="4"/>
      <c r="L60" s="65" t="s">
        <v>25</v>
      </c>
      <c r="M60" s="4" t="s">
        <v>25</v>
      </c>
      <c r="N60" s="4" t="s">
        <v>25</v>
      </c>
      <c r="O60" s="4" t="s">
        <v>25</v>
      </c>
      <c r="P60" s="62">
        <v>57</v>
      </c>
      <c r="Q60" s="85" t="s">
        <v>191</v>
      </c>
      <c r="R60" s="85" t="s">
        <v>28</v>
      </c>
    </row>
    <row r="61" spans="1:18" ht="14.25" customHeight="1">
      <c r="A61" s="62">
        <v>58</v>
      </c>
      <c r="B61" s="55" t="s">
        <v>28</v>
      </c>
      <c r="C61" s="4" t="s">
        <v>192</v>
      </c>
      <c r="D61" s="4" t="s">
        <v>25</v>
      </c>
      <c r="E61" s="4" t="s">
        <v>25</v>
      </c>
      <c r="F61" s="4"/>
      <c r="G61" s="4"/>
      <c r="H61" s="4"/>
      <c r="I61" s="4"/>
      <c r="J61" s="4"/>
      <c r="K61" s="4"/>
      <c r="L61" s="65" t="s">
        <v>25</v>
      </c>
      <c r="M61" s="4" t="s">
        <v>25</v>
      </c>
      <c r="N61" s="4" t="s">
        <v>25</v>
      </c>
      <c r="O61" s="4" t="s">
        <v>25</v>
      </c>
      <c r="P61" s="62">
        <v>58</v>
      </c>
      <c r="Q61" s="85" t="s">
        <v>192</v>
      </c>
      <c r="R61" s="85" t="s">
        <v>28</v>
      </c>
    </row>
    <row r="62" spans="1:18" ht="14.25" customHeight="1">
      <c r="A62" s="62">
        <v>59</v>
      </c>
      <c r="B62" s="55" t="s">
        <v>28</v>
      </c>
      <c r="C62" s="4" t="s">
        <v>193</v>
      </c>
      <c r="D62" s="4" t="s">
        <v>25</v>
      </c>
      <c r="E62" s="4" t="s">
        <v>25</v>
      </c>
      <c r="F62" s="4"/>
      <c r="G62" s="4"/>
      <c r="H62" s="4"/>
      <c r="I62" s="4"/>
      <c r="J62" s="4"/>
      <c r="K62" s="4"/>
      <c r="L62" s="65" t="s">
        <v>25</v>
      </c>
      <c r="M62" s="4" t="s">
        <v>25</v>
      </c>
      <c r="N62" s="4" t="s">
        <v>25</v>
      </c>
      <c r="O62" s="4" t="s">
        <v>25</v>
      </c>
      <c r="P62" s="62">
        <v>59</v>
      </c>
      <c r="Q62" s="85" t="s">
        <v>193</v>
      </c>
      <c r="R62" s="85" t="s">
        <v>28</v>
      </c>
    </row>
    <row r="63" spans="1:18" ht="14.25" customHeight="1">
      <c r="A63" s="62">
        <v>60</v>
      </c>
      <c r="B63" s="55" t="s">
        <v>28</v>
      </c>
      <c r="C63" s="4" t="s">
        <v>194</v>
      </c>
      <c r="D63" s="4" t="s">
        <v>25</v>
      </c>
      <c r="E63" s="4" t="s">
        <v>25</v>
      </c>
      <c r="F63" s="4"/>
      <c r="G63" s="4"/>
      <c r="H63" s="4"/>
      <c r="I63" s="4"/>
      <c r="J63" s="4"/>
      <c r="K63" s="4"/>
      <c r="L63" s="65" t="s">
        <v>25</v>
      </c>
      <c r="M63" s="4" t="s">
        <v>25</v>
      </c>
      <c r="N63" s="4" t="s">
        <v>25</v>
      </c>
      <c r="O63" s="4" t="s">
        <v>25</v>
      </c>
      <c r="P63" s="62">
        <v>60</v>
      </c>
      <c r="Q63" s="85" t="s">
        <v>194</v>
      </c>
      <c r="R63" s="85" t="s">
        <v>28</v>
      </c>
    </row>
    <row r="64" spans="1:18" ht="14.25" customHeight="1">
      <c r="A64" s="62">
        <v>61</v>
      </c>
      <c r="B64" s="55" t="s">
        <v>28</v>
      </c>
      <c r="C64" s="4" t="s">
        <v>195</v>
      </c>
      <c r="D64" s="4" t="s">
        <v>25</v>
      </c>
      <c r="E64" s="4" t="s">
        <v>25</v>
      </c>
      <c r="F64" s="4"/>
      <c r="G64" s="4"/>
      <c r="H64" s="4"/>
      <c r="I64" s="4"/>
      <c r="J64" s="4"/>
      <c r="K64" s="4"/>
      <c r="L64" s="65" t="s">
        <v>25</v>
      </c>
      <c r="M64" s="4" t="s">
        <v>25</v>
      </c>
      <c r="N64" s="4" t="s">
        <v>25</v>
      </c>
      <c r="O64" s="4" t="s">
        <v>25</v>
      </c>
      <c r="P64" s="62">
        <v>61</v>
      </c>
      <c r="Q64" s="85" t="s">
        <v>195</v>
      </c>
      <c r="R64" s="85" t="s">
        <v>28</v>
      </c>
    </row>
    <row r="65" spans="1:18" ht="14.25" customHeight="1">
      <c r="A65" s="62">
        <v>62</v>
      </c>
      <c r="B65" s="55" t="s">
        <v>28</v>
      </c>
      <c r="C65" s="4" t="s">
        <v>196</v>
      </c>
      <c r="D65" s="4" t="s">
        <v>25</v>
      </c>
      <c r="E65" s="4" t="s">
        <v>25</v>
      </c>
      <c r="F65" s="4"/>
      <c r="G65" s="4"/>
      <c r="H65" s="4"/>
      <c r="I65" s="4"/>
      <c r="J65" s="4"/>
      <c r="K65" s="4"/>
      <c r="L65" s="65" t="s">
        <v>25</v>
      </c>
      <c r="M65" s="4" t="s">
        <v>25</v>
      </c>
      <c r="N65" s="4" t="s">
        <v>25</v>
      </c>
      <c r="O65" s="4" t="s">
        <v>25</v>
      </c>
      <c r="P65" s="62">
        <v>62</v>
      </c>
      <c r="Q65" s="85" t="s">
        <v>196</v>
      </c>
      <c r="R65" s="85" t="s">
        <v>28</v>
      </c>
    </row>
    <row r="66" spans="1:18" ht="14.25" customHeight="1">
      <c r="A66" s="62">
        <v>63</v>
      </c>
      <c r="B66" s="55" t="s">
        <v>28</v>
      </c>
      <c r="C66" s="4" t="s">
        <v>197</v>
      </c>
      <c r="D66" s="4" t="s">
        <v>25</v>
      </c>
      <c r="E66" s="4" t="s">
        <v>25</v>
      </c>
      <c r="F66" s="4"/>
      <c r="G66" s="4"/>
      <c r="H66" s="4"/>
      <c r="I66" s="4"/>
      <c r="J66" s="4"/>
      <c r="K66" s="4"/>
      <c r="L66" s="65" t="s">
        <v>25</v>
      </c>
      <c r="M66" s="4" t="s">
        <v>25</v>
      </c>
      <c r="N66" s="4" t="s">
        <v>25</v>
      </c>
      <c r="O66" s="4" t="s">
        <v>25</v>
      </c>
      <c r="P66" s="62">
        <v>63</v>
      </c>
      <c r="Q66" s="85" t="s">
        <v>197</v>
      </c>
      <c r="R66" s="85" t="s">
        <v>28</v>
      </c>
    </row>
    <row r="67" spans="1:18" ht="14.25" customHeight="1">
      <c r="A67" s="62">
        <v>64</v>
      </c>
      <c r="B67" s="55" t="s">
        <v>1042</v>
      </c>
      <c r="C67" s="4" t="s">
        <v>199</v>
      </c>
      <c r="D67" s="4" t="s">
        <v>1043</v>
      </c>
      <c r="E67" s="4" t="s">
        <v>1044</v>
      </c>
      <c r="F67" s="4"/>
      <c r="G67" s="4"/>
      <c r="H67" s="4"/>
      <c r="I67" s="4"/>
      <c r="J67" s="4"/>
      <c r="K67" s="4"/>
      <c r="L67" s="65">
        <v>220.56460000000001</v>
      </c>
      <c r="M67" s="4">
        <v>85.012500000000003</v>
      </c>
      <c r="N67" s="4">
        <v>305.57710000000003</v>
      </c>
      <c r="O67" s="4" t="s">
        <v>202</v>
      </c>
      <c r="P67" s="62">
        <v>64</v>
      </c>
      <c r="Q67" s="85" t="s">
        <v>199</v>
      </c>
      <c r="R67" s="85" t="s">
        <v>203</v>
      </c>
    </row>
    <row r="68" spans="1:18" ht="14.25" customHeight="1">
      <c r="A68" s="62">
        <v>65</v>
      </c>
      <c r="B68" s="55" t="s">
        <v>1045</v>
      </c>
      <c r="C68" s="4" t="s">
        <v>205</v>
      </c>
      <c r="D68" s="4" t="s">
        <v>1046</v>
      </c>
      <c r="E68" s="4" t="s">
        <v>1047</v>
      </c>
      <c r="F68" s="4"/>
      <c r="G68" s="4"/>
      <c r="H68" s="4"/>
      <c r="I68" s="4"/>
      <c r="J68" s="4"/>
      <c r="K68" s="4"/>
      <c r="L68" s="65">
        <v>203.47579999999999</v>
      </c>
      <c r="M68" s="4">
        <v>63.012900000000002</v>
      </c>
      <c r="N68" s="4">
        <v>266.48869999999999</v>
      </c>
      <c r="O68" s="4" t="s">
        <v>202</v>
      </c>
      <c r="P68" s="62">
        <v>65</v>
      </c>
      <c r="Q68" s="85" t="s">
        <v>205</v>
      </c>
      <c r="R68" s="85" t="s">
        <v>208</v>
      </c>
    </row>
    <row r="69" spans="1:18" ht="14.25" customHeight="1">
      <c r="A69" s="62">
        <v>66</v>
      </c>
      <c r="B69" s="55" t="s">
        <v>1048</v>
      </c>
      <c r="C69" s="4" t="s">
        <v>210</v>
      </c>
      <c r="D69" s="4" t="s">
        <v>1049</v>
      </c>
      <c r="E69" s="4" t="s">
        <v>1050</v>
      </c>
      <c r="F69" s="4"/>
      <c r="G69" s="4"/>
      <c r="H69" s="4"/>
      <c r="I69" s="4"/>
      <c r="J69" s="4"/>
      <c r="K69" s="4"/>
      <c r="L69" s="65">
        <v>175.41419999999999</v>
      </c>
      <c r="M69" s="4">
        <v>58.0124</v>
      </c>
      <c r="N69" s="4">
        <v>233.42660000000001</v>
      </c>
      <c r="O69" s="4" t="s">
        <v>213</v>
      </c>
      <c r="P69" s="62">
        <v>66</v>
      </c>
      <c r="Q69" s="85" t="s">
        <v>210</v>
      </c>
      <c r="R69" s="85" t="s">
        <v>214</v>
      </c>
    </row>
    <row r="70" spans="1:18" ht="14.25" customHeight="1">
      <c r="A70" s="62">
        <v>67</v>
      </c>
      <c r="B70" s="55" t="s">
        <v>1051</v>
      </c>
      <c r="C70" s="4" t="s">
        <v>216</v>
      </c>
      <c r="D70" s="4" t="s">
        <v>1052</v>
      </c>
      <c r="E70" s="4" t="s">
        <v>1053</v>
      </c>
      <c r="F70" s="4"/>
      <c r="G70" s="4"/>
      <c r="H70" s="4"/>
      <c r="I70" s="4"/>
      <c r="J70" s="4"/>
      <c r="K70" s="4"/>
      <c r="L70" s="65">
        <v>175.41460000000001</v>
      </c>
      <c r="M70" s="4">
        <v>58.0124</v>
      </c>
      <c r="N70" s="4">
        <v>233.42700000000002</v>
      </c>
      <c r="O70" s="4" t="s">
        <v>213</v>
      </c>
      <c r="P70" s="62">
        <v>67</v>
      </c>
      <c r="Q70" s="85" t="s">
        <v>216</v>
      </c>
      <c r="R70" s="85" t="s">
        <v>219</v>
      </c>
    </row>
    <row r="71" spans="1:18" ht="14.25" customHeight="1">
      <c r="A71" s="62">
        <v>68</v>
      </c>
      <c r="B71" s="55" t="s">
        <v>1054</v>
      </c>
      <c r="C71" s="4" t="s">
        <v>221</v>
      </c>
      <c r="D71" s="4" t="s">
        <v>1055</v>
      </c>
      <c r="E71" s="4" t="s">
        <v>1056</v>
      </c>
      <c r="F71" s="94"/>
      <c r="G71" s="95"/>
      <c r="H71" s="4"/>
      <c r="I71" s="4"/>
      <c r="J71" s="4"/>
      <c r="K71" s="4"/>
      <c r="L71" s="65">
        <v>199.7054</v>
      </c>
      <c r="M71" s="4">
        <v>61.512799999999999</v>
      </c>
      <c r="N71" s="4">
        <v>261.21820000000002</v>
      </c>
      <c r="O71" s="4" t="s">
        <v>34</v>
      </c>
      <c r="P71" s="62">
        <v>68</v>
      </c>
      <c r="Q71" s="85" t="s">
        <v>221</v>
      </c>
      <c r="R71" s="85" t="s">
        <v>224</v>
      </c>
    </row>
    <row r="72" spans="1:18" ht="14.25" customHeight="1">
      <c r="A72" s="62">
        <v>69</v>
      </c>
      <c r="B72" s="55" t="s">
        <v>1057</v>
      </c>
      <c r="C72" s="4" t="s">
        <v>226</v>
      </c>
      <c r="D72" s="4" t="s">
        <v>1058</v>
      </c>
      <c r="E72" s="4" t="s">
        <v>1059</v>
      </c>
      <c r="F72" s="94"/>
      <c r="G72" s="95"/>
      <c r="H72" s="4"/>
      <c r="I72" s="4"/>
      <c r="J72" s="4"/>
      <c r="K72" s="4"/>
      <c r="L72" s="65">
        <v>199.70310000000001</v>
      </c>
      <c r="M72" s="4">
        <v>61.512700000000002</v>
      </c>
      <c r="N72" s="4">
        <v>261.2158</v>
      </c>
      <c r="O72" s="4" t="s">
        <v>34</v>
      </c>
      <c r="P72" s="62">
        <v>69</v>
      </c>
      <c r="Q72" s="85" t="s">
        <v>226</v>
      </c>
      <c r="R72" s="85" t="s">
        <v>229</v>
      </c>
    </row>
    <row r="73" spans="1:18" ht="14.25" customHeight="1">
      <c r="A73" s="62">
        <v>70</v>
      </c>
      <c r="B73" s="55" t="s">
        <v>28</v>
      </c>
      <c r="C73" s="4" t="s">
        <v>230</v>
      </c>
      <c r="D73" s="4" t="s">
        <v>25</v>
      </c>
      <c r="E73" s="4" t="s">
        <v>25</v>
      </c>
      <c r="F73" s="94"/>
      <c r="G73" s="95"/>
      <c r="H73" s="4"/>
      <c r="I73" s="4"/>
      <c r="J73" s="4"/>
      <c r="K73" s="4"/>
      <c r="L73" s="65" t="s">
        <v>25</v>
      </c>
      <c r="M73" s="4" t="s">
        <v>25</v>
      </c>
      <c r="N73" s="4" t="s">
        <v>25</v>
      </c>
      <c r="O73" s="4" t="s">
        <v>25</v>
      </c>
      <c r="P73" s="62">
        <v>70</v>
      </c>
      <c r="Q73" s="85" t="s">
        <v>230</v>
      </c>
      <c r="R73" s="85" t="s">
        <v>28</v>
      </c>
    </row>
    <row r="74" spans="1:18" ht="14.25" customHeight="1">
      <c r="A74" s="62">
        <v>71</v>
      </c>
      <c r="B74" s="55" t="s">
        <v>1060</v>
      </c>
      <c r="C74" s="4" t="s">
        <v>232</v>
      </c>
      <c r="D74" s="4" t="s">
        <v>1061</v>
      </c>
      <c r="E74" s="4" t="s">
        <v>1062</v>
      </c>
      <c r="F74" s="94"/>
      <c r="G74" s="95"/>
      <c r="H74" s="4"/>
      <c r="I74" s="4"/>
      <c r="J74" s="4"/>
      <c r="K74" s="4"/>
      <c r="L74" s="65" t="s">
        <v>25</v>
      </c>
      <c r="M74" s="4">
        <v>248.6317</v>
      </c>
      <c r="N74" s="4">
        <v>248.6317</v>
      </c>
      <c r="O74" s="4" t="s">
        <v>97</v>
      </c>
      <c r="P74" s="62">
        <v>71</v>
      </c>
      <c r="Q74" s="85" t="s">
        <v>232</v>
      </c>
      <c r="R74" s="85" t="s">
        <v>235</v>
      </c>
    </row>
    <row r="75" spans="1:18" ht="14.25" customHeight="1">
      <c r="A75" s="62">
        <v>72</v>
      </c>
      <c r="B75" s="55" t="s">
        <v>1063</v>
      </c>
      <c r="C75" s="4" t="s">
        <v>237</v>
      </c>
      <c r="D75" s="4" t="s">
        <v>25</v>
      </c>
      <c r="E75" s="4" t="s">
        <v>25</v>
      </c>
      <c r="F75" s="94"/>
      <c r="G75" s="95"/>
      <c r="H75" s="4"/>
      <c r="I75" s="4"/>
      <c r="J75" s="4"/>
      <c r="K75" s="4"/>
      <c r="L75" s="65" t="s">
        <v>25</v>
      </c>
      <c r="M75" s="4">
        <v>68.256</v>
      </c>
      <c r="N75" s="4">
        <v>68.256</v>
      </c>
      <c r="O75" s="4" t="s">
        <v>25</v>
      </c>
      <c r="P75" s="62">
        <v>72</v>
      </c>
      <c r="Q75" s="85" t="s">
        <v>237</v>
      </c>
      <c r="R75" s="85" t="s">
        <v>238</v>
      </c>
    </row>
    <row r="76" spans="1:18" ht="14.25" customHeight="1">
      <c r="A76" s="62">
        <v>73</v>
      </c>
      <c r="B76" s="55" t="s">
        <v>1064</v>
      </c>
      <c r="C76" s="4" t="s">
        <v>542</v>
      </c>
      <c r="D76" s="4" t="s">
        <v>1065</v>
      </c>
      <c r="E76" s="4" t="s">
        <v>1066</v>
      </c>
      <c r="F76" s="94"/>
      <c r="G76" s="95"/>
      <c r="H76" s="4"/>
      <c r="I76" s="4"/>
      <c r="J76" s="4"/>
      <c r="K76" s="4"/>
      <c r="L76" s="65">
        <v>242.35230000000001</v>
      </c>
      <c r="M76" s="4">
        <v>71.166399999999996</v>
      </c>
      <c r="N76" s="4">
        <v>313.51870000000002</v>
      </c>
      <c r="O76" s="4" t="s">
        <v>545</v>
      </c>
      <c r="P76" s="62">
        <v>73</v>
      </c>
      <c r="Q76" s="85" t="s">
        <v>542</v>
      </c>
      <c r="R76" s="85" t="s">
        <v>546</v>
      </c>
    </row>
    <row r="77" spans="1:18" ht="14.25" customHeight="1">
      <c r="A77" s="62">
        <v>74</v>
      </c>
      <c r="B77" s="55" t="s">
        <v>28</v>
      </c>
      <c r="C77" s="4" t="s">
        <v>240</v>
      </c>
      <c r="D77" s="4" t="s">
        <v>25</v>
      </c>
      <c r="E77" s="4" t="s">
        <v>25</v>
      </c>
      <c r="F77" s="94"/>
      <c r="G77" s="95"/>
      <c r="H77" s="4"/>
      <c r="I77" s="4"/>
      <c r="J77" s="4"/>
      <c r="K77" s="4"/>
      <c r="L77" s="65" t="s">
        <v>25</v>
      </c>
      <c r="M77" s="4" t="s">
        <v>25</v>
      </c>
      <c r="N77" s="4" t="s">
        <v>25</v>
      </c>
      <c r="O77" s="4" t="s">
        <v>25</v>
      </c>
      <c r="P77" s="62">
        <v>74</v>
      </c>
      <c r="Q77" s="85" t="s">
        <v>240</v>
      </c>
      <c r="R77" s="85" t="s">
        <v>28</v>
      </c>
    </row>
    <row r="78" spans="1:18" ht="14.25" customHeight="1">
      <c r="A78" s="62">
        <v>75</v>
      </c>
      <c r="B78" s="55" t="s">
        <v>28</v>
      </c>
      <c r="C78" s="4" t="s">
        <v>241</v>
      </c>
      <c r="D78" s="4" t="s">
        <v>25</v>
      </c>
      <c r="E78" s="4" t="s">
        <v>25</v>
      </c>
      <c r="F78" s="94"/>
      <c r="G78" s="95"/>
      <c r="H78" s="4"/>
      <c r="I78" s="4"/>
      <c r="J78" s="4"/>
      <c r="K78" s="4"/>
      <c r="L78" s="65" t="s">
        <v>25</v>
      </c>
      <c r="M78" s="4" t="s">
        <v>25</v>
      </c>
      <c r="N78" s="4" t="s">
        <v>25</v>
      </c>
      <c r="O78" s="4" t="s">
        <v>25</v>
      </c>
      <c r="P78" s="62">
        <v>75</v>
      </c>
      <c r="Q78" s="85" t="s">
        <v>241</v>
      </c>
      <c r="R78" s="85" t="s">
        <v>28</v>
      </c>
    </row>
    <row r="79" spans="1:18" ht="14.25" customHeight="1">
      <c r="A79" s="62">
        <v>76</v>
      </c>
      <c r="B79" s="55" t="s">
        <v>28</v>
      </c>
      <c r="C79" s="4" t="s">
        <v>242</v>
      </c>
      <c r="D79" s="4" t="s">
        <v>25</v>
      </c>
      <c r="E79" s="4" t="s">
        <v>25</v>
      </c>
      <c r="F79" s="4"/>
      <c r="G79" s="4"/>
      <c r="H79" s="4"/>
      <c r="I79" s="4"/>
      <c r="J79" s="4"/>
      <c r="K79" s="4"/>
      <c r="L79" s="65" t="s">
        <v>25</v>
      </c>
      <c r="M79" s="4" t="s">
        <v>25</v>
      </c>
      <c r="N79" s="4" t="s">
        <v>25</v>
      </c>
      <c r="O79" s="4" t="s">
        <v>25</v>
      </c>
      <c r="P79" s="62">
        <v>76</v>
      </c>
      <c r="Q79" s="85" t="s">
        <v>242</v>
      </c>
      <c r="R79" s="85" t="s">
        <v>28</v>
      </c>
    </row>
    <row r="80" spans="1:18" ht="14.25" customHeight="1">
      <c r="A80" s="62">
        <v>77</v>
      </c>
      <c r="B80" s="55" t="s">
        <v>28</v>
      </c>
      <c r="C80" s="4" t="s">
        <v>243</v>
      </c>
      <c r="D80" s="4" t="s">
        <v>25</v>
      </c>
      <c r="E80" s="4" t="s">
        <v>25</v>
      </c>
      <c r="F80" s="4"/>
      <c r="G80" s="4"/>
      <c r="H80" s="4"/>
      <c r="I80" s="4"/>
      <c r="J80" s="4"/>
      <c r="K80" s="4"/>
      <c r="L80" s="65" t="s">
        <v>25</v>
      </c>
      <c r="M80" s="4" t="s">
        <v>25</v>
      </c>
      <c r="N80" s="4" t="s">
        <v>25</v>
      </c>
      <c r="O80" s="4" t="s">
        <v>25</v>
      </c>
      <c r="P80" s="62">
        <v>77</v>
      </c>
      <c r="Q80" s="85" t="s">
        <v>243</v>
      </c>
      <c r="R80" s="85" t="s">
        <v>28</v>
      </c>
    </row>
    <row r="81" spans="1:18" ht="14.25" customHeight="1">
      <c r="A81" s="62">
        <v>78</v>
      </c>
      <c r="B81" s="55" t="s">
        <v>28</v>
      </c>
      <c r="C81" s="4" t="s">
        <v>244</v>
      </c>
      <c r="D81" s="4" t="s">
        <v>25</v>
      </c>
      <c r="E81" s="4" t="s">
        <v>25</v>
      </c>
      <c r="F81" s="94"/>
      <c r="G81" s="95"/>
      <c r="H81" s="4"/>
      <c r="I81" s="4"/>
      <c r="J81" s="4"/>
      <c r="K81" s="4"/>
      <c r="L81" s="65" t="s">
        <v>25</v>
      </c>
      <c r="M81" s="4" t="s">
        <v>25</v>
      </c>
      <c r="N81" s="4" t="s">
        <v>25</v>
      </c>
      <c r="O81" s="4" t="s">
        <v>25</v>
      </c>
      <c r="P81" s="62">
        <v>78</v>
      </c>
      <c r="Q81" s="85" t="s">
        <v>244</v>
      </c>
      <c r="R81" s="85" t="s">
        <v>28</v>
      </c>
    </row>
    <row r="82" spans="1:18" ht="14.25" customHeight="1">
      <c r="A82" s="62">
        <v>79</v>
      </c>
      <c r="B82" s="55" t="s">
        <v>1067</v>
      </c>
      <c r="C82" s="4" t="s">
        <v>246</v>
      </c>
      <c r="D82" s="4" t="s">
        <v>25</v>
      </c>
      <c r="E82" s="4" t="s">
        <v>25</v>
      </c>
      <c r="F82" s="94"/>
      <c r="G82" s="95"/>
      <c r="H82" s="4"/>
      <c r="I82" s="4"/>
      <c r="J82" s="4"/>
      <c r="K82" s="4"/>
      <c r="L82" s="65" t="s">
        <v>25</v>
      </c>
      <c r="M82" s="4">
        <v>152.97880000000001</v>
      </c>
      <c r="N82" s="4">
        <v>152.97880000000001</v>
      </c>
      <c r="O82" s="4" t="s">
        <v>25</v>
      </c>
      <c r="P82" s="62">
        <v>79</v>
      </c>
      <c r="Q82" s="85" t="s">
        <v>246</v>
      </c>
      <c r="R82" s="85" t="s">
        <v>247</v>
      </c>
    </row>
    <row r="83" spans="1:18" ht="14.25" customHeight="1">
      <c r="A83" s="62">
        <v>80</v>
      </c>
      <c r="B83" s="55" t="s">
        <v>28</v>
      </c>
      <c r="C83" s="4" t="s">
        <v>248</v>
      </c>
      <c r="D83" s="4" t="s">
        <v>25</v>
      </c>
      <c r="E83" s="4" t="s">
        <v>25</v>
      </c>
      <c r="F83" s="94"/>
      <c r="G83" s="95"/>
      <c r="H83" s="4"/>
      <c r="I83" s="4"/>
      <c r="J83" s="4"/>
      <c r="K83" s="4"/>
      <c r="L83" s="65" t="s">
        <v>25</v>
      </c>
      <c r="M83" s="4" t="s">
        <v>25</v>
      </c>
      <c r="N83" s="4" t="s">
        <v>25</v>
      </c>
      <c r="O83" s="4" t="s">
        <v>25</v>
      </c>
      <c r="P83" s="62">
        <v>80</v>
      </c>
      <c r="Q83" s="85" t="s">
        <v>248</v>
      </c>
      <c r="R83" s="85" t="s">
        <v>28</v>
      </c>
    </row>
    <row r="84" spans="1:18" ht="14.25" customHeight="1">
      <c r="A84" s="62">
        <v>81</v>
      </c>
      <c r="B84" s="55" t="s">
        <v>1068</v>
      </c>
      <c r="C84" s="4" t="s">
        <v>250</v>
      </c>
      <c r="D84" s="4" t="s">
        <v>1069</v>
      </c>
      <c r="E84" s="4" t="s">
        <v>1070</v>
      </c>
      <c r="F84" s="94"/>
      <c r="G84" s="95"/>
      <c r="H84" s="4"/>
      <c r="I84" s="4"/>
      <c r="J84" s="4"/>
      <c r="K84" s="4"/>
      <c r="L84" s="65">
        <v>220.56729999999999</v>
      </c>
      <c r="M84" s="4">
        <v>85.012100000000004</v>
      </c>
      <c r="N84" s="4">
        <v>305.57939999999996</v>
      </c>
      <c r="O84" s="4" t="s">
        <v>202</v>
      </c>
      <c r="P84" s="62">
        <v>81</v>
      </c>
      <c r="Q84" s="85" t="s">
        <v>250</v>
      </c>
      <c r="R84" s="85" t="s">
        <v>253</v>
      </c>
    </row>
    <row r="85" spans="1:18" ht="14.25" customHeight="1">
      <c r="A85" s="62">
        <v>82</v>
      </c>
      <c r="B85" s="55" t="s">
        <v>1071</v>
      </c>
      <c r="C85" s="4" t="s">
        <v>255</v>
      </c>
      <c r="D85" s="4" t="s">
        <v>1072</v>
      </c>
      <c r="E85" s="4" t="s">
        <v>1073</v>
      </c>
      <c r="F85" s="94"/>
      <c r="G85" s="95"/>
      <c r="H85" s="4"/>
      <c r="I85" s="4"/>
      <c r="J85" s="4"/>
      <c r="K85" s="4"/>
      <c r="L85" s="65">
        <v>203.4752</v>
      </c>
      <c r="M85" s="4">
        <v>63.014000000000003</v>
      </c>
      <c r="N85" s="4">
        <v>266.48919999999998</v>
      </c>
      <c r="O85" s="4" t="s">
        <v>202</v>
      </c>
      <c r="P85" s="62">
        <v>82</v>
      </c>
      <c r="Q85" s="85" t="s">
        <v>255</v>
      </c>
      <c r="R85" s="85" t="s">
        <v>258</v>
      </c>
    </row>
    <row r="86" spans="1:18" ht="14.25" customHeight="1">
      <c r="A86" s="62">
        <v>83</v>
      </c>
      <c r="B86" s="55" t="s">
        <v>28</v>
      </c>
      <c r="C86" s="4" t="s">
        <v>259</v>
      </c>
      <c r="D86" s="4" t="s">
        <v>25</v>
      </c>
      <c r="E86" s="4" t="s">
        <v>25</v>
      </c>
      <c r="F86" s="94"/>
      <c r="G86" s="95"/>
      <c r="H86" s="4"/>
      <c r="I86" s="4"/>
      <c r="J86" s="4"/>
      <c r="K86" s="4"/>
      <c r="L86" s="65" t="s">
        <v>25</v>
      </c>
      <c r="M86" s="4" t="s">
        <v>25</v>
      </c>
      <c r="N86" s="4" t="s">
        <v>25</v>
      </c>
      <c r="O86" s="4" t="s">
        <v>25</v>
      </c>
      <c r="P86" s="62">
        <v>83</v>
      </c>
      <c r="Q86" s="85" t="s">
        <v>259</v>
      </c>
      <c r="R86" s="85" t="s">
        <v>28</v>
      </c>
    </row>
    <row r="87" spans="1:18" ht="14.25" customHeight="1">
      <c r="A87" s="62">
        <v>84</v>
      </c>
      <c r="B87" s="55" t="s">
        <v>28</v>
      </c>
      <c r="C87" s="4" t="s">
        <v>260</v>
      </c>
      <c r="D87" s="4" t="s">
        <v>25</v>
      </c>
      <c r="E87" s="4" t="s">
        <v>25</v>
      </c>
      <c r="F87" s="94"/>
      <c r="G87" s="95"/>
      <c r="H87" s="4"/>
      <c r="I87" s="4"/>
      <c r="J87" s="4"/>
      <c r="K87" s="4"/>
      <c r="L87" s="65" t="s">
        <v>25</v>
      </c>
      <c r="M87" s="4" t="s">
        <v>25</v>
      </c>
      <c r="N87" s="4" t="s">
        <v>25</v>
      </c>
      <c r="O87" s="4" t="s">
        <v>25</v>
      </c>
      <c r="P87" s="62">
        <v>84</v>
      </c>
      <c r="Q87" s="85" t="s">
        <v>260</v>
      </c>
      <c r="R87" s="85" t="s">
        <v>28</v>
      </c>
    </row>
    <row r="88" spans="1:18" ht="14.25" customHeight="1">
      <c r="A88" s="62">
        <v>85</v>
      </c>
      <c r="B88" s="55" t="s">
        <v>28</v>
      </c>
      <c r="C88" s="4" t="s">
        <v>261</v>
      </c>
      <c r="D88" s="4" t="s">
        <v>25</v>
      </c>
      <c r="E88" s="4" t="s">
        <v>25</v>
      </c>
      <c r="F88" s="94"/>
      <c r="G88" s="95"/>
      <c r="H88" s="4"/>
      <c r="I88" s="4"/>
      <c r="J88" s="4"/>
      <c r="K88" s="4"/>
      <c r="L88" s="65" t="s">
        <v>25</v>
      </c>
      <c r="M88" s="4" t="s">
        <v>25</v>
      </c>
      <c r="N88" s="4" t="s">
        <v>25</v>
      </c>
      <c r="O88" s="4" t="s">
        <v>25</v>
      </c>
      <c r="P88" s="62">
        <v>85</v>
      </c>
      <c r="Q88" s="85" t="s">
        <v>261</v>
      </c>
      <c r="R88" s="85" t="s">
        <v>28</v>
      </c>
    </row>
    <row r="89" spans="1:18" ht="14.25" customHeight="1">
      <c r="A89" s="62">
        <v>86</v>
      </c>
      <c r="B89" s="55" t="s">
        <v>28</v>
      </c>
      <c r="C89" s="4" t="s">
        <v>262</v>
      </c>
      <c r="D89" s="4" t="s">
        <v>25</v>
      </c>
      <c r="E89" s="4" t="s">
        <v>25</v>
      </c>
      <c r="F89" s="94"/>
      <c r="G89" s="94"/>
      <c r="H89" s="95"/>
      <c r="I89" s="4"/>
      <c r="J89" s="4"/>
      <c r="K89" s="4"/>
      <c r="L89" s="65" t="s">
        <v>25</v>
      </c>
      <c r="M89" s="4" t="s">
        <v>25</v>
      </c>
      <c r="N89" s="4" t="s">
        <v>25</v>
      </c>
      <c r="O89" s="4" t="s">
        <v>25</v>
      </c>
      <c r="P89" s="62">
        <v>86</v>
      </c>
      <c r="Q89" s="85" t="s">
        <v>262</v>
      </c>
      <c r="R89" s="85" t="s">
        <v>28</v>
      </c>
    </row>
    <row r="90" spans="1:18" ht="14.25" customHeight="1">
      <c r="A90" s="62">
        <v>87</v>
      </c>
      <c r="B90" s="55" t="s">
        <v>28</v>
      </c>
      <c r="C90" s="4" t="s">
        <v>263</v>
      </c>
      <c r="D90" s="4" t="s">
        <v>25</v>
      </c>
      <c r="E90" s="4" t="s">
        <v>25</v>
      </c>
      <c r="F90" s="94"/>
      <c r="G90" s="94"/>
      <c r="H90" s="95"/>
      <c r="I90" s="4"/>
      <c r="J90" s="4"/>
      <c r="K90" s="4"/>
      <c r="L90" s="65" t="s">
        <v>25</v>
      </c>
      <c r="M90" s="4" t="s">
        <v>25</v>
      </c>
      <c r="N90" s="4" t="s">
        <v>25</v>
      </c>
      <c r="O90" s="4" t="s">
        <v>25</v>
      </c>
      <c r="P90" s="62">
        <v>87</v>
      </c>
      <c r="Q90" s="85" t="s">
        <v>263</v>
      </c>
      <c r="R90" s="85" t="s">
        <v>28</v>
      </c>
    </row>
    <row r="91" spans="1:18" ht="14.25" customHeight="1">
      <c r="A91" s="62">
        <v>88</v>
      </c>
      <c r="B91" s="55" t="s">
        <v>28</v>
      </c>
      <c r="C91" s="4" t="s">
        <v>264</v>
      </c>
      <c r="D91" s="4" t="s">
        <v>25</v>
      </c>
      <c r="E91" s="4" t="s">
        <v>25</v>
      </c>
      <c r="F91" s="94"/>
      <c r="G91" s="94"/>
      <c r="H91" s="95"/>
      <c r="I91" s="4"/>
      <c r="J91" s="4"/>
      <c r="K91" s="4"/>
      <c r="L91" s="65" t="s">
        <v>25</v>
      </c>
      <c r="M91" s="4" t="s">
        <v>25</v>
      </c>
      <c r="N91" s="4" t="s">
        <v>25</v>
      </c>
      <c r="O91" s="4" t="s">
        <v>25</v>
      </c>
      <c r="P91" s="62">
        <v>88</v>
      </c>
      <c r="Q91" s="85" t="s">
        <v>264</v>
      </c>
      <c r="R91" s="85" t="s">
        <v>28</v>
      </c>
    </row>
    <row r="92" spans="1:18" ht="14.25" customHeight="1">
      <c r="A92" s="62">
        <v>89</v>
      </c>
      <c r="B92" s="55" t="s">
        <v>28</v>
      </c>
      <c r="C92" s="4" t="s">
        <v>265</v>
      </c>
      <c r="D92" s="4" t="s">
        <v>25</v>
      </c>
      <c r="E92" s="4" t="s">
        <v>25</v>
      </c>
      <c r="F92" s="94"/>
      <c r="G92" s="4"/>
      <c r="H92" s="4"/>
      <c r="I92" s="4"/>
      <c r="J92" s="4"/>
      <c r="K92" s="4"/>
      <c r="L92" s="65" t="s">
        <v>25</v>
      </c>
      <c r="M92" s="4" t="s">
        <v>25</v>
      </c>
      <c r="N92" s="4" t="s">
        <v>25</v>
      </c>
      <c r="O92" s="4" t="s">
        <v>25</v>
      </c>
      <c r="P92" s="62">
        <v>89</v>
      </c>
      <c r="Q92" s="85" t="s">
        <v>265</v>
      </c>
      <c r="R92" s="85" t="s">
        <v>28</v>
      </c>
    </row>
    <row r="93" spans="1:18" ht="14.25" customHeight="1">
      <c r="A93" s="62">
        <v>90</v>
      </c>
      <c r="B93" s="55" t="s">
        <v>28</v>
      </c>
      <c r="C93" s="4" t="s">
        <v>266</v>
      </c>
      <c r="D93" s="4" t="s">
        <v>25</v>
      </c>
      <c r="E93" s="4" t="s">
        <v>25</v>
      </c>
      <c r="F93" s="94"/>
      <c r="G93" s="4"/>
      <c r="H93" s="4"/>
      <c r="I93" s="4"/>
      <c r="J93" s="4"/>
      <c r="K93" s="4"/>
      <c r="L93" s="65" t="s">
        <v>25</v>
      </c>
      <c r="M93" s="4" t="s">
        <v>25</v>
      </c>
      <c r="N93" s="4" t="s">
        <v>25</v>
      </c>
      <c r="O93" s="4" t="s">
        <v>25</v>
      </c>
      <c r="P93" s="62">
        <v>90</v>
      </c>
      <c r="Q93" s="85" t="s">
        <v>266</v>
      </c>
      <c r="R93" s="85" t="s">
        <v>28</v>
      </c>
    </row>
    <row r="94" spans="1:18" ht="14.25" customHeight="1">
      <c r="A94" s="62">
        <v>91</v>
      </c>
      <c r="B94" s="55" t="s">
        <v>28</v>
      </c>
      <c r="C94" s="4" t="s">
        <v>267</v>
      </c>
      <c r="D94" s="4" t="s">
        <v>25</v>
      </c>
      <c r="E94" s="4" t="s">
        <v>25</v>
      </c>
      <c r="F94" s="4"/>
      <c r="G94" s="4"/>
      <c r="H94" s="4"/>
      <c r="I94" s="4"/>
      <c r="J94" s="4"/>
      <c r="K94" s="4"/>
      <c r="L94" s="65" t="s">
        <v>25</v>
      </c>
      <c r="M94" s="4" t="s">
        <v>25</v>
      </c>
      <c r="N94" s="4" t="s">
        <v>25</v>
      </c>
      <c r="O94" s="4" t="s">
        <v>25</v>
      </c>
      <c r="P94" s="62">
        <v>91</v>
      </c>
      <c r="Q94" s="85" t="s">
        <v>267</v>
      </c>
      <c r="R94" s="85" t="s">
        <v>28</v>
      </c>
    </row>
    <row r="95" spans="1:18" ht="14.25" customHeight="1">
      <c r="A95" s="62">
        <v>92</v>
      </c>
      <c r="B95" s="55" t="s">
        <v>28</v>
      </c>
      <c r="C95" s="4" t="s">
        <v>268</v>
      </c>
      <c r="D95" s="4" t="s">
        <v>25</v>
      </c>
      <c r="E95" s="4" t="s">
        <v>25</v>
      </c>
      <c r="F95" s="4"/>
      <c r="G95" s="4"/>
      <c r="H95" s="4"/>
      <c r="I95" s="4"/>
      <c r="J95" s="4"/>
      <c r="K95" s="4"/>
      <c r="L95" s="65" t="s">
        <v>25</v>
      </c>
      <c r="M95" s="4" t="s">
        <v>25</v>
      </c>
      <c r="N95" s="4" t="s">
        <v>25</v>
      </c>
      <c r="O95" s="4" t="s">
        <v>25</v>
      </c>
      <c r="P95" s="62">
        <v>92</v>
      </c>
      <c r="Q95" s="85" t="s">
        <v>268</v>
      </c>
      <c r="R95" s="85" t="s">
        <v>28</v>
      </c>
    </row>
    <row r="96" spans="1:18" ht="14.25" customHeight="1">
      <c r="A96" s="62">
        <v>93</v>
      </c>
      <c r="B96" s="55" t="s">
        <v>28</v>
      </c>
      <c r="C96" s="4" t="s">
        <v>269</v>
      </c>
      <c r="D96" s="4" t="s">
        <v>25</v>
      </c>
      <c r="E96" s="4" t="s">
        <v>25</v>
      </c>
      <c r="F96" s="4"/>
      <c r="G96" s="4"/>
      <c r="H96" s="4"/>
      <c r="I96" s="4"/>
      <c r="J96" s="4"/>
      <c r="K96" s="4"/>
      <c r="L96" s="65" t="s">
        <v>25</v>
      </c>
      <c r="M96" s="4" t="s">
        <v>25</v>
      </c>
      <c r="N96" s="4" t="s">
        <v>25</v>
      </c>
      <c r="O96" s="4" t="s">
        <v>25</v>
      </c>
      <c r="P96" s="62">
        <v>93</v>
      </c>
      <c r="Q96" s="85" t="s">
        <v>269</v>
      </c>
      <c r="R96" s="85" t="s">
        <v>28</v>
      </c>
    </row>
    <row r="97" spans="1:18" ht="14.25" customHeight="1">
      <c r="A97" s="62">
        <v>94</v>
      </c>
      <c r="B97" s="55" t="s">
        <v>28</v>
      </c>
      <c r="C97" s="4" t="s">
        <v>270</v>
      </c>
      <c r="D97" s="4" t="s">
        <v>25</v>
      </c>
      <c r="E97" s="4" t="s">
        <v>25</v>
      </c>
      <c r="F97" s="4"/>
      <c r="G97" s="4"/>
      <c r="H97" s="4"/>
      <c r="I97" s="4"/>
      <c r="J97" s="4"/>
      <c r="K97" s="4"/>
      <c r="L97" s="65" t="s">
        <v>25</v>
      </c>
      <c r="M97" s="4" t="s">
        <v>25</v>
      </c>
      <c r="N97" s="4" t="s">
        <v>25</v>
      </c>
      <c r="O97" s="4" t="s">
        <v>25</v>
      </c>
      <c r="P97" s="62">
        <v>94</v>
      </c>
      <c r="Q97" s="85" t="s">
        <v>270</v>
      </c>
      <c r="R97" s="85" t="s">
        <v>28</v>
      </c>
    </row>
    <row r="98" spans="1:18" ht="14.25" customHeight="1">
      <c r="A98" s="62">
        <v>95</v>
      </c>
      <c r="B98" s="55" t="s">
        <v>28</v>
      </c>
      <c r="C98" s="4" t="s">
        <v>271</v>
      </c>
      <c r="D98" s="4" t="s">
        <v>25</v>
      </c>
      <c r="E98" s="4" t="s">
        <v>25</v>
      </c>
      <c r="F98" s="4"/>
      <c r="G98" s="4"/>
      <c r="H98" s="4"/>
      <c r="I98" s="4"/>
      <c r="J98" s="4"/>
      <c r="K98" s="4"/>
      <c r="L98" s="65" t="s">
        <v>25</v>
      </c>
      <c r="M98" s="4" t="s">
        <v>25</v>
      </c>
      <c r="N98" s="4" t="s">
        <v>25</v>
      </c>
      <c r="O98" s="4" t="s">
        <v>25</v>
      </c>
      <c r="P98" s="62">
        <v>95</v>
      </c>
      <c r="Q98" s="85" t="s">
        <v>271</v>
      </c>
      <c r="R98" s="85" t="s">
        <v>28</v>
      </c>
    </row>
    <row r="99" spans="1:18" ht="14.25" customHeight="1">
      <c r="A99" s="62">
        <v>96</v>
      </c>
      <c r="B99" s="55" t="s">
        <v>28</v>
      </c>
      <c r="C99" s="4" t="s">
        <v>272</v>
      </c>
      <c r="D99" s="4" t="s">
        <v>25</v>
      </c>
      <c r="E99" s="4" t="s">
        <v>25</v>
      </c>
      <c r="F99" s="4"/>
      <c r="G99" s="4"/>
      <c r="H99" s="4"/>
      <c r="I99" s="4"/>
      <c r="J99" s="4"/>
      <c r="K99" s="4"/>
      <c r="L99" s="65" t="s">
        <v>25</v>
      </c>
      <c r="M99" s="4" t="s">
        <v>25</v>
      </c>
      <c r="N99" s="4" t="s">
        <v>25</v>
      </c>
      <c r="O99" s="4" t="s">
        <v>25</v>
      </c>
      <c r="P99" s="62">
        <v>96</v>
      </c>
      <c r="Q99" s="85" t="s">
        <v>272</v>
      </c>
      <c r="R99" s="85" t="s">
        <v>28</v>
      </c>
    </row>
    <row r="100" spans="1:18" ht="14.25" customHeight="1">
      <c r="A100" s="62">
        <v>97</v>
      </c>
      <c r="B100" s="55" t="s">
        <v>1074</v>
      </c>
      <c r="C100" s="4" t="s">
        <v>274</v>
      </c>
      <c r="D100" s="4" t="s">
        <v>25</v>
      </c>
      <c r="E100" s="4" t="s">
        <v>25</v>
      </c>
      <c r="F100" s="4"/>
      <c r="G100" s="4"/>
      <c r="H100" s="4"/>
      <c r="I100" s="4"/>
      <c r="J100" s="4"/>
      <c r="K100" s="4"/>
      <c r="L100" s="65" t="s">
        <v>25</v>
      </c>
      <c r="M100" s="4">
        <v>59.690199999999997</v>
      </c>
      <c r="N100" s="4">
        <v>59.690199999999997</v>
      </c>
      <c r="O100" s="4" t="s">
        <v>25</v>
      </c>
      <c r="P100" s="62">
        <v>97</v>
      </c>
      <c r="Q100" s="85" t="s">
        <v>274</v>
      </c>
      <c r="R100" s="85" t="s">
        <v>275</v>
      </c>
    </row>
    <row r="101" spans="1:18" ht="14.25" customHeight="1">
      <c r="A101" s="62">
        <v>98</v>
      </c>
      <c r="B101" s="55" t="s">
        <v>1075</v>
      </c>
      <c r="C101" s="4" t="s">
        <v>277</v>
      </c>
      <c r="D101" s="4" t="s">
        <v>1076</v>
      </c>
      <c r="E101" s="4" t="s">
        <v>1077</v>
      </c>
      <c r="F101" s="4"/>
      <c r="G101" s="4"/>
      <c r="H101" s="4"/>
      <c r="I101" s="4"/>
      <c r="J101" s="4"/>
      <c r="K101" s="4"/>
      <c r="L101" s="65" t="s">
        <v>25</v>
      </c>
      <c r="M101" s="4">
        <v>249.27950000000001</v>
      </c>
      <c r="N101" s="4">
        <v>249.27950000000001</v>
      </c>
      <c r="O101" s="4" t="s">
        <v>26</v>
      </c>
      <c r="P101" s="62">
        <v>98</v>
      </c>
      <c r="Q101" s="85" t="s">
        <v>277</v>
      </c>
      <c r="R101" s="85" t="s">
        <v>280</v>
      </c>
    </row>
    <row r="102" spans="1:18" ht="14.25" customHeight="1">
      <c r="A102" s="62">
        <v>99</v>
      </c>
      <c r="B102" s="55" t="s">
        <v>28</v>
      </c>
      <c r="C102" s="4" t="s">
        <v>281</v>
      </c>
      <c r="D102" s="4" t="s">
        <v>25</v>
      </c>
      <c r="E102" s="4" t="s">
        <v>25</v>
      </c>
      <c r="F102" s="4"/>
      <c r="G102" s="4"/>
      <c r="H102" s="4"/>
      <c r="I102" s="4"/>
      <c r="J102" s="4"/>
      <c r="K102" s="4"/>
      <c r="L102" s="65" t="s">
        <v>25</v>
      </c>
      <c r="M102" s="4" t="s">
        <v>25</v>
      </c>
      <c r="N102" s="4" t="s">
        <v>25</v>
      </c>
      <c r="O102" s="4" t="s">
        <v>25</v>
      </c>
      <c r="P102" s="62">
        <v>101</v>
      </c>
      <c r="Q102" s="85" t="s">
        <v>281</v>
      </c>
      <c r="R102" s="85" t="s">
        <v>28</v>
      </c>
    </row>
    <row r="103" spans="1:18" ht="14.25" customHeight="1">
      <c r="A103" s="62">
        <v>100</v>
      </c>
      <c r="B103" s="55" t="s">
        <v>1078</v>
      </c>
      <c r="C103" s="4" t="s">
        <v>283</v>
      </c>
      <c r="D103" s="4" t="s">
        <v>1079</v>
      </c>
      <c r="E103" s="4" t="s">
        <v>1080</v>
      </c>
      <c r="F103" s="4"/>
      <c r="G103" s="4"/>
      <c r="H103" s="4"/>
      <c r="I103" s="4"/>
      <c r="J103" s="4"/>
      <c r="K103" s="4"/>
      <c r="L103" s="65">
        <v>149.12299999999999</v>
      </c>
      <c r="M103" s="4">
        <v>49.8123</v>
      </c>
      <c r="N103" s="4">
        <v>198.93529999999998</v>
      </c>
      <c r="O103" s="4" t="s">
        <v>286</v>
      </c>
      <c r="P103" s="62">
        <v>102</v>
      </c>
      <c r="Q103" s="85" t="s">
        <v>283</v>
      </c>
      <c r="R103" s="85" t="s">
        <v>287</v>
      </c>
    </row>
    <row r="104" spans="1:18" ht="14.25" customHeight="1">
      <c r="A104" s="62">
        <v>101</v>
      </c>
      <c r="B104" s="55" t="s">
        <v>1081</v>
      </c>
      <c r="C104" s="4" t="s">
        <v>289</v>
      </c>
      <c r="D104" s="4" t="s">
        <v>1082</v>
      </c>
      <c r="E104" s="4" t="s">
        <v>1083</v>
      </c>
      <c r="F104" s="4"/>
      <c r="G104" s="4"/>
      <c r="H104" s="4"/>
      <c r="I104" s="4"/>
      <c r="J104" s="4"/>
      <c r="K104" s="4"/>
      <c r="L104" s="65">
        <v>149.12289999999999</v>
      </c>
      <c r="M104" s="4">
        <v>49.812399999999997</v>
      </c>
      <c r="N104" s="4">
        <v>198.93529999999998</v>
      </c>
      <c r="O104" s="4" t="s">
        <v>286</v>
      </c>
      <c r="P104" s="62">
        <v>103</v>
      </c>
      <c r="Q104" s="85" t="s">
        <v>289</v>
      </c>
      <c r="R104" s="85" t="s">
        <v>292</v>
      </c>
    </row>
    <row r="105" spans="1:18" ht="14.25" customHeight="1">
      <c r="A105" s="62">
        <v>102</v>
      </c>
      <c r="B105" s="55" t="s">
        <v>1084</v>
      </c>
      <c r="C105" s="4" t="s">
        <v>187</v>
      </c>
      <c r="D105" s="4" t="s">
        <v>25</v>
      </c>
      <c r="E105" s="4" t="s">
        <v>25</v>
      </c>
      <c r="F105" s="4"/>
      <c r="G105" s="4"/>
      <c r="H105" s="4"/>
      <c r="I105" s="4"/>
      <c r="J105" s="4"/>
      <c r="K105" s="4"/>
      <c r="L105" s="65" t="s">
        <v>25</v>
      </c>
      <c r="M105" s="4" t="s">
        <v>25</v>
      </c>
      <c r="N105" s="4" t="s">
        <v>25</v>
      </c>
      <c r="O105" s="4" t="s">
        <v>25</v>
      </c>
      <c r="P105" s="62">
        <v>104</v>
      </c>
      <c r="Q105" s="85" t="s">
        <v>187</v>
      </c>
      <c r="R105" s="85" t="s">
        <v>188</v>
      </c>
    </row>
    <row r="106" spans="1:18" ht="14.25" customHeight="1">
      <c r="A106" s="62">
        <v>103</v>
      </c>
      <c r="B106" s="55" t="s">
        <v>1084</v>
      </c>
      <c r="C106" s="4" t="s">
        <v>239</v>
      </c>
      <c r="D106" s="4" t="s">
        <v>25</v>
      </c>
      <c r="E106" s="4" t="s">
        <v>25</v>
      </c>
      <c r="F106" s="4"/>
      <c r="G106" s="4"/>
      <c r="H106" s="4"/>
      <c r="I106" s="4"/>
      <c r="J106" s="4"/>
      <c r="K106" s="4"/>
      <c r="L106" s="65" t="s">
        <v>25</v>
      </c>
      <c r="M106" s="4" t="s">
        <v>25</v>
      </c>
      <c r="N106" s="4" t="s">
        <v>25</v>
      </c>
      <c r="O106" s="4" t="s">
        <v>25</v>
      </c>
      <c r="P106" s="62">
        <v>105</v>
      </c>
      <c r="Q106" s="85" t="s">
        <v>239</v>
      </c>
      <c r="R106" s="85" t="s">
        <v>188</v>
      </c>
    </row>
    <row r="107" spans="1:18" ht="14.25" customHeight="1">
      <c r="A107" s="62">
        <v>104</v>
      </c>
      <c r="B107" s="55" t="s">
        <v>28</v>
      </c>
      <c r="C107" s="4" t="s">
        <v>297</v>
      </c>
      <c r="D107" s="4" t="s">
        <v>25</v>
      </c>
      <c r="E107" s="4" t="s">
        <v>25</v>
      </c>
      <c r="F107" s="4"/>
      <c r="G107" s="4"/>
      <c r="H107" s="4"/>
      <c r="I107" s="4"/>
      <c r="J107" s="4"/>
      <c r="K107" s="4"/>
      <c r="L107" s="65" t="s">
        <v>25</v>
      </c>
      <c r="M107" s="4" t="s">
        <v>25</v>
      </c>
      <c r="N107" s="4" t="s">
        <v>25</v>
      </c>
      <c r="O107" s="4" t="s">
        <v>25</v>
      </c>
      <c r="P107" s="62">
        <v>106</v>
      </c>
      <c r="Q107" s="85" t="s">
        <v>297</v>
      </c>
      <c r="R107" s="85" t="s">
        <v>28</v>
      </c>
    </row>
    <row r="108" spans="1:18" ht="14.25" customHeight="1">
      <c r="A108" s="62">
        <v>105</v>
      </c>
      <c r="B108" s="55" t="s">
        <v>28</v>
      </c>
      <c r="C108" s="4" t="s">
        <v>298</v>
      </c>
      <c r="D108" s="4" t="s">
        <v>25</v>
      </c>
      <c r="E108" s="4" t="s">
        <v>25</v>
      </c>
      <c r="F108" s="4"/>
      <c r="G108" s="4"/>
      <c r="H108" s="4"/>
      <c r="I108" s="4"/>
      <c r="J108" s="4"/>
      <c r="K108" s="4"/>
      <c r="L108" s="65" t="s">
        <v>25</v>
      </c>
      <c r="M108" s="4" t="s">
        <v>25</v>
      </c>
      <c r="N108" s="4" t="s">
        <v>25</v>
      </c>
      <c r="O108" s="4" t="s">
        <v>25</v>
      </c>
      <c r="P108" s="62">
        <v>107</v>
      </c>
      <c r="Q108" s="85" t="s">
        <v>298</v>
      </c>
      <c r="R108" s="85" t="s">
        <v>28</v>
      </c>
    </row>
    <row r="109" spans="1:18" ht="14.25" customHeight="1">
      <c r="A109" s="62">
        <v>106</v>
      </c>
      <c r="B109" s="55" t="s">
        <v>1085</v>
      </c>
      <c r="C109" s="4" t="s">
        <v>579</v>
      </c>
      <c r="D109" s="4" t="s">
        <v>1086</v>
      </c>
      <c r="E109" s="4" t="s">
        <v>1087</v>
      </c>
      <c r="F109" s="4"/>
      <c r="G109" s="4"/>
      <c r="H109" s="4"/>
      <c r="I109" s="4"/>
      <c r="J109" s="4"/>
      <c r="K109" s="4"/>
      <c r="L109" s="65">
        <v>15.585000000000001</v>
      </c>
      <c r="M109" s="4" t="s">
        <v>25</v>
      </c>
      <c r="N109" s="4" t="s">
        <v>25</v>
      </c>
      <c r="O109" s="4" t="s">
        <v>25</v>
      </c>
      <c r="P109" s="62">
        <v>108</v>
      </c>
      <c r="Q109" s="85" t="s">
        <v>579</v>
      </c>
      <c r="R109" s="85" t="s">
        <v>582</v>
      </c>
    </row>
    <row r="110" spans="1:18" ht="14.25" customHeight="1">
      <c r="A110" s="62">
        <v>107</v>
      </c>
      <c r="B110" s="55" t="s">
        <v>1084</v>
      </c>
      <c r="C110" s="4" t="s">
        <v>293</v>
      </c>
      <c r="D110" s="4" t="s">
        <v>25</v>
      </c>
      <c r="E110" s="4" t="s">
        <v>25</v>
      </c>
      <c r="F110" s="4"/>
      <c r="G110" s="4"/>
      <c r="H110" s="4"/>
      <c r="I110" s="4"/>
      <c r="J110" s="4"/>
      <c r="K110" s="4"/>
      <c r="L110" s="65" t="s">
        <v>25</v>
      </c>
      <c r="M110" s="4" t="s">
        <v>25</v>
      </c>
      <c r="N110" s="4" t="s">
        <v>25</v>
      </c>
      <c r="O110" s="4" t="s">
        <v>25</v>
      </c>
      <c r="P110" s="62">
        <v>109</v>
      </c>
      <c r="Q110" s="85" t="s">
        <v>293</v>
      </c>
      <c r="R110" s="85" t="s">
        <v>188</v>
      </c>
    </row>
    <row r="111" spans="1:18" ht="14.25" customHeight="1">
      <c r="A111" s="62">
        <v>108</v>
      </c>
      <c r="B111" s="55" t="s">
        <v>1088</v>
      </c>
      <c r="C111" s="4" t="s">
        <v>302</v>
      </c>
      <c r="D111" s="4" t="s">
        <v>1089</v>
      </c>
      <c r="E111" s="4" t="s">
        <v>1090</v>
      </c>
      <c r="F111" s="4"/>
      <c r="G111" s="4"/>
      <c r="H111" s="4"/>
      <c r="I111" s="4"/>
      <c r="J111" s="4"/>
      <c r="K111" s="4"/>
      <c r="L111" s="65" t="s">
        <v>25</v>
      </c>
      <c r="M111" s="4">
        <v>248.97559999999999</v>
      </c>
      <c r="N111" s="4">
        <v>248.97559999999999</v>
      </c>
      <c r="O111" s="4" t="s">
        <v>305</v>
      </c>
      <c r="P111" s="62">
        <v>110</v>
      </c>
      <c r="Q111" s="85" t="s">
        <v>302</v>
      </c>
      <c r="R111" s="85" t="s">
        <v>306</v>
      </c>
    </row>
    <row r="112" spans="1:18" ht="14.25" customHeight="1">
      <c r="A112" s="62">
        <v>109</v>
      </c>
      <c r="B112" s="55" t="s">
        <v>1091</v>
      </c>
      <c r="C112" s="4" t="s">
        <v>308</v>
      </c>
      <c r="D112" s="4" t="s">
        <v>1092</v>
      </c>
      <c r="E112" s="4" t="s">
        <v>1093</v>
      </c>
      <c r="F112" s="4"/>
      <c r="G112" s="4"/>
      <c r="H112" s="4"/>
      <c r="I112" s="4"/>
      <c r="J112" s="4"/>
      <c r="K112" s="4"/>
      <c r="L112" s="65" t="s">
        <v>25</v>
      </c>
      <c r="M112" s="4">
        <v>249.18459999999999</v>
      </c>
      <c r="N112" s="4">
        <v>249.18459999999999</v>
      </c>
      <c r="O112" s="4" t="s">
        <v>26</v>
      </c>
      <c r="P112" s="62">
        <v>111</v>
      </c>
      <c r="Q112" s="85" t="s">
        <v>308</v>
      </c>
      <c r="R112" s="85" t="s">
        <v>311</v>
      </c>
    </row>
    <row r="113" spans="1:18" ht="14.25" customHeight="1">
      <c r="A113" s="62">
        <v>110</v>
      </c>
      <c r="B113" s="55" t="s">
        <v>1094</v>
      </c>
      <c r="C113" s="4" t="s">
        <v>313</v>
      </c>
      <c r="D113" s="4" t="s">
        <v>25</v>
      </c>
      <c r="E113" s="4" t="s">
        <v>25</v>
      </c>
      <c r="F113" s="4"/>
      <c r="G113" s="4"/>
      <c r="H113" s="4"/>
      <c r="I113" s="4"/>
      <c r="J113" s="4"/>
      <c r="K113" s="4"/>
      <c r="L113" s="65" t="s">
        <v>25</v>
      </c>
      <c r="M113" s="4">
        <v>156.58260000000001</v>
      </c>
      <c r="N113" s="4">
        <v>156.58260000000001</v>
      </c>
      <c r="O113" s="4" t="s">
        <v>25</v>
      </c>
      <c r="P113" s="62">
        <v>112</v>
      </c>
      <c r="Q113" s="85" t="s">
        <v>313</v>
      </c>
      <c r="R113" s="85" t="s">
        <v>314</v>
      </c>
    </row>
    <row r="114" spans="1:18" ht="14.25" customHeight="1">
      <c r="A114" s="62">
        <v>111</v>
      </c>
      <c r="B114" s="55" t="s">
        <v>1094</v>
      </c>
      <c r="C114" s="4" t="s">
        <v>315</v>
      </c>
      <c r="D114" s="4" t="s">
        <v>25</v>
      </c>
      <c r="E114" s="4" t="s">
        <v>25</v>
      </c>
      <c r="F114" s="4"/>
      <c r="G114" s="4"/>
      <c r="H114" s="4"/>
      <c r="I114" s="4"/>
      <c r="J114" s="4"/>
      <c r="K114" s="4"/>
      <c r="L114" s="65" t="s">
        <v>25</v>
      </c>
      <c r="M114" s="4">
        <v>156.58260000000001</v>
      </c>
      <c r="N114" s="4">
        <v>156.58260000000001</v>
      </c>
      <c r="O114" s="4" t="s">
        <v>25</v>
      </c>
      <c r="P114" s="62">
        <v>113</v>
      </c>
      <c r="Q114" s="85" t="s">
        <v>315</v>
      </c>
      <c r="R114" s="85" t="s">
        <v>314</v>
      </c>
    </row>
    <row r="115" spans="1:18" ht="14.25" customHeight="1">
      <c r="A115" s="62">
        <v>112</v>
      </c>
      <c r="B115" s="55" t="s">
        <v>1095</v>
      </c>
      <c r="C115" s="4" t="s">
        <v>295</v>
      </c>
      <c r="D115" s="4" t="s">
        <v>25</v>
      </c>
      <c r="E115" s="4" t="s">
        <v>25</v>
      </c>
      <c r="F115" s="4"/>
      <c r="G115" s="4"/>
      <c r="H115" s="4"/>
      <c r="I115" s="4"/>
      <c r="J115" s="4"/>
      <c r="K115" s="4"/>
      <c r="L115" s="65" t="s">
        <v>25</v>
      </c>
      <c r="M115" s="4">
        <v>77.007800000000003</v>
      </c>
      <c r="N115" s="4">
        <v>77.007800000000003</v>
      </c>
      <c r="O115" s="4" t="s">
        <v>25</v>
      </c>
      <c r="P115" s="62">
        <v>114</v>
      </c>
      <c r="Q115" s="85" t="s">
        <v>295</v>
      </c>
      <c r="R115" s="85" t="s">
        <v>296</v>
      </c>
    </row>
    <row r="116" spans="1:18" ht="14.25" customHeight="1">
      <c r="A116" s="62">
        <v>113</v>
      </c>
      <c r="B116" s="55" t="s">
        <v>1095</v>
      </c>
      <c r="C116" s="4" t="s">
        <v>299</v>
      </c>
      <c r="D116" s="4" t="s">
        <v>25</v>
      </c>
      <c r="E116" s="4" t="s">
        <v>25</v>
      </c>
      <c r="F116" s="4"/>
      <c r="G116" s="4"/>
      <c r="H116" s="4"/>
      <c r="I116" s="4"/>
      <c r="J116" s="4"/>
      <c r="K116" s="4"/>
      <c r="L116" s="65" t="s">
        <v>25</v>
      </c>
      <c r="M116" s="4">
        <v>77.007800000000003</v>
      </c>
      <c r="N116" s="4">
        <v>77.007800000000003</v>
      </c>
      <c r="O116" s="4" t="s">
        <v>25</v>
      </c>
      <c r="P116" s="62">
        <v>115</v>
      </c>
      <c r="Q116" s="85" t="s">
        <v>299</v>
      </c>
      <c r="R116" s="85" t="s">
        <v>296</v>
      </c>
    </row>
    <row r="117" spans="1:18" ht="14.25" customHeight="1">
      <c r="A117" s="62">
        <v>114</v>
      </c>
      <c r="B117" s="55" t="s">
        <v>1095</v>
      </c>
      <c r="C117" s="4" t="s">
        <v>300</v>
      </c>
      <c r="D117" s="4" t="s">
        <v>25</v>
      </c>
      <c r="E117" s="4" t="s">
        <v>25</v>
      </c>
      <c r="F117" s="4"/>
      <c r="G117" s="4"/>
      <c r="H117" s="4"/>
      <c r="I117" s="4"/>
      <c r="J117" s="4"/>
      <c r="K117" s="4"/>
      <c r="L117" s="65" t="s">
        <v>25</v>
      </c>
      <c r="M117" s="4">
        <v>77.007800000000003</v>
      </c>
      <c r="N117" s="4">
        <v>77.007800000000003</v>
      </c>
      <c r="O117" s="4" t="s">
        <v>25</v>
      </c>
      <c r="P117" s="62">
        <v>116</v>
      </c>
      <c r="Q117" s="85" t="s">
        <v>300</v>
      </c>
      <c r="R117" s="85" t="s">
        <v>296</v>
      </c>
    </row>
    <row r="118" spans="1:18" ht="14.25" customHeight="1">
      <c r="A118" s="62">
        <v>115</v>
      </c>
      <c r="B118" s="55" t="s">
        <v>1095</v>
      </c>
      <c r="C118" s="4" t="s">
        <v>316</v>
      </c>
      <c r="D118" s="4" t="s">
        <v>25</v>
      </c>
      <c r="E118" s="4" t="s">
        <v>25</v>
      </c>
      <c r="F118" s="4"/>
      <c r="G118" s="4"/>
      <c r="H118" s="4"/>
      <c r="I118" s="4"/>
      <c r="J118" s="4"/>
      <c r="K118" s="4"/>
      <c r="L118" s="65" t="s">
        <v>25</v>
      </c>
      <c r="M118" s="4">
        <v>77.007800000000003</v>
      </c>
      <c r="N118" s="4">
        <v>77.007800000000003</v>
      </c>
      <c r="O118" s="4" t="s">
        <v>25</v>
      </c>
      <c r="P118" s="62">
        <v>117</v>
      </c>
      <c r="Q118" s="85" t="s">
        <v>316</v>
      </c>
      <c r="R118" s="85" t="s">
        <v>296</v>
      </c>
    </row>
    <row r="119" spans="1:18" ht="14.25" customHeight="1">
      <c r="A119" s="62">
        <v>116</v>
      </c>
      <c r="B119" s="55" t="s">
        <v>1095</v>
      </c>
      <c r="C119" s="4" t="s">
        <v>317</v>
      </c>
      <c r="D119" s="4" t="s">
        <v>25</v>
      </c>
      <c r="E119" s="4" t="s">
        <v>25</v>
      </c>
      <c r="F119" s="4"/>
      <c r="G119" s="4"/>
      <c r="H119" s="4"/>
      <c r="I119" s="4"/>
      <c r="J119" s="4"/>
      <c r="K119" s="4"/>
      <c r="L119" s="65" t="s">
        <v>25</v>
      </c>
      <c r="M119" s="4">
        <v>77.007800000000003</v>
      </c>
      <c r="N119" s="4">
        <v>77.007800000000003</v>
      </c>
      <c r="O119" s="4" t="s">
        <v>25</v>
      </c>
      <c r="P119" s="62">
        <v>118</v>
      </c>
      <c r="Q119" s="85" t="s">
        <v>317</v>
      </c>
      <c r="R119" s="85" t="s">
        <v>296</v>
      </c>
    </row>
    <row r="120" spans="1:18" ht="14.25" customHeight="1">
      <c r="A120" s="62">
        <v>117</v>
      </c>
      <c r="B120" s="55" t="s">
        <v>1095</v>
      </c>
      <c r="C120" s="4" t="s">
        <v>318</v>
      </c>
      <c r="D120" s="4" t="s">
        <v>25</v>
      </c>
      <c r="E120" s="4" t="s">
        <v>25</v>
      </c>
      <c r="F120" s="4"/>
      <c r="G120" s="4"/>
      <c r="H120" s="4"/>
      <c r="I120" s="4"/>
      <c r="J120" s="4"/>
      <c r="K120" s="4"/>
      <c r="L120" s="65" t="s">
        <v>25</v>
      </c>
      <c r="M120" s="4">
        <v>77.007800000000003</v>
      </c>
      <c r="N120" s="4">
        <v>77.007800000000003</v>
      </c>
      <c r="O120" s="4" t="s">
        <v>25</v>
      </c>
      <c r="P120" s="62">
        <v>119</v>
      </c>
      <c r="Q120" s="85" t="s">
        <v>318</v>
      </c>
      <c r="R120" s="85" t="s">
        <v>296</v>
      </c>
    </row>
    <row r="121" spans="1:18" ht="14.25" customHeight="1">
      <c r="A121" s="62">
        <v>118</v>
      </c>
      <c r="B121" s="55" t="s">
        <v>1096</v>
      </c>
      <c r="C121" s="4" t="s">
        <v>323</v>
      </c>
      <c r="D121" s="4" t="s">
        <v>25</v>
      </c>
      <c r="E121" s="4" t="s">
        <v>25</v>
      </c>
      <c r="F121" s="4"/>
      <c r="G121" s="4"/>
      <c r="H121" s="4"/>
      <c r="I121" s="4"/>
      <c r="J121" s="4"/>
      <c r="K121" s="4"/>
      <c r="L121" s="65" t="s">
        <v>25</v>
      </c>
      <c r="M121" s="4">
        <v>133.6808</v>
      </c>
      <c r="N121" s="4">
        <v>133.6808</v>
      </c>
      <c r="O121" s="4" t="s">
        <v>25</v>
      </c>
      <c r="P121" s="62">
        <v>120</v>
      </c>
      <c r="Q121" s="85" t="s">
        <v>323</v>
      </c>
      <c r="R121" s="85" t="s">
        <v>324</v>
      </c>
    </row>
    <row r="122" spans="1:18" ht="14.25" customHeight="1">
      <c r="A122" s="62">
        <v>119</v>
      </c>
      <c r="B122" s="55" t="s">
        <v>1097</v>
      </c>
      <c r="C122" s="4" t="s">
        <v>326</v>
      </c>
      <c r="D122" s="4" t="s">
        <v>1098</v>
      </c>
      <c r="E122" s="4" t="s">
        <v>1099</v>
      </c>
      <c r="F122" s="4"/>
      <c r="G122" s="4"/>
      <c r="H122" s="4"/>
      <c r="I122" s="4"/>
      <c r="J122" s="4"/>
      <c r="K122" s="4"/>
      <c r="L122" s="65" t="s">
        <v>25</v>
      </c>
      <c r="M122" s="4">
        <v>248.71799999999999</v>
      </c>
      <c r="N122" s="4">
        <v>248.71799999999999</v>
      </c>
      <c r="O122" s="4" t="s">
        <v>26</v>
      </c>
      <c r="P122" s="62">
        <v>121</v>
      </c>
      <c r="Q122" s="85" t="s">
        <v>326</v>
      </c>
      <c r="R122" s="85" t="s">
        <v>329</v>
      </c>
    </row>
    <row r="123" spans="1:18" ht="14.25" customHeight="1">
      <c r="A123" s="62">
        <v>120</v>
      </c>
      <c r="B123" s="55" t="s">
        <v>28</v>
      </c>
      <c r="C123" s="4" t="s">
        <v>330</v>
      </c>
      <c r="D123" s="4" t="s">
        <v>25</v>
      </c>
      <c r="E123" s="4" t="s">
        <v>25</v>
      </c>
      <c r="F123" s="4"/>
      <c r="G123" s="4"/>
      <c r="H123" s="4"/>
      <c r="I123" s="4"/>
      <c r="J123" s="4"/>
      <c r="K123" s="4"/>
      <c r="L123" s="65" t="s">
        <v>25</v>
      </c>
      <c r="M123" s="4" t="s">
        <v>25</v>
      </c>
      <c r="N123" s="4" t="s">
        <v>25</v>
      </c>
      <c r="O123" s="4" t="s">
        <v>25</v>
      </c>
      <c r="P123" s="62">
        <v>122</v>
      </c>
      <c r="Q123" s="85" t="s">
        <v>330</v>
      </c>
      <c r="R123" s="85" t="s">
        <v>28</v>
      </c>
    </row>
    <row r="124" spans="1:18" ht="14.25" customHeight="1">
      <c r="A124" s="62">
        <v>121</v>
      </c>
      <c r="B124" s="55" t="s">
        <v>1100</v>
      </c>
      <c r="C124" s="4" t="s">
        <v>332</v>
      </c>
      <c r="D124" s="4" t="s">
        <v>1101</v>
      </c>
      <c r="E124" s="4" t="s">
        <v>1102</v>
      </c>
      <c r="F124" s="4"/>
      <c r="G124" s="4"/>
      <c r="H124" s="4"/>
      <c r="I124" s="4"/>
      <c r="J124" s="4"/>
      <c r="K124" s="4"/>
      <c r="L124" s="65">
        <v>152.08320000000001</v>
      </c>
      <c r="M124" s="4">
        <v>54.412300000000002</v>
      </c>
      <c r="N124" s="4">
        <v>206.49549999999999</v>
      </c>
      <c r="O124" s="4" t="s">
        <v>335</v>
      </c>
      <c r="P124" s="62">
        <v>123</v>
      </c>
      <c r="Q124" s="85" t="s">
        <v>332</v>
      </c>
      <c r="R124" s="85" t="s">
        <v>336</v>
      </c>
    </row>
    <row r="125" spans="1:18" ht="14.25" customHeight="1">
      <c r="A125" s="62">
        <v>122</v>
      </c>
      <c r="B125" s="55" t="s">
        <v>1103</v>
      </c>
      <c r="C125" s="4" t="s">
        <v>338</v>
      </c>
      <c r="D125" s="4" t="s">
        <v>1104</v>
      </c>
      <c r="E125" s="4" t="s">
        <v>1105</v>
      </c>
      <c r="F125" s="4"/>
      <c r="G125" s="4"/>
      <c r="H125" s="4"/>
      <c r="I125" s="4"/>
      <c r="J125" s="4"/>
      <c r="K125" s="4"/>
      <c r="L125" s="65">
        <v>152.08000000000001</v>
      </c>
      <c r="M125" s="4">
        <v>54.412199999999999</v>
      </c>
      <c r="N125" s="4">
        <v>206.49220000000003</v>
      </c>
      <c r="O125" s="4" t="s">
        <v>335</v>
      </c>
      <c r="P125" s="62">
        <v>124</v>
      </c>
      <c r="Q125" s="85" t="s">
        <v>338</v>
      </c>
      <c r="R125" s="85" t="s">
        <v>341</v>
      </c>
    </row>
    <row r="126" spans="1:18" ht="14.25" customHeight="1">
      <c r="A126" s="62">
        <v>123</v>
      </c>
      <c r="B126" s="55" t="s">
        <v>1085</v>
      </c>
      <c r="C126" s="4" t="s">
        <v>583</v>
      </c>
      <c r="D126" s="4" t="s">
        <v>1086</v>
      </c>
      <c r="E126" s="4" t="s">
        <v>1087</v>
      </c>
      <c r="F126" s="4"/>
      <c r="G126" s="4"/>
      <c r="H126" s="4"/>
      <c r="I126" s="4"/>
      <c r="J126" s="4"/>
      <c r="K126" s="4"/>
      <c r="L126" s="65">
        <v>15.585000000000001</v>
      </c>
      <c r="M126" s="4" t="s">
        <v>25</v>
      </c>
      <c r="N126" s="4" t="s">
        <v>25</v>
      </c>
      <c r="O126" s="4" t="s">
        <v>25</v>
      </c>
      <c r="P126" s="62">
        <v>125</v>
      </c>
      <c r="Q126" s="85" t="s">
        <v>583</v>
      </c>
      <c r="R126" s="85" t="s">
        <v>582</v>
      </c>
    </row>
    <row r="127" spans="1:18" ht="14.25" customHeight="1">
      <c r="A127" s="62">
        <v>124</v>
      </c>
      <c r="B127" s="55" t="s">
        <v>1085</v>
      </c>
      <c r="C127" s="4" t="s">
        <v>584</v>
      </c>
      <c r="D127" s="4" t="s">
        <v>1086</v>
      </c>
      <c r="E127" s="4" t="s">
        <v>1087</v>
      </c>
      <c r="F127" s="4"/>
      <c r="G127" s="4"/>
      <c r="H127" s="4"/>
      <c r="I127" s="4"/>
      <c r="J127" s="4"/>
      <c r="K127" s="4"/>
      <c r="L127" s="65">
        <v>15.585000000000001</v>
      </c>
      <c r="M127" s="4" t="s">
        <v>25</v>
      </c>
      <c r="N127" s="4" t="s">
        <v>25</v>
      </c>
      <c r="O127" s="4" t="s">
        <v>25</v>
      </c>
      <c r="P127" s="62">
        <v>126</v>
      </c>
      <c r="Q127" s="85" t="s">
        <v>584</v>
      </c>
      <c r="R127" s="85" t="s">
        <v>582</v>
      </c>
    </row>
    <row r="128" spans="1:18" ht="14.25" customHeight="1">
      <c r="A128" s="62">
        <v>125</v>
      </c>
      <c r="B128" s="55" t="s">
        <v>1106</v>
      </c>
      <c r="C128" s="4" t="s">
        <v>345</v>
      </c>
      <c r="D128" s="4" t="s">
        <v>1107</v>
      </c>
      <c r="E128" s="4" t="s">
        <v>1108</v>
      </c>
      <c r="F128" s="4"/>
      <c r="G128" s="4"/>
      <c r="H128" s="4"/>
      <c r="I128" s="4"/>
      <c r="J128" s="4"/>
      <c r="K128" s="4"/>
      <c r="L128" s="65" t="s">
        <v>25</v>
      </c>
      <c r="M128" s="4">
        <v>249.32169999999999</v>
      </c>
      <c r="N128" s="4">
        <v>249.32169999999999</v>
      </c>
      <c r="O128" s="4" t="s">
        <v>305</v>
      </c>
      <c r="P128" s="62">
        <v>127</v>
      </c>
      <c r="Q128" s="85" t="s">
        <v>345</v>
      </c>
      <c r="R128" s="85" t="s">
        <v>348</v>
      </c>
    </row>
    <row r="129" spans="1:18" ht="14.25" customHeight="1">
      <c r="A129" s="62">
        <v>126</v>
      </c>
      <c r="B129" s="55" t="s">
        <v>1109</v>
      </c>
      <c r="C129" s="4" t="s">
        <v>350</v>
      </c>
      <c r="D129" s="4" t="s">
        <v>25</v>
      </c>
      <c r="E129" s="4" t="s">
        <v>25</v>
      </c>
      <c r="F129" s="4"/>
      <c r="G129" s="4"/>
      <c r="H129" s="4"/>
      <c r="I129" s="4"/>
      <c r="J129" s="4"/>
      <c r="K129" s="4"/>
      <c r="L129" s="65" t="s">
        <v>25</v>
      </c>
      <c r="M129" s="4">
        <v>249.18289999999999</v>
      </c>
      <c r="N129" s="4">
        <v>249.18289999999999</v>
      </c>
      <c r="O129" s="4" t="s">
        <v>25</v>
      </c>
      <c r="P129" s="62">
        <v>128</v>
      </c>
      <c r="Q129" s="85" t="s">
        <v>350</v>
      </c>
      <c r="R129" s="85" t="s">
        <v>351</v>
      </c>
    </row>
    <row r="130" spans="1:18" ht="14.25" customHeight="1">
      <c r="A130" s="62">
        <v>127</v>
      </c>
      <c r="B130" s="55" t="s">
        <v>1110</v>
      </c>
      <c r="C130" s="4" t="s">
        <v>353</v>
      </c>
      <c r="D130" s="4" t="s">
        <v>1111</v>
      </c>
      <c r="E130" s="4" t="s">
        <v>1112</v>
      </c>
      <c r="F130" s="4"/>
      <c r="G130" s="4"/>
      <c r="H130" s="4"/>
      <c r="I130" s="4"/>
      <c r="J130" s="4"/>
      <c r="K130" s="4"/>
      <c r="L130" s="65">
        <v>185.82669999999999</v>
      </c>
      <c r="M130" s="4">
        <v>63.632300000000001</v>
      </c>
      <c r="N130" s="4">
        <v>249.459</v>
      </c>
      <c r="O130" s="4" t="s">
        <v>356</v>
      </c>
      <c r="P130" s="62">
        <v>129</v>
      </c>
      <c r="Q130" s="85" t="s">
        <v>353</v>
      </c>
      <c r="R130" s="85" t="s">
        <v>357</v>
      </c>
    </row>
    <row r="131" spans="1:18" ht="14.25" customHeight="1">
      <c r="A131" s="62">
        <v>128</v>
      </c>
      <c r="B131" s="55" t="s">
        <v>1113</v>
      </c>
      <c r="C131" s="4" t="s">
        <v>359</v>
      </c>
      <c r="D131" s="4" t="s">
        <v>25</v>
      </c>
      <c r="E131" s="4" t="s">
        <v>25</v>
      </c>
      <c r="F131" s="4"/>
      <c r="G131" s="4"/>
      <c r="H131" s="4"/>
      <c r="I131" s="4"/>
      <c r="J131" s="4"/>
      <c r="K131" s="4"/>
      <c r="L131" s="65" t="s">
        <v>25</v>
      </c>
      <c r="M131" s="4">
        <v>129.59030000000001</v>
      </c>
      <c r="N131" s="4">
        <v>129.59030000000001</v>
      </c>
      <c r="O131" s="4" t="s">
        <v>25</v>
      </c>
      <c r="P131" s="62">
        <v>130</v>
      </c>
      <c r="Q131" s="85" t="s">
        <v>359</v>
      </c>
      <c r="R131" s="85" t="s">
        <v>360</v>
      </c>
    </row>
    <row r="132" spans="1:18" ht="14.25" customHeight="1">
      <c r="A132" s="62">
        <v>129</v>
      </c>
      <c r="B132" s="55" t="s">
        <v>1114</v>
      </c>
      <c r="C132" s="4" t="s">
        <v>362</v>
      </c>
      <c r="D132" s="4" t="s">
        <v>1115</v>
      </c>
      <c r="E132" s="4" t="s">
        <v>1116</v>
      </c>
      <c r="F132" s="4"/>
      <c r="G132" s="4"/>
      <c r="H132" s="4"/>
      <c r="I132" s="4"/>
      <c r="J132" s="4"/>
      <c r="K132" s="4"/>
      <c r="L132" s="65" t="s">
        <v>25</v>
      </c>
      <c r="M132" s="4">
        <v>249.3468</v>
      </c>
      <c r="N132" s="4">
        <v>249.3468</v>
      </c>
      <c r="O132" s="4" t="s">
        <v>365</v>
      </c>
      <c r="P132" s="62">
        <v>131</v>
      </c>
      <c r="Q132" s="85" t="s">
        <v>362</v>
      </c>
      <c r="R132" s="85" t="s">
        <v>366</v>
      </c>
    </row>
    <row r="133" spans="1:18" ht="14.25" customHeight="1">
      <c r="A133" s="62">
        <v>130</v>
      </c>
      <c r="B133" s="55" t="s">
        <v>1117</v>
      </c>
      <c r="C133" s="4" t="s">
        <v>368</v>
      </c>
      <c r="D133" s="4" t="s">
        <v>1118</v>
      </c>
      <c r="E133" s="4" t="s">
        <v>1119</v>
      </c>
      <c r="F133" s="4"/>
      <c r="G133" s="4"/>
      <c r="H133" s="4"/>
      <c r="I133" s="4"/>
      <c r="J133" s="4"/>
      <c r="K133" s="4"/>
      <c r="L133" s="65" t="s">
        <v>25</v>
      </c>
      <c r="M133" s="4">
        <v>249.34690000000001</v>
      </c>
      <c r="N133" s="4">
        <v>249.34690000000001</v>
      </c>
      <c r="O133" s="4" t="s">
        <v>365</v>
      </c>
      <c r="P133" s="62">
        <v>132</v>
      </c>
      <c r="Q133" s="85" t="s">
        <v>368</v>
      </c>
      <c r="R133" s="85" t="s">
        <v>371</v>
      </c>
    </row>
    <row r="134" spans="1:18" ht="14.25" customHeight="1">
      <c r="A134" s="62">
        <v>131</v>
      </c>
      <c r="B134" s="55" t="s">
        <v>28</v>
      </c>
      <c r="C134" s="4" t="s">
        <v>372</v>
      </c>
      <c r="D134" s="4" t="s">
        <v>25</v>
      </c>
      <c r="E134" s="4" t="s">
        <v>25</v>
      </c>
      <c r="F134" s="4"/>
      <c r="G134" s="4"/>
      <c r="H134" s="4"/>
      <c r="I134" s="4"/>
      <c r="J134" s="4"/>
      <c r="K134" s="4"/>
      <c r="L134" s="65" t="s">
        <v>25</v>
      </c>
      <c r="M134" s="4" t="s">
        <v>25</v>
      </c>
      <c r="N134" s="4" t="s">
        <v>25</v>
      </c>
      <c r="O134" s="4" t="s">
        <v>25</v>
      </c>
      <c r="P134" s="62">
        <v>133</v>
      </c>
      <c r="Q134" s="85" t="s">
        <v>372</v>
      </c>
      <c r="R134" s="85" t="s">
        <v>28</v>
      </c>
    </row>
    <row r="135" spans="1:18" ht="14.25" customHeight="1">
      <c r="A135" s="62">
        <v>132</v>
      </c>
      <c r="B135" s="55" t="s">
        <v>1095</v>
      </c>
      <c r="C135" s="4" t="s">
        <v>319</v>
      </c>
      <c r="D135" s="4" t="s">
        <v>25</v>
      </c>
      <c r="E135" s="4" t="s">
        <v>25</v>
      </c>
      <c r="F135" s="4"/>
      <c r="G135" s="4"/>
      <c r="H135" s="4"/>
      <c r="I135" s="4"/>
      <c r="J135" s="4"/>
      <c r="K135" s="4"/>
      <c r="L135" s="65" t="s">
        <v>25</v>
      </c>
      <c r="M135" s="4">
        <v>77.007800000000003</v>
      </c>
      <c r="N135" s="4">
        <v>77.007800000000003</v>
      </c>
      <c r="O135" s="4" t="s">
        <v>25</v>
      </c>
      <c r="P135" s="62">
        <v>134</v>
      </c>
      <c r="Q135" s="85" t="s">
        <v>319</v>
      </c>
      <c r="R135" s="85" t="s">
        <v>296</v>
      </c>
    </row>
    <row r="136" spans="1:18" ht="14.25" customHeight="1">
      <c r="A136" s="62">
        <v>133</v>
      </c>
      <c r="B136" s="55" t="s">
        <v>28</v>
      </c>
      <c r="C136" s="4" t="s">
        <v>374</v>
      </c>
      <c r="D136" s="4" t="s">
        <v>25</v>
      </c>
      <c r="E136" s="4" t="s">
        <v>25</v>
      </c>
      <c r="F136" s="4"/>
      <c r="G136" s="4"/>
      <c r="H136" s="4"/>
      <c r="I136" s="4"/>
      <c r="J136" s="4"/>
      <c r="K136" s="4"/>
      <c r="L136" s="65" t="s">
        <v>25</v>
      </c>
      <c r="M136" s="4" t="s">
        <v>25</v>
      </c>
      <c r="N136" s="4" t="s">
        <v>25</v>
      </c>
      <c r="O136" s="4" t="s">
        <v>25</v>
      </c>
      <c r="P136" s="62">
        <v>135</v>
      </c>
      <c r="Q136" s="85" t="s">
        <v>374</v>
      </c>
      <c r="R136" s="85" t="s">
        <v>28</v>
      </c>
    </row>
    <row r="137" spans="1:18" ht="14.25" customHeight="1">
      <c r="A137" s="62">
        <v>134</v>
      </c>
      <c r="B137" s="55" t="s">
        <v>28</v>
      </c>
      <c r="C137" s="4" t="s">
        <v>375</v>
      </c>
      <c r="D137" s="4" t="s">
        <v>25</v>
      </c>
      <c r="E137" s="4" t="s">
        <v>25</v>
      </c>
      <c r="F137" s="4"/>
      <c r="G137" s="4"/>
      <c r="H137" s="4"/>
      <c r="I137" s="4"/>
      <c r="J137" s="4"/>
      <c r="K137" s="4"/>
      <c r="L137" s="65" t="s">
        <v>25</v>
      </c>
      <c r="M137" s="4" t="s">
        <v>25</v>
      </c>
      <c r="N137" s="4" t="s">
        <v>25</v>
      </c>
      <c r="O137" s="4" t="s">
        <v>25</v>
      </c>
      <c r="P137" s="62">
        <v>136</v>
      </c>
      <c r="Q137" s="85" t="s">
        <v>375</v>
      </c>
      <c r="R137" s="85" t="s">
        <v>28</v>
      </c>
    </row>
    <row r="138" spans="1:18" ht="14.25" customHeight="1">
      <c r="A138" s="62">
        <v>135</v>
      </c>
      <c r="B138" s="55" t="s">
        <v>1120</v>
      </c>
      <c r="C138" s="4" t="s">
        <v>377</v>
      </c>
      <c r="D138" s="4" t="s">
        <v>25</v>
      </c>
      <c r="E138" s="4" t="s">
        <v>25</v>
      </c>
      <c r="F138" s="94"/>
      <c r="G138" s="4"/>
      <c r="H138" s="4"/>
      <c r="I138" s="4"/>
      <c r="J138" s="4"/>
      <c r="K138" s="4"/>
      <c r="L138" s="65" t="s">
        <v>25</v>
      </c>
      <c r="M138" s="4">
        <v>177.41579999999999</v>
      </c>
      <c r="N138" s="4">
        <v>177.41579999999999</v>
      </c>
      <c r="O138" s="4" t="s">
        <v>25</v>
      </c>
      <c r="P138" s="62">
        <v>137</v>
      </c>
      <c r="Q138" s="85" t="s">
        <v>377</v>
      </c>
      <c r="R138" s="85" t="s">
        <v>378</v>
      </c>
    </row>
    <row r="139" spans="1:18" ht="14.25" customHeight="1">
      <c r="A139" s="62">
        <v>136</v>
      </c>
      <c r="B139" s="55" t="s">
        <v>28</v>
      </c>
      <c r="C139" s="4" t="s">
        <v>379</v>
      </c>
      <c r="D139" s="4" t="s">
        <v>25</v>
      </c>
      <c r="E139" s="4" t="s">
        <v>25</v>
      </c>
      <c r="F139" s="94"/>
      <c r="G139" s="4"/>
      <c r="H139" s="4"/>
      <c r="I139" s="4"/>
      <c r="J139" s="4"/>
      <c r="K139" s="4"/>
      <c r="L139" s="65" t="s">
        <v>25</v>
      </c>
      <c r="M139" s="4" t="s">
        <v>25</v>
      </c>
      <c r="N139" s="4" t="s">
        <v>25</v>
      </c>
      <c r="O139" s="4" t="s">
        <v>25</v>
      </c>
      <c r="P139" s="62">
        <v>138</v>
      </c>
      <c r="Q139" s="85" t="s">
        <v>379</v>
      </c>
      <c r="R139" s="85" t="s">
        <v>28</v>
      </c>
    </row>
    <row r="140" spans="1:18" ht="14.25" customHeight="1">
      <c r="A140" s="62">
        <v>137</v>
      </c>
      <c r="B140" s="55" t="s">
        <v>28</v>
      </c>
      <c r="C140" s="4" t="s">
        <v>380</v>
      </c>
      <c r="D140" s="4" t="s">
        <v>25</v>
      </c>
      <c r="E140" s="4" t="s">
        <v>25</v>
      </c>
      <c r="F140" s="94"/>
      <c r="G140" s="4"/>
      <c r="H140" s="4"/>
      <c r="I140" s="4"/>
      <c r="J140" s="4"/>
      <c r="K140" s="4"/>
      <c r="L140" s="65" t="s">
        <v>25</v>
      </c>
      <c r="M140" s="4" t="s">
        <v>25</v>
      </c>
      <c r="N140" s="4" t="s">
        <v>25</v>
      </c>
      <c r="O140" s="4" t="s">
        <v>25</v>
      </c>
      <c r="P140" s="62">
        <v>139</v>
      </c>
      <c r="Q140" s="85" t="s">
        <v>380</v>
      </c>
      <c r="R140" s="85" t="s">
        <v>28</v>
      </c>
    </row>
    <row r="141" spans="1:18" ht="14.25" customHeight="1">
      <c r="A141" s="62">
        <v>138</v>
      </c>
      <c r="B141" s="55" t="s">
        <v>28</v>
      </c>
      <c r="C141" s="4" t="s">
        <v>381</v>
      </c>
      <c r="D141" s="4" t="s">
        <v>25</v>
      </c>
      <c r="E141" s="4" t="s">
        <v>25</v>
      </c>
      <c r="F141" s="94"/>
      <c r="G141" s="4"/>
      <c r="H141" s="4"/>
      <c r="I141" s="4"/>
      <c r="J141" s="4"/>
      <c r="K141" s="4"/>
      <c r="L141" s="65" t="s">
        <v>25</v>
      </c>
      <c r="M141" s="4" t="s">
        <v>25</v>
      </c>
      <c r="N141" s="4" t="s">
        <v>25</v>
      </c>
      <c r="O141" s="4" t="s">
        <v>25</v>
      </c>
      <c r="P141" s="62">
        <v>140</v>
      </c>
      <c r="Q141" s="85" t="s">
        <v>381</v>
      </c>
      <c r="R141" s="85" t="s">
        <v>28</v>
      </c>
    </row>
    <row r="142" spans="1:18" ht="14.25" customHeight="1">
      <c r="A142" s="62">
        <v>139</v>
      </c>
      <c r="B142" s="55" t="s">
        <v>28</v>
      </c>
      <c r="C142" s="4" t="s">
        <v>382</v>
      </c>
      <c r="D142" s="4" t="s">
        <v>25</v>
      </c>
      <c r="E142" s="4" t="s">
        <v>25</v>
      </c>
      <c r="F142" s="4"/>
      <c r="G142" s="4"/>
      <c r="H142" s="4"/>
      <c r="I142" s="4"/>
      <c r="J142" s="4"/>
      <c r="K142" s="4"/>
      <c r="L142" s="65" t="s">
        <v>25</v>
      </c>
      <c r="M142" s="4" t="s">
        <v>25</v>
      </c>
      <c r="N142" s="4" t="s">
        <v>25</v>
      </c>
      <c r="O142" s="4" t="s">
        <v>25</v>
      </c>
      <c r="P142" s="62">
        <v>141</v>
      </c>
      <c r="Q142" s="85" t="s">
        <v>382</v>
      </c>
      <c r="R142" s="85" t="s">
        <v>28</v>
      </c>
    </row>
    <row r="143" spans="1:18" ht="14.25" customHeight="1">
      <c r="A143" s="62">
        <v>140</v>
      </c>
      <c r="B143" s="55" t="s">
        <v>1121</v>
      </c>
      <c r="C143" s="4" t="s">
        <v>588</v>
      </c>
      <c r="D143" s="4" t="s">
        <v>1122</v>
      </c>
      <c r="E143" s="4" t="s">
        <v>1123</v>
      </c>
      <c r="F143" s="4"/>
      <c r="G143" s="4"/>
      <c r="H143" s="4"/>
      <c r="I143" s="4"/>
      <c r="J143" s="4"/>
      <c r="K143" s="4"/>
      <c r="L143" s="65" t="s">
        <v>25</v>
      </c>
      <c r="M143" s="4">
        <v>152.38220000000001</v>
      </c>
      <c r="N143" s="4">
        <v>152.38220000000001</v>
      </c>
      <c r="O143" s="4" t="s">
        <v>591</v>
      </c>
      <c r="P143" s="62">
        <v>142</v>
      </c>
      <c r="Q143" s="85" t="s">
        <v>588</v>
      </c>
      <c r="R143" s="85" t="s">
        <v>592</v>
      </c>
    </row>
    <row r="144" spans="1:18" ht="14.25" customHeight="1">
      <c r="A144" s="62">
        <v>141</v>
      </c>
      <c r="B144" s="55" t="s">
        <v>1121</v>
      </c>
      <c r="C144" s="4" t="s">
        <v>593</v>
      </c>
      <c r="D144" s="4" t="s">
        <v>1122</v>
      </c>
      <c r="E144" s="4" t="s">
        <v>1123</v>
      </c>
      <c r="F144" s="4"/>
      <c r="G144" s="4"/>
      <c r="H144" s="4"/>
      <c r="I144" s="4"/>
      <c r="J144" s="4"/>
      <c r="K144" s="4"/>
      <c r="L144" s="65" t="s">
        <v>25</v>
      </c>
      <c r="M144" s="4">
        <v>152.38220000000001</v>
      </c>
      <c r="N144" s="4">
        <v>152.38220000000001</v>
      </c>
      <c r="O144" s="4" t="s">
        <v>591</v>
      </c>
      <c r="P144" s="62">
        <v>143</v>
      </c>
      <c r="Q144" s="85" t="s">
        <v>593</v>
      </c>
      <c r="R144" s="85" t="s">
        <v>592</v>
      </c>
    </row>
    <row r="145" spans="1:18" ht="14.25" customHeight="1">
      <c r="A145" s="62">
        <v>142</v>
      </c>
      <c r="B145" s="55" t="s">
        <v>1124</v>
      </c>
      <c r="C145" s="4" t="s">
        <v>386</v>
      </c>
      <c r="D145" s="4" t="s">
        <v>1125</v>
      </c>
      <c r="E145" s="4" t="s">
        <v>1126</v>
      </c>
      <c r="F145" s="4"/>
      <c r="G145" s="4"/>
      <c r="H145" s="4"/>
      <c r="I145" s="4"/>
      <c r="J145" s="4"/>
      <c r="K145" s="4"/>
      <c r="L145" s="65">
        <v>149.11859999999999</v>
      </c>
      <c r="M145" s="4">
        <v>49.8123</v>
      </c>
      <c r="N145" s="4">
        <v>198.93089999999998</v>
      </c>
      <c r="O145" s="4" t="s">
        <v>286</v>
      </c>
      <c r="P145" s="62">
        <v>144</v>
      </c>
      <c r="Q145" s="85" t="s">
        <v>386</v>
      </c>
      <c r="R145" s="85" t="s">
        <v>389</v>
      </c>
    </row>
    <row r="146" spans="1:18" ht="14.25" customHeight="1">
      <c r="A146" s="62">
        <v>143</v>
      </c>
      <c r="B146" s="55" t="s">
        <v>1127</v>
      </c>
      <c r="C146" s="4" t="s">
        <v>391</v>
      </c>
      <c r="D146" s="4" t="s">
        <v>1128</v>
      </c>
      <c r="E146" s="4" t="s">
        <v>1129</v>
      </c>
      <c r="F146" s="4"/>
      <c r="G146" s="4"/>
      <c r="H146" s="4"/>
      <c r="I146" s="4"/>
      <c r="J146" s="4"/>
      <c r="K146" s="4"/>
      <c r="L146" s="65">
        <v>149.1215</v>
      </c>
      <c r="M146" s="4">
        <v>49.812100000000001</v>
      </c>
      <c r="N146" s="4">
        <v>198.93360000000001</v>
      </c>
      <c r="O146" s="4" t="s">
        <v>286</v>
      </c>
      <c r="P146" s="62">
        <v>145</v>
      </c>
      <c r="Q146" s="85" t="s">
        <v>391</v>
      </c>
      <c r="R146" s="85" t="s">
        <v>394</v>
      </c>
    </row>
    <row r="147" spans="1:18" ht="14.25" customHeight="1">
      <c r="A147" s="62">
        <v>144</v>
      </c>
      <c r="B147" s="55" t="s">
        <v>1121</v>
      </c>
      <c r="C147" s="4" t="s">
        <v>594</v>
      </c>
      <c r="D147" s="4" t="s">
        <v>1122</v>
      </c>
      <c r="E147" s="4" t="s">
        <v>1123</v>
      </c>
      <c r="F147" s="4"/>
      <c r="G147" s="4"/>
      <c r="H147" s="4"/>
      <c r="I147" s="4"/>
      <c r="J147" s="4"/>
      <c r="K147" s="4"/>
      <c r="L147" s="65" t="s">
        <v>25</v>
      </c>
      <c r="M147" s="4">
        <v>152.38220000000001</v>
      </c>
      <c r="N147" s="4">
        <v>152.38220000000001</v>
      </c>
      <c r="O147" s="4" t="s">
        <v>591</v>
      </c>
      <c r="P147" s="62">
        <v>146</v>
      </c>
      <c r="Q147" s="85" t="s">
        <v>594</v>
      </c>
      <c r="R147" s="85" t="s">
        <v>592</v>
      </c>
    </row>
    <row r="148" spans="1:18" ht="14.25" customHeight="1">
      <c r="A148" s="62">
        <v>145</v>
      </c>
      <c r="B148" s="55" t="s">
        <v>1121</v>
      </c>
      <c r="C148" s="4" t="s">
        <v>939</v>
      </c>
      <c r="D148" s="4" t="s">
        <v>1122</v>
      </c>
      <c r="E148" s="4" t="s">
        <v>1123</v>
      </c>
      <c r="F148" s="4"/>
      <c r="G148" s="4"/>
      <c r="H148" s="4"/>
      <c r="I148" s="4"/>
      <c r="J148" s="4"/>
      <c r="K148" s="4"/>
      <c r="L148" s="65" t="s">
        <v>25</v>
      </c>
      <c r="M148" s="4">
        <v>152.38220000000001</v>
      </c>
      <c r="N148" s="4">
        <v>152.38220000000001</v>
      </c>
      <c r="O148" s="4" t="s">
        <v>591</v>
      </c>
      <c r="P148" s="62">
        <v>147</v>
      </c>
      <c r="Q148" s="85" t="s">
        <v>939</v>
      </c>
      <c r="R148" s="85" t="s">
        <v>592</v>
      </c>
    </row>
    <row r="149" spans="1:18" ht="14.25" customHeight="1">
      <c r="A149" s="62">
        <v>146</v>
      </c>
      <c r="B149" s="55" t="s">
        <v>1130</v>
      </c>
      <c r="C149" s="4" t="s">
        <v>398</v>
      </c>
      <c r="D149" s="4" t="s">
        <v>1131</v>
      </c>
      <c r="E149" s="4" t="s">
        <v>1132</v>
      </c>
      <c r="F149" s="4"/>
      <c r="G149" s="4"/>
      <c r="H149" s="4"/>
      <c r="I149" s="4"/>
      <c r="J149" s="4"/>
      <c r="K149" s="4"/>
      <c r="L149" s="65" t="s">
        <v>25</v>
      </c>
      <c r="M149" s="4">
        <v>248.3407</v>
      </c>
      <c r="N149" s="4">
        <v>248.3407</v>
      </c>
      <c r="O149" s="4" t="s">
        <v>305</v>
      </c>
      <c r="P149" s="62">
        <v>148</v>
      </c>
      <c r="Q149" s="85" t="s">
        <v>398</v>
      </c>
      <c r="R149" s="85" t="s">
        <v>401</v>
      </c>
    </row>
    <row r="150" spans="1:18" ht="14.25" customHeight="1">
      <c r="A150" s="62">
        <v>147</v>
      </c>
      <c r="B150" s="55" t="s">
        <v>1133</v>
      </c>
      <c r="C150" s="4" t="s">
        <v>403</v>
      </c>
      <c r="D150" s="4" t="s">
        <v>1134</v>
      </c>
      <c r="E150" s="4" t="s">
        <v>1135</v>
      </c>
      <c r="F150" s="4"/>
      <c r="G150" s="4"/>
      <c r="H150" s="4"/>
      <c r="I150" s="4"/>
      <c r="J150" s="4"/>
      <c r="K150" s="4"/>
      <c r="L150" s="65" t="s">
        <v>25</v>
      </c>
      <c r="M150" s="4">
        <v>248.80930000000001</v>
      </c>
      <c r="N150" s="4">
        <v>248.80930000000001</v>
      </c>
      <c r="O150" s="4" t="s">
        <v>305</v>
      </c>
      <c r="P150" s="62">
        <v>149</v>
      </c>
      <c r="Q150" s="85" t="s">
        <v>403</v>
      </c>
      <c r="R150" s="85" t="s">
        <v>406</v>
      </c>
    </row>
    <row r="151" spans="1:18" ht="14.25" customHeight="1">
      <c r="A151" s="62">
        <v>148</v>
      </c>
      <c r="B151" s="55" t="s">
        <v>1063</v>
      </c>
      <c r="C151" s="4" t="s">
        <v>407</v>
      </c>
      <c r="D151" s="4" t="s">
        <v>25</v>
      </c>
      <c r="E151" s="4" t="s">
        <v>25</v>
      </c>
      <c r="F151" s="4"/>
      <c r="G151" s="4"/>
      <c r="H151" s="4"/>
      <c r="I151" s="4"/>
      <c r="J151" s="4"/>
      <c r="K151" s="4"/>
      <c r="L151" s="65" t="s">
        <v>25</v>
      </c>
      <c r="M151" s="4">
        <v>68.256</v>
      </c>
      <c r="N151" s="4">
        <v>68.256</v>
      </c>
      <c r="O151" s="4" t="s">
        <v>25</v>
      </c>
      <c r="P151" s="62">
        <v>150</v>
      </c>
      <c r="Q151" s="85" t="s">
        <v>407</v>
      </c>
      <c r="R151" s="85" t="s">
        <v>238</v>
      </c>
    </row>
    <row r="152" spans="1:18" ht="14.25" customHeight="1">
      <c r="A152" s="62">
        <v>149</v>
      </c>
      <c r="B152" s="55" t="s">
        <v>1136</v>
      </c>
      <c r="C152" s="4" t="s">
        <v>409</v>
      </c>
      <c r="D152" s="4" t="s">
        <v>25</v>
      </c>
      <c r="E152" s="4" t="s">
        <v>25</v>
      </c>
      <c r="F152" s="4"/>
      <c r="G152" s="4"/>
      <c r="H152" s="4"/>
      <c r="I152" s="4"/>
      <c r="J152" s="4"/>
      <c r="K152" s="4"/>
      <c r="L152" s="65" t="s">
        <v>25</v>
      </c>
      <c r="M152" s="4">
        <v>239.20959999999999</v>
      </c>
      <c r="N152" s="4">
        <v>239.20959999999999</v>
      </c>
      <c r="O152" s="4" t="s">
        <v>25</v>
      </c>
      <c r="P152" s="62">
        <v>151</v>
      </c>
      <c r="Q152" s="85" t="s">
        <v>409</v>
      </c>
      <c r="R152" s="85" t="s">
        <v>410</v>
      </c>
    </row>
    <row r="153" spans="1:18" ht="14.25" customHeight="1">
      <c r="A153" s="62">
        <v>150</v>
      </c>
      <c r="B153" s="55" t="s">
        <v>28</v>
      </c>
      <c r="C153" s="4" t="s">
        <v>411</v>
      </c>
      <c r="D153" s="4" t="s">
        <v>25</v>
      </c>
      <c r="E153" s="4" t="s">
        <v>25</v>
      </c>
      <c r="F153" s="4"/>
      <c r="G153" s="4"/>
      <c r="H153" s="4"/>
      <c r="I153" s="4"/>
      <c r="J153" s="4"/>
      <c r="K153" s="4"/>
      <c r="L153" s="65" t="s">
        <v>25</v>
      </c>
      <c r="M153" s="4" t="s">
        <v>25</v>
      </c>
      <c r="N153" s="4" t="s">
        <v>25</v>
      </c>
      <c r="O153" s="4" t="s">
        <v>25</v>
      </c>
      <c r="P153" s="62">
        <v>152</v>
      </c>
      <c r="Q153" s="85" t="s">
        <v>411</v>
      </c>
      <c r="R153" s="85" t="s">
        <v>28</v>
      </c>
    </row>
    <row r="154" spans="1:18" ht="14.25" customHeight="1">
      <c r="A154" s="62">
        <v>151</v>
      </c>
      <c r="B154" s="55" t="s">
        <v>1095</v>
      </c>
      <c r="C154" s="4" t="s">
        <v>320</v>
      </c>
      <c r="D154" s="4" t="s">
        <v>25</v>
      </c>
      <c r="E154" s="4" t="s">
        <v>25</v>
      </c>
      <c r="F154" s="4"/>
      <c r="G154" s="4"/>
      <c r="H154" s="4"/>
      <c r="I154" s="4"/>
      <c r="J154" s="4"/>
      <c r="K154" s="4"/>
      <c r="L154" s="65" t="s">
        <v>25</v>
      </c>
      <c r="M154" s="4">
        <v>77.007800000000003</v>
      </c>
      <c r="N154" s="4">
        <v>77.007800000000003</v>
      </c>
      <c r="O154" s="4" t="s">
        <v>25</v>
      </c>
      <c r="P154" s="62">
        <v>153</v>
      </c>
      <c r="Q154" s="85" t="s">
        <v>320</v>
      </c>
      <c r="R154" s="85" t="s">
        <v>296</v>
      </c>
    </row>
    <row r="155" spans="1:18" ht="14.25" customHeight="1">
      <c r="A155" s="62">
        <v>152</v>
      </c>
      <c r="B155" s="55" t="s">
        <v>28</v>
      </c>
      <c r="C155" s="4" t="s">
        <v>413</v>
      </c>
      <c r="D155" s="4" t="s">
        <v>25</v>
      </c>
      <c r="E155" s="4" t="s">
        <v>25</v>
      </c>
      <c r="F155" s="4"/>
      <c r="G155" s="4"/>
      <c r="H155" s="4"/>
      <c r="I155" s="4"/>
      <c r="J155" s="4"/>
      <c r="K155" s="4"/>
      <c r="L155" s="65" t="s">
        <v>25</v>
      </c>
      <c r="M155" s="4" t="s">
        <v>25</v>
      </c>
      <c r="N155" s="4" t="s">
        <v>25</v>
      </c>
      <c r="O155" s="4" t="s">
        <v>25</v>
      </c>
      <c r="P155" s="62">
        <v>154</v>
      </c>
      <c r="Q155" s="85" t="s">
        <v>413</v>
      </c>
      <c r="R155" s="85" t="s">
        <v>28</v>
      </c>
    </row>
    <row r="156" spans="1:18" ht="14.25" customHeight="1">
      <c r="A156" s="62">
        <v>153</v>
      </c>
      <c r="B156" s="55" t="s">
        <v>1095</v>
      </c>
      <c r="C156" s="4" t="s">
        <v>321</v>
      </c>
      <c r="D156" s="4" t="s">
        <v>25</v>
      </c>
      <c r="E156" s="4" t="s">
        <v>25</v>
      </c>
      <c r="F156" s="4"/>
      <c r="G156" s="4"/>
      <c r="H156" s="4"/>
      <c r="I156" s="4"/>
      <c r="J156" s="4"/>
      <c r="K156" s="4"/>
      <c r="L156" s="65" t="s">
        <v>25</v>
      </c>
      <c r="M156" s="4">
        <v>77.007800000000003</v>
      </c>
      <c r="N156" s="4">
        <v>77.007800000000003</v>
      </c>
      <c r="O156" s="4" t="s">
        <v>25</v>
      </c>
      <c r="P156" s="62">
        <v>155</v>
      </c>
      <c r="Q156" s="85" t="s">
        <v>321</v>
      </c>
      <c r="R156" s="85" t="s">
        <v>296</v>
      </c>
    </row>
    <row r="157" spans="1:18" ht="14.25" customHeight="1">
      <c r="A157" s="62">
        <v>154</v>
      </c>
      <c r="B157" s="55" t="s">
        <v>28</v>
      </c>
      <c r="C157" s="4" t="s">
        <v>415</v>
      </c>
      <c r="D157" s="4" t="s">
        <v>25</v>
      </c>
      <c r="E157" s="4" t="s">
        <v>25</v>
      </c>
      <c r="F157" s="4"/>
      <c r="G157" s="4"/>
      <c r="H157" s="4"/>
      <c r="I157" s="4"/>
      <c r="J157" s="4"/>
      <c r="K157" s="4"/>
      <c r="L157" s="65" t="s">
        <v>25</v>
      </c>
      <c r="M157" s="4" t="s">
        <v>25</v>
      </c>
      <c r="N157" s="4" t="s">
        <v>25</v>
      </c>
      <c r="O157" s="4" t="s">
        <v>25</v>
      </c>
      <c r="P157" s="62">
        <v>156</v>
      </c>
      <c r="Q157" s="85" t="s">
        <v>415</v>
      </c>
      <c r="R157" s="85" t="s">
        <v>28</v>
      </c>
    </row>
    <row r="158" spans="1:18" ht="14.25" customHeight="1">
      <c r="A158" s="62">
        <v>155</v>
      </c>
      <c r="B158" s="55" t="s">
        <v>1137</v>
      </c>
      <c r="C158" s="4" t="s">
        <v>417</v>
      </c>
      <c r="D158" s="4" t="s">
        <v>25</v>
      </c>
      <c r="E158" s="4" t="s">
        <v>25</v>
      </c>
      <c r="F158" s="4"/>
      <c r="G158" s="4"/>
      <c r="H158" s="4"/>
      <c r="I158" s="4"/>
      <c r="J158" s="4"/>
      <c r="K158" s="4"/>
      <c r="L158" s="65" t="s">
        <v>25</v>
      </c>
      <c r="M158" s="4">
        <v>126.6797</v>
      </c>
      <c r="N158" s="4">
        <v>126.6797</v>
      </c>
      <c r="O158" s="4" t="s">
        <v>25</v>
      </c>
      <c r="P158" s="62">
        <v>157</v>
      </c>
      <c r="Q158" s="85" t="s">
        <v>417</v>
      </c>
      <c r="R158" s="85" t="s">
        <v>418</v>
      </c>
    </row>
    <row r="159" spans="1:18" ht="14.25" customHeight="1">
      <c r="A159" s="62">
        <v>156</v>
      </c>
      <c r="B159" s="55" t="s">
        <v>1120</v>
      </c>
      <c r="C159" s="4" t="s">
        <v>419</v>
      </c>
      <c r="D159" s="4" t="s">
        <v>25</v>
      </c>
      <c r="E159" s="4" t="s">
        <v>25</v>
      </c>
      <c r="F159" s="4"/>
      <c r="G159" s="4"/>
      <c r="H159" s="4"/>
      <c r="I159" s="4"/>
      <c r="J159" s="4"/>
      <c r="K159" s="4"/>
      <c r="L159" s="65" t="s">
        <v>25</v>
      </c>
      <c r="M159" s="4">
        <v>177.41579999999999</v>
      </c>
      <c r="N159" s="4">
        <v>177.41579999999999</v>
      </c>
      <c r="O159" s="4" t="s">
        <v>25</v>
      </c>
      <c r="P159" s="62">
        <v>158</v>
      </c>
      <c r="Q159" s="85" t="s">
        <v>419</v>
      </c>
      <c r="R159" s="85" t="s">
        <v>378</v>
      </c>
    </row>
    <row r="160" spans="1:18" ht="14.25" customHeight="1">
      <c r="A160" s="62">
        <v>157</v>
      </c>
      <c r="B160" s="55" t="s">
        <v>1120</v>
      </c>
      <c r="C160" s="4" t="s">
        <v>420</v>
      </c>
      <c r="D160" s="4" t="s">
        <v>25</v>
      </c>
      <c r="E160" s="4" t="s">
        <v>25</v>
      </c>
      <c r="F160" s="4"/>
      <c r="G160" s="4"/>
      <c r="H160" s="4"/>
      <c r="I160" s="4"/>
      <c r="J160" s="4"/>
      <c r="K160" s="4"/>
      <c r="L160" s="65" t="s">
        <v>25</v>
      </c>
      <c r="M160" s="4">
        <v>177.41579999999999</v>
      </c>
      <c r="N160" s="4">
        <v>177.41579999999999</v>
      </c>
      <c r="O160" s="4" t="s">
        <v>25</v>
      </c>
      <c r="P160" s="62">
        <v>159</v>
      </c>
      <c r="Q160" s="85" t="s">
        <v>420</v>
      </c>
      <c r="R160" s="85" t="s">
        <v>378</v>
      </c>
    </row>
    <row r="161" spans="1:18" ht="14.25" customHeight="1">
      <c r="A161" s="62">
        <v>158</v>
      </c>
      <c r="B161" s="55" t="s">
        <v>28</v>
      </c>
      <c r="C161" s="4" t="s">
        <v>421</v>
      </c>
      <c r="D161" s="4" t="s">
        <v>25</v>
      </c>
      <c r="E161" s="4" t="s">
        <v>25</v>
      </c>
      <c r="F161" s="4"/>
      <c r="G161" s="4"/>
      <c r="H161" s="4"/>
      <c r="I161" s="4"/>
      <c r="J161" s="4"/>
      <c r="K161" s="4"/>
      <c r="L161" s="65" t="s">
        <v>25</v>
      </c>
      <c r="M161" s="4" t="s">
        <v>25</v>
      </c>
      <c r="N161" s="4" t="s">
        <v>25</v>
      </c>
      <c r="O161" s="4" t="s">
        <v>25</v>
      </c>
      <c r="P161" s="62">
        <v>160</v>
      </c>
      <c r="Q161" s="85" t="s">
        <v>421</v>
      </c>
      <c r="R161" s="85" t="s">
        <v>28</v>
      </c>
    </row>
    <row r="162" spans="1:18" ht="14.25" customHeight="1">
      <c r="A162" s="62">
        <v>159</v>
      </c>
      <c r="B162" s="55" t="s">
        <v>28</v>
      </c>
      <c r="C162" s="4" t="s">
        <v>422</v>
      </c>
      <c r="D162" s="4" t="s">
        <v>25</v>
      </c>
      <c r="E162" s="4" t="s">
        <v>25</v>
      </c>
      <c r="F162" s="4"/>
      <c r="G162" s="4"/>
      <c r="H162" s="4"/>
      <c r="I162" s="4"/>
      <c r="J162" s="4"/>
      <c r="K162" s="4"/>
      <c r="L162" s="65" t="s">
        <v>25</v>
      </c>
      <c r="M162" s="4" t="s">
        <v>25</v>
      </c>
      <c r="N162" s="4" t="s">
        <v>25</v>
      </c>
      <c r="O162" s="4" t="s">
        <v>25</v>
      </c>
      <c r="P162" s="62">
        <v>161</v>
      </c>
      <c r="Q162" s="85" t="s">
        <v>422</v>
      </c>
      <c r="R162" s="85" t="s">
        <v>28</v>
      </c>
    </row>
    <row r="163" spans="1:18" ht="14.25" customHeight="1">
      <c r="A163" s="62">
        <v>160</v>
      </c>
      <c r="B163" s="55" t="s">
        <v>28</v>
      </c>
      <c r="C163" s="4" t="s">
        <v>423</v>
      </c>
      <c r="D163" s="4" t="s">
        <v>25</v>
      </c>
      <c r="E163" s="4" t="s">
        <v>25</v>
      </c>
      <c r="F163" s="4"/>
      <c r="G163" s="4"/>
      <c r="H163" s="4"/>
      <c r="I163" s="4"/>
      <c r="J163" s="4"/>
      <c r="K163" s="4"/>
      <c r="L163" s="65" t="s">
        <v>25</v>
      </c>
      <c r="M163" s="4" t="s">
        <v>25</v>
      </c>
      <c r="N163" s="4" t="s">
        <v>25</v>
      </c>
      <c r="O163" s="4" t="s">
        <v>25</v>
      </c>
      <c r="P163" s="62">
        <v>162</v>
      </c>
      <c r="Q163" s="85" t="s">
        <v>423</v>
      </c>
      <c r="R163" s="85" t="s">
        <v>28</v>
      </c>
    </row>
    <row r="164" spans="1:18" ht="14.25" customHeight="1">
      <c r="A164" s="62">
        <v>161</v>
      </c>
      <c r="B164" s="55" t="s">
        <v>28</v>
      </c>
      <c r="C164" s="4" t="s">
        <v>424</v>
      </c>
      <c r="D164" s="4" t="s">
        <v>25</v>
      </c>
      <c r="E164" s="4" t="s">
        <v>25</v>
      </c>
      <c r="F164" s="4"/>
      <c r="G164" s="4"/>
      <c r="H164" s="4"/>
      <c r="I164" s="4"/>
      <c r="J164" s="4"/>
      <c r="K164" s="4"/>
      <c r="L164" s="65" t="s">
        <v>25</v>
      </c>
      <c r="M164" s="4" t="s">
        <v>25</v>
      </c>
      <c r="N164" s="4" t="s">
        <v>25</v>
      </c>
      <c r="O164" s="4" t="s">
        <v>25</v>
      </c>
      <c r="P164" s="62">
        <v>163</v>
      </c>
      <c r="Q164" s="85" t="s">
        <v>424</v>
      </c>
      <c r="R164" s="85" t="s">
        <v>28</v>
      </c>
    </row>
    <row r="165" spans="1:18" ht="14.25" customHeight="1">
      <c r="A165" s="62">
        <v>162</v>
      </c>
      <c r="B165" s="55" t="s">
        <v>28</v>
      </c>
      <c r="C165" s="4" t="s">
        <v>425</v>
      </c>
      <c r="D165" s="4" t="s">
        <v>25</v>
      </c>
      <c r="E165" s="4" t="s">
        <v>25</v>
      </c>
      <c r="F165" s="4"/>
      <c r="G165" s="4"/>
      <c r="H165" s="4"/>
      <c r="I165" s="4"/>
      <c r="J165" s="4"/>
      <c r="K165" s="4"/>
      <c r="L165" s="65" t="s">
        <v>25</v>
      </c>
      <c r="M165" s="4" t="s">
        <v>25</v>
      </c>
      <c r="N165" s="4" t="s">
        <v>25</v>
      </c>
      <c r="O165" s="4" t="s">
        <v>25</v>
      </c>
      <c r="P165" s="62">
        <v>164</v>
      </c>
      <c r="Q165" s="85" t="s">
        <v>425</v>
      </c>
      <c r="R165" s="85" t="s">
        <v>28</v>
      </c>
    </row>
    <row r="166" spans="1:18" ht="14.25" customHeight="1">
      <c r="A166" s="62">
        <v>163</v>
      </c>
      <c r="B166" s="55" t="s">
        <v>1138</v>
      </c>
      <c r="C166" s="4" t="s">
        <v>427</v>
      </c>
      <c r="D166" s="4" t="s">
        <v>1139</v>
      </c>
      <c r="E166" s="4" t="s">
        <v>1140</v>
      </c>
      <c r="F166" s="4"/>
      <c r="G166" s="4"/>
      <c r="H166" s="4"/>
      <c r="I166" s="4"/>
      <c r="J166" s="4"/>
      <c r="K166" s="4"/>
      <c r="L166" s="65" t="s">
        <v>25</v>
      </c>
      <c r="M166" s="4">
        <v>248.94739999999999</v>
      </c>
      <c r="N166" s="4">
        <v>248.94739999999999</v>
      </c>
      <c r="O166" s="4" t="s">
        <v>305</v>
      </c>
      <c r="P166" s="62">
        <v>165</v>
      </c>
      <c r="Q166" s="85" t="s">
        <v>427</v>
      </c>
      <c r="R166" s="85" t="s">
        <v>430</v>
      </c>
    </row>
    <row r="167" spans="1:18" ht="14.25" customHeight="1">
      <c r="A167" s="62">
        <v>164</v>
      </c>
      <c r="B167" s="55" t="s">
        <v>1141</v>
      </c>
      <c r="C167" s="4" t="s">
        <v>432</v>
      </c>
      <c r="D167" s="4" t="s">
        <v>1142</v>
      </c>
      <c r="E167" s="4" t="s">
        <v>1143</v>
      </c>
      <c r="F167" s="4"/>
      <c r="G167" s="4"/>
      <c r="H167" s="4"/>
      <c r="I167" s="4"/>
      <c r="J167" s="4"/>
      <c r="K167" s="4"/>
      <c r="L167" s="65" t="s">
        <v>25</v>
      </c>
      <c r="M167" s="4">
        <v>249.49279999999999</v>
      </c>
      <c r="N167" s="4">
        <v>249.49279999999999</v>
      </c>
      <c r="O167" s="4" t="s">
        <v>305</v>
      </c>
      <c r="P167" s="62">
        <v>166</v>
      </c>
      <c r="Q167" s="85" t="s">
        <v>432</v>
      </c>
      <c r="R167" s="85" t="s">
        <v>435</v>
      </c>
    </row>
    <row r="168" spans="1:18" ht="14.25" customHeight="1">
      <c r="A168" s="62">
        <v>165</v>
      </c>
      <c r="B168" s="55" t="s">
        <v>28</v>
      </c>
      <c r="C168" s="4" t="s">
        <v>436</v>
      </c>
      <c r="D168" s="4" t="s">
        <v>25</v>
      </c>
      <c r="E168" s="4" t="s">
        <v>25</v>
      </c>
      <c r="F168" s="4"/>
      <c r="G168" s="4"/>
      <c r="H168" s="4"/>
      <c r="I168" s="4"/>
      <c r="J168" s="4"/>
      <c r="K168" s="4"/>
      <c r="L168" s="65" t="s">
        <v>25</v>
      </c>
      <c r="M168" s="4" t="s">
        <v>25</v>
      </c>
      <c r="N168" s="4" t="s">
        <v>25</v>
      </c>
      <c r="O168" s="4" t="s">
        <v>25</v>
      </c>
      <c r="P168" s="62">
        <v>167</v>
      </c>
      <c r="Q168" s="85" t="s">
        <v>436</v>
      </c>
      <c r="R168" s="85" t="s">
        <v>28</v>
      </c>
    </row>
    <row r="169" spans="1:18" ht="14.25" customHeight="1">
      <c r="A169" s="62">
        <v>166</v>
      </c>
      <c r="B169" s="55" t="s">
        <v>1095</v>
      </c>
      <c r="C169" s="4" t="s">
        <v>342</v>
      </c>
      <c r="D169" s="4" t="s">
        <v>25</v>
      </c>
      <c r="E169" s="4" t="s">
        <v>25</v>
      </c>
      <c r="F169" s="4"/>
      <c r="G169" s="4"/>
      <c r="H169" s="4"/>
      <c r="I169" s="4"/>
      <c r="J169" s="4"/>
      <c r="K169" s="4"/>
      <c r="L169" s="65" t="s">
        <v>25</v>
      </c>
      <c r="M169" s="4">
        <v>77.007800000000003</v>
      </c>
      <c r="N169" s="4">
        <v>77.007800000000003</v>
      </c>
      <c r="O169" s="4" t="s">
        <v>25</v>
      </c>
      <c r="P169" s="62">
        <v>168</v>
      </c>
      <c r="Q169" s="85" t="s">
        <v>342</v>
      </c>
      <c r="R169" s="85" t="s">
        <v>296</v>
      </c>
    </row>
    <row r="170" spans="1:18" ht="14.25" customHeight="1">
      <c r="A170" s="62">
        <v>167</v>
      </c>
      <c r="B170" s="55" t="s">
        <v>28</v>
      </c>
      <c r="C170" s="4" t="s">
        <v>438</v>
      </c>
      <c r="D170" s="4" t="s">
        <v>25</v>
      </c>
      <c r="E170" s="4" t="s">
        <v>25</v>
      </c>
      <c r="F170" s="4"/>
      <c r="G170" s="4"/>
      <c r="H170" s="4"/>
      <c r="I170" s="4"/>
      <c r="J170" s="4"/>
      <c r="K170" s="4"/>
      <c r="L170" s="65" t="s">
        <v>25</v>
      </c>
      <c r="M170" s="4" t="s">
        <v>25</v>
      </c>
      <c r="N170" s="4" t="s">
        <v>25</v>
      </c>
      <c r="O170" s="4" t="s">
        <v>25</v>
      </c>
      <c r="P170" s="62">
        <v>169</v>
      </c>
      <c r="Q170" s="85" t="s">
        <v>438</v>
      </c>
      <c r="R170" s="85" t="s">
        <v>28</v>
      </c>
    </row>
    <row r="171" spans="1:18" ht="14.25" customHeight="1">
      <c r="A171" s="62">
        <v>168</v>
      </c>
      <c r="B171" s="55" t="s">
        <v>1095</v>
      </c>
      <c r="C171" s="4" t="s">
        <v>343</v>
      </c>
      <c r="D171" s="4" t="s">
        <v>25</v>
      </c>
      <c r="E171" s="4" t="s">
        <v>25</v>
      </c>
      <c r="F171" s="4"/>
      <c r="G171" s="4"/>
      <c r="H171" s="4"/>
      <c r="I171" s="4"/>
      <c r="J171" s="4"/>
      <c r="K171" s="4"/>
      <c r="L171" s="65" t="s">
        <v>25</v>
      </c>
      <c r="M171" s="4">
        <v>77.007800000000003</v>
      </c>
      <c r="N171" s="4">
        <v>77.007800000000003</v>
      </c>
      <c r="O171" s="4" t="s">
        <v>25</v>
      </c>
      <c r="P171" s="62">
        <v>170</v>
      </c>
      <c r="Q171" s="85" t="s">
        <v>343</v>
      </c>
      <c r="R171" s="85" t="s">
        <v>296</v>
      </c>
    </row>
    <row r="172" spans="1:18" ht="14.25" customHeight="1">
      <c r="A172" s="62">
        <v>169</v>
      </c>
      <c r="B172" s="55" t="s">
        <v>28</v>
      </c>
      <c r="C172" s="4" t="s">
        <v>440</v>
      </c>
      <c r="D172" s="4" t="s">
        <v>25</v>
      </c>
      <c r="E172" s="4" t="s">
        <v>25</v>
      </c>
      <c r="F172" s="4"/>
      <c r="G172" s="4"/>
      <c r="H172" s="4"/>
      <c r="I172" s="4"/>
      <c r="J172" s="4"/>
      <c r="K172" s="4"/>
      <c r="L172" s="65" t="s">
        <v>25</v>
      </c>
      <c r="M172" s="4" t="s">
        <v>25</v>
      </c>
      <c r="N172" s="4" t="s">
        <v>25</v>
      </c>
      <c r="O172" s="4" t="s">
        <v>25</v>
      </c>
      <c r="P172" s="62">
        <v>171</v>
      </c>
      <c r="Q172" s="85" t="s">
        <v>440</v>
      </c>
      <c r="R172" s="85" t="s">
        <v>28</v>
      </c>
    </row>
    <row r="173" spans="1:18" ht="14.25" customHeight="1">
      <c r="A173" s="62">
        <v>170</v>
      </c>
      <c r="B173" s="55" t="s">
        <v>1095</v>
      </c>
      <c r="C173" s="4" t="s">
        <v>373</v>
      </c>
      <c r="D173" s="4" t="s">
        <v>25</v>
      </c>
      <c r="E173" s="4" t="s">
        <v>25</v>
      </c>
      <c r="F173" s="4"/>
      <c r="G173" s="4"/>
      <c r="H173" s="4"/>
      <c r="I173" s="4"/>
      <c r="J173" s="4"/>
      <c r="K173" s="4"/>
      <c r="L173" s="65" t="s">
        <v>25</v>
      </c>
      <c r="M173" s="4">
        <v>77.007800000000003</v>
      </c>
      <c r="N173" s="4">
        <v>77.007800000000003</v>
      </c>
      <c r="O173" s="4" t="s">
        <v>25</v>
      </c>
      <c r="P173" s="62">
        <v>172</v>
      </c>
      <c r="Q173" s="85" t="s">
        <v>373</v>
      </c>
      <c r="R173" s="85" t="s">
        <v>296</v>
      </c>
    </row>
    <row r="174" spans="1:18" ht="14.25" customHeight="1">
      <c r="A174" s="62">
        <v>171</v>
      </c>
      <c r="B174" s="55" t="s">
        <v>28</v>
      </c>
      <c r="C174" s="4" t="s">
        <v>442</v>
      </c>
      <c r="D174" s="4" t="s">
        <v>25</v>
      </c>
      <c r="E174" s="4" t="s">
        <v>25</v>
      </c>
      <c r="F174" s="4"/>
      <c r="G174" s="4"/>
      <c r="H174" s="4"/>
      <c r="I174" s="4"/>
      <c r="J174" s="4"/>
      <c r="K174" s="4"/>
      <c r="L174" s="65" t="s">
        <v>25</v>
      </c>
      <c r="M174" s="4" t="s">
        <v>25</v>
      </c>
      <c r="N174" s="4" t="s">
        <v>25</v>
      </c>
      <c r="O174" s="4" t="s">
        <v>25</v>
      </c>
      <c r="P174" s="62">
        <v>173</v>
      </c>
      <c r="Q174" s="85" t="s">
        <v>442</v>
      </c>
      <c r="R174" s="85" t="s">
        <v>28</v>
      </c>
    </row>
    <row r="175" spans="1:18" ht="14.25" customHeight="1">
      <c r="A175" s="62">
        <v>172</v>
      </c>
      <c r="B175" s="55" t="s">
        <v>1120</v>
      </c>
      <c r="C175" s="4" t="s">
        <v>443</v>
      </c>
      <c r="D175" s="4" t="s">
        <v>25</v>
      </c>
      <c r="E175" s="4" t="s">
        <v>25</v>
      </c>
      <c r="F175" s="4"/>
      <c r="G175" s="4"/>
      <c r="H175" s="4"/>
      <c r="I175" s="4"/>
      <c r="J175" s="4"/>
      <c r="K175" s="4"/>
      <c r="L175" s="65" t="s">
        <v>25</v>
      </c>
      <c r="M175" s="4">
        <v>177.41579999999999</v>
      </c>
      <c r="N175" s="4">
        <v>177.41579999999999</v>
      </c>
      <c r="O175" s="4" t="s">
        <v>25</v>
      </c>
      <c r="P175" s="62">
        <v>174</v>
      </c>
      <c r="Q175" s="85" t="s">
        <v>443</v>
      </c>
      <c r="R175" s="85" t="s">
        <v>378</v>
      </c>
    </row>
    <row r="176" spans="1:18" ht="14.25" customHeight="1">
      <c r="A176" s="62">
        <v>173</v>
      </c>
      <c r="B176" s="55" t="s">
        <v>1120</v>
      </c>
      <c r="C176" s="4" t="s">
        <v>444</v>
      </c>
      <c r="D176" s="4" t="s">
        <v>25</v>
      </c>
      <c r="E176" s="4" t="s">
        <v>25</v>
      </c>
      <c r="F176" s="4"/>
      <c r="G176" s="4"/>
      <c r="H176" s="4"/>
      <c r="I176" s="4"/>
      <c r="J176" s="4"/>
      <c r="K176" s="4"/>
      <c r="L176" s="65" t="s">
        <v>25</v>
      </c>
      <c r="M176" s="4">
        <v>177.41579999999999</v>
      </c>
      <c r="N176" s="4">
        <v>177.41579999999999</v>
      </c>
      <c r="O176" s="4" t="s">
        <v>25</v>
      </c>
      <c r="P176" s="62">
        <v>175</v>
      </c>
      <c r="Q176" s="85" t="s">
        <v>444</v>
      </c>
      <c r="R176" s="85" t="s">
        <v>378</v>
      </c>
    </row>
    <row r="177" spans="1:18" ht="14.25" customHeight="1">
      <c r="A177" s="62">
        <v>174</v>
      </c>
      <c r="B177" s="55" t="s">
        <v>1120</v>
      </c>
      <c r="C177" s="4" t="s">
        <v>445</v>
      </c>
      <c r="D177" s="4" t="s">
        <v>25</v>
      </c>
      <c r="E177" s="4" t="s">
        <v>25</v>
      </c>
      <c r="F177" s="4"/>
      <c r="G177" s="4"/>
      <c r="H177" s="4"/>
      <c r="I177" s="4"/>
      <c r="J177" s="4"/>
      <c r="K177" s="4"/>
      <c r="L177" s="65" t="s">
        <v>25</v>
      </c>
      <c r="M177" s="4">
        <v>177.41579999999999</v>
      </c>
      <c r="N177" s="4">
        <v>177.41579999999999</v>
      </c>
      <c r="O177" s="4" t="s">
        <v>25</v>
      </c>
      <c r="P177" s="62">
        <v>176</v>
      </c>
      <c r="Q177" s="85" t="s">
        <v>445</v>
      </c>
      <c r="R177" s="85" t="s">
        <v>378</v>
      </c>
    </row>
    <row r="178" spans="1:18" ht="14.25" customHeight="1">
      <c r="A178" s="62">
        <v>175</v>
      </c>
      <c r="B178" s="55" t="s">
        <v>28</v>
      </c>
      <c r="C178" s="4" t="s">
        <v>446</v>
      </c>
      <c r="D178" s="4" t="s">
        <v>25</v>
      </c>
      <c r="E178" s="4" t="s">
        <v>25</v>
      </c>
      <c r="F178" s="4"/>
      <c r="G178" s="4"/>
      <c r="H178" s="4"/>
      <c r="I178" s="4"/>
      <c r="J178" s="4"/>
      <c r="K178" s="4"/>
      <c r="L178" s="65" t="s">
        <v>25</v>
      </c>
      <c r="M178" s="4" t="s">
        <v>25</v>
      </c>
      <c r="N178" s="4" t="s">
        <v>25</v>
      </c>
      <c r="O178" s="4" t="s">
        <v>25</v>
      </c>
      <c r="P178" s="62">
        <v>177</v>
      </c>
      <c r="Q178" s="85" t="s">
        <v>446</v>
      </c>
      <c r="R178" s="85" t="s">
        <v>28</v>
      </c>
    </row>
    <row r="179" spans="1:18" ht="14.25" customHeight="1">
      <c r="A179" s="62">
        <v>176</v>
      </c>
      <c r="B179" s="55" t="s">
        <v>1144</v>
      </c>
      <c r="C179" s="4" t="s">
        <v>448</v>
      </c>
      <c r="D179" s="4" t="s">
        <v>1145</v>
      </c>
      <c r="E179" s="4" t="s">
        <v>1146</v>
      </c>
      <c r="F179" s="4"/>
      <c r="G179" s="4"/>
      <c r="H179" s="4"/>
      <c r="I179" s="4"/>
      <c r="J179" s="4"/>
      <c r="K179" s="4"/>
      <c r="L179" s="65">
        <v>152.07159999999999</v>
      </c>
      <c r="M179" s="4">
        <v>54.412500000000001</v>
      </c>
      <c r="N179" s="4">
        <v>206.48409999999998</v>
      </c>
      <c r="O179" s="4" t="s">
        <v>335</v>
      </c>
      <c r="P179" s="62">
        <v>178</v>
      </c>
      <c r="Q179" s="85" t="s">
        <v>448</v>
      </c>
      <c r="R179" s="85" t="s">
        <v>451</v>
      </c>
    </row>
    <row r="180" spans="1:18" ht="14.25" customHeight="1">
      <c r="A180" s="62">
        <v>177</v>
      </c>
      <c r="B180" s="55" t="s">
        <v>1147</v>
      </c>
      <c r="C180" s="4" t="s">
        <v>453</v>
      </c>
      <c r="D180" s="4" t="s">
        <v>1148</v>
      </c>
      <c r="E180" s="4" t="s">
        <v>1149</v>
      </c>
      <c r="F180" s="4"/>
      <c r="G180" s="4"/>
      <c r="H180" s="4"/>
      <c r="I180" s="4"/>
      <c r="J180" s="4"/>
      <c r="K180" s="4"/>
      <c r="L180" s="65">
        <v>152.0702</v>
      </c>
      <c r="M180" s="4">
        <v>54.412500000000001</v>
      </c>
      <c r="N180" s="4">
        <v>206.48269999999999</v>
      </c>
      <c r="O180" s="4" t="s">
        <v>335</v>
      </c>
      <c r="P180" s="62">
        <v>179</v>
      </c>
      <c r="Q180" s="85" t="s">
        <v>453</v>
      </c>
      <c r="R180" s="85" t="s">
        <v>456</v>
      </c>
    </row>
    <row r="181" spans="1:18">
      <c r="A181" s="62">
        <v>178</v>
      </c>
      <c r="B181" s="55" t="s">
        <v>1150</v>
      </c>
      <c r="C181" s="4" t="s">
        <v>458</v>
      </c>
      <c r="D181" s="4" t="s">
        <v>1151</v>
      </c>
      <c r="E181" s="4" t="s">
        <v>1152</v>
      </c>
      <c r="F181" s="4"/>
      <c r="G181" s="4"/>
      <c r="H181" s="4"/>
      <c r="I181" s="4"/>
      <c r="J181" s="4"/>
      <c r="K181" s="4"/>
      <c r="L181" s="65" t="s">
        <v>25</v>
      </c>
      <c r="M181" s="4">
        <v>249.9633</v>
      </c>
      <c r="N181" s="4">
        <v>249.9633</v>
      </c>
      <c r="O181" s="4" t="s">
        <v>461</v>
      </c>
      <c r="P181" s="62">
        <v>180</v>
      </c>
      <c r="Q181" s="85" t="s">
        <v>458</v>
      </c>
      <c r="R181" s="85" t="s">
        <v>462</v>
      </c>
    </row>
    <row r="182" spans="1:18">
      <c r="A182" s="62">
        <v>179</v>
      </c>
      <c r="B182" s="55" t="s">
        <v>1153</v>
      </c>
      <c r="C182" s="4" t="s">
        <v>464</v>
      </c>
      <c r="D182" s="4" t="s">
        <v>1154</v>
      </c>
      <c r="E182" s="4" t="s">
        <v>1155</v>
      </c>
      <c r="F182" s="4"/>
      <c r="G182" s="4"/>
      <c r="H182" s="4"/>
      <c r="I182" s="4"/>
      <c r="J182" s="4"/>
      <c r="K182" s="4"/>
      <c r="L182" s="65" t="s">
        <v>25</v>
      </c>
      <c r="M182" s="4">
        <v>249.9641</v>
      </c>
      <c r="N182" s="4">
        <v>249.9641</v>
      </c>
      <c r="O182" s="4" t="s">
        <v>461</v>
      </c>
      <c r="P182" s="62">
        <v>181</v>
      </c>
      <c r="Q182" s="85" t="s">
        <v>464</v>
      </c>
      <c r="R182" s="85" t="s">
        <v>467</v>
      </c>
    </row>
    <row r="183" spans="1:18" ht="14.25" customHeight="1">
      <c r="A183" s="62">
        <v>180</v>
      </c>
      <c r="B183" s="55" t="s">
        <v>1156</v>
      </c>
      <c r="C183" s="4" t="s">
        <v>469</v>
      </c>
      <c r="D183" s="4" t="s">
        <v>1157</v>
      </c>
      <c r="E183" s="4" t="s">
        <v>1158</v>
      </c>
      <c r="F183" s="4"/>
      <c r="G183" s="4"/>
      <c r="H183" s="4"/>
      <c r="I183" s="4"/>
      <c r="J183" s="4"/>
      <c r="K183" s="4"/>
      <c r="L183" s="65" t="s">
        <v>25</v>
      </c>
      <c r="M183" s="4">
        <v>248.77379999999999</v>
      </c>
      <c r="N183" s="4">
        <v>248.77379999999999</v>
      </c>
      <c r="O183" s="4" t="s">
        <v>461</v>
      </c>
      <c r="P183" s="62">
        <v>182</v>
      </c>
      <c r="Q183" s="85" t="s">
        <v>469</v>
      </c>
      <c r="R183" s="85" t="s">
        <v>472</v>
      </c>
    </row>
    <row r="184" spans="1:18" ht="14.25" customHeight="1">
      <c r="A184" s="62">
        <v>181</v>
      </c>
      <c r="B184" s="55" t="s">
        <v>1159</v>
      </c>
      <c r="C184" s="4" t="s">
        <v>474</v>
      </c>
      <c r="D184" s="4" t="s">
        <v>1160</v>
      </c>
      <c r="E184" s="4" t="s">
        <v>1161</v>
      </c>
      <c r="F184" s="4"/>
      <c r="G184" s="4"/>
      <c r="H184" s="4"/>
      <c r="I184" s="4"/>
      <c r="J184" s="4"/>
      <c r="K184" s="4"/>
      <c r="L184" s="65" t="s">
        <v>25</v>
      </c>
      <c r="M184" s="4">
        <v>248.77500000000001</v>
      </c>
      <c r="N184" s="4">
        <v>248.77500000000001</v>
      </c>
      <c r="O184" s="4" t="s">
        <v>461</v>
      </c>
      <c r="P184" s="62">
        <v>183</v>
      </c>
      <c r="Q184" s="85" t="s">
        <v>474</v>
      </c>
      <c r="R184" s="85" t="s">
        <v>477</v>
      </c>
    </row>
    <row r="185" spans="1:18" ht="14.25" customHeight="1">
      <c r="A185" s="62">
        <v>182</v>
      </c>
      <c r="B185" s="55" t="s">
        <v>1095</v>
      </c>
      <c r="C185" s="4" t="s">
        <v>383</v>
      </c>
      <c r="D185" s="4" t="s">
        <v>25</v>
      </c>
      <c r="E185" s="4" t="s">
        <v>25</v>
      </c>
      <c r="F185" s="4"/>
      <c r="G185" s="4"/>
      <c r="H185" s="4"/>
      <c r="I185" s="4"/>
      <c r="J185" s="4"/>
      <c r="K185" s="4"/>
      <c r="L185" s="65" t="s">
        <v>25</v>
      </c>
      <c r="M185" s="4">
        <v>77.007800000000003</v>
      </c>
      <c r="N185" s="4">
        <v>77.007800000000003</v>
      </c>
      <c r="O185" s="4" t="s">
        <v>25</v>
      </c>
      <c r="P185" s="62">
        <v>184</v>
      </c>
      <c r="Q185" s="85" t="s">
        <v>383</v>
      </c>
      <c r="R185" s="85" t="s">
        <v>296</v>
      </c>
    </row>
    <row r="186" spans="1:18" ht="14.25" customHeight="1">
      <c r="A186" s="62">
        <v>183</v>
      </c>
      <c r="B186" s="55" t="s">
        <v>1095</v>
      </c>
      <c r="C186" s="4" t="s">
        <v>384</v>
      </c>
      <c r="D186" s="4" t="s">
        <v>25</v>
      </c>
      <c r="E186" s="4" t="s">
        <v>25</v>
      </c>
      <c r="F186" s="4"/>
      <c r="G186" s="4"/>
      <c r="H186" s="4"/>
      <c r="I186" s="4"/>
      <c r="J186" s="4"/>
      <c r="K186" s="4"/>
      <c r="L186" s="65" t="s">
        <v>25</v>
      </c>
      <c r="M186" s="4">
        <v>77.007800000000003</v>
      </c>
      <c r="N186" s="4">
        <v>77.007800000000003</v>
      </c>
      <c r="O186" s="4" t="s">
        <v>25</v>
      </c>
      <c r="P186" s="62">
        <v>185</v>
      </c>
      <c r="Q186" s="85" t="s">
        <v>384</v>
      </c>
      <c r="R186" s="85" t="s">
        <v>296</v>
      </c>
    </row>
    <row r="187" spans="1:18" ht="14.25" customHeight="1">
      <c r="A187" s="62">
        <v>184</v>
      </c>
      <c r="B187" s="55" t="s">
        <v>28</v>
      </c>
      <c r="C187" s="4" t="s">
        <v>480</v>
      </c>
      <c r="D187" s="4" t="s">
        <v>25</v>
      </c>
      <c r="E187" s="4" t="s">
        <v>25</v>
      </c>
      <c r="F187" s="4"/>
      <c r="G187" s="4"/>
      <c r="H187" s="4"/>
      <c r="I187" s="4"/>
      <c r="J187" s="4"/>
      <c r="K187" s="4"/>
      <c r="L187" s="65" t="s">
        <v>25</v>
      </c>
      <c r="M187" s="4" t="s">
        <v>25</v>
      </c>
      <c r="N187" s="4" t="s">
        <v>25</v>
      </c>
      <c r="O187" s="4" t="s">
        <v>25</v>
      </c>
      <c r="P187" s="62">
        <v>186</v>
      </c>
      <c r="Q187" s="85" t="s">
        <v>480</v>
      </c>
      <c r="R187" s="85" t="s">
        <v>28</v>
      </c>
    </row>
    <row r="188" spans="1:18" ht="14.25" customHeight="1">
      <c r="A188" s="62">
        <v>185</v>
      </c>
      <c r="B188" s="55" t="s">
        <v>1095</v>
      </c>
      <c r="C188" s="4" t="s">
        <v>395</v>
      </c>
      <c r="D188" s="4" t="s">
        <v>25</v>
      </c>
      <c r="E188" s="4" t="s">
        <v>25</v>
      </c>
      <c r="F188" s="4"/>
      <c r="G188" s="4"/>
      <c r="H188" s="4"/>
      <c r="I188" s="4"/>
      <c r="J188" s="4"/>
      <c r="K188" s="4"/>
      <c r="L188" s="65" t="s">
        <v>25</v>
      </c>
      <c r="M188" s="4">
        <v>77.007800000000003</v>
      </c>
      <c r="N188" s="4">
        <v>77.007800000000003</v>
      </c>
      <c r="O188" s="4" t="s">
        <v>25</v>
      </c>
      <c r="P188" s="62">
        <v>187</v>
      </c>
      <c r="Q188" s="85" t="s">
        <v>395</v>
      </c>
      <c r="R188" s="85" t="s">
        <v>296</v>
      </c>
    </row>
    <row r="189" spans="1:18" ht="14.25" customHeight="1">
      <c r="A189" s="62">
        <v>186</v>
      </c>
      <c r="B189" s="55" t="s">
        <v>28</v>
      </c>
      <c r="C189" s="4" t="s">
        <v>482</v>
      </c>
      <c r="D189" s="4" t="s">
        <v>25</v>
      </c>
      <c r="E189" s="4" t="s">
        <v>25</v>
      </c>
      <c r="F189" s="4"/>
      <c r="G189" s="4"/>
      <c r="H189" s="4"/>
      <c r="I189" s="4"/>
      <c r="J189" s="4"/>
      <c r="K189" s="4"/>
      <c r="L189" s="65" t="s">
        <v>25</v>
      </c>
      <c r="M189" s="4" t="s">
        <v>25</v>
      </c>
      <c r="N189" s="4" t="s">
        <v>25</v>
      </c>
      <c r="O189" s="4" t="s">
        <v>25</v>
      </c>
      <c r="P189" s="62">
        <v>188</v>
      </c>
      <c r="Q189" s="85" t="s">
        <v>482</v>
      </c>
      <c r="R189" s="85" t="s">
        <v>28</v>
      </c>
    </row>
    <row r="190" spans="1:18" ht="14.25" customHeight="1">
      <c r="A190" s="62">
        <v>187</v>
      </c>
      <c r="B190" s="55" t="s">
        <v>1095</v>
      </c>
      <c r="C190" s="4" t="s">
        <v>396</v>
      </c>
      <c r="D190" s="4" t="s">
        <v>25</v>
      </c>
      <c r="E190" s="4" t="s">
        <v>25</v>
      </c>
      <c r="F190" s="4"/>
      <c r="G190" s="4"/>
      <c r="H190" s="4"/>
      <c r="I190" s="4"/>
      <c r="J190" s="4"/>
      <c r="K190" s="4"/>
      <c r="L190" s="65" t="s">
        <v>25</v>
      </c>
      <c r="M190" s="4">
        <v>77.007800000000003</v>
      </c>
      <c r="N190" s="4">
        <v>77.007800000000003</v>
      </c>
      <c r="O190" s="4" t="s">
        <v>25</v>
      </c>
      <c r="P190" s="62">
        <v>189</v>
      </c>
      <c r="Q190" s="85" t="s">
        <v>396</v>
      </c>
      <c r="R190" s="85" t="s">
        <v>296</v>
      </c>
    </row>
    <row r="191" spans="1:18" ht="14.25" customHeight="1">
      <c r="A191" s="62">
        <v>188</v>
      </c>
      <c r="B191" s="55" t="s">
        <v>28</v>
      </c>
      <c r="C191" s="4" t="s">
        <v>484</v>
      </c>
      <c r="D191" s="4" t="s">
        <v>25</v>
      </c>
      <c r="E191" s="4" t="s">
        <v>25</v>
      </c>
      <c r="F191" s="4"/>
      <c r="G191" s="4"/>
      <c r="H191" s="4"/>
      <c r="I191" s="4"/>
      <c r="J191" s="4"/>
      <c r="K191" s="4"/>
      <c r="L191" s="65" t="s">
        <v>25</v>
      </c>
      <c r="M191" s="4" t="s">
        <v>25</v>
      </c>
      <c r="N191" s="4" t="s">
        <v>25</v>
      </c>
      <c r="O191" s="4" t="s">
        <v>25</v>
      </c>
      <c r="P191" s="62">
        <v>190</v>
      </c>
      <c r="Q191" s="85" t="s">
        <v>484</v>
      </c>
      <c r="R191" s="85" t="s">
        <v>28</v>
      </c>
    </row>
    <row r="192" spans="1:18" ht="14.25" customHeight="1">
      <c r="A192" s="62">
        <v>189</v>
      </c>
      <c r="B192" s="55" t="s">
        <v>1162</v>
      </c>
      <c r="C192" s="4" t="s">
        <v>486</v>
      </c>
      <c r="D192" s="4" t="s">
        <v>1163</v>
      </c>
      <c r="E192" s="4" t="s">
        <v>1164</v>
      </c>
      <c r="F192" s="4"/>
      <c r="G192" s="4"/>
      <c r="H192" s="4"/>
      <c r="I192" s="4"/>
      <c r="J192" s="4"/>
      <c r="K192" s="4"/>
      <c r="L192" s="65" t="s">
        <v>25</v>
      </c>
      <c r="M192" s="4">
        <v>249.38759999999999</v>
      </c>
      <c r="N192" s="4">
        <v>249.38759999999999</v>
      </c>
      <c r="O192" s="4" t="s">
        <v>26</v>
      </c>
      <c r="P192" s="62">
        <v>191</v>
      </c>
      <c r="Q192" s="85" t="s">
        <v>486</v>
      </c>
      <c r="R192" s="85" t="s">
        <v>489</v>
      </c>
    </row>
    <row r="193" spans="1:18" ht="14.25" customHeight="1">
      <c r="A193" s="62">
        <v>190</v>
      </c>
      <c r="B193" s="55" t="s">
        <v>28</v>
      </c>
      <c r="C193" s="4" t="s">
        <v>490</v>
      </c>
      <c r="D193" s="4" t="s">
        <v>25</v>
      </c>
      <c r="E193" s="4" t="s">
        <v>25</v>
      </c>
      <c r="F193" s="4"/>
      <c r="G193" s="4"/>
      <c r="H193" s="4"/>
      <c r="I193" s="4"/>
      <c r="J193" s="4"/>
      <c r="K193" s="4"/>
      <c r="L193" s="65" t="s">
        <v>25</v>
      </c>
      <c r="M193" s="4" t="s">
        <v>25</v>
      </c>
      <c r="N193" s="4" t="s">
        <v>25</v>
      </c>
      <c r="O193" s="4" t="s">
        <v>25</v>
      </c>
      <c r="P193" s="62">
        <v>192</v>
      </c>
      <c r="Q193" s="85" t="s">
        <v>490</v>
      </c>
      <c r="R193" s="85" t="s">
        <v>28</v>
      </c>
    </row>
    <row r="194" spans="1:18" ht="14.25" customHeight="1">
      <c r="A194" s="62">
        <v>191</v>
      </c>
      <c r="B194" s="55" t="s">
        <v>28</v>
      </c>
      <c r="C194" s="4" t="s">
        <v>491</v>
      </c>
      <c r="D194" s="4" t="s">
        <v>25</v>
      </c>
      <c r="E194" s="4" t="s">
        <v>25</v>
      </c>
      <c r="F194" s="4"/>
      <c r="G194" s="4"/>
      <c r="H194" s="4"/>
      <c r="I194" s="4"/>
      <c r="J194" s="4"/>
      <c r="K194" s="4"/>
      <c r="L194" s="65" t="s">
        <v>25</v>
      </c>
      <c r="M194" s="4" t="s">
        <v>25</v>
      </c>
      <c r="N194" s="4" t="s">
        <v>25</v>
      </c>
      <c r="O194" s="4" t="s">
        <v>25</v>
      </c>
      <c r="P194" s="62">
        <v>193</v>
      </c>
      <c r="Q194" s="85" t="s">
        <v>491</v>
      </c>
      <c r="R194" s="85" t="s">
        <v>28</v>
      </c>
    </row>
    <row r="195" spans="1:18" ht="14.25" customHeight="1">
      <c r="A195" s="62">
        <v>192</v>
      </c>
      <c r="B195" s="55" t="s">
        <v>28</v>
      </c>
      <c r="C195" s="4" t="s">
        <v>492</v>
      </c>
      <c r="D195" s="4" t="s">
        <v>25</v>
      </c>
      <c r="E195" s="4" t="s">
        <v>25</v>
      </c>
      <c r="F195" s="4"/>
      <c r="G195" s="4"/>
      <c r="H195" s="4"/>
      <c r="I195" s="4"/>
      <c r="J195" s="4"/>
      <c r="K195" s="4"/>
      <c r="L195" s="65" t="s">
        <v>25</v>
      </c>
      <c r="M195" s="4" t="s">
        <v>25</v>
      </c>
      <c r="N195" s="4" t="s">
        <v>25</v>
      </c>
      <c r="O195" s="4" t="s">
        <v>25</v>
      </c>
      <c r="P195" s="62">
        <v>194</v>
      </c>
      <c r="Q195" s="85" t="s">
        <v>492</v>
      </c>
      <c r="R195" s="85" t="s">
        <v>28</v>
      </c>
    </row>
    <row r="196" spans="1:18" ht="14.25" customHeight="1">
      <c r="A196" s="62">
        <v>193</v>
      </c>
      <c r="B196" s="55" t="s">
        <v>28</v>
      </c>
      <c r="C196" s="4" t="s">
        <v>493</v>
      </c>
      <c r="D196" s="4" t="s">
        <v>25</v>
      </c>
      <c r="E196" s="4" t="s">
        <v>25</v>
      </c>
      <c r="F196" s="4"/>
      <c r="G196" s="4"/>
      <c r="H196" s="4"/>
      <c r="I196" s="4"/>
      <c r="J196" s="4"/>
      <c r="K196" s="4"/>
      <c r="L196" s="65" t="s">
        <v>25</v>
      </c>
      <c r="M196" s="4" t="s">
        <v>25</v>
      </c>
      <c r="N196" s="4" t="s">
        <v>25</v>
      </c>
      <c r="O196" s="4" t="s">
        <v>25</v>
      </c>
      <c r="P196" s="62">
        <v>195</v>
      </c>
      <c r="Q196" s="85" t="s">
        <v>493</v>
      </c>
      <c r="R196" s="85" t="s">
        <v>28</v>
      </c>
    </row>
    <row r="197" spans="1:18" ht="14.25" customHeight="1">
      <c r="A197" s="62">
        <v>194</v>
      </c>
      <c r="B197" s="55" t="s">
        <v>28</v>
      </c>
      <c r="C197" s="4" t="s">
        <v>494</v>
      </c>
      <c r="D197" s="4" t="s">
        <v>25</v>
      </c>
      <c r="E197" s="4" t="s">
        <v>25</v>
      </c>
      <c r="F197" s="4"/>
      <c r="G197" s="4"/>
      <c r="H197" s="4"/>
      <c r="I197" s="4"/>
      <c r="J197" s="4"/>
      <c r="K197" s="4"/>
      <c r="L197" s="65" t="s">
        <v>25</v>
      </c>
      <c r="M197" s="4" t="s">
        <v>25</v>
      </c>
      <c r="N197" s="4" t="s">
        <v>25</v>
      </c>
      <c r="O197" s="4" t="s">
        <v>25</v>
      </c>
      <c r="P197" s="62">
        <v>196</v>
      </c>
      <c r="Q197" s="85" t="s">
        <v>494</v>
      </c>
      <c r="R197" s="85" t="s">
        <v>28</v>
      </c>
    </row>
    <row r="198" spans="1:18">
      <c r="A198" s="62">
        <v>195</v>
      </c>
      <c r="B198" s="55" t="s">
        <v>1165</v>
      </c>
      <c r="C198" s="4" t="s">
        <v>496</v>
      </c>
      <c r="D198" s="4" t="s">
        <v>1166</v>
      </c>
      <c r="E198" s="4" t="s">
        <v>1167</v>
      </c>
      <c r="F198" s="4"/>
      <c r="G198" s="4"/>
      <c r="H198" s="4"/>
      <c r="I198" s="4"/>
      <c r="J198" s="4"/>
      <c r="K198" s="4"/>
      <c r="L198" s="65" t="s">
        <v>25</v>
      </c>
      <c r="M198" s="4">
        <v>249.27680000000001</v>
      </c>
      <c r="N198" s="4">
        <v>249.27680000000001</v>
      </c>
      <c r="O198" s="4" t="s">
        <v>461</v>
      </c>
      <c r="P198" s="62">
        <v>197</v>
      </c>
      <c r="Q198" s="85" t="s">
        <v>496</v>
      </c>
      <c r="R198" s="85" t="s">
        <v>499</v>
      </c>
    </row>
    <row r="199" spans="1:18">
      <c r="A199" s="62">
        <v>196</v>
      </c>
      <c r="B199" s="55" t="s">
        <v>1168</v>
      </c>
      <c r="C199" s="4" t="s">
        <v>501</v>
      </c>
      <c r="D199" s="4" t="s">
        <v>1169</v>
      </c>
      <c r="E199" s="4" t="s">
        <v>1170</v>
      </c>
      <c r="F199" s="4"/>
      <c r="G199" s="4"/>
      <c r="H199" s="4"/>
      <c r="I199" s="4"/>
      <c r="J199" s="4"/>
      <c r="K199" s="4"/>
      <c r="L199" s="65" t="s">
        <v>25</v>
      </c>
      <c r="M199" s="4">
        <v>249.27340000000001</v>
      </c>
      <c r="N199" s="4">
        <v>249.27340000000001</v>
      </c>
      <c r="O199" s="4" t="s">
        <v>461</v>
      </c>
      <c r="P199" s="62">
        <v>198</v>
      </c>
      <c r="Q199" s="85" t="s">
        <v>501</v>
      </c>
      <c r="R199" s="85" t="s">
        <v>504</v>
      </c>
    </row>
    <row r="200" spans="1:18" ht="14.25" customHeight="1">
      <c r="A200" s="62">
        <v>197</v>
      </c>
      <c r="B200" s="55" t="s">
        <v>1171</v>
      </c>
      <c r="C200" s="4" t="s">
        <v>506</v>
      </c>
      <c r="D200" s="4" t="s">
        <v>1172</v>
      </c>
      <c r="E200" s="4" t="s">
        <v>1173</v>
      </c>
      <c r="F200" s="4"/>
      <c r="G200" s="4"/>
      <c r="H200" s="4"/>
      <c r="I200" s="4"/>
      <c r="J200" s="4"/>
      <c r="K200" s="4"/>
      <c r="L200" s="65">
        <v>149.12870000000001</v>
      </c>
      <c r="M200" s="4">
        <v>49.8123</v>
      </c>
      <c r="N200" s="4">
        <v>198.941</v>
      </c>
      <c r="O200" s="4" t="s">
        <v>335</v>
      </c>
      <c r="P200" s="62">
        <v>199</v>
      </c>
      <c r="Q200" s="85" t="s">
        <v>506</v>
      </c>
      <c r="R200" s="85" t="s">
        <v>509</v>
      </c>
    </row>
    <row r="201" spans="1:18" ht="14.25" customHeight="1">
      <c r="A201" s="62">
        <v>198</v>
      </c>
      <c r="B201" s="55" t="s">
        <v>1174</v>
      </c>
      <c r="C201" s="4" t="s">
        <v>511</v>
      </c>
      <c r="D201" s="4" t="s">
        <v>1175</v>
      </c>
      <c r="E201" s="4" t="s">
        <v>1176</v>
      </c>
      <c r="F201" s="4"/>
      <c r="G201" s="4"/>
      <c r="H201" s="4"/>
      <c r="I201" s="4"/>
      <c r="J201" s="4"/>
      <c r="K201" s="4"/>
      <c r="L201" s="65">
        <v>149.13120000000001</v>
      </c>
      <c r="M201" s="4">
        <v>49.812199999999997</v>
      </c>
      <c r="N201" s="4">
        <v>198.9434</v>
      </c>
      <c r="O201" s="4" t="s">
        <v>335</v>
      </c>
      <c r="P201" s="62">
        <v>200</v>
      </c>
      <c r="Q201" s="85" t="s">
        <v>511</v>
      </c>
      <c r="R201" s="85" t="s">
        <v>514</v>
      </c>
    </row>
    <row r="202" spans="1:18" ht="14.25" customHeight="1">
      <c r="A202" s="62">
        <v>199</v>
      </c>
      <c r="B202" s="55" t="s">
        <v>1177</v>
      </c>
      <c r="C202" s="4" t="s">
        <v>516</v>
      </c>
      <c r="D202" s="4" t="s">
        <v>1178</v>
      </c>
      <c r="E202" s="4" t="s">
        <v>1179</v>
      </c>
      <c r="F202" s="4"/>
      <c r="G202" s="4"/>
      <c r="H202" s="4"/>
      <c r="I202" s="4"/>
      <c r="J202" s="4"/>
      <c r="K202" s="4"/>
      <c r="L202" s="65" t="s">
        <v>25</v>
      </c>
      <c r="M202" s="4">
        <v>248.88740000000001</v>
      </c>
      <c r="N202" s="4">
        <v>248.88740000000001</v>
      </c>
      <c r="O202" s="4" t="s">
        <v>165</v>
      </c>
      <c r="P202" s="62">
        <v>201</v>
      </c>
      <c r="Q202" s="85" t="s">
        <v>516</v>
      </c>
      <c r="R202" s="85" t="s">
        <v>519</v>
      </c>
    </row>
    <row r="203" spans="1:18" ht="14.25" customHeight="1">
      <c r="A203" s="62">
        <v>200</v>
      </c>
      <c r="B203" s="55" t="s">
        <v>1180</v>
      </c>
      <c r="C203" s="4" t="s">
        <v>521</v>
      </c>
      <c r="D203" s="4" t="s">
        <v>1181</v>
      </c>
      <c r="E203" s="4" t="s">
        <v>1182</v>
      </c>
      <c r="F203" s="4"/>
      <c r="G203" s="4"/>
      <c r="H203" s="4"/>
      <c r="I203" s="4"/>
      <c r="J203" s="4"/>
      <c r="K203" s="4"/>
      <c r="L203" s="65" t="s">
        <v>25</v>
      </c>
      <c r="M203" s="4">
        <v>248.86320000000001</v>
      </c>
      <c r="N203" s="4">
        <v>248.86320000000001</v>
      </c>
      <c r="O203" s="4" t="s">
        <v>524</v>
      </c>
      <c r="P203" s="62">
        <v>202</v>
      </c>
      <c r="Q203" s="85" t="s">
        <v>521</v>
      </c>
      <c r="R203" s="85" t="s">
        <v>525</v>
      </c>
    </row>
    <row r="204" spans="1:18" ht="14.25" customHeight="1">
      <c r="A204" s="62">
        <v>201</v>
      </c>
      <c r="B204" s="55" t="s">
        <v>1183</v>
      </c>
      <c r="C204" s="4" t="s">
        <v>527</v>
      </c>
      <c r="D204" s="4" t="s">
        <v>1184</v>
      </c>
      <c r="E204" s="4" t="s">
        <v>1185</v>
      </c>
      <c r="F204" s="4"/>
      <c r="G204" s="4"/>
      <c r="H204" s="4"/>
      <c r="I204" s="4"/>
      <c r="J204" s="4"/>
      <c r="K204" s="4"/>
      <c r="L204" s="65" t="s">
        <v>25</v>
      </c>
      <c r="M204" s="4">
        <v>248.77340000000001</v>
      </c>
      <c r="N204" s="4">
        <v>248.77340000000001</v>
      </c>
      <c r="O204" s="4" t="s">
        <v>97</v>
      </c>
      <c r="P204" s="62">
        <v>203</v>
      </c>
      <c r="Q204" s="85" t="s">
        <v>527</v>
      </c>
      <c r="R204" s="85" t="s">
        <v>530</v>
      </c>
    </row>
    <row r="205" spans="1:18" ht="14.25" customHeight="1">
      <c r="A205" s="62">
        <v>202</v>
      </c>
      <c r="B205" s="55" t="s">
        <v>1186</v>
      </c>
      <c r="C205" s="4" t="s">
        <v>532</v>
      </c>
      <c r="D205" s="4" t="s">
        <v>1187</v>
      </c>
      <c r="E205" s="4" t="s">
        <v>1188</v>
      </c>
      <c r="F205" s="4"/>
      <c r="G205" s="4"/>
      <c r="H205" s="4"/>
      <c r="I205" s="4"/>
      <c r="J205" s="4"/>
      <c r="K205" s="4"/>
      <c r="L205" s="65" t="s">
        <v>25</v>
      </c>
      <c r="M205" s="4">
        <v>248.72219999999999</v>
      </c>
      <c r="N205" s="4">
        <v>248.72219999999999</v>
      </c>
      <c r="O205" s="4" t="s">
        <v>26</v>
      </c>
      <c r="P205" s="62">
        <v>204</v>
      </c>
      <c r="Q205" s="85" t="s">
        <v>532</v>
      </c>
      <c r="R205" s="85" t="s">
        <v>535</v>
      </c>
    </row>
    <row r="206" spans="1:18" ht="14.25" customHeight="1">
      <c r="A206" s="62">
        <v>203</v>
      </c>
      <c r="B206" s="55" t="s">
        <v>1074</v>
      </c>
      <c r="C206" s="4" t="s">
        <v>536</v>
      </c>
      <c r="D206" s="4" t="s">
        <v>25</v>
      </c>
      <c r="E206" s="4" t="s">
        <v>25</v>
      </c>
      <c r="F206" s="4"/>
      <c r="G206" s="4"/>
      <c r="H206" s="4"/>
      <c r="I206" s="4"/>
      <c r="J206" s="4"/>
      <c r="K206" s="4"/>
      <c r="L206" s="65" t="s">
        <v>25</v>
      </c>
      <c r="M206" s="4">
        <v>59.690199999999997</v>
      </c>
      <c r="N206" s="4">
        <v>59.690199999999997</v>
      </c>
      <c r="O206" s="4" t="s">
        <v>25</v>
      </c>
      <c r="P206" s="62">
        <v>205</v>
      </c>
      <c r="Q206" s="85" t="s">
        <v>536</v>
      </c>
      <c r="R206" s="85" t="s">
        <v>275</v>
      </c>
    </row>
    <row r="207" spans="1:18" ht="14.25" customHeight="1">
      <c r="A207" s="62">
        <v>204</v>
      </c>
      <c r="B207" s="55" t="s">
        <v>1095</v>
      </c>
      <c r="C207" s="4" t="s">
        <v>412</v>
      </c>
      <c r="D207" s="4" t="s">
        <v>25</v>
      </c>
      <c r="E207" s="4" t="s">
        <v>25</v>
      </c>
      <c r="F207" s="4"/>
      <c r="G207" s="4"/>
      <c r="H207" s="4"/>
      <c r="I207" s="4"/>
      <c r="J207" s="4"/>
      <c r="K207" s="4"/>
      <c r="L207" s="65" t="s">
        <v>25</v>
      </c>
      <c r="M207" s="4">
        <v>77.007800000000003</v>
      </c>
      <c r="N207" s="4">
        <v>77.007800000000003</v>
      </c>
      <c r="O207" s="4" t="s">
        <v>25</v>
      </c>
      <c r="P207" s="62">
        <v>206</v>
      </c>
      <c r="Q207" s="85" t="s">
        <v>412</v>
      </c>
      <c r="R207" s="85" t="s">
        <v>296</v>
      </c>
    </row>
    <row r="208" spans="1:18" ht="14.25" customHeight="1">
      <c r="A208" s="62">
        <v>205</v>
      </c>
      <c r="B208" s="55" t="s">
        <v>28</v>
      </c>
      <c r="C208" s="4" t="s">
        <v>538</v>
      </c>
      <c r="D208" s="4" t="s">
        <v>25</v>
      </c>
      <c r="E208" s="4" t="s">
        <v>25</v>
      </c>
      <c r="F208" s="4"/>
      <c r="G208" s="4"/>
      <c r="H208" s="4"/>
      <c r="I208" s="4"/>
      <c r="J208" s="4"/>
      <c r="K208" s="4"/>
      <c r="L208" s="65" t="s">
        <v>25</v>
      </c>
      <c r="M208" s="4" t="s">
        <v>25</v>
      </c>
      <c r="N208" s="4" t="s">
        <v>25</v>
      </c>
      <c r="O208" s="4" t="s">
        <v>25</v>
      </c>
      <c r="P208" s="62">
        <v>207</v>
      </c>
      <c r="Q208" s="85" t="s">
        <v>538</v>
      </c>
      <c r="R208" s="85" t="s">
        <v>28</v>
      </c>
    </row>
    <row r="209" spans="1:18" ht="14.25" customHeight="1">
      <c r="A209" s="62">
        <v>206</v>
      </c>
      <c r="B209" s="55" t="s">
        <v>1095</v>
      </c>
      <c r="C209" s="4" t="s">
        <v>414</v>
      </c>
      <c r="D209" s="4" t="s">
        <v>25</v>
      </c>
      <c r="E209" s="4" t="s">
        <v>25</v>
      </c>
      <c r="F209" s="4"/>
      <c r="G209" s="4"/>
      <c r="H209" s="4"/>
      <c r="I209" s="4"/>
      <c r="J209" s="4"/>
      <c r="K209" s="4"/>
      <c r="L209" s="65" t="s">
        <v>25</v>
      </c>
      <c r="M209" s="4">
        <v>77.007800000000003</v>
      </c>
      <c r="N209" s="4">
        <v>77.007800000000003</v>
      </c>
      <c r="O209" s="4" t="s">
        <v>25</v>
      </c>
      <c r="P209" s="62">
        <v>208</v>
      </c>
      <c r="Q209" s="85" t="s">
        <v>414</v>
      </c>
      <c r="R209" s="85" t="s">
        <v>296</v>
      </c>
    </row>
    <row r="210" spans="1:18" ht="14.25" customHeight="1">
      <c r="A210" s="62">
        <v>207</v>
      </c>
      <c r="B210" s="55" t="s">
        <v>28</v>
      </c>
      <c r="C210" s="4" t="s">
        <v>540</v>
      </c>
      <c r="D210" s="4" t="s">
        <v>25</v>
      </c>
      <c r="E210" s="4" t="s">
        <v>25</v>
      </c>
      <c r="F210" s="4"/>
      <c r="G210" s="4"/>
      <c r="H210" s="4"/>
      <c r="I210" s="4"/>
      <c r="J210" s="4"/>
      <c r="K210" s="4"/>
      <c r="L210" s="65" t="s">
        <v>25</v>
      </c>
      <c r="M210" s="4" t="s">
        <v>25</v>
      </c>
      <c r="N210" s="4" t="s">
        <v>25</v>
      </c>
      <c r="O210" s="4" t="s">
        <v>25</v>
      </c>
      <c r="P210" s="62">
        <v>209</v>
      </c>
      <c r="Q210" s="85" t="s">
        <v>540</v>
      </c>
      <c r="R210" s="85" t="s">
        <v>28</v>
      </c>
    </row>
    <row r="211" spans="1:18" ht="14.25" customHeight="1">
      <c r="A211" s="62">
        <v>208</v>
      </c>
      <c r="B211" s="55" t="s">
        <v>1095</v>
      </c>
      <c r="C211" s="4" t="s">
        <v>437</v>
      </c>
      <c r="D211" s="4" t="s">
        <v>25</v>
      </c>
      <c r="E211" s="4" t="s">
        <v>25</v>
      </c>
      <c r="F211" s="4"/>
      <c r="G211" s="4"/>
      <c r="H211" s="4"/>
      <c r="I211" s="4"/>
      <c r="J211" s="4"/>
      <c r="K211" s="4"/>
      <c r="L211" s="65" t="s">
        <v>25</v>
      </c>
      <c r="M211" s="4">
        <v>77.007800000000003</v>
      </c>
      <c r="N211" s="4">
        <v>77.007800000000003</v>
      </c>
      <c r="O211" s="4" t="s">
        <v>25</v>
      </c>
      <c r="P211" s="62">
        <v>210</v>
      </c>
      <c r="Q211" s="85" t="s">
        <v>437</v>
      </c>
      <c r="R211" s="85" t="s">
        <v>296</v>
      </c>
    </row>
    <row r="212" spans="1:18" ht="14.25" customHeight="1">
      <c r="A212" s="62">
        <v>209</v>
      </c>
      <c r="B212" s="55" t="s">
        <v>28</v>
      </c>
      <c r="C212" s="4" t="s">
        <v>547</v>
      </c>
      <c r="D212" s="4" t="s">
        <v>25</v>
      </c>
      <c r="E212" s="4" t="s">
        <v>25</v>
      </c>
      <c r="F212" s="4"/>
      <c r="G212" s="4"/>
      <c r="H212" s="4"/>
      <c r="I212" s="4"/>
      <c r="J212" s="4"/>
      <c r="K212" s="4"/>
      <c r="L212" s="65" t="s">
        <v>25</v>
      </c>
      <c r="M212" s="4" t="s">
        <v>25</v>
      </c>
      <c r="N212" s="4" t="s">
        <v>25</v>
      </c>
      <c r="O212" s="4" t="s">
        <v>25</v>
      </c>
      <c r="P212" s="62">
        <v>211</v>
      </c>
      <c r="Q212" s="85" t="s">
        <v>547</v>
      </c>
      <c r="R212" s="85" t="s">
        <v>28</v>
      </c>
    </row>
    <row r="213" spans="1:18" ht="14.25" customHeight="1">
      <c r="A213" s="62">
        <v>210</v>
      </c>
      <c r="B213" s="55" t="s">
        <v>1095</v>
      </c>
      <c r="C213" s="4" t="s">
        <v>439</v>
      </c>
      <c r="D213" s="4" t="s">
        <v>25</v>
      </c>
      <c r="E213" s="4" t="s">
        <v>25</v>
      </c>
      <c r="F213" s="4"/>
      <c r="G213" s="4"/>
      <c r="H213" s="4"/>
      <c r="I213" s="4"/>
      <c r="J213" s="4"/>
      <c r="K213" s="4"/>
      <c r="L213" s="65" t="s">
        <v>25</v>
      </c>
      <c r="M213" s="4">
        <v>77.007800000000003</v>
      </c>
      <c r="N213" s="4">
        <v>77.007800000000003</v>
      </c>
      <c r="O213" s="4" t="s">
        <v>25</v>
      </c>
      <c r="P213" s="62">
        <v>212</v>
      </c>
      <c r="Q213" s="85" t="s">
        <v>439</v>
      </c>
      <c r="R213" s="85" t="s">
        <v>296</v>
      </c>
    </row>
    <row r="214" spans="1:18" ht="14.25" customHeight="1">
      <c r="A214" s="62">
        <v>211</v>
      </c>
      <c r="B214" s="55" t="s">
        <v>28</v>
      </c>
      <c r="C214" s="4" t="s">
        <v>552</v>
      </c>
      <c r="D214" s="4" t="s">
        <v>25</v>
      </c>
      <c r="E214" s="4" t="s">
        <v>25</v>
      </c>
      <c r="F214" s="4"/>
      <c r="G214" s="4"/>
      <c r="H214" s="4"/>
      <c r="I214" s="4"/>
      <c r="J214" s="4"/>
      <c r="K214" s="4"/>
      <c r="L214" s="65" t="s">
        <v>25</v>
      </c>
      <c r="M214" s="4" t="s">
        <v>25</v>
      </c>
      <c r="N214" s="4" t="s">
        <v>25</v>
      </c>
      <c r="O214" s="4" t="s">
        <v>25</v>
      </c>
      <c r="P214" s="62">
        <v>213</v>
      </c>
      <c r="Q214" s="85" t="s">
        <v>552</v>
      </c>
      <c r="R214" s="85" t="s">
        <v>28</v>
      </c>
    </row>
    <row r="215" spans="1:18" ht="14.25" customHeight="1">
      <c r="A215" s="62">
        <v>212</v>
      </c>
      <c r="B215" s="55" t="s">
        <v>28</v>
      </c>
      <c r="C215" s="4" t="s">
        <v>553</v>
      </c>
      <c r="D215" s="4" t="s">
        <v>25</v>
      </c>
      <c r="E215" s="4" t="s">
        <v>25</v>
      </c>
      <c r="F215" s="4"/>
      <c r="G215" s="4"/>
      <c r="H215" s="4"/>
      <c r="I215" s="4"/>
      <c r="J215" s="4"/>
      <c r="K215" s="4"/>
      <c r="L215" s="65" t="s">
        <v>25</v>
      </c>
      <c r="M215" s="4" t="s">
        <v>25</v>
      </c>
      <c r="N215" s="4" t="s">
        <v>25</v>
      </c>
      <c r="O215" s="4" t="s">
        <v>25</v>
      </c>
      <c r="P215" s="62">
        <v>214</v>
      </c>
      <c r="Q215" s="85" t="s">
        <v>553</v>
      </c>
      <c r="R215" s="85" t="s">
        <v>28</v>
      </c>
    </row>
    <row r="216" spans="1:18" ht="14.25" customHeight="1">
      <c r="A216" s="62">
        <v>213</v>
      </c>
      <c r="B216" s="55" t="s">
        <v>28</v>
      </c>
      <c r="C216" s="4" t="s">
        <v>554</v>
      </c>
      <c r="D216" s="4" t="s">
        <v>25</v>
      </c>
      <c r="E216" s="4" t="s">
        <v>25</v>
      </c>
      <c r="F216" s="4"/>
      <c r="G216" s="4"/>
      <c r="H216" s="4"/>
      <c r="I216" s="4"/>
      <c r="J216" s="4"/>
      <c r="K216" s="4"/>
      <c r="L216" s="65" t="s">
        <v>25</v>
      </c>
      <c r="M216" s="4" t="s">
        <v>25</v>
      </c>
      <c r="N216" s="4" t="s">
        <v>25</v>
      </c>
      <c r="O216" s="4" t="s">
        <v>25</v>
      </c>
      <c r="P216" s="62">
        <v>215</v>
      </c>
      <c r="Q216" s="85" t="s">
        <v>554</v>
      </c>
      <c r="R216" s="85" t="s">
        <v>28</v>
      </c>
    </row>
    <row r="217" spans="1:18" ht="14.25" customHeight="1">
      <c r="A217" s="62">
        <v>214</v>
      </c>
      <c r="B217" s="55" t="s">
        <v>28</v>
      </c>
      <c r="C217" s="4" t="s">
        <v>555</v>
      </c>
      <c r="D217" s="4" t="s">
        <v>25</v>
      </c>
      <c r="E217" s="4" t="s">
        <v>25</v>
      </c>
      <c r="F217" s="4"/>
      <c r="G217" s="4"/>
      <c r="H217" s="4"/>
      <c r="I217" s="4"/>
      <c r="J217" s="4"/>
      <c r="K217" s="4"/>
      <c r="L217" s="65" t="s">
        <v>25</v>
      </c>
      <c r="M217" s="4" t="s">
        <v>25</v>
      </c>
      <c r="N217" s="4" t="s">
        <v>25</v>
      </c>
      <c r="O217" s="4" t="s">
        <v>25</v>
      </c>
      <c r="P217" s="62">
        <v>216</v>
      </c>
      <c r="Q217" s="85" t="s">
        <v>555</v>
      </c>
      <c r="R217" s="85" t="s">
        <v>28</v>
      </c>
    </row>
    <row r="218" spans="1:18" ht="14.25" customHeight="1">
      <c r="A218" s="62">
        <v>215</v>
      </c>
      <c r="B218" s="55" t="s">
        <v>28</v>
      </c>
      <c r="C218" s="4" t="s">
        <v>556</v>
      </c>
      <c r="D218" s="4" t="s">
        <v>25</v>
      </c>
      <c r="E218" s="4" t="s">
        <v>25</v>
      </c>
      <c r="F218" s="4"/>
      <c r="G218" s="4"/>
      <c r="H218" s="4"/>
      <c r="I218" s="4"/>
      <c r="J218" s="4"/>
      <c r="K218" s="4"/>
      <c r="L218" s="65" t="s">
        <v>25</v>
      </c>
      <c r="M218" s="4" t="s">
        <v>25</v>
      </c>
      <c r="N218" s="4" t="s">
        <v>25</v>
      </c>
      <c r="O218" s="4" t="s">
        <v>25</v>
      </c>
      <c r="P218" s="62">
        <v>217</v>
      </c>
      <c r="Q218" s="85" t="s">
        <v>556</v>
      </c>
      <c r="R218" s="85" t="s">
        <v>28</v>
      </c>
    </row>
    <row r="219" spans="1:18" ht="14.25" customHeight="1">
      <c r="A219" s="62">
        <v>216</v>
      </c>
      <c r="B219" s="55" t="s">
        <v>1189</v>
      </c>
      <c r="C219" s="4" t="s">
        <v>558</v>
      </c>
      <c r="D219" s="4" t="s">
        <v>1190</v>
      </c>
      <c r="E219" s="4" t="s">
        <v>1191</v>
      </c>
      <c r="F219" s="4"/>
      <c r="G219" s="4"/>
      <c r="H219" s="4"/>
      <c r="I219" s="4"/>
      <c r="J219" s="4"/>
      <c r="K219" s="4"/>
      <c r="L219" s="65" t="s">
        <v>25</v>
      </c>
      <c r="M219" s="4">
        <v>249.15469999999999</v>
      </c>
      <c r="N219" s="4">
        <v>249.15469999999999</v>
      </c>
      <c r="O219" s="4" t="s">
        <v>165</v>
      </c>
      <c r="P219" s="62">
        <v>218</v>
      </c>
      <c r="Q219" s="85" t="s">
        <v>558</v>
      </c>
      <c r="R219" s="85" t="s">
        <v>561</v>
      </c>
    </row>
    <row r="220" spans="1:18" ht="14.25" customHeight="1">
      <c r="A220" s="62">
        <v>217</v>
      </c>
      <c r="B220" s="55" t="s">
        <v>1192</v>
      </c>
      <c r="C220" s="4" t="s">
        <v>563</v>
      </c>
      <c r="D220" s="4" t="s">
        <v>1193</v>
      </c>
      <c r="E220" s="4" t="s">
        <v>1194</v>
      </c>
      <c r="F220" s="4"/>
      <c r="G220" s="4"/>
      <c r="H220" s="4"/>
      <c r="I220" s="4"/>
      <c r="J220" s="4"/>
      <c r="K220" s="4"/>
      <c r="L220" s="65" t="s">
        <v>25</v>
      </c>
      <c r="M220" s="4">
        <v>248.4821</v>
      </c>
      <c r="N220" s="4">
        <v>248.4821</v>
      </c>
      <c r="O220" s="4" t="s">
        <v>524</v>
      </c>
      <c r="P220" s="62">
        <v>219</v>
      </c>
      <c r="Q220" s="85" t="s">
        <v>563</v>
      </c>
      <c r="R220" s="85" t="s">
        <v>566</v>
      </c>
    </row>
    <row r="221" spans="1:18" ht="14.25" customHeight="1">
      <c r="A221" s="62">
        <v>218</v>
      </c>
      <c r="B221" s="55" t="s">
        <v>1195</v>
      </c>
      <c r="C221" s="4" t="s">
        <v>568</v>
      </c>
      <c r="D221" s="4" t="s">
        <v>1196</v>
      </c>
      <c r="E221" s="4" t="s">
        <v>1197</v>
      </c>
      <c r="F221" s="4"/>
      <c r="G221" s="4"/>
      <c r="H221" s="4"/>
      <c r="I221" s="4"/>
      <c r="J221" s="4"/>
      <c r="K221" s="4"/>
      <c r="L221" s="65" t="s">
        <v>25</v>
      </c>
      <c r="M221" s="4">
        <v>249.39330000000001</v>
      </c>
      <c r="N221" s="4">
        <v>249.39330000000001</v>
      </c>
      <c r="O221" s="4" t="s">
        <v>26</v>
      </c>
      <c r="P221" s="62">
        <v>220</v>
      </c>
      <c r="Q221" s="85" t="s">
        <v>568</v>
      </c>
      <c r="R221" s="85" t="s">
        <v>571</v>
      </c>
    </row>
    <row r="222" spans="1:18" ht="14.25" customHeight="1">
      <c r="A222" s="62">
        <v>219</v>
      </c>
      <c r="B222" s="55" t="s">
        <v>1198</v>
      </c>
      <c r="C222" s="4" t="s">
        <v>573</v>
      </c>
      <c r="D222" s="4" t="s">
        <v>1199</v>
      </c>
      <c r="E222" s="4" t="s">
        <v>1200</v>
      </c>
      <c r="F222" s="4"/>
      <c r="G222" s="4"/>
      <c r="H222" s="4"/>
      <c r="I222" s="4"/>
      <c r="J222" s="4"/>
      <c r="K222" s="4"/>
      <c r="L222" s="65" t="s">
        <v>25</v>
      </c>
      <c r="M222" s="4">
        <v>248.72829999999999</v>
      </c>
      <c r="N222" s="4">
        <v>248.72829999999999</v>
      </c>
      <c r="O222" s="4" t="s">
        <v>26</v>
      </c>
      <c r="P222" s="62">
        <v>221</v>
      </c>
      <c r="Q222" s="85" t="s">
        <v>573</v>
      </c>
      <c r="R222" s="85" t="s">
        <v>576</v>
      </c>
    </row>
    <row r="223" spans="1:18" ht="14.25" customHeight="1">
      <c r="A223" s="62">
        <v>220</v>
      </c>
      <c r="B223" s="55" t="s">
        <v>28</v>
      </c>
      <c r="C223" s="4" t="s">
        <v>577</v>
      </c>
      <c r="D223" s="4" t="s">
        <v>25</v>
      </c>
      <c r="E223" s="4" t="s">
        <v>25</v>
      </c>
      <c r="F223" s="4"/>
      <c r="G223" s="4"/>
      <c r="H223" s="4"/>
      <c r="I223" s="4"/>
      <c r="J223" s="4"/>
      <c r="K223" s="4"/>
      <c r="L223" s="65" t="s">
        <v>25</v>
      </c>
      <c r="M223" s="4" t="s">
        <v>25</v>
      </c>
      <c r="N223" s="4" t="s">
        <v>25</v>
      </c>
      <c r="O223" s="4" t="s">
        <v>25</v>
      </c>
      <c r="P223" s="62">
        <v>222</v>
      </c>
      <c r="Q223" s="85" t="s">
        <v>577</v>
      </c>
      <c r="R223" s="85" t="s">
        <v>28</v>
      </c>
    </row>
    <row r="224" spans="1:18" ht="14.25" customHeight="1">
      <c r="A224" s="62">
        <v>221</v>
      </c>
      <c r="B224" s="55" t="s">
        <v>1095</v>
      </c>
      <c r="C224" s="4" t="s">
        <v>441</v>
      </c>
      <c r="D224" s="4" t="s">
        <v>25</v>
      </c>
      <c r="E224" s="4" t="s">
        <v>25</v>
      </c>
      <c r="F224" s="4"/>
      <c r="G224" s="4"/>
      <c r="H224" s="4"/>
      <c r="I224" s="4"/>
      <c r="J224" s="4"/>
      <c r="K224" s="4"/>
      <c r="L224" s="65" t="s">
        <v>25</v>
      </c>
      <c r="M224" s="4">
        <v>77.007800000000003</v>
      </c>
      <c r="N224" s="4">
        <v>77.007800000000003</v>
      </c>
      <c r="O224" s="4" t="s">
        <v>25</v>
      </c>
      <c r="P224" s="62">
        <v>223</v>
      </c>
      <c r="Q224" s="85" t="s">
        <v>441</v>
      </c>
      <c r="R224" s="85" t="s">
        <v>296</v>
      </c>
    </row>
    <row r="225" spans="1:18" ht="14.25" customHeight="1">
      <c r="A225" s="62">
        <v>222</v>
      </c>
      <c r="B225" s="55" t="s">
        <v>1095</v>
      </c>
      <c r="C225" s="4" t="s">
        <v>478</v>
      </c>
      <c r="D225" s="4" t="s">
        <v>25</v>
      </c>
      <c r="E225" s="4" t="s">
        <v>25</v>
      </c>
      <c r="F225" s="4"/>
      <c r="G225" s="4"/>
      <c r="H225" s="4"/>
      <c r="I225" s="4"/>
      <c r="J225" s="4"/>
      <c r="K225" s="4"/>
      <c r="L225" s="65" t="s">
        <v>25</v>
      </c>
      <c r="M225" s="4">
        <v>77.007800000000003</v>
      </c>
      <c r="N225" s="4">
        <v>77.007800000000003</v>
      </c>
      <c r="O225" s="4" t="s">
        <v>25</v>
      </c>
      <c r="P225" s="62">
        <v>224</v>
      </c>
      <c r="Q225" s="85" t="s">
        <v>478</v>
      </c>
      <c r="R225" s="85" t="s">
        <v>296</v>
      </c>
    </row>
    <row r="226" spans="1:18" ht="14.25" customHeight="1">
      <c r="A226" s="62">
        <v>223</v>
      </c>
      <c r="B226" s="55" t="s">
        <v>1095</v>
      </c>
      <c r="C226" s="4" t="s">
        <v>479</v>
      </c>
      <c r="D226" s="4" t="s">
        <v>25</v>
      </c>
      <c r="E226" s="4" t="s">
        <v>25</v>
      </c>
      <c r="F226" s="4"/>
      <c r="G226" s="4"/>
      <c r="H226" s="4"/>
      <c r="I226" s="4"/>
      <c r="J226" s="4"/>
      <c r="K226" s="4"/>
      <c r="L226" s="65" t="s">
        <v>25</v>
      </c>
      <c r="M226" s="4">
        <v>77.007800000000003</v>
      </c>
      <c r="N226" s="4">
        <v>77.007800000000003</v>
      </c>
      <c r="O226" s="4" t="s">
        <v>25</v>
      </c>
      <c r="P226" s="62">
        <v>225</v>
      </c>
      <c r="Q226" s="85" t="s">
        <v>479</v>
      </c>
      <c r="R226" s="85" t="s">
        <v>296</v>
      </c>
    </row>
    <row r="227" spans="1:18" ht="14.25" customHeight="1">
      <c r="A227" s="62">
        <v>224</v>
      </c>
      <c r="B227" s="55" t="s">
        <v>1095</v>
      </c>
      <c r="C227" s="4" t="s">
        <v>481</v>
      </c>
      <c r="D227" s="4" t="s">
        <v>25</v>
      </c>
      <c r="E227" s="4" t="s">
        <v>25</v>
      </c>
      <c r="F227" s="4"/>
      <c r="G227" s="4"/>
      <c r="H227" s="4"/>
      <c r="I227" s="4"/>
      <c r="J227" s="4"/>
      <c r="K227" s="4"/>
      <c r="L227" s="65" t="s">
        <v>25</v>
      </c>
      <c r="M227" s="4">
        <v>77.007800000000003</v>
      </c>
      <c r="N227" s="4">
        <v>77.007800000000003</v>
      </c>
      <c r="O227" s="4" t="s">
        <v>25</v>
      </c>
      <c r="P227" s="62">
        <v>226</v>
      </c>
      <c r="Q227" s="85" t="s">
        <v>481</v>
      </c>
      <c r="R227" s="85" t="s">
        <v>296</v>
      </c>
    </row>
    <row r="228" spans="1:18" ht="14.25" customHeight="1">
      <c r="A228" s="62">
        <v>225</v>
      </c>
      <c r="B228" s="55" t="s">
        <v>1095</v>
      </c>
      <c r="C228" s="4" t="s">
        <v>483</v>
      </c>
      <c r="D228" s="4" t="s">
        <v>25</v>
      </c>
      <c r="E228" s="4" t="s">
        <v>25</v>
      </c>
      <c r="F228" s="4"/>
      <c r="G228" s="4"/>
      <c r="H228" s="4"/>
      <c r="I228" s="4"/>
      <c r="J228" s="4"/>
      <c r="K228" s="4"/>
      <c r="L228" s="65" t="s">
        <v>25</v>
      </c>
      <c r="M228" s="4">
        <v>77.007800000000003</v>
      </c>
      <c r="N228" s="4">
        <v>77.007800000000003</v>
      </c>
      <c r="O228" s="4" t="s">
        <v>25</v>
      </c>
      <c r="P228" s="62">
        <v>227</v>
      </c>
      <c r="Q228" s="85" t="s">
        <v>483</v>
      </c>
      <c r="R228" s="85" t="s">
        <v>296</v>
      </c>
    </row>
    <row r="229" spans="1:18" ht="14.25" customHeight="1">
      <c r="A229" s="62">
        <v>226</v>
      </c>
      <c r="B229" s="55" t="s">
        <v>1095</v>
      </c>
      <c r="C229" s="4" t="s">
        <v>537</v>
      </c>
      <c r="D229" s="4" t="s">
        <v>25</v>
      </c>
      <c r="E229" s="4" t="s">
        <v>25</v>
      </c>
      <c r="F229" s="4"/>
      <c r="G229" s="4"/>
      <c r="H229" s="4"/>
      <c r="I229" s="4"/>
      <c r="J229" s="4"/>
      <c r="K229" s="4"/>
      <c r="L229" s="65" t="s">
        <v>25</v>
      </c>
      <c r="M229" s="4">
        <v>77.007800000000003</v>
      </c>
      <c r="N229" s="4">
        <v>77.007800000000003</v>
      </c>
      <c r="O229" s="4" t="s">
        <v>25</v>
      </c>
      <c r="P229" s="62">
        <v>228</v>
      </c>
      <c r="Q229" s="85" t="s">
        <v>537</v>
      </c>
      <c r="R229" s="85" t="s">
        <v>296</v>
      </c>
    </row>
    <row r="230" spans="1:18" ht="14.25" customHeight="1">
      <c r="A230" s="62">
        <v>227</v>
      </c>
      <c r="B230" s="55" t="s">
        <v>1095</v>
      </c>
      <c r="C230" s="4" t="s">
        <v>539</v>
      </c>
      <c r="D230" s="4" t="s">
        <v>25</v>
      </c>
      <c r="E230" s="4" t="s">
        <v>25</v>
      </c>
      <c r="F230" s="4"/>
      <c r="G230" s="4"/>
      <c r="H230" s="4"/>
      <c r="I230" s="4"/>
      <c r="J230" s="4"/>
      <c r="K230" s="4"/>
      <c r="L230" s="65" t="s">
        <v>25</v>
      </c>
      <c r="M230" s="4">
        <v>77.007800000000003</v>
      </c>
      <c r="N230" s="4">
        <v>77.007800000000003</v>
      </c>
      <c r="O230" s="4" t="s">
        <v>25</v>
      </c>
      <c r="P230" s="62">
        <v>229</v>
      </c>
      <c r="Q230" s="85" t="s">
        <v>539</v>
      </c>
      <c r="R230" s="85" t="s">
        <v>296</v>
      </c>
    </row>
    <row r="231" spans="1:18" ht="14.25" customHeight="1">
      <c r="A231" s="62">
        <v>228</v>
      </c>
      <c r="B231" s="55" t="s">
        <v>28</v>
      </c>
      <c r="C231" s="4" t="s">
        <v>595</v>
      </c>
      <c r="D231" s="4" t="s">
        <v>25</v>
      </c>
      <c r="E231" s="4" t="s">
        <v>25</v>
      </c>
      <c r="F231" s="4"/>
      <c r="G231" s="4"/>
      <c r="H231" s="4"/>
      <c r="I231" s="4"/>
      <c r="J231" s="4"/>
      <c r="K231" s="4"/>
      <c r="L231" s="65" t="s">
        <v>25</v>
      </c>
      <c r="M231" s="4" t="s">
        <v>25</v>
      </c>
      <c r="N231" s="4" t="s">
        <v>25</v>
      </c>
      <c r="O231" s="4" t="s">
        <v>25</v>
      </c>
      <c r="P231" s="62">
        <v>230</v>
      </c>
      <c r="Q231" s="85" t="s">
        <v>595</v>
      </c>
      <c r="R231" s="85" t="s">
        <v>28</v>
      </c>
    </row>
    <row r="232" spans="1:18" ht="14.25" customHeight="1">
      <c r="A232" s="62">
        <v>229</v>
      </c>
      <c r="B232" s="55" t="s">
        <v>1201</v>
      </c>
      <c r="C232" s="4" t="s">
        <v>597</v>
      </c>
      <c r="D232" s="4" t="s">
        <v>1202</v>
      </c>
      <c r="E232" s="4" t="s">
        <v>1203</v>
      </c>
      <c r="F232" s="4"/>
      <c r="G232" s="4"/>
      <c r="H232" s="4"/>
      <c r="I232" s="4"/>
      <c r="J232" s="4"/>
      <c r="K232" s="4"/>
      <c r="L232" s="65">
        <v>97.723500000000001</v>
      </c>
      <c r="M232" s="4">
        <v>70.375200000000007</v>
      </c>
      <c r="N232" s="4">
        <v>168.09870000000001</v>
      </c>
      <c r="O232" s="4" t="s">
        <v>600</v>
      </c>
      <c r="P232" s="62">
        <v>231</v>
      </c>
      <c r="Q232" s="85" t="s">
        <v>597</v>
      </c>
      <c r="R232" s="85" t="s">
        <v>601</v>
      </c>
    </row>
    <row r="233" spans="1:18" ht="14.25" customHeight="1">
      <c r="A233" s="62">
        <v>230</v>
      </c>
      <c r="B233" s="55" t="s">
        <v>28</v>
      </c>
      <c r="C233" s="4" t="s">
        <v>602</v>
      </c>
      <c r="D233" s="4" t="s">
        <v>25</v>
      </c>
      <c r="E233" s="4" t="s">
        <v>25</v>
      </c>
      <c r="F233" s="4"/>
      <c r="G233" s="4"/>
      <c r="H233" s="4"/>
      <c r="I233" s="4"/>
      <c r="J233" s="4"/>
      <c r="K233" s="4"/>
      <c r="L233" s="65" t="s">
        <v>25</v>
      </c>
      <c r="M233" s="4" t="s">
        <v>25</v>
      </c>
      <c r="N233" s="4" t="s">
        <v>25</v>
      </c>
      <c r="O233" s="4" t="s">
        <v>25</v>
      </c>
      <c r="P233" s="62">
        <v>232</v>
      </c>
      <c r="Q233" s="85" t="s">
        <v>602</v>
      </c>
      <c r="R233" s="85" t="s">
        <v>28</v>
      </c>
    </row>
    <row r="234" spans="1:18" ht="14.25" customHeight="1">
      <c r="A234" s="62">
        <v>231</v>
      </c>
      <c r="B234" s="55" t="s">
        <v>1204</v>
      </c>
      <c r="C234" s="4" t="s">
        <v>604</v>
      </c>
      <c r="D234" s="4" t="s">
        <v>1205</v>
      </c>
      <c r="E234" s="4" t="s">
        <v>1206</v>
      </c>
      <c r="F234" s="4"/>
      <c r="G234" s="4"/>
      <c r="H234" s="4"/>
      <c r="I234" s="4"/>
      <c r="J234" s="4"/>
      <c r="K234" s="4"/>
      <c r="L234" s="65">
        <v>152.13919999999999</v>
      </c>
      <c r="M234" s="4">
        <v>54.412500000000001</v>
      </c>
      <c r="N234" s="4">
        <v>206.55169999999998</v>
      </c>
      <c r="O234" s="4" t="s">
        <v>286</v>
      </c>
      <c r="P234" s="62">
        <v>233</v>
      </c>
      <c r="Q234" s="85" t="s">
        <v>604</v>
      </c>
      <c r="R234" s="85" t="s">
        <v>607</v>
      </c>
    </row>
    <row r="235" spans="1:18" ht="14.25" customHeight="1">
      <c r="A235" s="62">
        <v>232</v>
      </c>
      <c r="B235" s="55" t="s">
        <v>1207</v>
      </c>
      <c r="C235" s="4" t="s">
        <v>609</v>
      </c>
      <c r="D235" s="4" t="s">
        <v>1208</v>
      </c>
      <c r="E235" s="4" t="s">
        <v>1209</v>
      </c>
      <c r="F235" s="4"/>
      <c r="G235" s="4"/>
      <c r="H235" s="4"/>
      <c r="I235" s="4"/>
      <c r="J235" s="4"/>
      <c r="K235" s="4"/>
      <c r="L235" s="65">
        <v>152.13589999999999</v>
      </c>
      <c r="M235" s="4">
        <v>54.412399999999998</v>
      </c>
      <c r="N235" s="4">
        <v>206.54829999999998</v>
      </c>
      <c r="O235" s="4" t="s">
        <v>286</v>
      </c>
      <c r="P235" s="62">
        <v>234</v>
      </c>
      <c r="Q235" s="85" t="s">
        <v>609</v>
      </c>
      <c r="R235" s="85" t="s">
        <v>612</v>
      </c>
    </row>
    <row r="236" spans="1:18" ht="14.25" customHeight="1">
      <c r="A236" s="62">
        <v>233</v>
      </c>
      <c r="B236" s="55" t="s">
        <v>1210</v>
      </c>
      <c r="C236" s="4" t="s">
        <v>614</v>
      </c>
      <c r="D236" s="4" t="s">
        <v>1211</v>
      </c>
      <c r="E236" s="4" t="s">
        <v>1212</v>
      </c>
      <c r="F236" s="4"/>
      <c r="G236" s="4"/>
      <c r="H236" s="4"/>
      <c r="I236" s="4"/>
      <c r="J236" s="4"/>
      <c r="K236" s="4"/>
      <c r="L236" s="65" t="s">
        <v>25</v>
      </c>
      <c r="M236" s="4">
        <v>248.9562</v>
      </c>
      <c r="N236" s="4">
        <v>248.9562</v>
      </c>
      <c r="O236" s="4" t="s">
        <v>165</v>
      </c>
      <c r="P236" s="62">
        <v>235</v>
      </c>
      <c r="Q236" s="85" t="s">
        <v>614</v>
      </c>
      <c r="R236" s="85" t="s">
        <v>617</v>
      </c>
    </row>
    <row r="237" spans="1:18" ht="14.25" customHeight="1">
      <c r="A237" s="62">
        <v>234</v>
      </c>
      <c r="B237" s="55" t="s">
        <v>1213</v>
      </c>
      <c r="C237" s="4" t="s">
        <v>619</v>
      </c>
      <c r="D237" s="4" t="s">
        <v>1214</v>
      </c>
      <c r="E237" s="4" t="s">
        <v>1215</v>
      </c>
      <c r="F237" s="4"/>
      <c r="G237" s="4"/>
      <c r="H237" s="4"/>
      <c r="I237" s="4"/>
      <c r="J237" s="4"/>
      <c r="K237" s="4"/>
      <c r="L237" s="65" t="s">
        <v>25</v>
      </c>
      <c r="M237" s="4">
        <v>249.4906</v>
      </c>
      <c r="N237" s="4">
        <v>249.4906</v>
      </c>
      <c r="O237" s="4" t="s">
        <v>524</v>
      </c>
      <c r="P237" s="62">
        <v>236</v>
      </c>
      <c r="Q237" s="85" t="s">
        <v>619</v>
      </c>
      <c r="R237" s="85" t="s">
        <v>622</v>
      </c>
    </row>
    <row r="238" spans="1:18" ht="14.25" customHeight="1">
      <c r="A238" s="62">
        <v>235</v>
      </c>
      <c r="B238" s="55" t="s">
        <v>28</v>
      </c>
      <c r="C238" s="4" t="s">
        <v>623</v>
      </c>
      <c r="D238" s="4" t="s">
        <v>25</v>
      </c>
      <c r="E238" s="4" t="s">
        <v>25</v>
      </c>
      <c r="F238" s="4"/>
      <c r="G238" s="4"/>
      <c r="H238" s="4"/>
      <c r="I238" s="4"/>
      <c r="J238" s="4"/>
      <c r="K238" s="4"/>
      <c r="L238" s="65" t="s">
        <v>25</v>
      </c>
      <c r="M238" s="4" t="s">
        <v>25</v>
      </c>
      <c r="N238" s="4" t="s">
        <v>25</v>
      </c>
      <c r="O238" s="4" t="s">
        <v>25</v>
      </c>
      <c r="P238" s="62">
        <v>237</v>
      </c>
      <c r="Q238" s="85" t="s">
        <v>623</v>
      </c>
      <c r="R238" s="85" t="s">
        <v>28</v>
      </c>
    </row>
    <row r="239" spans="1:18" ht="14.25" customHeight="1">
      <c r="A239" s="62">
        <v>236</v>
      </c>
      <c r="B239" s="55" t="s">
        <v>28</v>
      </c>
      <c r="C239" s="4" t="s">
        <v>624</v>
      </c>
      <c r="D239" s="4" t="s">
        <v>25</v>
      </c>
      <c r="E239" s="4" t="s">
        <v>25</v>
      </c>
      <c r="F239" s="4"/>
      <c r="G239" s="4"/>
      <c r="H239" s="4"/>
      <c r="I239" s="4"/>
      <c r="J239" s="4"/>
      <c r="K239" s="4"/>
      <c r="L239" s="65" t="s">
        <v>25</v>
      </c>
      <c r="M239" s="4" t="s">
        <v>25</v>
      </c>
      <c r="N239" s="4" t="s">
        <v>25</v>
      </c>
      <c r="O239" s="4" t="s">
        <v>25</v>
      </c>
      <c r="P239" s="62">
        <v>238</v>
      </c>
      <c r="Q239" s="85" t="s">
        <v>624</v>
      </c>
      <c r="R239" s="85" t="s">
        <v>28</v>
      </c>
    </row>
    <row r="240" spans="1:18" ht="14.25" customHeight="1">
      <c r="A240" s="62">
        <v>237</v>
      </c>
      <c r="B240" s="55" t="s">
        <v>1216</v>
      </c>
      <c r="C240" s="4" t="s">
        <v>626</v>
      </c>
      <c r="D240" s="4" t="s">
        <v>1217</v>
      </c>
      <c r="E240" s="4" t="s">
        <v>1218</v>
      </c>
      <c r="F240" s="4"/>
      <c r="G240" s="4"/>
      <c r="H240" s="4"/>
      <c r="I240" s="4"/>
      <c r="J240" s="4"/>
      <c r="K240" s="4"/>
      <c r="L240" s="65" t="s">
        <v>25</v>
      </c>
      <c r="M240" s="4">
        <v>248.96379999999999</v>
      </c>
      <c r="N240" s="4">
        <v>248.96379999999999</v>
      </c>
      <c r="O240" s="4" t="s">
        <v>165</v>
      </c>
      <c r="P240" s="62">
        <v>239</v>
      </c>
      <c r="Q240" s="85" t="s">
        <v>626</v>
      </c>
      <c r="R240" s="85" t="s">
        <v>629</v>
      </c>
    </row>
    <row r="241" spans="1:18" ht="14.25" customHeight="1">
      <c r="A241" s="62">
        <v>238</v>
      </c>
      <c r="B241" s="55" t="s">
        <v>1219</v>
      </c>
      <c r="C241" s="4" t="s">
        <v>631</v>
      </c>
      <c r="D241" s="4" t="s">
        <v>1220</v>
      </c>
      <c r="E241" s="4" t="s">
        <v>1221</v>
      </c>
      <c r="F241" s="4"/>
      <c r="G241" s="4"/>
      <c r="H241" s="4"/>
      <c r="I241" s="4"/>
      <c r="J241" s="4"/>
      <c r="K241" s="4"/>
      <c r="L241" s="65" t="s">
        <v>25</v>
      </c>
      <c r="M241" s="4">
        <v>249.11699999999999</v>
      </c>
      <c r="N241" s="4">
        <v>249.11699999999999</v>
      </c>
      <c r="O241" s="4" t="s">
        <v>524</v>
      </c>
      <c r="P241" s="62">
        <v>240</v>
      </c>
      <c r="Q241" s="85" t="s">
        <v>631</v>
      </c>
      <c r="R241" s="85" t="s">
        <v>634</v>
      </c>
    </row>
    <row r="242" spans="1:18" ht="14.25" customHeight="1">
      <c r="A242" s="62">
        <v>239</v>
      </c>
      <c r="B242" s="55" t="s">
        <v>1222</v>
      </c>
      <c r="C242" s="4" t="s">
        <v>636</v>
      </c>
      <c r="D242" s="4" t="s">
        <v>1223</v>
      </c>
      <c r="E242" s="4" t="s">
        <v>1224</v>
      </c>
      <c r="F242" s="4"/>
      <c r="G242" s="4"/>
      <c r="H242" s="4"/>
      <c r="I242" s="4"/>
      <c r="J242" s="4"/>
      <c r="K242" s="4"/>
      <c r="L242" s="65" t="s">
        <v>25</v>
      </c>
      <c r="M242" s="4">
        <v>249.31479999999999</v>
      </c>
      <c r="N242" s="4">
        <v>249.31479999999999</v>
      </c>
      <c r="O242" s="4" t="s">
        <v>26</v>
      </c>
      <c r="P242" s="62">
        <v>241</v>
      </c>
      <c r="Q242" s="85" t="s">
        <v>636</v>
      </c>
      <c r="R242" s="85" t="s">
        <v>639</v>
      </c>
    </row>
    <row r="243" spans="1:18" ht="14.25" customHeight="1">
      <c r="A243" s="62">
        <v>240</v>
      </c>
      <c r="B243" s="55" t="s">
        <v>1225</v>
      </c>
      <c r="C243" s="4" t="s">
        <v>641</v>
      </c>
      <c r="D243" s="4" t="s">
        <v>1226</v>
      </c>
      <c r="E243" s="4" t="s">
        <v>1227</v>
      </c>
      <c r="F243" s="4"/>
      <c r="G243" s="4"/>
      <c r="H243" s="4"/>
      <c r="I243" s="4"/>
      <c r="J243" s="4"/>
      <c r="K243" s="4"/>
      <c r="L243" s="65" t="s">
        <v>25</v>
      </c>
      <c r="M243" s="4">
        <v>248.7961</v>
      </c>
      <c r="N243" s="4">
        <v>248.7961</v>
      </c>
      <c r="O243" s="4" t="s">
        <v>26</v>
      </c>
      <c r="P243" s="62">
        <v>242</v>
      </c>
      <c r="Q243" s="85" t="s">
        <v>641</v>
      </c>
      <c r="R243" s="85" t="s">
        <v>644</v>
      </c>
    </row>
    <row r="244" spans="1:18" ht="14.25" customHeight="1">
      <c r="A244" s="62">
        <v>241</v>
      </c>
      <c r="B244" s="55" t="s">
        <v>1228</v>
      </c>
      <c r="C244" s="4" t="s">
        <v>646</v>
      </c>
      <c r="D244" s="4" t="s">
        <v>25</v>
      </c>
      <c r="E244" s="4" t="s">
        <v>25</v>
      </c>
      <c r="F244" s="4"/>
      <c r="G244" s="4"/>
      <c r="H244" s="4"/>
      <c r="I244" s="4"/>
      <c r="J244" s="4"/>
      <c r="K244" s="4"/>
      <c r="L244" s="65" t="s">
        <v>25</v>
      </c>
      <c r="M244" s="4">
        <v>117.88420000000001</v>
      </c>
      <c r="N244" s="4">
        <v>117.88420000000001</v>
      </c>
      <c r="O244" s="4" t="s">
        <v>25</v>
      </c>
      <c r="P244" s="62">
        <v>243</v>
      </c>
      <c r="Q244" s="85" t="s">
        <v>646</v>
      </c>
      <c r="R244" s="85" t="s">
        <v>647</v>
      </c>
    </row>
    <row r="245" spans="1:18" ht="14.25" customHeight="1">
      <c r="A245" s="62">
        <v>242</v>
      </c>
      <c r="B245" s="55" t="s">
        <v>1229</v>
      </c>
      <c r="C245" s="4" t="s">
        <v>649</v>
      </c>
      <c r="D245" s="4" t="s">
        <v>1230</v>
      </c>
      <c r="E245" s="4" t="s">
        <v>1231</v>
      </c>
      <c r="F245" s="4"/>
      <c r="G245" s="4"/>
      <c r="H245" s="4"/>
      <c r="I245" s="4"/>
      <c r="J245" s="4"/>
      <c r="K245" s="4"/>
      <c r="L245" s="65" t="s">
        <v>25</v>
      </c>
      <c r="M245" s="4">
        <v>145.67400000000001</v>
      </c>
      <c r="N245" s="4">
        <v>145.67400000000001</v>
      </c>
      <c r="O245" s="4" t="s">
        <v>26</v>
      </c>
      <c r="P245" s="62">
        <v>244</v>
      </c>
      <c r="Q245" s="85" t="s">
        <v>649</v>
      </c>
      <c r="R245" s="85" t="s">
        <v>652</v>
      </c>
    </row>
    <row r="246" spans="1:18" ht="14.25" customHeight="1">
      <c r="A246" s="62">
        <v>243</v>
      </c>
      <c r="B246" s="55" t="s">
        <v>28</v>
      </c>
      <c r="C246" s="4" t="s">
        <v>653</v>
      </c>
      <c r="D246" s="4" t="s">
        <v>25</v>
      </c>
      <c r="E246" s="4" t="s">
        <v>25</v>
      </c>
      <c r="F246" s="4"/>
      <c r="G246" s="4"/>
      <c r="H246" s="4"/>
      <c r="I246" s="4"/>
      <c r="J246" s="4"/>
      <c r="K246" s="4"/>
      <c r="L246" s="65" t="s">
        <v>25</v>
      </c>
      <c r="M246" s="4" t="s">
        <v>25</v>
      </c>
      <c r="N246" s="4" t="s">
        <v>25</v>
      </c>
      <c r="O246" s="4" t="s">
        <v>25</v>
      </c>
      <c r="P246" s="62">
        <v>245</v>
      </c>
      <c r="Q246" s="85" t="s">
        <v>653</v>
      </c>
      <c r="R246" s="85" t="s">
        <v>28</v>
      </c>
    </row>
    <row r="247" spans="1:18" ht="14.25" customHeight="1">
      <c r="A247" s="62">
        <v>244</v>
      </c>
      <c r="B247" s="55" t="s">
        <v>28</v>
      </c>
      <c r="C247" s="4" t="s">
        <v>654</v>
      </c>
      <c r="D247" s="4" t="s">
        <v>25</v>
      </c>
      <c r="E247" s="4" t="s">
        <v>25</v>
      </c>
      <c r="F247" s="4"/>
      <c r="G247" s="4"/>
      <c r="H247" s="4"/>
      <c r="I247" s="4"/>
      <c r="J247" s="4"/>
      <c r="K247" s="4"/>
      <c r="L247" s="65" t="s">
        <v>25</v>
      </c>
      <c r="M247" s="4" t="s">
        <v>25</v>
      </c>
      <c r="N247" s="4" t="s">
        <v>25</v>
      </c>
      <c r="O247" s="4" t="s">
        <v>25</v>
      </c>
      <c r="P247" s="62">
        <v>246</v>
      </c>
      <c r="Q247" s="85" t="s">
        <v>654</v>
      </c>
      <c r="R247" s="85" t="s">
        <v>28</v>
      </c>
    </row>
    <row r="248" spans="1:18" ht="14.25" customHeight="1">
      <c r="A248" s="62">
        <v>245</v>
      </c>
      <c r="B248" s="55" t="s">
        <v>28</v>
      </c>
      <c r="C248" s="4" t="s">
        <v>655</v>
      </c>
      <c r="D248" s="4" t="s">
        <v>25</v>
      </c>
      <c r="E248" s="4" t="s">
        <v>25</v>
      </c>
      <c r="F248" s="4"/>
      <c r="G248" s="4"/>
      <c r="H248" s="4"/>
      <c r="I248" s="4"/>
      <c r="J248" s="4"/>
      <c r="K248" s="4"/>
      <c r="L248" s="65" t="s">
        <v>25</v>
      </c>
      <c r="M248" s="4" t="s">
        <v>25</v>
      </c>
      <c r="N248" s="4" t="s">
        <v>25</v>
      </c>
      <c r="O248" s="4" t="s">
        <v>25</v>
      </c>
      <c r="P248" s="62">
        <v>247</v>
      </c>
      <c r="Q248" s="85" t="s">
        <v>655</v>
      </c>
      <c r="R248" s="85" t="s">
        <v>28</v>
      </c>
    </row>
    <row r="249" spans="1:18" ht="14.25" customHeight="1">
      <c r="A249" s="62">
        <v>246</v>
      </c>
      <c r="B249" s="55" t="s">
        <v>28</v>
      </c>
      <c r="C249" s="4" t="s">
        <v>656</v>
      </c>
      <c r="D249" s="4" t="s">
        <v>25</v>
      </c>
      <c r="E249" s="4" t="s">
        <v>25</v>
      </c>
      <c r="F249" s="4"/>
      <c r="G249" s="4"/>
      <c r="H249" s="4"/>
      <c r="I249" s="4"/>
      <c r="J249" s="4"/>
      <c r="K249" s="4"/>
      <c r="L249" s="65" t="s">
        <v>25</v>
      </c>
      <c r="M249" s="4" t="s">
        <v>25</v>
      </c>
      <c r="N249" s="4" t="s">
        <v>25</v>
      </c>
      <c r="O249" s="4" t="s">
        <v>25</v>
      </c>
      <c r="P249" s="62">
        <v>248</v>
      </c>
      <c r="Q249" s="85" t="s">
        <v>656</v>
      </c>
      <c r="R249" s="85" t="s">
        <v>28</v>
      </c>
    </row>
    <row r="250" spans="1:18" ht="14.25" customHeight="1">
      <c r="A250" s="62">
        <v>247</v>
      </c>
      <c r="B250" s="55" t="s">
        <v>28</v>
      </c>
      <c r="C250" s="4" t="s">
        <v>657</v>
      </c>
      <c r="D250" s="4" t="s">
        <v>25</v>
      </c>
      <c r="E250" s="4" t="s">
        <v>25</v>
      </c>
      <c r="F250" s="4"/>
      <c r="G250" s="4"/>
      <c r="H250" s="4"/>
      <c r="I250" s="4"/>
      <c r="J250" s="4"/>
      <c r="K250" s="4"/>
      <c r="L250" s="65" t="s">
        <v>25</v>
      </c>
      <c r="M250" s="4" t="s">
        <v>25</v>
      </c>
      <c r="N250" s="4" t="s">
        <v>25</v>
      </c>
      <c r="O250" s="4" t="s">
        <v>25</v>
      </c>
      <c r="P250" s="62">
        <v>249</v>
      </c>
      <c r="Q250" s="85" t="s">
        <v>657</v>
      </c>
      <c r="R250" s="85" t="s">
        <v>28</v>
      </c>
    </row>
    <row r="251" spans="1:18" ht="14.25" customHeight="1">
      <c r="A251" s="62">
        <v>248</v>
      </c>
      <c r="B251" s="55" t="s">
        <v>28</v>
      </c>
      <c r="C251" s="4" t="s">
        <v>658</v>
      </c>
      <c r="D251" s="4" t="s">
        <v>25</v>
      </c>
      <c r="E251" s="4" t="s">
        <v>25</v>
      </c>
      <c r="F251" s="4"/>
      <c r="G251" s="4"/>
      <c r="H251" s="4"/>
      <c r="I251" s="4"/>
      <c r="J251" s="4"/>
      <c r="K251" s="4"/>
      <c r="L251" s="65" t="s">
        <v>25</v>
      </c>
      <c r="M251" s="4" t="s">
        <v>25</v>
      </c>
      <c r="N251" s="4" t="s">
        <v>25</v>
      </c>
      <c r="O251" s="4" t="s">
        <v>25</v>
      </c>
      <c r="P251" s="62">
        <v>250</v>
      </c>
      <c r="Q251" s="85" t="s">
        <v>658</v>
      </c>
      <c r="R251" s="85" t="s">
        <v>28</v>
      </c>
    </row>
    <row r="252" spans="1:18" ht="14.25" customHeight="1">
      <c r="A252" s="62">
        <v>249</v>
      </c>
      <c r="B252" s="55" t="s">
        <v>28</v>
      </c>
      <c r="C252" s="4" t="s">
        <v>659</v>
      </c>
      <c r="D252" s="4" t="s">
        <v>25</v>
      </c>
      <c r="E252" s="4" t="s">
        <v>25</v>
      </c>
      <c r="F252" s="4"/>
      <c r="G252" s="4"/>
      <c r="H252" s="4"/>
      <c r="I252" s="4"/>
      <c r="J252" s="4"/>
      <c r="K252" s="4"/>
      <c r="L252" s="65" t="s">
        <v>25</v>
      </c>
      <c r="M252" s="4" t="s">
        <v>25</v>
      </c>
      <c r="N252" s="4" t="s">
        <v>25</v>
      </c>
      <c r="O252" s="4" t="s">
        <v>25</v>
      </c>
      <c r="P252" s="62">
        <v>251</v>
      </c>
      <c r="Q252" s="85" t="s">
        <v>659</v>
      </c>
      <c r="R252" s="85" t="s">
        <v>28</v>
      </c>
    </row>
    <row r="253" spans="1:18" ht="14.25" customHeight="1">
      <c r="A253" s="62">
        <v>250</v>
      </c>
      <c r="B253" s="55" t="s">
        <v>1232</v>
      </c>
      <c r="C253" s="4" t="s">
        <v>661</v>
      </c>
      <c r="D253" s="4" t="s">
        <v>1233</v>
      </c>
      <c r="E253" s="4" t="s">
        <v>1234</v>
      </c>
      <c r="F253" s="4"/>
      <c r="G253" s="4"/>
      <c r="H253" s="4"/>
      <c r="I253" s="4"/>
      <c r="J253" s="4"/>
      <c r="K253" s="4"/>
      <c r="L253" s="65">
        <v>97.721299999999999</v>
      </c>
      <c r="M253" s="4">
        <v>70.377799999999993</v>
      </c>
      <c r="N253" s="4">
        <v>168.09909999999999</v>
      </c>
      <c r="O253" s="4" t="s">
        <v>600</v>
      </c>
      <c r="P253" s="62">
        <v>252</v>
      </c>
      <c r="Q253" s="85" t="s">
        <v>661</v>
      </c>
      <c r="R253" s="85" t="s">
        <v>664</v>
      </c>
    </row>
    <row r="254" spans="1:18" ht="14.25" customHeight="1">
      <c r="A254" s="62">
        <v>251</v>
      </c>
      <c r="B254" s="55" t="s">
        <v>28</v>
      </c>
      <c r="C254" s="4" t="s">
        <v>665</v>
      </c>
      <c r="D254" s="4" t="s">
        <v>25</v>
      </c>
      <c r="E254" s="4" t="s">
        <v>25</v>
      </c>
      <c r="F254" s="4"/>
      <c r="G254" s="4"/>
      <c r="H254" s="4"/>
      <c r="I254" s="4"/>
      <c r="J254" s="4"/>
      <c r="K254" s="4"/>
      <c r="L254" s="65" t="s">
        <v>25</v>
      </c>
      <c r="M254" s="4" t="s">
        <v>25</v>
      </c>
      <c r="N254" s="4" t="s">
        <v>25</v>
      </c>
      <c r="O254" s="4" t="s">
        <v>25</v>
      </c>
      <c r="P254" s="62">
        <v>253</v>
      </c>
      <c r="Q254" s="85" t="s">
        <v>665</v>
      </c>
      <c r="R254" s="85" t="s">
        <v>28</v>
      </c>
    </row>
    <row r="255" spans="1:18" ht="14.25" customHeight="1">
      <c r="A255" s="62">
        <v>252</v>
      </c>
      <c r="B255" s="55" t="s">
        <v>1235</v>
      </c>
      <c r="C255" s="4" t="s">
        <v>667</v>
      </c>
      <c r="D255" s="4" t="s">
        <v>1236</v>
      </c>
      <c r="E255" s="4" t="s">
        <v>1237</v>
      </c>
      <c r="F255" s="4"/>
      <c r="G255" s="4"/>
      <c r="H255" s="4"/>
      <c r="I255" s="4"/>
      <c r="J255" s="4"/>
      <c r="K255" s="4"/>
      <c r="L255" s="65">
        <v>149.06219999999999</v>
      </c>
      <c r="M255" s="4">
        <v>49.813099999999999</v>
      </c>
      <c r="N255" s="4">
        <v>198.87529999999998</v>
      </c>
      <c r="O255" s="4" t="s">
        <v>335</v>
      </c>
      <c r="P255" s="62">
        <v>254</v>
      </c>
      <c r="Q255" s="85" t="s">
        <v>667</v>
      </c>
      <c r="R255" s="85" t="s">
        <v>670</v>
      </c>
    </row>
    <row r="256" spans="1:18" ht="14.25" customHeight="1">
      <c r="A256" s="62">
        <v>253</v>
      </c>
      <c r="B256" s="55" t="s">
        <v>1238</v>
      </c>
      <c r="C256" s="4" t="s">
        <v>672</v>
      </c>
      <c r="D256" s="4" t="s">
        <v>1239</v>
      </c>
      <c r="E256" s="4" t="s">
        <v>1240</v>
      </c>
      <c r="F256" s="4"/>
      <c r="G256" s="4"/>
      <c r="H256" s="4"/>
      <c r="I256" s="4"/>
      <c r="J256" s="4"/>
      <c r="K256" s="4"/>
      <c r="L256" s="65">
        <v>149.0635</v>
      </c>
      <c r="M256" s="4">
        <v>49.8127</v>
      </c>
      <c r="N256" s="4">
        <v>198.87620000000001</v>
      </c>
      <c r="O256" s="4" t="s">
        <v>335</v>
      </c>
      <c r="P256" s="62">
        <v>255</v>
      </c>
      <c r="Q256" s="85" t="s">
        <v>672</v>
      </c>
      <c r="R256" s="85" t="s">
        <v>675</v>
      </c>
    </row>
    <row r="257" spans="1:18" ht="14.25" customHeight="1">
      <c r="A257" s="62">
        <v>254</v>
      </c>
      <c r="B257" s="55" t="s">
        <v>1241</v>
      </c>
      <c r="C257" s="4" t="s">
        <v>677</v>
      </c>
      <c r="D257" s="4" t="s">
        <v>1242</v>
      </c>
      <c r="E257" s="4" t="s">
        <v>1243</v>
      </c>
      <c r="F257" s="4"/>
      <c r="G257" s="4"/>
      <c r="H257" s="4"/>
      <c r="I257" s="4"/>
      <c r="J257" s="4"/>
      <c r="K257" s="4"/>
      <c r="L257" s="65" t="s">
        <v>25</v>
      </c>
      <c r="M257" s="4">
        <v>248.535</v>
      </c>
      <c r="N257" s="4">
        <v>248.535</v>
      </c>
      <c r="O257" s="4" t="s">
        <v>97</v>
      </c>
      <c r="P257" s="62">
        <v>256</v>
      </c>
      <c r="Q257" s="85" t="s">
        <v>677</v>
      </c>
      <c r="R257" s="85" t="s">
        <v>680</v>
      </c>
    </row>
    <row r="258" spans="1:18" ht="14.25" customHeight="1">
      <c r="A258" s="62">
        <v>255</v>
      </c>
      <c r="B258" s="55" t="s">
        <v>1244</v>
      </c>
      <c r="C258" s="4" t="s">
        <v>682</v>
      </c>
      <c r="D258" s="4" t="s">
        <v>1245</v>
      </c>
      <c r="E258" s="4" t="s">
        <v>1246</v>
      </c>
      <c r="F258" s="4"/>
      <c r="G258" s="4"/>
      <c r="H258" s="4"/>
      <c r="I258" s="4"/>
      <c r="J258" s="4"/>
      <c r="K258" s="4"/>
      <c r="L258" s="65" t="s">
        <v>25</v>
      </c>
      <c r="M258" s="4">
        <v>249.1249</v>
      </c>
      <c r="N258" s="4">
        <v>249.1249</v>
      </c>
      <c r="O258" s="4" t="s">
        <v>97</v>
      </c>
      <c r="P258" s="62">
        <v>257</v>
      </c>
      <c r="Q258" s="85" t="s">
        <v>682</v>
      </c>
      <c r="R258" s="85" t="s">
        <v>685</v>
      </c>
    </row>
    <row r="259" spans="1:18" ht="14.25" customHeight="1">
      <c r="A259" s="62">
        <v>256</v>
      </c>
      <c r="B259" s="55" t="s">
        <v>1247</v>
      </c>
      <c r="C259" s="4" t="s">
        <v>687</v>
      </c>
      <c r="D259" s="4" t="s">
        <v>1248</v>
      </c>
      <c r="E259" s="4" t="s">
        <v>1249</v>
      </c>
      <c r="F259" s="4"/>
      <c r="G259" s="4"/>
      <c r="H259" s="4"/>
      <c r="I259" s="4"/>
      <c r="J259" s="4"/>
      <c r="K259" s="4"/>
      <c r="L259" s="65" t="s">
        <v>25</v>
      </c>
      <c r="M259" s="4">
        <v>249.34800000000001</v>
      </c>
      <c r="N259" s="4">
        <v>249.34800000000001</v>
      </c>
      <c r="O259" s="4" t="s">
        <v>97</v>
      </c>
      <c r="P259" s="62">
        <v>258</v>
      </c>
      <c r="Q259" s="85" t="s">
        <v>687</v>
      </c>
      <c r="R259" s="85" t="s">
        <v>690</v>
      </c>
    </row>
    <row r="260" spans="1:18" ht="14.25" customHeight="1">
      <c r="A260" s="62">
        <v>257</v>
      </c>
      <c r="B260" s="55" t="s">
        <v>1250</v>
      </c>
      <c r="C260" s="4" t="s">
        <v>692</v>
      </c>
      <c r="D260" s="4" t="s">
        <v>1251</v>
      </c>
      <c r="E260" s="4" t="s">
        <v>1252</v>
      </c>
      <c r="F260" s="4"/>
      <c r="G260" s="4"/>
      <c r="H260" s="4"/>
      <c r="I260" s="4"/>
      <c r="J260" s="4"/>
      <c r="K260" s="4"/>
      <c r="L260" s="65" t="s">
        <v>25</v>
      </c>
      <c r="M260" s="4">
        <v>248.8982</v>
      </c>
      <c r="N260" s="4">
        <v>248.8982</v>
      </c>
      <c r="O260" s="4" t="s">
        <v>97</v>
      </c>
      <c r="P260" s="62">
        <v>259</v>
      </c>
      <c r="Q260" s="85" t="s">
        <v>692</v>
      </c>
      <c r="R260" s="85" t="s">
        <v>695</v>
      </c>
    </row>
    <row r="261" spans="1:18" ht="14.25" customHeight="1">
      <c r="A261" s="62">
        <v>258</v>
      </c>
      <c r="B261" s="55" t="s">
        <v>1253</v>
      </c>
      <c r="C261" s="4" t="s">
        <v>697</v>
      </c>
      <c r="D261" s="4" t="s">
        <v>1254</v>
      </c>
      <c r="E261" s="4" t="s">
        <v>1255</v>
      </c>
      <c r="F261" s="4"/>
      <c r="G261" s="4"/>
      <c r="H261" s="4"/>
      <c r="I261" s="4"/>
      <c r="J261" s="4"/>
      <c r="K261" s="4"/>
      <c r="L261" s="65" t="s">
        <v>25</v>
      </c>
      <c r="M261" s="4">
        <v>249.6112</v>
      </c>
      <c r="N261" s="4">
        <v>249.6112</v>
      </c>
      <c r="O261" s="4" t="s">
        <v>461</v>
      </c>
      <c r="P261" s="62">
        <v>260</v>
      </c>
      <c r="Q261" s="85" t="s">
        <v>697</v>
      </c>
      <c r="R261" s="85" t="s">
        <v>700</v>
      </c>
    </row>
    <row r="262" spans="1:18" ht="14.25" customHeight="1">
      <c r="A262" s="62">
        <v>259</v>
      </c>
      <c r="B262" s="55" t="s">
        <v>28</v>
      </c>
      <c r="C262" s="4" t="s">
        <v>701</v>
      </c>
      <c r="D262" s="4" t="s">
        <v>25</v>
      </c>
      <c r="E262" s="4" t="s">
        <v>25</v>
      </c>
      <c r="F262" s="4"/>
      <c r="G262" s="4"/>
      <c r="H262" s="4"/>
      <c r="I262" s="4"/>
      <c r="J262" s="4"/>
      <c r="K262" s="4"/>
      <c r="L262" s="65" t="s">
        <v>25</v>
      </c>
      <c r="M262" s="4" t="s">
        <v>25</v>
      </c>
      <c r="N262" s="4" t="s">
        <v>25</v>
      </c>
      <c r="O262" s="4" t="s">
        <v>25</v>
      </c>
      <c r="P262" s="62">
        <v>261</v>
      </c>
      <c r="Q262" s="85" t="s">
        <v>701</v>
      </c>
      <c r="R262" s="85" t="s">
        <v>28</v>
      </c>
    </row>
    <row r="263" spans="1:18" ht="14.25" customHeight="1">
      <c r="A263" s="62">
        <v>260</v>
      </c>
      <c r="B263" s="55" t="s">
        <v>28</v>
      </c>
      <c r="C263" s="4" t="s">
        <v>702</v>
      </c>
      <c r="D263" s="4" t="s">
        <v>25</v>
      </c>
      <c r="E263" s="4" t="s">
        <v>25</v>
      </c>
      <c r="F263" s="4"/>
      <c r="G263" s="4"/>
      <c r="H263" s="4"/>
      <c r="I263" s="4"/>
      <c r="J263" s="4"/>
      <c r="K263" s="4"/>
      <c r="L263" s="65" t="s">
        <v>25</v>
      </c>
      <c r="M263" s="4" t="s">
        <v>25</v>
      </c>
      <c r="N263" s="4" t="s">
        <v>25</v>
      </c>
      <c r="O263" s="4" t="s">
        <v>25</v>
      </c>
      <c r="P263" s="62">
        <v>262</v>
      </c>
      <c r="Q263" s="85" t="s">
        <v>702</v>
      </c>
      <c r="R263" s="85" t="s">
        <v>28</v>
      </c>
    </row>
    <row r="264" spans="1:18" ht="14.25" customHeight="1">
      <c r="A264" s="62">
        <v>261</v>
      </c>
      <c r="B264" s="55" t="s">
        <v>28</v>
      </c>
      <c r="C264" s="4" t="s">
        <v>703</v>
      </c>
      <c r="D264" s="4" t="s">
        <v>25</v>
      </c>
      <c r="E264" s="4" t="s">
        <v>25</v>
      </c>
      <c r="F264" s="4"/>
      <c r="G264" s="4"/>
      <c r="H264" s="4"/>
      <c r="I264" s="4"/>
      <c r="J264" s="4"/>
      <c r="K264" s="4"/>
      <c r="L264" s="65" t="s">
        <v>25</v>
      </c>
      <c r="M264" s="4" t="s">
        <v>25</v>
      </c>
      <c r="N264" s="4" t="s">
        <v>25</v>
      </c>
      <c r="O264" s="4" t="s">
        <v>25</v>
      </c>
      <c r="P264" s="62">
        <v>263</v>
      </c>
      <c r="Q264" s="85" t="s">
        <v>703</v>
      </c>
      <c r="R264" s="85" t="s">
        <v>28</v>
      </c>
    </row>
    <row r="265" spans="1:18" ht="14.25" customHeight="1">
      <c r="A265" s="62">
        <v>262</v>
      </c>
      <c r="B265" s="55" t="s">
        <v>28</v>
      </c>
      <c r="C265" s="4" t="s">
        <v>704</v>
      </c>
      <c r="D265" s="4" t="s">
        <v>25</v>
      </c>
      <c r="E265" s="4" t="s">
        <v>25</v>
      </c>
      <c r="F265" s="4"/>
      <c r="G265" s="4"/>
      <c r="H265" s="4"/>
      <c r="I265" s="4"/>
      <c r="J265" s="4"/>
      <c r="K265" s="4"/>
      <c r="L265" s="65" t="s">
        <v>25</v>
      </c>
      <c r="M265" s="4" t="s">
        <v>25</v>
      </c>
      <c r="N265" s="4" t="s">
        <v>25</v>
      </c>
      <c r="O265" s="4" t="s">
        <v>25</v>
      </c>
      <c r="P265" s="62">
        <v>264</v>
      </c>
      <c r="Q265" s="85" t="s">
        <v>704</v>
      </c>
      <c r="R265" s="85" t="s">
        <v>28</v>
      </c>
    </row>
    <row r="266" spans="1:18" ht="14.25" customHeight="1">
      <c r="A266" s="62">
        <v>263</v>
      </c>
      <c r="B266" s="55" t="s">
        <v>28</v>
      </c>
      <c r="C266" s="4" t="s">
        <v>705</v>
      </c>
      <c r="D266" s="4" t="s">
        <v>25</v>
      </c>
      <c r="E266" s="4" t="s">
        <v>25</v>
      </c>
      <c r="F266" s="4"/>
      <c r="G266" s="4"/>
      <c r="H266" s="4"/>
      <c r="I266" s="4"/>
      <c r="J266" s="4"/>
      <c r="K266" s="4"/>
      <c r="L266" s="65" t="s">
        <v>25</v>
      </c>
      <c r="M266" s="4" t="s">
        <v>25</v>
      </c>
      <c r="N266" s="4" t="s">
        <v>25</v>
      </c>
      <c r="O266" s="4" t="s">
        <v>25</v>
      </c>
      <c r="P266" s="62">
        <v>265</v>
      </c>
      <c r="Q266" s="85" t="s">
        <v>705</v>
      </c>
      <c r="R266" s="85" t="s">
        <v>28</v>
      </c>
    </row>
    <row r="267" spans="1:18" ht="14.25" customHeight="1">
      <c r="A267" s="62">
        <v>264</v>
      </c>
      <c r="B267" s="55" t="s">
        <v>28</v>
      </c>
      <c r="C267" s="4" t="s">
        <v>706</v>
      </c>
      <c r="D267" s="4" t="s">
        <v>25</v>
      </c>
      <c r="E267" s="4" t="s">
        <v>25</v>
      </c>
      <c r="F267" s="4"/>
      <c r="G267" s="4"/>
      <c r="H267" s="4"/>
      <c r="I267" s="4"/>
      <c r="J267" s="4"/>
      <c r="K267" s="4"/>
      <c r="L267" s="65" t="s">
        <v>25</v>
      </c>
      <c r="M267" s="4" t="s">
        <v>25</v>
      </c>
      <c r="N267" s="4" t="s">
        <v>25</v>
      </c>
      <c r="O267" s="4" t="s">
        <v>25</v>
      </c>
      <c r="P267" s="62">
        <v>266</v>
      </c>
      <c r="Q267" s="85" t="s">
        <v>706</v>
      </c>
      <c r="R267" s="85" t="s">
        <v>28</v>
      </c>
    </row>
    <row r="268" spans="1:18" ht="14.25" customHeight="1">
      <c r="A268" s="62">
        <v>265</v>
      </c>
      <c r="B268" s="55" t="s">
        <v>1256</v>
      </c>
      <c r="C268" s="4" t="s">
        <v>708</v>
      </c>
      <c r="D268" s="4" t="s">
        <v>1257</v>
      </c>
      <c r="E268" s="4" t="s">
        <v>1258</v>
      </c>
      <c r="F268" s="4"/>
      <c r="G268" s="4"/>
      <c r="H268" s="4"/>
      <c r="I268" s="4"/>
      <c r="J268" s="4"/>
      <c r="K268" s="4"/>
      <c r="L268" s="65" t="s">
        <v>25</v>
      </c>
      <c r="M268" s="4">
        <v>149.01240000000001</v>
      </c>
      <c r="N268" s="4">
        <v>149.01240000000001</v>
      </c>
      <c r="O268" s="4" t="s">
        <v>97</v>
      </c>
      <c r="P268" s="62">
        <v>267</v>
      </c>
      <c r="Q268" s="85" t="s">
        <v>708</v>
      </c>
      <c r="R268" s="85" t="s">
        <v>711</v>
      </c>
    </row>
    <row r="269" spans="1:18" ht="14.25" customHeight="1">
      <c r="A269" s="62">
        <v>266</v>
      </c>
      <c r="B269" s="55" t="s">
        <v>1259</v>
      </c>
      <c r="C269" s="4" t="s">
        <v>713</v>
      </c>
      <c r="D269" s="4" t="s">
        <v>1260</v>
      </c>
      <c r="E269" s="4" t="s">
        <v>1261</v>
      </c>
      <c r="F269" s="4"/>
      <c r="G269" s="4"/>
      <c r="H269" s="4"/>
      <c r="I269" s="4"/>
      <c r="J269" s="4"/>
      <c r="K269" s="4"/>
      <c r="L269" s="65" t="s">
        <v>25</v>
      </c>
      <c r="M269" s="4">
        <v>149.1053</v>
      </c>
      <c r="N269" s="4">
        <v>149.1053</v>
      </c>
      <c r="O269" s="4" t="s">
        <v>97</v>
      </c>
      <c r="P269" s="62">
        <v>268</v>
      </c>
      <c r="Q269" s="85" t="s">
        <v>713</v>
      </c>
      <c r="R269" s="85" t="s">
        <v>716</v>
      </c>
    </row>
    <row r="270" spans="1:18" ht="14.25" customHeight="1">
      <c r="A270" s="62">
        <v>267</v>
      </c>
      <c r="B270" s="55" t="s">
        <v>1262</v>
      </c>
      <c r="C270" s="4" t="s">
        <v>718</v>
      </c>
      <c r="D270" s="4" t="s">
        <v>1263</v>
      </c>
      <c r="E270" s="4" t="s">
        <v>1264</v>
      </c>
      <c r="F270" s="4"/>
      <c r="G270" s="4"/>
      <c r="H270" s="4"/>
      <c r="I270" s="4"/>
      <c r="J270" s="4"/>
      <c r="K270" s="4"/>
      <c r="L270" s="65" t="s">
        <v>25</v>
      </c>
      <c r="M270" s="4">
        <v>139.73779999999999</v>
      </c>
      <c r="N270" s="4">
        <v>139.73779999999999</v>
      </c>
      <c r="O270" s="4" t="s">
        <v>461</v>
      </c>
      <c r="P270" s="62">
        <v>269</v>
      </c>
      <c r="Q270" s="85" t="s">
        <v>718</v>
      </c>
      <c r="R270" s="85" t="s">
        <v>721</v>
      </c>
    </row>
    <row r="271" spans="1:18" ht="14.25" customHeight="1">
      <c r="A271" s="62">
        <v>268</v>
      </c>
      <c r="B271" s="55" t="s">
        <v>1265</v>
      </c>
      <c r="C271" s="4" t="s">
        <v>723</v>
      </c>
      <c r="D271" s="4" t="s">
        <v>1266</v>
      </c>
      <c r="E271" s="4" t="s">
        <v>1267</v>
      </c>
      <c r="F271" s="4"/>
      <c r="G271" s="4"/>
      <c r="H271" s="4"/>
      <c r="I271" s="4"/>
      <c r="J271" s="4"/>
      <c r="K271" s="4"/>
      <c r="L271" s="65" t="s">
        <v>25</v>
      </c>
      <c r="M271" s="4">
        <v>139.6643</v>
      </c>
      <c r="N271" s="4">
        <v>139.6643</v>
      </c>
      <c r="O271" s="4" t="s">
        <v>461</v>
      </c>
      <c r="P271" s="62">
        <v>270</v>
      </c>
      <c r="Q271" s="85" t="s">
        <v>723</v>
      </c>
      <c r="R271" s="85" t="s">
        <v>726</v>
      </c>
    </row>
    <row r="272" spans="1:18" ht="14.25" customHeight="1">
      <c r="A272" s="62">
        <v>269</v>
      </c>
      <c r="B272" s="55" t="s">
        <v>28</v>
      </c>
      <c r="C272" s="4" t="s">
        <v>727</v>
      </c>
      <c r="D272" s="4" t="s">
        <v>25</v>
      </c>
      <c r="E272" s="4" t="s">
        <v>25</v>
      </c>
      <c r="F272" s="4"/>
      <c r="G272" s="4"/>
      <c r="H272" s="4"/>
      <c r="I272" s="4"/>
      <c r="J272" s="4"/>
      <c r="K272" s="4"/>
      <c r="L272" s="65" t="s">
        <v>25</v>
      </c>
      <c r="M272" s="4" t="s">
        <v>25</v>
      </c>
      <c r="N272" s="4" t="s">
        <v>25</v>
      </c>
      <c r="O272" s="4" t="s">
        <v>25</v>
      </c>
      <c r="P272" s="62">
        <v>271</v>
      </c>
      <c r="Q272" s="85" t="s">
        <v>727</v>
      </c>
      <c r="R272" s="85" t="s">
        <v>28</v>
      </c>
    </row>
    <row r="273" spans="1:18" ht="14.25" customHeight="1">
      <c r="A273" s="62">
        <v>270</v>
      </c>
      <c r="B273" s="55" t="s">
        <v>28</v>
      </c>
      <c r="C273" s="4" t="s">
        <v>728</v>
      </c>
      <c r="D273" s="4" t="s">
        <v>25</v>
      </c>
      <c r="E273" s="4" t="s">
        <v>25</v>
      </c>
      <c r="F273" s="4"/>
      <c r="G273" s="4"/>
      <c r="H273" s="4"/>
      <c r="I273" s="4"/>
      <c r="J273" s="4"/>
      <c r="K273" s="4"/>
      <c r="L273" s="65" t="s">
        <v>25</v>
      </c>
      <c r="M273" s="4" t="s">
        <v>25</v>
      </c>
      <c r="N273" s="4" t="s">
        <v>25</v>
      </c>
      <c r="O273" s="4" t="s">
        <v>25</v>
      </c>
      <c r="P273" s="62">
        <v>272</v>
      </c>
      <c r="Q273" s="85" t="s">
        <v>728</v>
      </c>
      <c r="R273" s="85" t="s">
        <v>28</v>
      </c>
    </row>
    <row r="274" spans="1:18" ht="14.25" customHeight="1">
      <c r="A274" s="62">
        <v>271</v>
      </c>
      <c r="B274" s="55" t="s">
        <v>1268</v>
      </c>
      <c r="C274" s="4" t="s">
        <v>730</v>
      </c>
      <c r="D274" s="4" t="s">
        <v>1269</v>
      </c>
      <c r="E274" s="4" t="s">
        <v>1270</v>
      </c>
      <c r="F274" s="4"/>
      <c r="G274" s="4"/>
      <c r="H274" s="4"/>
      <c r="I274" s="4"/>
      <c r="J274" s="4"/>
      <c r="K274" s="4"/>
      <c r="L274" s="65" t="s">
        <v>25</v>
      </c>
      <c r="M274" s="4">
        <v>248.68729999999999</v>
      </c>
      <c r="N274" s="4">
        <v>248.68729999999999</v>
      </c>
      <c r="O274" s="4" t="s">
        <v>97</v>
      </c>
      <c r="P274" s="62">
        <v>273</v>
      </c>
      <c r="Q274" s="85" t="s">
        <v>730</v>
      </c>
      <c r="R274" s="85" t="s">
        <v>733</v>
      </c>
    </row>
    <row r="275" spans="1:18" ht="14.25" customHeight="1">
      <c r="A275" s="62">
        <v>272</v>
      </c>
      <c r="B275" s="55" t="s">
        <v>1271</v>
      </c>
      <c r="C275" s="4" t="s">
        <v>735</v>
      </c>
      <c r="D275" s="4" t="s">
        <v>1272</v>
      </c>
      <c r="E275" s="4" t="s">
        <v>1273</v>
      </c>
      <c r="F275" s="4"/>
      <c r="G275" s="4"/>
      <c r="H275" s="4"/>
      <c r="I275" s="4"/>
      <c r="J275" s="4"/>
      <c r="K275" s="4"/>
      <c r="L275" s="65" t="s">
        <v>25</v>
      </c>
      <c r="M275" s="4">
        <v>249.1481</v>
      </c>
      <c r="N275" s="4">
        <v>249.1481</v>
      </c>
      <c r="O275" s="4" t="s">
        <v>97</v>
      </c>
      <c r="P275" s="62">
        <v>274</v>
      </c>
      <c r="Q275" s="85" t="s">
        <v>735</v>
      </c>
      <c r="R275" s="85" t="s">
        <v>738</v>
      </c>
    </row>
    <row r="276" spans="1:18" ht="14.25" customHeight="1">
      <c r="A276" s="62">
        <v>273</v>
      </c>
      <c r="B276" s="55" t="s">
        <v>1274</v>
      </c>
      <c r="C276" s="4" t="s">
        <v>740</v>
      </c>
      <c r="D276" s="4" t="s">
        <v>1275</v>
      </c>
      <c r="E276" s="4" t="s">
        <v>1276</v>
      </c>
      <c r="F276" s="4"/>
      <c r="G276" s="4"/>
      <c r="H276" s="4"/>
      <c r="I276" s="4"/>
      <c r="J276" s="4"/>
      <c r="K276" s="4"/>
      <c r="L276" s="65" t="s">
        <v>25</v>
      </c>
      <c r="M276" s="4">
        <v>249.66130000000001</v>
      </c>
      <c r="N276" s="4">
        <v>249.66130000000001</v>
      </c>
      <c r="O276" s="4" t="s">
        <v>461</v>
      </c>
      <c r="P276" s="62">
        <v>275</v>
      </c>
      <c r="Q276" s="85" t="s">
        <v>740</v>
      </c>
      <c r="R276" s="85" t="s">
        <v>743</v>
      </c>
    </row>
    <row r="277" spans="1:18" ht="14.25" customHeight="1">
      <c r="A277" s="62">
        <v>274</v>
      </c>
      <c r="B277" s="55" t="s">
        <v>28</v>
      </c>
      <c r="C277" s="4" t="s">
        <v>744</v>
      </c>
      <c r="D277" s="4" t="s">
        <v>25</v>
      </c>
      <c r="E277" s="4" t="s">
        <v>25</v>
      </c>
      <c r="F277" s="4"/>
      <c r="G277" s="4"/>
      <c r="H277" s="4"/>
      <c r="I277" s="4"/>
      <c r="J277" s="4"/>
      <c r="K277" s="4"/>
      <c r="L277" s="65" t="s">
        <v>25</v>
      </c>
      <c r="M277" s="4" t="s">
        <v>25</v>
      </c>
      <c r="N277" s="4" t="s">
        <v>25</v>
      </c>
      <c r="O277" s="4" t="s">
        <v>25</v>
      </c>
      <c r="P277" s="62">
        <v>276</v>
      </c>
      <c r="Q277" s="85" t="s">
        <v>744</v>
      </c>
      <c r="R277" s="85" t="s">
        <v>28</v>
      </c>
    </row>
    <row r="278" spans="1:18" ht="14.25" customHeight="1">
      <c r="A278" s="62">
        <v>275</v>
      </c>
      <c r="B278" s="55" t="s">
        <v>1277</v>
      </c>
      <c r="C278" s="4" t="s">
        <v>746</v>
      </c>
      <c r="D278" s="4" t="s">
        <v>1278</v>
      </c>
      <c r="E278" s="4" t="s">
        <v>1279</v>
      </c>
      <c r="F278" s="4"/>
      <c r="G278" s="4"/>
      <c r="H278" s="4"/>
      <c r="I278" s="4"/>
      <c r="J278" s="4"/>
      <c r="K278" s="4"/>
      <c r="L278" s="65" t="s">
        <v>25</v>
      </c>
      <c r="M278" s="4">
        <v>249.82400000000001</v>
      </c>
      <c r="N278" s="4">
        <v>249.82400000000001</v>
      </c>
      <c r="O278" s="4" t="s">
        <v>461</v>
      </c>
      <c r="P278" s="62">
        <v>277</v>
      </c>
      <c r="Q278" s="85" t="s">
        <v>746</v>
      </c>
      <c r="R278" s="85" t="s">
        <v>749</v>
      </c>
    </row>
    <row r="279" spans="1:18" ht="14.25" customHeight="1">
      <c r="A279" s="62">
        <v>276</v>
      </c>
      <c r="B279" s="55" t="s">
        <v>28</v>
      </c>
      <c r="C279" s="4" t="s">
        <v>750</v>
      </c>
      <c r="D279" s="4" t="s">
        <v>25</v>
      </c>
      <c r="E279" s="4" t="s">
        <v>25</v>
      </c>
      <c r="F279" s="4"/>
      <c r="G279" s="4"/>
      <c r="H279" s="4"/>
      <c r="I279" s="4"/>
      <c r="J279" s="4"/>
      <c r="K279" s="4"/>
      <c r="L279" s="65" t="s">
        <v>25</v>
      </c>
      <c r="M279" s="4" t="s">
        <v>25</v>
      </c>
      <c r="N279" s="4" t="s">
        <v>25</v>
      </c>
      <c r="O279" s="4" t="s">
        <v>25</v>
      </c>
      <c r="P279" s="62">
        <v>278</v>
      </c>
      <c r="Q279" s="85" t="s">
        <v>750</v>
      </c>
      <c r="R279" s="85" t="s">
        <v>28</v>
      </c>
    </row>
    <row r="280" spans="1:18" ht="14.25" customHeight="1">
      <c r="A280" s="62">
        <v>277</v>
      </c>
      <c r="B280" s="55" t="s">
        <v>28</v>
      </c>
      <c r="C280" s="4" t="s">
        <v>751</v>
      </c>
      <c r="D280" s="4" t="s">
        <v>25</v>
      </c>
      <c r="E280" s="4" t="s">
        <v>25</v>
      </c>
      <c r="F280" s="4"/>
      <c r="G280" s="4"/>
      <c r="H280" s="4"/>
      <c r="I280" s="4"/>
      <c r="J280" s="4"/>
      <c r="K280" s="4"/>
      <c r="L280" s="65" t="s">
        <v>25</v>
      </c>
      <c r="M280" s="4" t="s">
        <v>25</v>
      </c>
      <c r="N280" s="4" t="s">
        <v>25</v>
      </c>
      <c r="O280" s="4" t="s">
        <v>25</v>
      </c>
      <c r="P280" s="62">
        <v>279</v>
      </c>
      <c r="Q280" s="85" t="s">
        <v>751</v>
      </c>
      <c r="R280" s="85" t="s">
        <v>28</v>
      </c>
    </row>
    <row r="281" spans="1:18" ht="14.25" customHeight="1">
      <c r="A281" s="62">
        <v>278</v>
      </c>
      <c r="B281" s="55" t="s">
        <v>28</v>
      </c>
      <c r="C281" s="4" t="s">
        <v>752</v>
      </c>
      <c r="D281" s="4" t="s">
        <v>25</v>
      </c>
      <c r="E281" s="4" t="s">
        <v>25</v>
      </c>
      <c r="F281" s="4"/>
      <c r="G281" s="4"/>
      <c r="H281" s="4"/>
      <c r="I281" s="4"/>
      <c r="J281" s="4"/>
      <c r="K281" s="4"/>
      <c r="L281" s="65" t="s">
        <v>25</v>
      </c>
      <c r="M281" s="4" t="s">
        <v>25</v>
      </c>
      <c r="N281" s="4" t="s">
        <v>25</v>
      </c>
      <c r="O281" s="4" t="s">
        <v>25</v>
      </c>
      <c r="P281" s="62">
        <v>280</v>
      </c>
      <c r="Q281" s="85" t="s">
        <v>752</v>
      </c>
      <c r="R281" s="85" t="s">
        <v>28</v>
      </c>
    </row>
    <row r="282" spans="1:18" ht="14.25" customHeight="1">
      <c r="A282" s="62">
        <v>279</v>
      </c>
      <c r="B282" s="55" t="s">
        <v>28</v>
      </c>
      <c r="C282" s="4" t="s">
        <v>753</v>
      </c>
      <c r="D282" s="4" t="s">
        <v>25</v>
      </c>
      <c r="E282" s="4" t="s">
        <v>25</v>
      </c>
      <c r="F282" s="4"/>
      <c r="G282" s="4"/>
      <c r="H282" s="4"/>
      <c r="I282" s="4"/>
      <c r="J282" s="4"/>
      <c r="K282" s="4"/>
      <c r="L282" s="65" t="s">
        <v>25</v>
      </c>
      <c r="M282" s="4" t="s">
        <v>25</v>
      </c>
      <c r="N282" s="4" t="s">
        <v>25</v>
      </c>
      <c r="O282" s="4" t="s">
        <v>25</v>
      </c>
      <c r="P282" s="62">
        <v>281</v>
      </c>
      <c r="Q282" s="85" t="s">
        <v>753</v>
      </c>
      <c r="R282" s="85" t="s">
        <v>28</v>
      </c>
    </row>
    <row r="283" spans="1:18" ht="14.25" customHeight="1">
      <c r="A283" s="62">
        <v>280</v>
      </c>
      <c r="B283" s="55" t="s">
        <v>28</v>
      </c>
      <c r="C283" s="4" t="s">
        <v>754</v>
      </c>
      <c r="D283" s="4" t="s">
        <v>25</v>
      </c>
      <c r="E283" s="4" t="s">
        <v>25</v>
      </c>
      <c r="F283" s="4"/>
      <c r="G283" s="4"/>
      <c r="H283" s="4"/>
      <c r="I283" s="4"/>
      <c r="J283" s="4"/>
      <c r="K283" s="4"/>
      <c r="L283" s="65" t="s">
        <v>25</v>
      </c>
      <c r="M283" s="4" t="s">
        <v>25</v>
      </c>
      <c r="N283" s="4" t="s">
        <v>25</v>
      </c>
      <c r="O283" s="4" t="s">
        <v>25</v>
      </c>
      <c r="P283" s="62">
        <v>282</v>
      </c>
      <c r="Q283" s="85" t="s">
        <v>754</v>
      </c>
      <c r="R283" s="85" t="s">
        <v>28</v>
      </c>
    </row>
    <row r="284" spans="1:18" ht="14.25" customHeight="1">
      <c r="A284" s="62">
        <v>281</v>
      </c>
      <c r="B284" s="55" t="s">
        <v>28</v>
      </c>
      <c r="C284" s="4" t="s">
        <v>755</v>
      </c>
      <c r="D284" s="4" t="s">
        <v>25</v>
      </c>
      <c r="E284" s="4" t="s">
        <v>25</v>
      </c>
      <c r="F284" s="4"/>
      <c r="G284" s="4"/>
      <c r="H284" s="4"/>
      <c r="I284" s="4"/>
      <c r="J284" s="4"/>
      <c r="K284" s="4"/>
      <c r="L284" s="65" t="s">
        <v>25</v>
      </c>
      <c r="M284" s="4" t="s">
        <v>25</v>
      </c>
      <c r="N284" s="4" t="s">
        <v>25</v>
      </c>
      <c r="O284" s="4" t="s">
        <v>25</v>
      </c>
      <c r="P284" s="62">
        <v>283</v>
      </c>
      <c r="Q284" s="85" t="s">
        <v>755</v>
      </c>
      <c r="R284" s="85" t="s">
        <v>28</v>
      </c>
    </row>
    <row r="285" spans="1:18" ht="14.25" customHeight="1">
      <c r="A285" s="62">
        <v>282</v>
      </c>
      <c r="B285" s="55" t="s">
        <v>1280</v>
      </c>
      <c r="C285" s="4" t="s">
        <v>757</v>
      </c>
      <c r="D285" s="4" t="s">
        <v>1281</v>
      </c>
      <c r="E285" s="4" t="s">
        <v>1282</v>
      </c>
      <c r="F285" s="4"/>
      <c r="G285" s="4"/>
      <c r="H285" s="4"/>
      <c r="I285" s="4"/>
      <c r="J285" s="4"/>
      <c r="K285" s="4"/>
      <c r="L285" s="65" t="s">
        <v>25</v>
      </c>
      <c r="M285" s="4">
        <v>149.35310000000001</v>
      </c>
      <c r="N285" s="4">
        <v>149.35310000000001</v>
      </c>
      <c r="O285" s="4" t="s">
        <v>97</v>
      </c>
      <c r="P285" s="62">
        <v>284</v>
      </c>
      <c r="Q285" s="85" t="s">
        <v>757</v>
      </c>
      <c r="R285" s="85" t="s">
        <v>760</v>
      </c>
    </row>
    <row r="286" spans="1:18" ht="14.25" customHeight="1">
      <c r="A286" s="62">
        <v>283</v>
      </c>
      <c r="B286" s="55" t="s">
        <v>1283</v>
      </c>
      <c r="C286" s="4" t="s">
        <v>762</v>
      </c>
      <c r="D286" s="4" t="s">
        <v>1284</v>
      </c>
      <c r="E286" s="4" t="s">
        <v>1285</v>
      </c>
      <c r="F286" s="4"/>
      <c r="G286" s="4"/>
      <c r="H286" s="4"/>
      <c r="I286" s="4"/>
      <c r="J286" s="4"/>
      <c r="K286" s="4"/>
      <c r="L286" s="65" t="s">
        <v>25</v>
      </c>
      <c r="M286" s="4">
        <v>148.98089999999999</v>
      </c>
      <c r="N286" s="4">
        <v>148.98089999999999</v>
      </c>
      <c r="O286" s="4" t="s">
        <v>97</v>
      </c>
      <c r="P286" s="62">
        <v>285</v>
      </c>
      <c r="Q286" s="85" t="s">
        <v>762</v>
      </c>
      <c r="R286" s="85" t="s">
        <v>765</v>
      </c>
    </row>
    <row r="287" spans="1:18" ht="14.25" customHeight="1">
      <c r="A287" s="62">
        <v>284</v>
      </c>
      <c r="B287" s="55" t="s">
        <v>1286</v>
      </c>
      <c r="C287" s="4" t="s">
        <v>767</v>
      </c>
      <c r="D287" s="4" t="s">
        <v>1287</v>
      </c>
      <c r="E287" s="4" t="s">
        <v>1288</v>
      </c>
      <c r="F287" s="4"/>
      <c r="G287" s="4"/>
      <c r="H287" s="4"/>
      <c r="I287" s="4"/>
      <c r="J287" s="4"/>
      <c r="K287" s="4"/>
      <c r="L287" s="65" t="s">
        <v>25</v>
      </c>
      <c r="M287" s="4">
        <v>139.38640000000001</v>
      </c>
      <c r="N287" s="4">
        <v>139.38640000000001</v>
      </c>
      <c r="O287" s="4" t="s">
        <v>461</v>
      </c>
      <c r="P287" s="62">
        <v>286</v>
      </c>
      <c r="Q287" s="85" t="s">
        <v>767</v>
      </c>
      <c r="R287" s="85" t="s">
        <v>770</v>
      </c>
    </row>
    <row r="288" spans="1:18" ht="14.25" customHeight="1">
      <c r="A288" s="62">
        <v>285</v>
      </c>
      <c r="B288" s="55" t="s">
        <v>1289</v>
      </c>
      <c r="C288" s="4" t="s">
        <v>772</v>
      </c>
      <c r="D288" s="4" t="s">
        <v>1290</v>
      </c>
      <c r="E288" s="4" t="s">
        <v>1291</v>
      </c>
      <c r="F288" s="4"/>
      <c r="G288" s="4"/>
      <c r="H288" s="4"/>
      <c r="I288" s="4"/>
      <c r="J288" s="4"/>
      <c r="K288" s="4"/>
      <c r="L288" s="65" t="s">
        <v>25</v>
      </c>
      <c r="M288" s="4">
        <v>139.5247</v>
      </c>
      <c r="N288" s="4">
        <v>139.5247</v>
      </c>
      <c r="O288" s="4" t="s">
        <v>461</v>
      </c>
      <c r="P288" s="62">
        <v>287</v>
      </c>
      <c r="Q288" s="85" t="s">
        <v>772</v>
      </c>
      <c r="R288" s="85" t="s">
        <v>775</v>
      </c>
    </row>
    <row r="289" spans="1:18" ht="14.25" customHeight="1">
      <c r="A289" s="62">
        <v>286</v>
      </c>
      <c r="B289" s="55" t="s">
        <v>1292</v>
      </c>
      <c r="C289" s="4" t="s">
        <v>777</v>
      </c>
      <c r="D289" s="4" t="s">
        <v>1293</v>
      </c>
      <c r="E289" s="4" t="s">
        <v>1294</v>
      </c>
      <c r="F289" s="4"/>
      <c r="G289" s="4"/>
      <c r="H289" s="4"/>
      <c r="I289" s="4"/>
      <c r="J289" s="4"/>
      <c r="K289" s="4"/>
      <c r="L289" s="65">
        <v>152.1354</v>
      </c>
      <c r="M289" s="4">
        <v>54.413400000000003</v>
      </c>
      <c r="N289" s="4">
        <v>206.5488</v>
      </c>
      <c r="O289" s="4" t="s">
        <v>286</v>
      </c>
      <c r="P289" s="62">
        <v>288</v>
      </c>
      <c r="Q289" s="85" t="s">
        <v>777</v>
      </c>
      <c r="R289" s="85" t="s">
        <v>780</v>
      </c>
    </row>
    <row r="290" spans="1:18" ht="14.25" customHeight="1">
      <c r="A290" s="62">
        <v>287</v>
      </c>
      <c r="B290" s="55" t="s">
        <v>1295</v>
      </c>
      <c r="C290" s="4" t="s">
        <v>782</v>
      </c>
      <c r="D290" s="4" t="s">
        <v>1296</v>
      </c>
      <c r="E290" s="4" t="s">
        <v>1297</v>
      </c>
      <c r="F290" s="4"/>
      <c r="G290" s="4"/>
      <c r="H290" s="4"/>
      <c r="I290" s="4"/>
      <c r="J290" s="4"/>
      <c r="K290" s="4"/>
      <c r="L290" s="65">
        <v>152.1369</v>
      </c>
      <c r="M290" s="4">
        <v>54.4133</v>
      </c>
      <c r="N290" s="4">
        <v>206.55019999999999</v>
      </c>
      <c r="O290" s="4" t="s">
        <v>286</v>
      </c>
      <c r="P290" s="62">
        <v>289</v>
      </c>
      <c r="Q290" s="85" t="s">
        <v>782</v>
      </c>
      <c r="R290" s="85" t="s">
        <v>785</v>
      </c>
    </row>
    <row r="291" spans="1:18" ht="14.25" customHeight="1">
      <c r="A291" s="62">
        <v>288</v>
      </c>
      <c r="B291" s="55" t="s">
        <v>1298</v>
      </c>
      <c r="C291" s="4" t="s">
        <v>787</v>
      </c>
      <c r="D291" s="4" t="s">
        <v>1299</v>
      </c>
      <c r="E291" s="4" t="s">
        <v>1300</v>
      </c>
      <c r="F291" s="4"/>
      <c r="G291" s="4"/>
      <c r="H291" s="4"/>
      <c r="I291" s="4"/>
      <c r="J291" s="4"/>
      <c r="K291" s="4"/>
      <c r="L291" s="65" t="s">
        <v>25</v>
      </c>
      <c r="M291" s="4">
        <v>248.57390000000001</v>
      </c>
      <c r="N291" s="4">
        <v>248.57390000000001</v>
      </c>
      <c r="O291" s="4" t="s">
        <v>461</v>
      </c>
      <c r="P291" s="62">
        <v>290</v>
      </c>
      <c r="Q291" s="85" t="s">
        <v>787</v>
      </c>
      <c r="R291" s="85" t="s">
        <v>790</v>
      </c>
    </row>
    <row r="292" spans="1:18" ht="14.25" customHeight="1">
      <c r="A292" s="62">
        <v>289</v>
      </c>
      <c r="B292" s="55" t="s">
        <v>1301</v>
      </c>
      <c r="C292" s="4" t="s">
        <v>792</v>
      </c>
      <c r="D292" s="4" t="s">
        <v>1302</v>
      </c>
      <c r="E292" s="4" t="s">
        <v>1303</v>
      </c>
      <c r="F292" s="4"/>
      <c r="G292" s="4"/>
      <c r="H292" s="4"/>
      <c r="I292" s="4"/>
      <c r="J292" s="4"/>
      <c r="K292" s="4"/>
      <c r="L292" s="65" t="s">
        <v>25</v>
      </c>
      <c r="M292" s="4">
        <v>249.2415</v>
      </c>
      <c r="N292" s="4">
        <v>249.2415</v>
      </c>
      <c r="O292" s="4" t="s">
        <v>461</v>
      </c>
      <c r="P292" s="62">
        <v>291</v>
      </c>
      <c r="Q292" s="85" t="s">
        <v>792</v>
      </c>
      <c r="R292" s="85" t="s">
        <v>795</v>
      </c>
    </row>
    <row r="293" spans="1:18" ht="14.25" customHeight="1">
      <c r="A293" s="62">
        <v>290</v>
      </c>
      <c r="B293" s="55" t="s">
        <v>28</v>
      </c>
      <c r="C293" s="4" t="s">
        <v>796</v>
      </c>
      <c r="D293" s="4" t="s">
        <v>25</v>
      </c>
      <c r="E293" s="4" t="s">
        <v>25</v>
      </c>
      <c r="F293" s="4"/>
      <c r="G293" s="4"/>
      <c r="H293" s="4"/>
      <c r="I293" s="4"/>
      <c r="J293" s="4"/>
      <c r="K293" s="4"/>
      <c r="L293" s="65" t="s">
        <v>25</v>
      </c>
      <c r="M293" s="4" t="s">
        <v>25</v>
      </c>
      <c r="N293" s="4" t="s">
        <v>25</v>
      </c>
      <c r="O293" s="4" t="s">
        <v>25</v>
      </c>
      <c r="P293" s="62">
        <v>292</v>
      </c>
      <c r="Q293" s="85" t="s">
        <v>796</v>
      </c>
      <c r="R293" s="85" t="s">
        <v>28</v>
      </c>
    </row>
    <row r="294" spans="1:18" ht="14.25" customHeight="1">
      <c r="A294" s="62">
        <v>291</v>
      </c>
      <c r="B294" s="55" t="s">
        <v>28</v>
      </c>
      <c r="C294" s="4" t="s">
        <v>797</v>
      </c>
      <c r="D294" s="4" t="s">
        <v>25</v>
      </c>
      <c r="E294" s="4" t="s">
        <v>25</v>
      </c>
      <c r="F294" s="4"/>
      <c r="G294" s="4"/>
      <c r="H294" s="4"/>
      <c r="I294" s="4"/>
      <c r="J294" s="4"/>
      <c r="K294" s="4"/>
      <c r="L294" s="65" t="s">
        <v>25</v>
      </c>
      <c r="M294" s="4" t="s">
        <v>25</v>
      </c>
      <c r="N294" s="4" t="s">
        <v>25</v>
      </c>
      <c r="O294" s="4" t="s">
        <v>25</v>
      </c>
      <c r="P294" s="62">
        <v>293</v>
      </c>
      <c r="Q294" s="85" t="s">
        <v>797</v>
      </c>
      <c r="R294" s="85" t="s">
        <v>28</v>
      </c>
    </row>
    <row r="295" spans="1:18" ht="14.25" customHeight="1">
      <c r="A295" s="62">
        <v>292</v>
      </c>
      <c r="B295" s="55" t="s">
        <v>28</v>
      </c>
      <c r="C295" s="4" t="s">
        <v>798</v>
      </c>
      <c r="D295" s="4" t="s">
        <v>25</v>
      </c>
      <c r="E295" s="4" t="s">
        <v>25</v>
      </c>
      <c r="F295" s="4"/>
      <c r="G295" s="4"/>
      <c r="H295" s="4"/>
      <c r="I295" s="4"/>
      <c r="J295" s="4"/>
      <c r="K295" s="4"/>
      <c r="L295" s="65" t="s">
        <v>25</v>
      </c>
      <c r="M295" s="4" t="s">
        <v>25</v>
      </c>
      <c r="N295" s="4" t="s">
        <v>25</v>
      </c>
      <c r="O295" s="4" t="s">
        <v>25</v>
      </c>
      <c r="P295" s="62">
        <v>294</v>
      </c>
      <c r="Q295" s="85" t="s">
        <v>798</v>
      </c>
      <c r="R295" s="85" t="s">
        <v>28</v>
      </c>
    </row>
    <row r="296" spans="1:18" ht="14.25" customHeight="1">
      <c r="A296" s="62">
        <v>293</v>
      </c>
      <c r="B296" s="55" t="s">
        <v>28</v>
      </c>
      <c r="C296" s="4" t="s">
        <v>799</v>
      </c>
      <c r="D296" s="4" t="s">
        <v>25</v>
      </c>
      <c r="E296" s="4" t="s">
        <v>25</v>
      </c>
      <c r="F296" s="4"/>
      <c r="G296" s="4"/>
      <c r="H296" s="4"/>
      <c r="I296" s="4"/>
      <c r="J296" s="4"/>
      <c r="K296" s="4"/>
      <c r="L296" s="65" t="s">
        <v>25</v>
      </c>
      <c r="M296" s="4" t="s">
        <v>25</v>
      </c>
      <c r="N296" s="4" t="s">
        <v>25</v>
      </c>
      <c r="O296" s="4" t="s">
        <v>25</v>
      </c>
      <c r="P296" s="62">
        <v>295</v>
      </c>
      <c r="Q296" s="85" t="s">
        <v>799</v>
      </c>
      <c r="R296" s="85" t="s">
        <v>28</v>
      </c>
    </row>
    <row r="297" spans="1:18" ht="14.25" customHeight="1">
      <c r="A297" s="62">
        <v>294</v>
      </c>
      <c r="B297" s="55" t="s">
        <v>1304</v>
      </c>
      <c r="C297" s="4" t="s">
        <v>801</v>
      </c>
      <c r="D297" s="4" t="s">
        <v>1305</v>
      </c>
      <c r="E297" s="4" t="s">
        <v>1306</v>
      </c>
      <c r="F297" s="4"/>
      <c r="G297" s="4"/>
      <c r="H297" s="4"/>
      <c r="I297" s="4"/>
      <c r="J297" s="4"/>
      <c r="K297" s="4"/>
      <c r="L297" s="65">
        <v>186.74420000000001</v>
      </c>
      <c r="M297" s="4">
        <v>46.5017</v>
      </c>
      <c r="N297" s="4">
        <v>233.24590000000001</v>
      </c>
      <c r="O297" s="4" t="s">
        <v>286</v>
      </c>
      <c r="P297" s="62">
        <v>296</v>
      </c>
      <c r="Q297" s="85" t="s">
        <v>801</v>
      </c>
      <c r="R297" s="85" t="s">
        <v>804</v>
      </c>
    </row>
    <row r="298" spans="1:18" ht="14.25" customHeight="1">
      <c r="A298" s="62">
        <v>295</v>
      </c>
      <c r="B298" s="55" t="s">
        <v>28</v>
      </c>
      <c r="C298" s="4" t="s">
        <v>805</v>
      </c>
      <c r="D298" s="4" t="s">
        <v>25</v>
      </c>
      <c r="E298" s="4" t="s">
        <v>25</v>
      </c>
      <c r="F298" s="4"/>
      <c r="G298" s="4"/>
      <c r="H298" s="4"/>
      <c r="I298" s="4"/>
      <c r="J298" s="4"/>
      <c r="K298" s="4"/>
      <c r="L298" s="65" t="s">
        <v>25</v>
      </c>
      <c r="M298" s="4" t="s">
        <v>25</v>
      </c>
      <c r="N298" s="4" t="s">
        <v>25</v>
      </c>
      <c r="O298" s="4" t="s">
        <v>25</v>
      </c>
      <c r="P298" s="62">
        <v>297</v>
      </c>
      <c r="Q298" s="85" t="s">
        <v>805</v>
      </c>
      <c r="R298" s="85" t="s">
        <v>28</v>
      </c>
    </row>
    <row r="299" spans="1:18" ht="14.25" customHeight="1">
      <c r="A299" s="62">
        <v>296</v>
      </c>
      <c r="B299" s="55" t="s">
        <v>1307</v>
      </c>
      <c r="C299" s="4" t="s">
        <v>807</v>
      </c>
      <c r="D299" s="4" t="s">
        <v>1308</v>
      </c>
      <c r="E299" s="4" t="s">
        <v>1309</v>
      </c>
      <c r="F299" s="4"/>
      <c r="G299" s="4"/>
      <c r="H299" s="4"/>
      <c r="I299" s="4"/>
      <c r="J299" s="4"/>
      <c r="K299" s="4"/>
      <c r="L299" s="65">
        <v>164.0059</v>
      </c>
      <c r="M299" s="4">
        <v>45.362200000000001</v>
      </c>
      <c r="N299" s="4">
        <v>209.3681</v>
      </c>
      <c r="O299" s="4" t="s">
        <v>286</v>
      </c>
      <c r="P299" s="62">
        <v>298</v>
      </c>
      <c r="Q299" s="85" t="s">
        <v>807</v>
      </c>
      <c r="R299" s="85" t="s">
        <v>810</v>
      </c>
    </row>
    <row r="300" spans="1:18" ht="14.25" customHeight="1">
      <c r="A300" s="62">
        <v>297</v>
      </c>
      <c r="B300" s="55" t="s">
        <v>28</v>
      </c>
      <c r="C300" s="4" t="s">
        <v>811</v>
      </c>
      <c r="D300" s="4" t="s">
        <v>25</v>
      </c>
      <c r="E300" s="4" t="s">
        <v>25</v>
      </c>
      <c r="F300" s="4"/>
      <c r="G300" s="4"/>
      <c r="H300" s="4"/>
      <c r="I300" s="4"/>
      <c r="J300" s="4"/>
      <c r="K300" s="4"/>
      <c r="L300" s="65" t="s">
        <v>25</v>
      </c>
      <c r="M300" s="4" t="s">
        <v>25</v>
      </c>
      <c r="N300" s="4" t="s">
        <v>25</v>
      </c>
      <c r="O300" s="4" t="s">
        <v>25</v>
      </c>
      <c r="P300" s="62">
        <v>299</v>
      </c>
      <c r="Q300" s="85" t="s">
        <v>811</v>
      </c>
      <c r="R300" s="85" t="s">
        <v>28</v>
      </c>
    </row>
    <row r="301" spans="1:18" ht="14.25" customHeight="1">
      <c r="A301" s="62">
        <v>298</v>
      </c>
      <c r="B301" s="55" t="s">
        <v>1310</v>
      </c>
      <c r="C301" s="4" t="s">
        <v>813</v>
      </c>
      <c r="D301" s="4" t="s">
        <v>1311</v>
      </c>
      <c r="E301" s="4" t="s">
        <v>1312</v>
      </c>
      <c r="F301" s="4"/>
      <c r="G301" s="4"/>
      <c r="H301" s="4"/>
      <c r="I301" s="4"/>
      <c r="J301" s="4"/>
      <c r="K301" s="4"/>
      <c r="L301" s="65">
        <v>155.6669</v>
      </c>
      <c r="M301" s="4">
        <v>89.624700000000004</v>
      </c>
      <c r="N301" s="4">
        <v>245.29160000000002</v>
      </c>
      <c r="O301" s="4" t="s">
        <v>816</v>
      </c>
      <c r="P301" s="62">
        <v>300</v>
      </c>
      <c r="Q301" s="85" t="s">
        <v>813</v>
      </c>
      <c r="R301" s="85" t="s">
        <v>817</v>
      </c>
    </row>
    <row r="302" spans="1:18" ht="14.25" customHeight="1">
      <c r="A302" s="62">
        <v>299</v>
      </c>
      <c r="B302" s="55" t="s">
        <v>28</v>
      </c>
      <c r="C302" s="4" t="s">
        <v>818</v>
      </c>
      <c r="D302" s="4" t="s">
        <v>25</v>
      </c>
      <c r="E302" s="4" t="s">
        <v>25</v>
      </c>
      <c r="F302" s="4"/>
      <c r="G302" s="4"/>
      <c r="H302" s="4"/>
      <c r="I302" s="4"/>
      <c r="J302" s="4"/>
      <c r="K302" s="4"/>
      <c r="L302" s="65" t="s">
        <v>25</v>
      </c>
      <c r="M302" s="4" t="s">
        <v>25</v>
      </c>
      <c r="N302" s="4" t="s">
        <v>25</v>
      </c>
      <c r="O302" s="4" t="s">
        <v>25</v>
      </c>
      <c r="P302" s="62">
        <v>301</v>
      </c>
      <c r="Q302" s="85" t="s">
        <v>818</v>
      </c>
      <c r="R302" s="85" t="s">
        <v>28</v>
      </c>
    </row>
    <row r="303" spans="1:18" ht="14.25" customHeight="1">
      <c r="A303" s="62">
        <v>300</v>
      </c>
      <c r="B303" s="55" t="s">
        <v>1313</v>
      </c>
      <c r="C303" s="4" t="s">
        <v>820</v>
      </c>
      <c r="D303" s="4" t="s">
        <v>1314</v>
      </c>
      <c r="E303" s="4" t="s">
        <v>1315</v>
      </c>
      <c r="F303" s="4"/>
      <c r="G303" s="4"/>
      <c r="H303" s="4"/>
      <c r="I303" s="4"/>
      <c r="J303" s="4"/>
      <c r="K303" s="4"/>
      <c r="L303" s="65">
        <v>155.55009999999999</v>
      </c>
      <c r="M303" s="4">
        <v>89.616600000000005</v>
      </c>
      <c r="N303" s="4">
        <v>245.16669999999999</v>
      </c>
      <c r="O303" s="4" t="s">
        <v>816</v>
      </c>
      <c r="P303" s="62">
        <v>302</v>
      </c>
      <c r="Q303" s="85" t="s">
        <v>820</v>
      </c>
      <c r="R303" s="85" t="s">
        <v>823</v>
      </c>
    </row>
    <row r="304" spans="1:18" ht="14.25" customHeight="1">
      <c r="A304" s="62">
        <v>301</v>
      </c>
      <c r="B304" s="55" t="s">
        <v>28</v>
      </c>
      <c r="C304" s="4" t="s">
        <v>824</v>
      </c>
      <c r="D304" s="4" t="s">
        <v>25</v>
      </c>
      <c r="E304" s="4" t="s">
        <v>25</v>
      </c>
      <c r="F304" s="4"/>
      <c r="G304" s="4"/>
      <c r="H304" s="4"/>
      <c r="I304" s="4"/>
      <c r="J304" s="4"/>
      <c r="K304" s="4"/>
      <c r="L304" s="65" t="s">
        <v>25</v>
      </c>
      <c r="M304" s="4" t="s">
        <v>25</v>
      </c>
      <c r="N304" s="4" t="s">
        <v>25</v>
      </c>
      <c r="O304" s="4" t="s">
        <v>25</v>
      </c>
      <c r="P304" s="62">
        <v>303</v>
      </c>
      <c r="Q304" s="85" t="s">
        <v>824</v>
      </c>
      <c r="R304" s="85" t="s">
        <v>28</v>
      </c>
    </row>
    <row r="305" spans="1:18" ht="14.25" customHeight="1">
      <c r="A305" s="62">
        <v>302</v>
      </c>
      <c r="B305" s="55" t="s">
        <v>1316</v>
      </c>
      <c r="C305" s="4" t="s">
        <v>826</v>
      </c>
      <c r="D305" s="4" t="s">
        <v>1317</v>
      </c>
      <c r="E305" s="4" t="s">
        <v>1318</v>
      </c>
      <c r="F305" s="4"/>
      <c r="G305" s="4"/>
      <c r="H305" s="4"/>
      <c r="I305" s="4"/>
      <c r="J305" s="4"/>
      <c r="K305" s="4"/>
      <c r="L305" s="65">
        <v>155.96469999999999</v>
      </c>
      <c r="M305" s="4">
        <v>89.615799999999993</v>
      </c>
      <c r="N305" s="4">
        <v>245.58049999999997</v>
      </c>
      <c r="O305" s="4" t="s">
        <v>816</v>
      </c>
      <c r="P305" s="62">
        <v>304</v>
      </c>
      <c r="Q305" s="85" t="s">
        <v>826</v>
      </c>
      <c r="R305" s="85" t="s">
        <v>829</v>
      </c>
    </row>
    <row r="306" spans="1:18" ht="14.25" customHeight="1">
      <c r="A306" s="62">
        <v>303</v>
      </c>
      <c r="B306" s="55" t="s">
        <v>28</v>
      </c>
      <c r="C306" s="4" t="s">
        <v>830</v>
      </c>
      <c r="D306" s="4" t="s">
        <v>25</v>
      </c>
      <c r="E306" s="4" t="s">
        <v>25</v>
      </c>
      <c r="F306" s="4"/>
      <c r="G306" s="4"/>
      <c r="H306" s="4"/>
      <c r="I306" s="4"/>
      <c r="J306" s="4"/>
      <c r="K306" s="4"/>
      <c r="L306" s="65" t="s">
        <v>25</v>
      </c>
      <c r="M306" s="4" t="s">
        <v>25</v>
      </c>
      <c r="N306" s="4" t="s">
        <v>25</v>
      </c>
      <c r="O306" s="4" t="s">
        <v>25</v>
      </c>
      <c r="P306" s="62">
        <v>305</v>
      </c>
      <c r="Q306" s="85" t="s">
        <v>830</v>
      </c>
      <c r="R306" s="85" t="s">
        <v>28</v>
      </c>
    </row>
    <row r="307" spans="1:18" ht="14.25" customHeight="1">
      <c r="A307" s="62">
        <v>304</v>
      </c>
      <c r="B307" s="55" t="s">
        <v>1319</v>
      </c>
      <c r="C307" s="4" t="s">
        <v>832</v>
      </c>
      <c r="D307" s="4" t="s">
        <v>1320</v>
      </c>
      <c r="E307" s="4" t="s">
        <v>1321</v>
      </c>
      <c r="F307" s="4"/>
      <c r="G307" s="4"/>
      <c r="H307" s="4"/>
      <c r="I307" s="4"/>
      <c r="J307" s="4"/>
      <c r="K307" s="4"/>
      <c r="L307" s="65">
        <v>156.51009999999999</v>
      </c>
      <c r="M307" s="4">
        <v>89.637799999999999</v>
      </c>
      <c r="N307" s="4">
        <v>246.14789999999999</v>
      </c>
      <c r="O307" s="4" t="s">
        <v>816</v>
      </c>
      <c r="P307" s="62">
        <v>306</v>
      </c>
      <c r="Q307" s="85" t="s">
        <v>832</v>
      </c>
      <c r="R307" s="85" t="s">
        <v>835</v>
      </c>
    </row>
    <row r="308" spans="1:18" ht="14.25" customHeight="1">
      <c r="A308" s="62">
        <v>305</v>
      </c>
      <c r="B308" s="55" t="s">
        <v>28</v>
      </c>
      <c r="C308" s="4" t="s">
        <v>836</v>
      </c>
      <c r="D308" s="4" t="s">
        <v>25</v>
      </c>
      <c r="E308" s="4" t="s">
        <v>25</v>
      </c>
      <c r="F308" s="4"/>
      <c r="G308" s="4"/>
      <c r="H308" s="4"/>
      <c r="I308" s="4"/>
      <c r="J308" s="4"/>
      <c r="K308" s="4"/>
      <c r="L308" s="65" t="s">
        <v>25</v>
      </c>
      <c r="M308" s="4" t="s">
        <v>25</v>
      </c>
      <c r="N308" s="4" t="s">
        <v>25</v>
      </c>
      <c r="O308" s="4" t="s">
        <v>25</v>
      </c>
      <c r="P308" s="62">
        <v>307</v>
      </c>
      <c r="Q308" s="85" t="s">
        <v>836</v>
      </c>
      <c r="R308" s="85" t="s">
        <v>28</v>
      </c>
    </row>
    <row r="309" spans="1:18" ht="14.25" customHeight="1">
      <c r="A309" s="62">
        <v>306</v>
      </c>
      <c r="B309" s="55" t="s">
        <v>1322</v>
      </c>
      <c r="C309" s="4" t="s">
        <v>838</v>
      </c>
      <c r="D309" s="4" t="s">
        <v>1323</v>
      </c>
      <c r="E309" s="4" t="s">
        <v>1324</v>
      </c>
      <c r="F309" s="4"/>
      <c r="G309" s="4"/>
      <c r="H309" s="4"/>
      <c r="I309" s="4"/>
      <c r="J309" s="4"/>
      <c r="K309" s="4"/>
      <c r="L309" s="65">
        <v>156.6525</v>
      </c>
      <c r="M309" s="4">
        <v>89.644599999999997</v>
      </c>
      <c r="N309" s="4">
        <v>246.2971</v>
      </c>
      <c r="O309" s="4" t="s">
        <v>816</v>
      </c>
      <c r="P309" s="62">
        <v>308</v>
      </c>
      <c r="Q309" s="85" t="s">
        <v>838</v>
      </c>
      <c r="R309" s="85" t="s">
        <v>841</v>
      </c>
    </row>
    <row r="310" spans="1:18" ht="14.25" customHeight="1">
      <c r="A310" s="62">
        <v>307</v>
      </c>
      <c r="B310" s="55" t="s">
        <v>28</v>
      </c>
      <c r="C310" s="4" t="s">
        <v>842</v>
      </c>
      <c r="D310" s="4" t="s">
        <v>25</v>
      </c>
      <c r="E310" s="4" t="s">
        <v>25</v>
      </c>
      <c r="F310" s="4"/>
      <c r="G310" s="4"/>
      <c r="H310" s="4"/>
      <c r="I310" s="4"/>
      <c r="J310" s="4"/>
      <c r="K310" s="4"/>
      <c r="L310" s="65" t="s">
        <v>25</v>
      </c>
      <c r="M310" s="4" t="s">
        <v>25</v>
      </c>
      <c r="N310" s="4" t="s">
        <v>25</v>
      </c>
      <c r="O310" s="4" t="s">
        <v>25</v>
      </c>
      <c r="P310" s="62">
        <v>309</v>
      </c>
      <c r="Q310" s="85" t="s">
        <v>842</v>
      </c>
      <c r="R310" s="85" t="s">
        <v>28</v>
      </c>
    </row>
    <row r="311" spans="1:18" ht="14.25" customHeight="1">
      <c r="A311" s="62">
        <v>308</v>
      </c>
      <c r="B311" s="55" t="s">
        <v>1325</v>
      </c>
      <c r="C311" s="4" t="s">
        <v>844</v>
      </c>
      <c r="D311" s="4" t="s">
        <v>1326</v>
      </c>
      <c r="E311" s="4" t="s">
        <v>1327</v>
      </c>
      <c r="F311" s="4"/>
      <c r="G311" s="4"/>
      <c r="H311" s="4"/>
      <c r="I311" s="4"/>
      <c r="J311" s="4"/>
      <c r="K311" s="4"/>
      <c r="L311" s="65">
        <v>156.2516</v>
      </c>
      <c r="M311" s="4">
        <v>89.662099999999995</v>
      </c>
      <c r="N311" s="4">
        <v>245.91370000000001</v>
      </c>
      <c r="O311" s="4" t="s">
        <v>816</v>
      </c>
      <c r="P311" s="62">
        <v>310</v>
      </c>
      <c r="Q311" s="85" t="s">
        <v>844</v>
      </c>
      <c r="R311" s="85" t="s">
        <v>847</v>
      </c>
    </row>
    <row r="312" spans="1:18" ht="14.25" customHeight="1">
      <c r="A312" s="62">
        <v>309</v>
      </c>
      <c r="B312" s="55" t="s">
        <v>28</v>
      </c>
      <c r="C312" s="4" t="s">
        <v>848</v>
      </c>
      <c r="D312" s="4" t="s">
        <v>25</v>
      </c>
      <c r="E312" s="4" t="s">
        <v>25</v>
      </c>
      <c r="F312" s="4"/>
      <c r="G312" s="4"/>
      <c r="H312" s="4"/>
      <c r="I312" s="4"/>
      <c r="J312" s="4"/>
      <c r="K312" s="4"/>
      <c r="L312" s="65" t="s">
        <v>25</v>
      </c>
      <c r="M312" s="4" t="s">
        <v>25</v>
      </c>
      <c r="N312" s="4" t="s">
        <v>25</v>
      </c>
      <c r="O312" s="4" t="s">
        <v>25</v>
      </c>
      <c r="P312" s="62">
        <v>311</v>
      </c>
      <c r="Q312" s="85" t="s">
        <v>848</v>
      </c>
      <c r="R312" s="85" t="s">
        <v>28</v>
      </c>
    </row>
    <row r="313" spans="1:18" ht="14.25" customHeight="1">
      <c r="A313" s="62">
        <v>310</v>
      </c>
      <c r="B313" s="55" t="s">
        <v>1328</v>
      </c>
      <c r="C313" s="4" t="s">
        <v>850</v>
      </c>
      <c r="D313" s="4" t="s">
        <v>1329</v>
      </c>
      <c r="E313" s="4" t="s">
        <v>1330</v>
      </c>
      <c r="F313" s="4"/>
      <c r="G313" s="4"/>
      <c r="H313" s="4"/>
      <c r="I313" s="4"/>
      <c r="J313" s="4"/>
      <c r="K313" s="4"/>
      <c r="L313" s="65">
        <v>156.2319</v>
      </c>
      <c r="M313" s="4">
        <v>89.646100000000004</v>
      </c>
      <c r="N313" s="4">
        <v>245.87799999999999</v>
      </c>
      <c r="O313" s="4" t="s">
        <v>816</v>
      </c>
      <c r="P313" s="62">
        <v>312</v>
      </c>
      <c r="Q313" s="85" t="s">
        <v>850</v>
      </c>
      <c r="R313" s="85" t="s">
        <v>853</v>
      </c>
    </row>
    <row r="314" spans="1:18" ht="14.25" customHeight="1">
      <c r="A314" s="62">
        <v>311</v>
      </c>
      <c r="B314" s="55" t="s">
        <v>28</v>
      </c>
      <c r="C314" s="4" t="s">
        <v>854</v>
      </c>
      <c r="D314" s="4" t="s">
        <v>25</v>
      </c>
      <c r="E314" s="4" t="s">
        <v>25</v>
      </c>
      <c r="F314" s="4"/>
      <c r="G314" s="4"/>
      <c r="H314" s="4"/>
      <c r="I314" s="4"/>
      <c r="J314" s="4"/>
      <c r="K314" s="4"/>
      <c r="L314" s="65" t="s">
        <v>25</v>
      </c>
      <c r="M314" s="4" t="s">
        <v>25</v>
      </c>
      <c r="N314" s="4" t="s">
        <v>25</v>
      </c>
      <c r="O314" s="4" t="s">
        <v>25</v>
      </c>
      <c r="P314" s="62">
        <v>313</v>
      </c>
      <c r="Q314" s="85" t="s">
        <v>854</v>
      </c>
      <c r="R314" s="85" t="s">
        <v>28</v>
      </c>
    </row>
    <row r="315" spans="1:18" ht="14.25" customHeight="1">
      <c r="A315" s="62">
        <v>312</v>
      </c>
      <c r="B315" s="55" t="s">
        <v>1331</v>
      </c>
      <c r="C315" s="4" t="s">
        <v>856</v>
      </c>
      <c r="D315" s="4" t="s">
        <v>1332</v>
      </c>
      <c r="E315" s="4" t="s">
        <v>1333</v>
      </c>
      <c r="F315" s="4"/>
      <c r="G315" s="4"/>
      <c r="H315" s="4"/>
      <c r="I315" s="4"/>
      <c r="J315" s="4"/>
      <c r="K315" s="4"/>
      <c r="L315" s="65">
        <v>155.7758</v>
      </c>
      <c r="M315" s="4">
        <v>89.656599999999997</v>
      </c>
      <c r="N315" s="4">
        <v>245.4324</v>
      </c>
      <c r="O315" s="4" t="s">
        <v>816</v>
      </c>
      <c r="P315" s="62">
        <v>314</v>
      </c>
      <c r="Q315" s="85" t="s">
        <v>856</v>
      </c>
      <c r="R315" s="85" t="s">
        <v>859</v>
      </c>
    </row>
    <row r="316" spans="1:18" ht="14.25" customHeight="1">
      <c r="A316" s="62">
        <v>313</v>
      </c>
      <c r="B316" s="55" t="s">
        <v>28</v>
      </c>
      <c r="C316" s="4" t="s">
        <v>860</v>
      </c>
      <c r="D316" s="4" t="s">
        <v>25</v>
      </c>
      <c r="E316" s="4" t="s">
        <v>25</v>
      </c>
      <c r="F316" s="4"/>
      <c r="G316" s="4"/>
      <c r="H316" s="4"/>
      <c r="I316" s="4"/>
      <c r="J316" s="4"/>
      <c r="K316" s="4"/>
      <c r="L316" s="65" t="s">
        <v>25</v>
      </c>
      <c r="M316" s="4" t="s">
        <v>25</v>
      </c>
      <c r="N316" s="4" t="s">
        <v>25</v>
      </c>
      <c r="O316" s="4" t="s">
        <v>25</v>
      </c>
      <c r="P316" s="62">
        <v>315</v>
      </c>
      <c r="Q316" s="85" t="s">
        <v>860</v>
      </c>
      <c r="R316" s="85" t="s">
        <v>28</v>
      </c>
    </row>
    <row r="317" spans="1:18" ht="14.25" customHeight="1">
      <c r="A317" s="62">
        <v>314</v>
      </c>
      <c r="B317" s="55" t="s">
        <v>1334</v>
      </c>
      <c r="C317" s="4" t="s">
        <v>862</v>
      </c>
      <c r="D317" s="4" t="s">
        <v>1335</v>
      </c>
      <c r="E317" s="4" t="s">
        <v>1336</v>
      </c>
      <c r="F317" s="4"/>
      <c r="G317" s="4"/>
      <c r="H317" s="4"/>
      <c r="I317" s="4"/>
      <c r="J317" s="4"/>
      <c r="K317" s="4"/>
      <c r="L317" s="65" t="s">
        <v>25</v>
      </c>
      <c r="M317" s="4">
        <v>248.97450000000001</v>
      </c>
      <c r="N317" s="4">
        <v>248.97450000000001</v>
      </c>
      <c r="O317" s="4" t="s">
        <v>165</v>
      </c>
      <c r="P317" s="62">
        <v>316</v>
      </c>
      <c r="Q317" s="85" t="s">
        <v>862</v>
      </c>
      <c r="R317" s="85" t="s">
        <v>865</v>
      </c>
    </row>
    <row r="318" spans="1:18" ht="14.25" customHeight="1">
      <c r="A318" s="62">
        <v>315</v>
      </c>
      <c r="B318" s="55" t="s">
        <v>1337</v>
      </c>
      <c r="C318" s="4" t="s">
        <v>867</v>
      </c>
      <c r="D318" s="4" t="s">
        <v>1338</v>
      </c>
      <c r="E318" s="4" t="s">
        <v>1339</v>
      </c>
      <c r="F318" s="4"/>
      <c r="G318" s="4"/>
      <c r="H318" s="4"/>
      <c r="I318" s="4"/>
      <c r="J318" s="4"/>
      <c r="K318" s="4"/>
      <c r="L318" s="65" t="s">
        <v>25</v>
      </c>
      <c r="M318" s="4">
        <v>248.44450000000001</v>
      </c>
      <c r="N318" s="4">
        <v>248.44450000000001</v>
      </c>
      <c r="O318" s="4" t="s">
        <v>365</v>
      </c>
      <c r="P318" s="62">
        <v>317</v>
      </c>
      <c r="Q318" s="85" t="s">
        <v>867</v>
      </c>
      <c r="R318" s="85" t="s">
        <v>870</v>
      </c>
    </row>
    <row r="319" spans="1:18" ht="14.25" customHeight="1">
      <c r="A319" s="62">
        <v>316</v>
      </c>
      <c r="B319" s="55" t="s">
        <v>28</v>
      </c>
      <c r="C319" s="4" t="s">
        <v>871</v>
      </c>
      <c r="D319" s="4" t="s">
        <v>25</v>
      </c>
      <c r="E319" s="4" t="s">
        <v>25</v>
      </c>
      <c r="F319" s="4"/>
      <c r="G319" s="4"/>
      <c r="H319" s="4"/>
      <c r="I319" s="4"/>
      <c r="J319" s="4"/>
      <c r="K319" s="4"/>
      <c r="L319" s="65" t="s">
        <v>25</v>
      </c>
      <c r="M319" s="4" t="s">
        <v>25</v>
      </c>
      <c r="N319" s="4" t="s">
        <v>25</v>
      </c>
      <c r="O319" s="4" t="s">
        <v>25</v>
      </c>
      <c r="P319" s="62">
        <v>318</v>
      </c>
      <c r="Q319" s="85" t="s">
        <v>871</v>
      </c>
      <c r="R319" s="85" t="s">
        <v>28</v>
      </c>
    </row>
    <row r="320" spans="1:18" ht="14.25" customHeight="1">
      <c r="A320" s="62">
        <v>317</v>
      </c>
      <c r="B320" s="55" t="s">
        <v>1340</v>
      </c>
      <c r="C320" s="4" t="s">
        <v>873</v>
      </c>
      <c r="D320" s="4" t="s">
        <v>1341</v>
      </c>
      <c r="E320" s="4" t="s">
        <v>1342</v>
      </c>
      <c r="F320" s="4"/>
      <c r="G320" s="4"/>
      <c r="H320" s="4"/>
      <c r="I320" s="4"/>
      <c r="J320" s="4"/>
      <c r="K320" s="4"/>
      <c r="L320" s="65">
        <v>186.74430000000001</v>
      </c>
      <c r="M320" s="4">
        <v>46.501800000000003</v>
      </c>
      <c r="N320" s="4">
        <v>233.24610000000001</v>
      </c>
      <c r="O320" s="4" t="s">
        <v>286</v>
      </c>
      <c r="P320" s="62">
        <v>319</v>
      </c>
      <c r="Q320" s="85" t="s">
        <v>873</v>
      </c>
      <c r="R320" s="85" t="s">
        <v>876</v>
      </c>
    </row>
    <row r="321" spans="1:18" ht="14.25" customHeight="1">
      <c r="A321" s="62">
        <v>318</v>
      </c>
      <c r="B321" s="55" t="s">
        <v>28</v>
      </c>
      <c r="C321" s="4" t="s">
        <v>877</v>
      </c>
      <c r="D321" s="4" t="s">
        <v>25</v>
      </c>
      <c r="E321" s="4" t="s">
        <v>25</v>
      </c>
      <c r="F321" s="4"/>
      <c r="G321" s="4"/>
      <c r="H321" s="4"/>
      <c r="I321" s="4"/>
      <c r="J321" s="4"/>
      <c r="K321" s="4"/>
      <c r="L321" s="65" t="s">
        <v>25</v>
      </c>
      <c r="M321" s="4" t="s">
        <v>25</v>
      </c>
      <c r="N321" s="4" t="s">
        <v>25</v>
      </c>
      <c r="O321" s="4" t="s">
        <v>25</v>
      </c>
      <c r="P321" s="62">
        <v>320</v>
      </c>
      <c r="Q321" s="85" t="s">
        <v>877</v>
      </c>
      <c r="R321" s="85" t="s">
        <v>28</v>
      </c>
    </row>
    <row r="322" spans="1:18" ht="14.25" customHeight="1">
      <c r="A322" s="62">
        <v>319</v>
      </c>
      <c r="B322" s="55" t="s">
        <v>1343</v>
      </c>
      <c r="C322" s="4" t="s">
        <v>879</v>
      </c>
      <c r="D322" s="4" t="s">
        <v>1344</v>
      </c>
      <c r="E322" s="4" t="s">
        <v>1345</v>
      </c>
      <c r="F322" s="4"/>
      <c r="G322" s="4"/>
      <c r="H322" s="4"/>
      <c r="I322" s="4"/>
      <c r="J322" s="4"/>
      <c r="K322" s="4"/>
      <c r="L322" s="65">
        <v>164.00380000000001</v>
      </c>
      <c r="M322" s="4">
        <v>45.362099999999998</v>
      </c>
      <c r="N322" s="4">
        <v>209.36590000000001</v>
      </c>
      <c r="O322" s="4" t="s">
        <v>286</v>
      </c>
      <c r="P322" s="62">
        <v>321</v>
      </c>
      <c r="Q322" s="85" t="s">
        <v>879</v>
      </c>
      <c r="R322" s="85" t="s">
        <v>882</v>
      </c>
    </row>
    <row r="323" spans="1:18" ht="14.25" customHeight="1">
      <c r="A323" s="62">
        <v>320</v>
      </c>
      <c r="B323" s="55" t="s">
        <v>28</v>
      </c>
      <c r="C323" s="4" t="s">
        <v>883</v>
      </c>
      <c r="D323" s="4" t="s">
        <v>25</v>
      </c>
      <c r="E323" s="4" t="s">
        <v>25</v>
      </c>
      <c r="F323" s="4"/>
      <c r="G323" s="4"/>
      <c r="H323" s="4"/>
      <c r="I323" s="4"/>
      <c r="J323" s="4"/>
      <c r="K323" s="4"/>
      <c r="L323" s="65" t="s">
        <v>25</v>
      </c>
      <c r="M323" s="4" t="s">
        <v>25</v>
      </c>
      <c r="N323" s="4" t="s">
        <v>25</v>
      </c>
      <c r="O323" s="4" t="s">
        <v>25</v>
      </c>
      <c r="P323" s="62">
        <v>322</v>
      </c>
      <c r="Q323" s="85" t="s">
        <v>883</v>
      </c>
      <c r="R323" s="85" t="s">
        <v>28</v>
      </c>
    </row>
    <row r="324" spans="1:18" ht="14.25" customHeight="1">
      <c r="A324" s="62">
        <v>321</v>
      </c>
      <c r="B324" s="55" t="s">
        <v>1346</v>
      </c>
      <c r="C324" s="4" t="s">
        <v>885</v>
      </c>
      <c r="D324" s="4" t="s">
        <v>1347</v>
      </c>
      <c r="E324" s="4" t="s">
        <v>1348</v>
      </c>
      <c r="F324" s="4"/>
      <c r="G324" s="4"/>
      <c r="H324" s="4"/>
      <c r="I324" s="4"/>
      <c r="J324" s="4"/>
      <c r="K324" s="4"/>
      <c r="L324" s="65">
        <v>155.6651</v>
      </c>
      <c r="M324" s="4">
        <v>89.624899999999997</v>
      </c>
      <c r="N324" s="4">
        <v>245.29</v>
      </c>
      <c r="O324" s="4" t="s">
        <v>816</v>
      </c>
      <c r="P324" s="62">
        <v>323</v>
      </c>
      <c r="Q324" s="85" t="s">
        <v>885</v>
      </c>
      <c r="R324" s="85" t="s">
        <v>888</v>
      </c>
    </row>
    <row r="325" spans="1:18" ht="14.25" customHeight="1">
      <c r="A325" s="62">
        <v>322</v>
      </c>
      <c r="B325" s="55" t="s">
        <v>28</v>
      </c>
      <c r="C325" s="4" t="s">
        <v>889</v>
      </c>
      <c r="D325" s="4" t="s">
        <v>25</v>
      </c>
      <c r="E325" s="4" t="s">
        <v>25</v>
      </c>
      <c r="F325" s="4"/>
      <c r="G325" s="4"/>
      <c r="H325" s="4"/>
      <c r="I325" s="4"/>
      <c r="J325" s="4"/>
      <c r="K325" s="4"/>
      <c r="L325" s="65" t="s">
        <v>25</v>
      </c>
      <c r="M325" s="4" t="s">
        <v>25</v>
      </c>
      <c r="N325" s="4" t="s">
        <v>25</v>
      </c>
      <c r="O325" s="4" t="s">
        <v>25</v>
      </c>
      <c r="P325" s="62">
        <v>324</v>
      </c>
      <c r="Q325" s="85" t="s">
        <v>889</v>
      </c>
      <c r="R325" s="85" t="s">
        <v>28</v>
      </c>
    </row>
    <row r="326" spans="1:18" ht="14.25" customHeight="1">
      <c r="A326" s="62">
        <v>323</v>
      </c>
      <c r="B326" s="55" t="s">
        <v>1349</v>
      </c>
      <c r="C326" s="4" t="s">
        <v>891</v>
      </c>
      <c r="D326" s="4" t="s">
        <v>1350</v>
      </c>
      <c r="E326" s="4" t="s">
        <v>1351</v>
      </c>
      <c r="F326" s="4"/>
      <c r="G326" s="4"/>
      <c r="H326" s="4"/>
      <c r="I326" s="4"/>
      <c r="J326" s="4"/>
      <c r="K326" s="4"/>
      <c r="L326" s="65">
        <v>155.5521</v>
      </c>
      <c r="M326" s="4">
        <v>89.616799999999998</v>
      </c>
      <c r="N326" s="4">
        <v>245.16890000000001</v>
      </c>
      <c r="O326" s="4" t="s">
        <v>816</v>
      </c>
      <c r="P326" s="62">
        <v>325</v>
      </c>
      <c r="Q326" s="85" t="s">
        <v>891</v>
      </c>
      <c r="R326" s="85" t="s">
        <v>894</v>
      </c>
    </row>
    <row r="327" spans="1:18" ht="14.25" customHeight="1">
      <c r="A327" s="62">
        <v>324</v>
      </c>
      <c r="B327" s="55" t="s">
        <v>28</v>
      </c>
      <c r="C327" s="4" t="s">
        <v>895</v>
      </c>
      <c r="D327" s="4" t="s">
        <v>25</v>
      </c>
      <c r="E327" s="4" t="s">
        <v>25</v>
      </c>
      <c r="F327" s="4"/>
      <c r="G327" s="4"/>
      <c r="H327" s="4"/>
      <c r="I327" s="4"/>
      <c r="J327" s="4"/>
      <c r="K327" s="4"/>
      <c r="L327" s="65" t="s">
        <v>25</v>
      </c>
      <c r="M327" s="4" t="s">
        <v>25</v>
      </c>
      <c r="N327" s="4" t="s">
        <v>25</v>
      </c>
      <c r="O327" s="4" t="s">
        <v>25</v>
      </c>
      <c r="P327" s="62">
        <v>326</v>
      </c>
      <c r="Q327" s="85" t="s">
        <v>895</v>
      </c>
      <c r="R327" s="85" t="s">
        <v>28</v>
      </c>
    </row>
    <row r="328" spans="1:18" ht="14.25" customHeight="1">
      <c r="A328" s="62">
        <v>325</v>
      </c>
      <c r="B328" s="55" t="s">
        <v>1352</v>
      </c>
      <c r="C328" s="4" t="s">
        <v>897</v>
      </c>
      <c r="D328" s="4" t="s">
        <v>1353</v>
      </c>
      <c r="E328" s="4" t="s">
        <v>1354</v>
      </c>
      <c r="F328" s="94"/>
      <c r="G328" s="94"/>
      <c r="H328" s="95"/>
      <c r="I328" s="4"/>
      <c r="J328" s="4"/>
      <c r="K328" s="4"/>
      <c r="L328" s="65">
        <v>155.96350000000001</v>
      </c>
      <c r="M328" s="4">
        <v>89.616</v>
      </c>
      <c r="N328" s="4">
        <v>245.5795</v>
      </c>
      <c r="O328" s="4" t="s">
        <v>816</v>
      </c>
      <c r="P328" s="62">
        <v>327</v>
      </c>
      <c r="Q328" s="85" t="s">
        <v>897</v>
      </c>
      <c r="R328" s="85" t="s">
        <v>900</v>
      </c>
    </row>
    <row r="329" spans="1:18" ht="14.25" customHeight="1">
      <c r="A329" s="62">
        <v>326</v>
      </c>
      <c r="B329" s="55" t="s">
        <v>28</v>
      </c>
      <c r="C329" s="4" t="s">
        <v>901</v>
      </c>
      <c r="D329" s="4" t="s">
        <v>25</v>
      </c>
      <c r="E329" s="4" t="s">
        <v>25</v>
      </c>
      <c r="F329" s="4"/>
      <c r="G329" s="4"/>
      <c r="H329" s="4"/>
      <c r="I329" s="4"/>
      <c r="J329" s="4"/>
      <c r="K329" s="4"/>
      <c r="L329" s="65" t="s">
        <v>25</v>
      </c>
      <c r="M329" s="4" t="s">
        <v>25</v>
      </c>
      <c r="N329" s="4" t="s">
        <v>25</v>
      </c>
      <c r="O329" s="4" t="s">
        <v>25</v>
      </c>
      <c r="P329" s="62">
        <v>328</v>
      </c>
      <c r="Q329" s="85" t="s">
        <v>901</v>
      </c>
      <c r="R329" s="85" t="s">
        <v>28</v>
      </c>
    </row>
    <row r="330" spans="1:18" ht="14.25" customHeight="1">
      <c r="A330" s="62">
        <v>327</v>
      </c>
      <c r="B330" s="55" t="s">
        <v>1355</v>
      </c>
      <c r="C330" s="4" t="s">
        <v>903</v>
      </c>
      <c r="D330" s="4" t="s">
        <v>1356</v>
      </c>
      <c r="E330" s="4" t="s">
        <v>1357</v>
      </c>
      <c r="F330" s="4"/>
      <c r="G330" s="4"/>
      <c r="H330" s="4"/>
      <c r="I330" s="4"/>
      <c r="J330" s="4"/>
      <c r="K330" s="4"/>
      <c r="L330" s="65">
        <v>156.50839999999999</v>
      </c>
      <c r="M330" s="4">
        <v>89.638099999999994</v>
      </c>
      <c r="N330" s="4">
        <v>246.1465</v>
      </c>
      <c r="O330" s="4" t="s">
        <v>816</v>
      </c>
      <c r="P330" s="62">
        <v>329</v>
      </c>
      <c r="Q330" s="85" t="s">
        <v>903</v>
      </c>
      <c r="R330" s="85" t="s">
        <v>906</v>
      </c>
    </row>
    <row r="331" spans="1:18" ht="14.25" customHeight="1">
      <c r="A331" s="62">
        <v>328</v>
      </c>
      <c r="B331" s="55" t="s">
        <v>28</v>
      </c>
      <c r="C331" s="4" t="s">
        <v>907</v>
      </c>
      <c r="D331" s="4" t="s">
        <v>25</v>
      </c>
      <c r="E331" s="4" t="s">
        <v>25</v>
      </c>
      <c r="F331" s="4"/>
      <c r="G331" s="4"/>
      <c r="H331" s="4"/>
      <c r="I331" s="4"/>
      <c r="J331" s="4"/>
      <c r="K331" s="4"/>
      <c r="L331" s="65" t="s">
        <v>25</v>
      </c>
      <c r="M331" s="4" t="s">
        <v>25</v>
      </c>
      <c r="N331" s="4" t="s">
        <v>25</v>
      </c>
      <c r="O331" s="4" t="s">
        <v>25</v>
      </c>
      <c r="P331" s="62">
        <v>330</v>
      </c>
      <c r="Q331" s="85" t="s">
        <v>907</v>
      </c>
      <c r="R331" s="85" t="s">
        <v>28</v>
      </c>
    </row>
    <row r="332" spans="1:18" ht="14.25" customHeight="1">
      <c r="A332" s="62">
        <v>329</v>
      </c>
      <c r="B332" s="55" t="s">
        <v>1358</v>
      </c>
      <c r="C332" s="4" t="s">
        <v>909</v>
      </c>
      <c r="D332" s="4" t="s">
        <v>1359</v>
      </c>
      <c r="E332" s="4" t="s">
        <v>1360</v>
      </c>
      <c r="F332" s="4"/>
      <c r="G332" s="4"/>
      <c r="H332" s="4"/>
      <c r="I332" s="4"/>
      <c r="J332" s="4"/>
      <c r="K332" s="4"/>
      <c r="L332" s="65">
        <v>156.65360000000001</v>
      </c>
      <c r="M332" s="4">
        <v>89.647800000000004</v>
      </c>
      <c r="N332" s="4">
        <v>246.3014</v>
      </c>
      <c r="O332" s="4" t="s">
        <v>816</v>
      </c>
      <c r="P332" s="62">
        <v>331</v>
      </c>
      <c r="Q332" s="85" t="s">
        <v>909</v>
      </c>
      <c r="R332" s="85" t="s">
        <v>912</v>
      </c>
    </row>
    <row r="333" spans="1:18" ht="14.25" customHeight="1">
      <c r="A333" s="62">
        <v>330</v>
      </c>
      <c r="B333" s="55" t="s">
        <v>28</v>
      </c>
      <c r="C333" s="4" t="s">
        <v>913</v>
      </c>
      <c r="D333" s="4" t="s">
        <v>25</v>
      </c>
      <c r="E333" s="4" t="s">
        <v>25</v>
      </c>
      <c r="F333" s="4"/>
      <c r="G333" s="4"/>
      <c r="H333" s="4"/>
      <c r="I333" s="4"/>
      <c r="J333" s="4"/>
      <c r="K333" s="4"/>
      <c r="L333" s="65" t="s">
        <v>25</v>
      </c>
      <c r="M333" s="4" t="s">
        <v>25</v>
      </c>
      <c r="N333" s="4" t="s">
        <v>25</v>
      </c>
      <c r="O333" s="4" t="s">
        <v>25</v>
      </c>
      <c r="P333" s="62">
        <v>332</v>
      </c>
      <c r="Q333" s="85" t="s">
        <v>913</v>
      </c>
      <c r="R333" s="85" t="s">
        <v>28</v>
      </c>
    </row>
    <row r="334" spans="1:18" ht="14.25" customHeight="1">
      <c r="A334" s="62">
        <v>331</v>
      </c>
      <c r="B334" s="55" t="s">
        <v>1361</v>
      </c>
      <c r="C334" s="4" t="s">
        <v>915</v>
      </c>
      <c r="D334" s="4" t="s">
        <v>1362</v>
      </c>
      <c r="E334" s="4" t="s">
        <v>1363</v>
      </c>
      <c r="F334" s="94"/>
      <c r="G334" s="95"/>
      <c r="H334" s="4"/>
      <c r="I334" s="4"/>
      <c r="J334" s="4"/>
      <c r="K334" s="4"/>
      <c r="L334" s="65">
        <v>156.2527</v>
      </c>
      <c r="M334" s="4">
        <v>89.662099999999995</v>
      </c>
      <c r="N334" s="4">
        <v>245.91480000000001</v>
      </c>
      <c r="O334" s="4" t="s">
        <v>816</v>
      </c>
      <c r="P334" s="62">
        <v>333</v>
      </c>
      <c r="Q334" s="85" t="s">
        <v>915</v>
      </c>
      <c r="R334" s="85" t="s">
        <v>918</v>
      </c>
    </row>
    <row r="335" spans="1:18" ht="14.25" customHeight="1">
      <c r="A335" s="62">
        <v>332</v>
      </c>
      <c r="B335" s="55" t="s">
        <v>28</v>
      </c>
      <c r="C335" s="4" t="s">
        <v>919</v>
      </c>
      <c r="D335" s="4" t="s">
        <v>25</v>
      </c>
      <c r="E335" s="4" t="s">
        <v>25</v>
      </c>
      <c r="F335" s="94"/>
      <c r="G335" s="95"/>
      <c r="H335" s="4"/>
      <c r="I335" s="4"/>
      <c r="J335" s="4"/>
      <c r="K335" s="4"/>
      <c r="L335" s="65" t="s">
        <v>25</v>
      </c>
      <c r="M335" s="4" t="s">
        <v>25</v>
      </c>
      <c r="N335" s="4" t="s">
        <v>25</v>
      </c>
      <c r="O335" s="4" t="s">
        <v>25</v>
      </c>
      <c r="P335" s="62">
        <v>334</v>
      </c>
      <c r="Q335" s="85" t="s">
        <v>919</v>
      </c>
      <c r="R335" s="85" t="s">
        <v>28</v>
      </c>
    </row>
    <row r="336" spans="1:18" ht="14.25" customHeight="1">
      <c r="A336" s="62">
        <v>333</v>
      </c>
      <c r="B336" s="55" t="s">
        <v>1364</v>
      </c>
      <c r="C336" s="4" t="s">
        <v>921</v>
      </c>
      <c r="D336" s="4" t="s">
        <v>1365</v>
      </c>
      <c r="E336" s="4" t="s">
        <v>1366</v>
      </c>
      <c r="F336" s="94"/>
      <c r="G336" s="95"/>
      <c r="H336" s="4"/>
      <c r="I336" s="4"/>
      <c r="J336" s="4"/>
      <c r="K336" s="4"/>
      <c r="L336" s="65">
        <v>156.23410000000001</v>
      </c>
      <c r="M336" s="4">
        <v>89.643299999999996</v>
      </c>
      <c r="N336" s="4">
        <v>245.87740000000002</v>
      </c>
      <c r="O336" s="4" t="s">
        <v>816</v>
      </c>
      <c r="P336" s="62">
        <v>335</v>
      </c>
      <c r="Q336" s="85" t="s">
        <v>921</v>
      </c>
      <c r="R336" s="85" t="s">
        <v>924</v>
      </c>
    </row>
    <row r="337" spans="1:18" ht="14.25" customHeight="1">
      <c r="A337" s="62">
        <v>334</v>
      </c>
      <c r="B337" s="55" t="s">
        <v>28</v>
      </c>
      <c r="C337" s="4" t="s">
        <v>925</v>
      </c>
      <c r="D337" s="4" t="s">
        <v>25</v>
      </c>
      <c r="E337" s="4" t="s">
        <v>25</v>
      </c>
      <c r="F337" s="94"/>
      <c r="G337" s="95"/>
      <c r="H337" s="4"/>
      <c r="I337" s="4"/>
      <c r="J337" s="4"/>
      <c r="K337" s="4"/>
      <c r="L337" s="65" t="s">
        <v>25</v>
      </c>
      <c r="M337" s="4" t="s">
        <v>25</v>
      </c>
      <c r="N337" s="4" t="s">
        <v>25</v>
      </c>
      <c r="O337" s="4" t="s">
        <v>25</v>
      </c>
      <c r="P337" s="62">
        <v>336</v>
      </c>
      <c r="Q337" s="85" t="s">
        <v>925</v>
      </c>
      <c r="R337" s="85" t="s">
        <v>28</v>
      </c>
    </row>
    <row r="338" spans="1:18" ht="14.25" customHeight="1">
      <c r="A338" s="62">
        <v>335</v>
      </c>
      <c r="B338" s="55" t="s">
        <v>1367</v>
      </c>
      <c r="C338" s="4" t="s">
        <v>927</v>
      </c>
      <c r="D338" s="4" t="s">
        <v>1368</v>
      </c>
      <c r="E338" s="4" t="s">
        <v>1369</v>
      </c>
      <c r="F338" s="94"/>
      <c r="G338" s="95"/>
      <c r="H338" s="4"/>
      <c r="I338" s="4"/>
      <c r="J338" s="4"/>
      <c r="K338" s="4"/>
      <c r="L338" s="65">
        <v>155.774</v>
      </c>
      <c r="M338" s="4">
        <v>89.656700000000001</v>
      </c>
      <c r="N338" s="4">
        <v>245.4307</v>
      </c>
      <c r="O338" s="4" t="s">
        <v>816</v>
      </c>
      <c r="P338" s="62">
        <v>337</v>
      </c>
      <c r="Q338" s="85" t="s">
        <v>927</v>
      </c>
      <c r="R338" s="85" t="s">
        <v>930</v>
      </c>
    </row>
    <row r="339" spans="1:18" ht="14.25" customHeight="1">
      <c r="A339" s="62">
        <v>336</v>
      </c>
      <c r="B339" s="55" t="s">
        <v>28</v>
      </c>
      <c r="C339" s="4" t="s">
        <v>931</v>
      </c>
      <c r="D339" s="4" t="s">
        <v>25</v>
      </c>
      <c r="E339" s="4" t="s">
        <v>25</v>
      </c>
      <c r="F339" s="94"/>
      <c r="G339" s="95"/>
      <c r="H339" s="4"/>
      <c r="I339" s="4"/>
      <c r="J339" s="4"/>
      <c r="K339" s="4"/>
      <c r="L339" s="65" t="s">
        <v>25</v>
      </c>
      <c r="M339" s="4" t="s">
        <v>25</v>
      </c>
      <c r="N339" s="4" t="s">
        <v>25</v>
      </c>
      <c r="O339" s="4" t="s">
        <v>25</v>
      </c>
      <c r="P339" s="62">
        <v>338</v>
      </c>
      <c r="Q339" s="85" t="s">
        <v>931</v>
      </c>
      <c r="R339" s="85" t="s">
        <v>28</v>
      </c>
    </row>
    <row r="340" spans="1:18" ht="14.25" customHeight="1">
      <c r="A340" s="62">
        <v>337</v>
      </c>
      <c r="B340" s="55" t="s">
        <v>1370</v>
      </c>
      <c r="C340" s="4" t="s">
        <v>933</v>
      </c>
      <c r="D340" s="4" t="s">
        <v>1371</v>
      </c>
      <c r="E340" s="4" t="s">
        <v>1372</v>
      </c>
      <c r="F340" s="94"/>
      <c r="G340" s="95"/>
      <c r="H340" s="4"/>
      <c r="I340" s="4"/>
      <c r="J340" s="4"/>
      <c r="K340" s="4"/>
      <c r="L340" s="65" t="s">
        <v>25</v>
      </c>
      <c r="M340" s="4">
        <v>249.42509999999999</v>
      </c>
      <c r="N340" s="4">
        <v>249.42509999999999</v>
      </c>
      <c r="O340" s="4" t="s">
        <v>97</v>
      </c>
      <c r="P340" s="62">
        <v>339</v>
      </c>
      <c r="Q340" s="85" t="s">
        <v>933</v>
      </c>
      <c r="R340" s="85" t="s">
        <v>936</v>
      </c>
    </row>
    <row r="341" spans="1:18">
      <c r="B341" s="55" t="s">
        <v>1373</v>
      </c>
      <c r="C341" s="4"/>
      <c r="D341" s="4" t="s">
        <v>25</v>
      </c>
      <c r="E341" s="4" t="s">
        <v>25</v>
      </c>
      <c r="F341" s="94"/>
      <c r="G341" s="95"/>
      <c r="H341" s="4"/>
      <c r="I341" s="4"/>
      <c r="J341" s="4"/>
      <c r="K341" s="4"/>
      <c r="L341" s="65" t="s">
        <v>25</v>
      </c>
      <c r="M341" s="4" t="s">
        <v>25</v>
      </c>
      <c r="N341" s="4" t="s">
        <v>25</v>
      </c>
      <c r="O341" s="4" t="s">
        <v>25</v>
      </c>
      <c r="Q341" s="85"/>
      <c r="R341" s="85" t="s">
        <v>938</v>
      </c>
    </row>
    <row r="342" spans="1:18">
      <c r="B342" s="55" t="s">
        <v>1374</v>
      </c>
      <c r="C342" s="4"/>
      <c r="D342" s="4" t="s">
        <v>1086</v>
      </c>
      <c r="E342" s="4" t="s">
        <v>1087</v>
      </c>
      <c r="F342" s="94"/>
      <c r="G342" s="4"/>
      <c r="H342" s="4"/>
      <c r="I342" s="4"/>
      <c r="J342" s="4"/>
      <c r="K342" s="4"/>
      <c r="L342" s="65" t="s">
        <v>25</v>
      </c>
      <c r="M342" s="4" t="s">
        <v>25</v>
      </c>
      <c r="N342" s="4" t="s">
        <v>25</v>
      </c>
      <c r="O342" s="4" t="s">
        <v>25</v>
      </c>
      <c r="Q342" s="85"/>
      <c r="R342" s="85" t="s">
        <v>586</v>
      </c>
    </row>
    <row r="343" spans="1:18">
      <c r="B343" s="55" t="s">
        <v>1374</v>
      </c>
      <c r="C343" s="4"/>
      <c r="D343" s="4" t="s">
        <v>1375</v>
      </c>
      <c r="E343" s="4" t="s">
        <v>1376</v>
      </c>
      <c r="F343" s="4"/>
      <c r="G343" s="4"/>
      <c r="H343" s="4"/>
      <c r="I343" s="4"/>
      <c r="J343" s="4"/>
      <c r="K343" s="4"/>
      <c r="L343" s="65" t="s">
        <v>25</v>
      </c>
      <c r="M343" s="4" t="s">
        <v>25</v>
      </c>
      <c r="N343" s="4" t="s">
        <v>25</v>
      </c>
      <c r="O343" s="4" t="s">
        <v>25</v>
      </c>
      <c r="Q343" s="85"/>
      <c r="R343" s="85" t="s">
        <v>942</v>
      </c>
    </row>
    <row r="344" spans="1:18">
      <c r="B344" s="55" t="s">
        <v>1377</v>
      </c>
      <c r="C344" s="4"/>
      <c r="D344" s="4" t="s">
        <v>1378</v>
      </c>
      <c r="E344" s="4" t="s">
        <v>1379</v>
      </c>
      <c r="F344" s="94"/>
      <c r="G344" s="4"/>
      <c r="H344" s="4"/>
      <c r="I344" s="4"/>
      <c r="J344" s="4"/>
      <c r="K344" s="4"/>
      <c r="L344" s="65" t="s">
        <v>25</v>
      </c>
      <c r="M344" s="4" t="s">
        <v>25</v>
      </c>
      <c r="N344" s="4" t="s">
        <v>25</v>
      </c>
      <c r="O344" s="4" t="s">
        <v>25</v>
      </c>
      <c r="Q344" s="85"/>
      <c r="R344" s="85" t="s">
        <v>551</v>
      </c>
    </row>
    <row r="345" spans="1:18">
      <c r="B345" s="55" t="s">
        <v>1380</v>
      </c>
      <c r="C345" s="4"/>
      <c r="D345" s="4" t="s">
        <v>1381</v>
      </c>
      <c r="E345" s="4" t="s">
        <v>1382</v>
      </c>
      <c r="F345" s="94"/>
      <c r="G345" s="4"/>
      <c r="H345" s="4"/>
      <c r="I345" s="4"/>
      <c r="J345" s="4"/>
      <c r="K345" s="4"/>
      <c r="L345" s="65" t="s">
        <v>25</v>
      </c>
      <c r="M345" s="4">
        <v>156.4716</v>
      </c>
      <c r="N345" s="4">
        <v>156.4716</v>
      </c>
      <c r="O345" s="4" t="s">
        <v>97</v>
      </c>
      <c r="Q345" s="85"/>
      <c r="R345" s="85" t="s">
        <v>951</v>
      </c>
    </row>
    <row r="346" spans="1:18">
      <c r="B346" s="55" t="s">
        <v>1383</v>
      </c>
      <c r="C346" s="4"/>
      <c r="D346" s="4" t="s">
        <v>1384</v>
      </c>
      <c r="E346" s="4" t="s">
        <v>1385</v>
      </c>
      <c r="F346" s="94"/>
      <c r="G346" s="4"/>
      <c r="H346" s="4"/>
      <c r="I346" s="4"/>
      <c r="J346" s="4"/>
      <c r="K346" s="4"/>
      <c r="L346" s="65" t="s">
        <v>25</v>
      </c>
      <c r="M346" s="4">
        <v>153.3109</v>
      </c>
      <c r="N346" s="4">
        <v>153.3109</v>
      </c>
      <c r="O346" s="4" t="s">
        <v>97</v>
      </c>
      <c r="Q346" s="85"/>
      <c r="R346" s="85" t="s">
        <v>955</v>
      </c>
    </row>
    <row r="347" spans="1:18">
      <c r="B347" s="55" t="s">
        <v>1386</v>
      </c>
      <c r="C347" s="4"/>
      <c r="D347" s="4" t="s">
        <v>1387</v>
      </c>
      <c r="E347" s="4" t="s">
        <v>1388</v>
      </c>
      <c r="F347" s="94"/>
      <c r="G347" s="4"/>
      <c r="H347" s="4"/>
      <c r="I347" s="4"/>
      <c r="J347" s="4"/>
      <c r="K347" s="4"/>
      <c r="L347" s="65" t="s">
        <v>25</v>
      </c>
      <c r="M347" s="4">
        <v>147.1524</v>
      </c>
      <c r="N347" s="4">
        <v>147.1524</v>
      </c>
      <c r="O347" s="4" t="s">
        <v>97</v>
      </c>
      <c r="Q347" s="85"/>
      <c r="R347" s="85" t="s">
        <v>959</v>
      </c>
    </row>
  </sheetData>
  <autoFilter ref="A3:T347" xr:uid="{00000000-0009-0000-0000-000002000000}"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3" filterMode="1"/>
  <dimension ref="A1:T347"/>
  <sheetViews>
    <sheetView zoomScale="70" zoomScaleNormal="70" workbookViewId="0">
      <selection activeCell="E342" sqref="E342"/>
    </sheetView>
  </sheetViews>
  <sheetFormatPr defaultColWidth="9" defaultRowHeight="15"/>
  <cols>
    <col min="1" max="1" width="8" style="62" customWidth="1"/>
    <col min="2" max="2" width="45.42578125" style="2" bestFit="1" customWidth="1"/>
    <col min="3" max="3" width="9" style="2"/>
    <col min="4" max="5" width="16.85546875" style="2" customWidth="1"/>
    <col min="6" max="11" width="9" style="2"/>
    <col min="12" max="12" width="15.28515625" style="63" customWidth="1"/>
    <col min="13" max="13" width="17.7109375" style="2" customWidth="1"/>
    <col min="14" max="14" width="18.42578125" style="2" customWidth="1"/>
    <col min="15" max="15" width="10.5703125" style="2" customWidth="1"/>
    <col min="16" max="16" width="4.7109375" style="62" bestFit="1" customWidth="1"/>
    <col min="17" max="17" width="9" style="61"/>
    <col min="18" max="18" width="24.5703125" style="61" customWidth="1"/>
    <col min="19" max="19" width="9.140625" customWidth="1"/>
    <col min="20" max="16384" width="9" style="62"/>
  </cols>
  <sheetData>
    <row r="1" spans="1:20" ht="25.5">
      <c r="B1" s="56" t="s">
        <v>9</v>
      </c>
      <c r="D1" s="56" t="s">
        <v>1389</v>
      </c>
      <c r="K1" s="48">
        <v>43619</v>
      </c>
      <c r="S1" s="61"/>
      <c r="T1" s="61"/>
    </row>
    <row r="3" spans="1:20" s="64" customFormat="1" ht="25.5">
      <c r="B3" s="36" t="s">
        <v>11</v>
      </c>
      <c r="C3" s="72" t="s">
        <v>12</v>
      </c>
      <c r="D3" s="73" t="s">
        <v>13</v>
      </c>
      <c r="E3" s="73"/>
      <c r="F3" s="76" t="s">
        <v>14</v>
      </c>
      <c r="G3" s="4"/>
      <c r="H3" s="4"/>
      <c r="I3" s="4"/>
      <c r="J3" s="4"/>
      <c r="K3" s="4"/>
      <c r="L3" s="74" t="s">
        <v>15</v>
      </c>
      <c r="M3" s="75" t="s">
        <v>16</v>
      </c>
      <c r="N3" s="75" t="s">
        <v>17</v>
      </c>
      <c r="O3" s="72" t="s">
        <v>18</v>
      </c>
      <c r="Q3" s="77" t="s">
        <v>19</v>
      </c>
      <c r="R3" s="77" t="s">
        <v>20</v>
      </c>
    </row>
    <row r="4" spans="1:20" hidden="1">
      <c r="A4" s="62">
        <v>1</v>
      </c>
      <c r="B4" s="55" t="s">
        <v>1390</v>
      </c>
      <c r="C4" s="4" t="s">
        <v>22</v>
      </c>
      <c r="D4" s="4" t="s">
        <v>1391</v>
      </c>
      <c r="E4" s="4" t="s">
        <v>1392</v>
      </c>
      <c r="F4" s="4"/>
      <c r="G4" s="4"/>
      <c r="H4" s="4"/>
      <c r="I4" s="4"/>
      <c r="J4" s="4"/>
      <c r="K4" s="4"/>
      <c r="L4" s="65" t="s">
        <v>25</v>
      </c>
      <c r="M4" s="4">
        <v>249.41679999999999</v>
      </c>
      <c r="N4" s="4">
        <v>249.41679999999999</v>
      </c>
      <c r="O4" s="4" t="s">
        <v>26</v>
      </c>
      <c r="P4" s="62">
        <v>1</v>
      </c>
      <c r="Q4" s="85" t="s">
        <v>22</v>
      </c>
      <c r="R4" s="85" t="s">
        <v>27</v>
      </c>
    </row>
    <row r="5" spans="1:20" hidden="1">
      <c r="A5" s="62">
        <v>2</v>
      </c>
      <c r="B5" s="55" t="s">
        <v>28</v>
      </c>
      <c r="C5" s="4" t="s">
        <v>29</v>
      </c>
      <c r="D5" s="4" t="s">
        <v>25</v>
      </c>
      <c r="E5" s="4" t="s">
        <v>25</v>
      </c>
      <c r="F5" s="4"/>
      <c r="G5" s="4"/>
      <c r="H5" s="4"/>
      <c r="I5" s="4"/>
      <c r="J5" s="4"/>
      <c r="K5" s="4"/>
      <c r="L5" s="65" t="s">
        <v>25</v>
      </c>
      <c r="M5" s="4" t="s">
        <v>25</v>
      </c>
      <c r="N5" s="4" t="s">
        <v>25</v>
      </c>
      <c r="O5" s="4" t="s">
        <v>25</v>
      </c>
      <c r="P5" s="62">
        <v>2</v>
      </c>
      <c r="Q5" s="85" t="s">
        <v>29</v>
      </c>
      <c r="R5" s="85" t="s">
        <v>28</v>
      </c>
    </row>
    <row r="6" spans="1:20" hidden="1">
      <c r="A6" s="62">
        <v>3</v>
      </c>
      <c r="B6" s="55" t="s">
        <v>1393</v>
      </c>
      <c r="C6" s="4" t="s">
        <v>31</v>
      </c>
      <c r="D6" s="4" t="s">
        <v>1394</v>
      </c>
      <c r="E6" s="4" t="s">
        <v>1395</v>
      </c>
      <c r="F6" s="4"/>
      <c r="G6" s="4"/>
      <c r="H6" s="4"/>
      <c r="I6" s="4"/>
      <c r="J6" s="4"/>
      <c r="K6" s="4"/>
      <c r="L6" s="65">
        <v>200.02889999999999</v>
      </c>
      <c r="M6" s="4">
        <v>61.512599999999999</v>
      </c>
      <c r="N6" s="4">
        <v>261.54149999999998</v>
      </c>
      <c r="O6" s="4" t="s">
        <v>34</v>
      </c>
      <c r="P6" s="62">
        <v>3</v>
      </c>
      <c r="Q6" s="85" t="s">
        <v>31</v>
      </c>
      <c r="R6" s="85" t="s">
        <v>35</v>
      </c>
    </row>
    <row r="7" spans="1:20" hidden="1">
      <c r="A7" s="62">
        <v>4</v>
      </c>
      <c r="B7" s="55" t="s">
        <v>28</v>
      </c>
      <c r="C7" s="4" t="s">
        <v>36</v>
      </c>
      <c r="D7" s="4" t="s">
        <v>25</v>
      </c>
      <c r="E7" s="4" t="s">
        <v>25</v>
      </c>
      <c r="F7" s="4"/>
      <c r="G7" s="4"/>
      <c r="H7" s="4"/>
      <c r="I7" s="4"/>
      <c r="J7" s="4"/>
      <c r="K7" s="4"/>
      <c r="L7" s="65" t="s">
        <v>25</v>
      </c>
      <c r="M7" s="4" t="s">
        <v>25</v>
      </c>
      <c r="N7" s="4" t="s">
        <v>25</v>
      </c>
      <c r="O7" s="4" t="s">
        <v>25</v>
      </c>
      <c r="P7" s="62">
        <v>4</v>
      </c>
      <c r="Q7" s="85" t="s">
        <v>36</v>
      </c>
      <c r="R7" s="85" t="s">
        <v>28</v>
      </c>
    </row>
    <row r="8" spans="1:20" hidden="1">
      <c r="A8" s="62">
        <v>5</v>
      </c>
      <c r="B8" s="55" t="s">
        <v>1396</v>
      </c>
      <c r="C8" s="4" t="s">
        <v>38</v>
      </c>
      <c r="D8" s="4" t="s">
        <v>1397</v>
      </c>
      <c r="E8" s="4" t="s">
        <v>1398</v>
      </c>
      <c r="F8" s="4"/>
      <c r="G8" s="4"/>
      <c r="H8" s="4"/>
      <c r="I8" s="4"/>
      <c r="J8" s="4"/>
      <c r="K8" s="4"/>
      <c r="L8" s="65">
        <v>201.25059999999999</v>
      </c>
      <c r="M8" s="4">
        <v>61.512999999999998</v>
      </c>
      <c r="N8" s="4">
        <v>262.7636</v>
      </c>
      <c r="O8" s="4" t="s">
        <v>34</v>
      </c>
      <c r="P8" s="62">
        <v>5</v>
      </c>
      <c r="Q8" s="85" t="s">
        <v>38</v>
      </c>
      <c r="R8" s="85" t="s">
        <v>41</v>
      </c>
    </row>
    <row r="9" spans="1:20" hidden="1">
      <c r="A9" s="62">
        <v>6</v>
      </c>
      <c r="B9" s="55" t="s">
        <v>28</v>
      </c>
      <c r="C9" s="4" t="s">
        <v>42</v>
      </c>
      <c r="D9" s="4" t="s">
        <v>25</v>
      </c>
      <c r="E9" s="4" t="s">
        <v>25</v>
      </c>
      <c r="F9" s="4"/>
      <c r="G9" s="4"/>
      <c r="H9" s="4"/>
      <c r="I9" s="4"/>
      <c r="J9" s="4"/>
      <c r="K9" s="4"/>
      <c r="L9" s="65" t="s">
        <v>25</v>
      </c>
      <c r="M9" s="4" t="s">
        <v>25</v>
      </c>
      <c r="N9" s="4" t="s">
        <v>25</v>
      </c>
      <c r="O9" s="4" t="s">
        <v>25</v>
      </c>
      <c r="P9" s="62">
        <v>6</v>
      </c>
      <c r="Q9" s="85" t="s">
        <v>42</v>
      </c>
      <c r="R9" s="85" t="s">
        <v>28</v>
      </c>
    </row>
    <row r="10" spans="1:20" hidden="1">
      <c r="A10" s="62">
        <v>7</v>
      </c>
      <c r="B10" s="55" t="s">
        <v>1399</v>
      </c>
      <c r="C10" s="4" t="s">
        <v>44</v>
      </c>
      <c r="D10" s="4" t="s">
        <v>1400</v>
      </c>
      <c r="E10" s="4" t="s">
        <v>1401</v>
      </c>
      <c r="F10" s="4"/>
      <c r="G10" s="4"/>
      <c r="H10" s="4"/>
      <c r="I10" s="4"/>
      <c r="J10" s="4"/>
      <c r="K10" s="4"/>
      <c r="L10" s="65">
        <v>254.0094</v>
      </c>
      <c r="M10" s="4">
        <v>62.413200000000003</v>
      </c>
      <c r="N10" s="4">
        <v>316.42259999999999</v>
      </c>
      <c r="O10" s="4" t="s">
        <v>47</v>
      </c>
      <c r="P10" s="62">
        <v>7</v>
      </c>
      <c r="Q10" s="85" t="s">
        <v>44</v>
      </c>
      <c r="R10" s="85" t="s">
        <v>48</v>
      </c>
    </row>
    <row r="11" spans="1:20" hidden="1">
      <c r="A11" s="62">
        <v>8</v>
      </c>
      <c r="B11" s="55" t="s">
        <v>28</v>
      </c>
      <c r="C11" s="4" t="s">
        <v>49</v>
      </c>
      <c r="D11" s="4" t="s">
        <v>25</v>
      </c>
      <c r="E11" s="4" t="s">
        <v>25</v>
      </c>
      <c r="F11" s="4"/>
      <c r="G11" s="4"/>
      <c r="H11" s="4"/>
      <c r="I11" s="4"/>
      <c r="J11" s="4"/>
      <c r="K11" s="4"/>
      <c r="L11" s="65" t="s">
        <v>25</v>
      </c>
      <c r="M11" s="4" t="s">
        <v>25</v>
      </c>
      <c r="N11" s="4" t="s">
        <v>25</v>
      </c>
      <c r="O11" s="4" t="s">
        <v>25</v>
      </c>
      <c r="P11" s="62">
        <v>8</v>
      </c>
      <c r="Q11" s="85" t="s">
        <v>49</v>
      </c>
      <c r="R11" s="85" t="s">
        <v>28</v>
      </c>
    </row>
    <row r="12" spans="1:20" hidden="1">
      <c r="A12" s="62">
        <v>9</v>
      </c>
      <c r="B12" s="55" t="s">
        <v>1402</v>
      </c>
      <c r="C12" s="4" t="s">
        <v>51</v>
      </c>
      <c r="D12" s="4" t="s">
        <v>1403</v>
      </c>
      <c r="E12" s="4" t="s">
        <v>1404</v>
      </c>
      <c r="F12" s="4"/>
      <c r="G12" s="4"/>
      <c r="H12" s="4"/>
      <c r="I12" s="4"/>
      <c r="J12" s="4"/>
      <c r="K12" s="4"/>
      <c r="L12" s="65">
        <v>254.39150000000001</v>
      </c>
      <c r="M12" s="4">
        <v>48.8123</v>
      </c>
      <c r="N12" s="4">
        <v>303.2038</v>
      </c>
      <c r="O12" s="4" t="s">
        <v>47</v>
      </c>
      <c r="P12" s="62">
        <v>9</v>
      </c>
      <c r="Q12" s="85" t="s">
        <v>51</v>
      </c>
      <c r="R12" s="85" t="s">
        <v>54</v>
      </c>
    </row>
    <row r="13" spans="1:20" hidden="1">
      <c r="A13" s="62">
        <v>10</v>
      </c>
      <c r="B13" s="55" t="s">
        <v>28</v>
      </c>
      <c r="C13" s="4" t="s">
        <v>55</v>
      </c>
      <c r="D13" s="4" t="s">
        <v>25</v>
      </c>
      <c r="E13" s="4" t="s">
        <v>25</v>
      </c>
      <c r="F13" s="94"/>
      <c r="G13" s="95"/>
      <c r="H13" s="4"/>
      <c r="I13" s="4"/>
      <c r="J13" s="4"/>
      <c r="K13" s="4"/>
      <c r="L13" s="65" t="s">
        <v>25</v>
      </c>
      <c r="M13" s="4" t="s">
        <v>25</v>
      </c>
      <c r="N13" s="4" t="s">
        <v>25</v>
      </c>
      <c r="O13" s="4" t="s">
        <v>25</v>
      </c>
      <c r="P13" s="62">
        <v>10</v>
      </c>
      <c r="Q13" s="85" t="s">
        <v>55</v>
      </c>
      <c r="R13" s="85" t="s">
        <v>28</v>
      </c>
    </row>
    <row r="14" spans="1:20" hidden="1">
      <c r="A14" s="62">
        <v>11</v>
      </c>
      <c r="B14" s="55" t="s">
        <v>1405</v>
      </c>
      <c r="C14" s="4" t="s">
        <v>57</v>
      </c>
      <c r="D14" s="4" t="s">
        <v>1406</v>
      </c>
      <c r="E14" s="4" t="s">
        <v>1407</v>
      </c>
      <c r="F14" s="94"/>
      <c r="G14" s="95"/>
      <c r="H14" s="4"/>
      <c r="I14" s="4"/>
      <c r="J14" s="4"/>
      <c r="K14" s="4"/>
      <c r="L14" s="65">
        <v>253.9795</v>
      </c>
      <c r="M14" s="4">
        <v>48.8127</v>
      </c>
      <c r="N14" s="4">
        <v>302.79219999999998</v>
      </c>
      <c r="O14" s="4" t="s">
        <v>60</v>
      </c>
      <c r="P14" s="62">
        <v>11</v>
      </c>
      <c r="Q14" s="85" t="s">
        <v>57</v>
      </c>
      <c r="R14" s="85" t="s">
        <v>61</v>
      </c>
    </row>
    <row r="15" spans="1:20" hidden="1">
      <c r="A15" s="62">
        <v>12</v>
      </c>
      <c r="B15" s="55" t="s">
        <v>28</v>
      </c>
      <c r="C15" s="4" t="s">
        <v>62</v>
      </c>
      <c r="D15" s="4" t="s">
        <v>25</v>
      </c>
      <c r="E15" s="4" t="s">
        <v>25</v>
      </c>
      <c r="F15" s="94"/>
      <c r="G15" s="95"/>
      <c r="H15" s="4"/>
      <c r="I15" s="4"/>
      <c r="J15" s="4"/>
      <c r="K15" s="4"/>
      <c r="L15" s="65" t="s">
        <v>25</v>
      </c>
      <c r="M15" s="4" t="s">
        <v>25</v>
      </c>
      <c r="N15" s="4" t="s">
        <v>25</v>
      </c>
      <c r="O15" s="4" t="s">
        <v>25</v>
      </c>
      <c r="P15" s="62">
        <v>12</v>
      </c>
      <c r="Q15" s="85" t="s">
        <v>62</v>
      </c>
      <c r="R15" s="85" t="s">
        <v>28</v>
      </c>
    </row>
    <row r="16" spans="1:20" hidden="1">
      <c r="A16" s="62">
        <v>13</v>
      </c>
      <c r="B16" s="55" t="s">
        <v>1408</v>
      </c>
      <c r="C16" s="4" t="s">
        <v>64</v>
      </c>
      <c r="D16" s="4" t="s">
        <v>1409</v>
      </c>
      <c r="E16" s="4" t="s">
        <v>1410</v>
      </c>
      <c r="F16" s="94"/>
      <c r="G16" s="95"/>
      <c r="H16" s="4"/>
      <c r="I16" s="4"/>
      <c r="J16" s="4"/>
      <c r="K16" s="4"/>
      <c r="L16" s="65">
        <v>254.91030000000001</v>
      </c>
      <c r="M16" s="4">
        <v>62.412999999999997</v>
      </c>
      <c r="N16" s="4">
        <v>317.32330000000002</v>
      </c>
      <c r="O16" s="4" t="s">
        <v>60</v>
      </c>
      <c r="P16" s="62">
        <v>13</v>
      </c>
      <c r="Q16" s="85" t="s">
        <v>64</v>
      </c>
      <c r="R16" s="85" t="s">
        <v>67</v>
      </c>
    </row>
    <row r="17" spans="1:18" hidden="1">
      <c r="A17" s="62">
        <v>14</v>
      </c>
      <c r="B17" s="55" t="s">
        <v>28</v>
      </c>
      <c r="C17" s="4" t="s">
        <v>68</v>
      </c>
      <c r="D17" s="4" t="s">
        <v>25</v>
      </c>
      <c r="E17" s="4" t="s">
        <v>25</v>
      </c>
      <c r="F17" s="94"/>
      <c r="G17" s="95"/>
      <c r="H17" s="4"/>
      <c r="I17" s="4"/>
      <c r="J17" s="4"/>
      <c r="K17" s="4"/>
      <c r="L17" s="65" t="s">
        <v>25</v>
      </c>
      <c r="M17" s="4" t="s">
        <v>25</v>
      </c>
      <c r="N17" s="4" t="s">
        <v>25</v>
      </c>
      <c r="O17" s="4" t="s">
        <v>25</v>
      </c>
      <c r="P17" s="62">
        <v>14</v>
      </c>
      <c r="Q17" s="85" t="s">
        <v>68</v>
      </c>
      <c r="R17" s="85" t="s">
        <v>28</v>
      </c>
    </row>
    <row r="18" spans="1:18" hidden="1">
      <c r="A18" s="62">
        <v>15</v>
      </c>
      <c r="B18" s="55" t="s">
        <v>1411</v>
      </c>
      <c r="C18" s="4" t="s">
        <v>70</v>
      </c>
      <c r="D18" s="4" t="s">
        <v>1412</v>
      </c>
      <c r="E18" s="4" t="s">
        <v>1413</v>
      </c>
      <c r="F18" s="94"/>
      <c r="G18" s="95"/>
      <c r="H18" s="4"/>
      <c r="I18" s="4"/>
      <c r="J18" s="4"/>
      <c r="K18" s="4"/>
      <c r="L18" s="65">
        <v>254.624</v>
      </c>
      <c r="M18" s="4">
        <v>62.412199999999999</v>
      </c>
      <c r="N18" s="4">
        <v>317.03620000000001</v>
      </c>
      <c r="O18" s="4" t="s">
        <v>47</v>
      </c>
      <c r="P18" s="62">
        <v>15</v>
      </c>
      <c r="Q18" s="85" t="s">
        <v>70</v>
      </c>
      <c r="R18" s="85" t="s">
        <v>73</v>
      </c>
    </row>
    <row r="19" spans="1:18" hidden="1">
      <c r="A19" s="62">
        <v>16</v>
      </c>
      <c r="B19" s="55" t="s">
        <v>28</v>
      </c>
      <c r="C19" s="4" t="s">
        <v>74</v>
      </c>
      <c r="D19" s="4" t="s">
        <v>25</v>
      </c>
      <c r="E19" s="4" t="s">
        <v>25</v>
      </c>
      <c r="F19" s="94"/>
      <c r="G19" s="95"/>
      <c r="H19" s="4"/>
      <c r="I19" s="4"/>
      <c r="J19" s="4"/>
      <c r="K19" s="4"/>
      <c r="L19" s="65" t="s">
        <v>25</v>
      </c>
      <c r="M19" s="4" t="s">
        <v>25</v>
      </c>
      <c r="N19" s="4" t="s">
        <v>25</v>
      </c>
      <c r="O19" s="4" t="s">
        <v>25</v>
      </c>
      <c r="P19" s="62">
        <v>16</v>
      </c>
      <c r="Q19" s="85" t="s">
        <v>74</v>
      </c>
      <c r="R19" s="85" t="s">
        <v>28</v>
      </c>
    </row>
    <row r="20" spans="1:18" hidden="1">
      <c r="A20" s="62">
        <v>17</v>
      </c>
      <c r="B20" s="55" t="s">
        <v>1414</v>
      </c>
      <c r="C20" s="4" t="s">
        <v>76</v>
      </c>
      <c r="D20" s="4" t="s">
        <v>1415</v>
      </c>
      <c r="E20" s="4" t="s">
        <v>1416</v>
      </c>
      <c r="F20" s="94"/>
      <c r="G20" s="95"/>
      <c r="H20" s="4"/>
      <c r="I20" s="4"/>
      <c r="J20" s="4"/>
      <c r="K20" s="4"/>
      <c r="L20" s="65">
        <v>253.6352</v>
      </c>
      <c r="M20" s="4">
        <v>48.812600000000003</v>
      </c>
      <c r="N20" s="4">
        <v>302.44780000000003</v>
      </c>
      <c r="O20" s="4" t="s">
        <v>47</v>
      </c>
      <c r="P20" s="62">
        <v>17</v>
      </c>
      <c r="Q20" s="85" t="s">
        <v>76</v>
      </c>
      <c r="R20" s="85" t="s">
        <v>79</v>
      </c>
    </row>
    <row r="21" spans="1:18" hidden="1">
      <c r="A21" s="62">
        <v>18</v>
      </c>
      <c r="B21" s="55" t="s">
        <v>28</v>
      </c>
      <c r="C21" s="4" t="s">
        <v>80</v>
      </c>
      <c r="D21" s="4" t="s">
        <v>25</v>
      </c>
      <c r="E21" s="4" t="s">
        <v>25</v>
      </c>
      <c r="F21" s="94"/>
      <c r="G21" s="95"/>
      <c r="H21" s="4"/>
      <c r="I21" s="4"/>
      <c r="J21" s="4"/>
      <c r="K21" s="4"/>
      <c r="L21" s="65" t="s">
        <v>25</v>
      </c>
      <c r="M21" s="4" t="s">
        <v>25</v>
      </c>
      <c r="N21" s="4" t="s">
        <v>25</v>
      </c>
      <c r="O21" s="4" t="s">
        <v>25</v>
      </c>
      <c r="P21" s="62">
        <v>18</v>
      </c>
      <c r="Q21" s="85" t="s">
        <v>80</v>
      </c>
      <c r="R21" s="85" t="s">
        <v>28</v>
      </c>
    </row>
    <row r="22" spans="1:18" hidden="1">
      <c r="A22" s="62">
        <v>19</v>
      </c>
      <c r="B22" s="55" t="s">
        <v>1417</v>
      </c>
      <c r="C22" s="4" t="s">
        <v>82</v>
      </c>
      <c r="D22" s="4" t="s">
        <v>1418</v>
      </c>
      <c r="E22" s="4" t="s">
        <v>1419</v>
      </c>
      <c r="F22" s="94"/>
      <c r="G22" s="95"/>
      <c r="H22" s="4"/>
      <c r="I22" s="4"/>
      <c r="J22" s="4"/>
      <c r="K22" s="4"/>
      <c r="L22" s="65">
        <v>254.14070000000001</v>
      </c>
      <c r="M22" s="4">
        <v>48.812899999999999</v>
      </c>
      <c r="N22" s="4">
        <v>302.95359999999999</v>
      </c>
      <c r="O22" s="4" t="s">
        <v>60</v>
      </c>
      <c r="P22" s="62">
        <v>19</v>
      </c>
      <c r="Q22" s="85" t="s">
        <v>82</v>
      </c>
      <c r="R22" s="85" t="s">
        <v>85</v>
      </c>
    </row>
    <row r="23" spans="1:18" hidden="1">
      <c r="A23" s="62">
        <v>20</v>
      </c>
      <c r="B23" s="55" t="s">
        <v>28</v>
      </c>
      <c r="C23" s="4" t="s">
        <v>86</v>
      </c>
      <c r="D23" s="4" t="s">
        <v>25</v>
      </c>
      <c r="E23" s="4" t="s">
        <v>25</v>
      </c>
      <c r="F23" s="94"/>
      <c r="G23" s="95"/>
      <c r="H23" s="4"/>
      <c r="I23" s="4"/>
      <c r="J23" s="4"/>
      <c r="K23" s="4"/>
      <c r="L23" s="65" t="s">
        <v>25</v>
      </c>
      <c r="M23" s="4" t="s">
        <v>25</v>
      </c>
      <c r="N23" s="4" t="s">
        <v>25</v>
      </c>
      <c r="O23" s="4" t="s">
        <v>25</v>
      </c>
      <c r="P23" s="62">
        <v>20</v>
      </c>
      <c r="Q23" s="85" t="s">
        <v>86</v>
      </c>
      <c r="R23" s="85" t="s">
        <v>28</v>
      </c>
    </row>
    <row r="24" spans="1:18" hidden="1">
      <c r="A24" s="62">
        <v>21</v>
      </c>
      <c r="B24" s="55" t="s">
        <v>1420</v>
      </c>
      <c r="C24" s="4" t="s">
        <v>88</v>
      </c>
      <c r="D24" s="4" t="s">
        <v>1421</v>
      </c>
      <c r="E24" s="4" t="s">
        <v>1422</v>
      </c>
      <c r="F24" s="94"/>
      <c r="G24" s="95"/>
      <c r="H24" s="4"/>
      <c r="I24" s="4"/>
      <c r="J24" s="4"/>
      <c r="K24" s="4"/>
      <c r="L24" s="65">
        <v>254.26400000000001</v>
      </c>
      <c r="M24" s="4">
        <v>62.412999999999997</v>
      </c>
      <c r="N24" s="4">
        <v>316.67700000000002</v>
      </c>
      <c r="O24" s="4" t="s">
        <v>60</v>
      </c>
      <c r="P24" s="62">
        <v>21</v>
      </c>
      <c r="Q24" s="85" t="s">
        <v>88</v>
      </c>
      <c r="R24" s="85" t="s">
        <v>91</v>
      </c>
    </row>
    <row r="25" spans="1:18" hidden="1">
      <c r="A25" s="62">
        <v>22</v>
      </c>
      <c r="B25" s="55" t="s">
        <v>28</v>
      </c>
      <c r="C25" s="4" t="s">
        <v>92</v>
      </c>
      <c r="D25" s="4" t="s">
        <v>25</v>
      </c>
      <c r="E25" s="4" t="s">
        <v>25</v>
      </c>
      <c r="F25" s="4"/>
      <c r="G25" s="4"/>
      <c r="H25" s="4"/>
      <c r="I25" s="4"/>
      <c r="J25" s="4"/>
      <c r="K25" s="4"/>
      <c r="L25" s="65" t="s">
        <v>25</v>
      </c>
      <c r="M25" s="4" t="s">
        <v>25</v>
      </c>
      <c r="N25" s="4" t="s">
        <v>25</v>
      </c>
      <c r="O25" s="4" t="s">
        <v>25</v>
      </c>
      <c r="P25" s="62">
        <v>22</v>
      </c>
      <c r="Q25" s="85" t="s">
        <v>92</v>
      </c>
      <c r="R25" s="85" t="s">
        <v>28</v>
      </c>
    </row>
    <row r="26" spans="1:18" hidden="1">
      <c r="A26" s="62">
        <v>23</v>
      </c>
      <c r="B26" s="55" t="s">
        <v>1423</v>
      </c>
      <c r="C26" s="4" t="s">
        <v>94</v>
      </c>
      <c r="D26" s="4" t="s">
        <v>1424</v>
      </c>
      <c r="E26" s="4" t="s">
        <v>1425</v>
      </c>
      <c r="F26" s="4"/>
      <c r="G26" s="4"/>
      <c r="H26" s="4"/>
      <c r="I26" s="4"/>
      <c r="J26" s="4"/>
      <c r="K26" s="4"/>
      <c r="L26" s="65" t="s">
        <v>25</v>
      </c>
      <c r="M26" s="4">
        <v>249.16419999999999</v>
      </c>
      <c r="N26" s="4">
        <v>249.16419999999999</v>
      </c>
      <c r="O26" s="4" t="s">
        <v>97</v>
      </c>
      <c r="P26" s="62">
        <v>23</v>
      </c>
      <c r="Q26" s="85" t="s">
        <v>94</v>
      </c>
      <c r="R26" s="85" t="s">
        <v>98</v>
      </c>
    </row>
    <row r="27" spans="1:18" hidden="1">
      <c r="A27" s="62">
        <v>24</v>
      </c>
      <c r="B27" s="55" t="s">
        <v>28</v>
      </c>
      <c r="C27" s="4" t="s">
        <v>99</v>
      </c>
      <c r="D27" s="4" t="s">
        <v>25</v>
      </c>
      <c r="E27" s="4" t="s">
        <v>25</v>
      </c>
      <c r="F27" s="94"/>
      <c r="G27" s="94"/>
      <c r="H27" s="95"/>
      <c r="I27" s="95"/>
      <c r="J27" s="4"/>
      <c r="K27" s="4"/>
      <c r="L27" s="65" t="s">
        <v>25</v>
      </c>
      <c r="M27" s="4" t="s">
        <v>25</v>
      </c>
      <c r="N27" s="4" t="s">
        <v>25</v>
      </c>
      <c r="O27" s="4" t="s">
        <v>25</v>
      </c>
      <c r="P27" s="62">
        <v>24</v>
      </c>
      <c r="Q27" s="85" t="s">
        <v>99</v>
      </c>
      <c r="R27" s="85" t="s">
        <v>28</v>
      </c>
    </row>
    <row r="28" spans="1:18" hidden="1">
      <c r="A28" s="62">
        <v>25</v>
      </c>
      <c r="B28" s="55" t="s">
        <v>28</v>
      </c>
      <c r="C28" s="4" t="s">
        <v>100</v>
      </c>
      <c r="D28" s="4" t="s">
        <v>25</v>
      </c>
      <c r="E28" s="4" t="s">
        <v>25</v>
      </c>
      <c r="F28" s="94"/>
      <c r="G28" s="94"/>
      <c r="H28" s="95"/>
      <c r="I28" s="95"/>
      <c r="J28" s="4"/>
      <c r="K28" s="4"/>
      <c r="L28" s="65" t="s">
        <v>25</v>
      </c>
      <c r="M28" s="4" t="s">
        <v>25</v>
      </c>
      <c r="N28" s="4" t="s">
        <v>25</v>
      </c>
      <c r="O28" s="4" t="s">
        <v>25</v>
      </c>
      <c r="P28" s="62">
        <v>25</v>
      </c>
      <c r="Q28" s="85" t="s">
        <v>100</v>
      </c>
      <c r="R28" s="85" t="s">
        <v>28</v>
      </c>
    </row>
    <row r="29" spans="1:18" hidden="1">
      <c r="A29" s="62">
        <v>26</v>
      </c>
      <c r="B29" s="55" t="s">
        <v>1426</v>
      </c>
      <c r="C29" s="4" t="s">
        <v>102</v>
      </c>
      <c r="D29" s="4" t="s">
        <v>1427</v>
      </c>
      <c r="E29" s="4" t="s">
        <v>1428</v>
      </c>
      <c r="F29" s="94"/>
      <c r="G29" s="94"/>
      <c r="H29" s="95"/>
      <c r="I29" s="95"/>
      <c r="J29" s="4"/>
      <c r="K29" s="4"/>
      <c r="L29" s="65">
        <v>200.0247</v>
      </c>
      <c r="M29" s="4">
        <v>61.512799999999999</v>
      </c>
      <c r="N29" s="4">
        <v>261.53750000000002</v>
      </c>
      <c r="O29" s="4" t="s">
        <v>34</v>
      </c>
      <c r="P29" s="62">
        <v>26</v>
      </c>
      <c r="Q29" s="85" t="s">
        <v>102</v>
      </c>
      <c r="R29" s="85" t="s">
        <v>105</v>
      </c>
    </row>
    <row r="30" spans="1:18" hidden="1">
      <c r="A30" s="62">
        <v>27</v>
      </c>
      <c r="B30" s="55" t="s">
        <v>28</v>
      </c>
      <c r="C30" s="4" t="s">
        <v>106</v>
      </c>
      <c r="D30" s="4" t="s">
        <v>25</v>
      </c>
      <c r="E30" s="4" t="s">
        <v>25</v>
      </c>
      <c r="F30" s="94"/>
      <c r="G30" s="94"/>
      <c r="H30" s="95"/>
      <c r="I30" s="95"/>
      <c r="J30" s="4"/>
      <c r="K30" s="4"/>
      <c r="L30" s="65" t="s">
        <v>25</v>
      </c>
      <c r="M30" s="4" t="s">
        <v>25</v>
      </c>
      <c r="N30" s="4" t="s">
        <v>25</v>
      </c>
      <c r="O30" s="4" t="s">
        <v>25</v>
      </c>
      <c r="P30" s="62">
        <v>27</v>
      </c>
      <c r="Q30" s="85" t="s">
        <v>106</v>
      </c>
      <c r="R30" s="85" t="s">
        <v>28</v>
      </c>
    </row>
    <row r="31" spans="1:18" hidden="1">
      <c r="A31" s="62">
        <v>28</v>
      </c>
      <c r="B31" s="55" t="s">
        <v>1429</v>
      </c>
      <c r="C31" s="4" t="s">
        <v>108</v>
      </c>
      <c r="D31" s="4" t="s">
        <v>1430</v>
      </c>
      <c r="E31" s="4" t="s">
        <v>1431</v>
      </c>
      <c r="F31" s="94"/>
      <c r="G31" s="94"/>
      <c r="H31" s="95"/>
      <c r="I31" s="95"/>
      <c r="J31" s="4"/>
      <c r="K31" s="4"/>
      <c r="L31" s="65">
        <v>201.25550000000001</v>
      </c>
      <c r="M31" s="4">
        <v>61.513199999999998</v>
      </c>
      <c r="N31" s="4">
        <v>262.76870000000002</v>
      </c>
      <c r="O31" s="4" t="s">
        <v>34</v>
      </c>
      <c r="P31" s="62">
        <v>28</v>
      </c>
      <c r="Q31" s="85" t="s">
        <v>108</v>
      </c>
      <c r="R31" s="85" t="s">
        <v>111</v>
      </c>
    </row>
    <row r="32" spans="1:18" hidden="1">
      <c r="A32" s="62">
        <v>29</v>
      </c>
      <c r="B32" s="55" t="s">
        <v>28</v>
      </c>
      <c r="C32" s="4" t="s">
        <v>112</v>
      </c>
      <c r="D32" s="4" t="s">
        <v>25</v>
      </c>
      <c r="E32" s="4" t="s">
        <v>25</v>
      </c>
      <c r="F32" s="94"/>
      <c r="G32" s="4"/>
      <c r="H32" s="4"/>
      <c r="I32" s="4"/>
      <c r="J32" s="4"/>
      <c r="K32" s="4"/>
      <c r="L32" s="65" t="s">
        <v>25</v>
      </c>
      <c r="M32" s="4" t="s">
        <v>25</v>
      </c>
      <c r="N32" s="4" t="s">
        <v>25</v>
      </c>
      <c r="O32" s="4" t="s">
        <v>25</v>
      </c>
      <c r="P32" s="62">
        <v>29</v>
      </c>
      <c r="Q32" s="85" t="s">
        <v>112</v>
      </c>
      <c r="R32" s="85" t="s">
        <v>28</v>
      </c>
    </row>
    <row r="33" spans="1:18" hidden="1">
      <c r="A33" s="62">
        <v>30</v>
      </c>
      <c r="B33" s="55" t="s">
        <v>1432</v>
      </c>
      <c r="C33" s="4" t="s">
        <v>114</v>
      </c>
      <c r="D33" s="4" t="s">
        <v>1433</v>
      </c>
      <c r="E33" s="4" t="s">
        <v>1434</v>
      </c>
      <c r="F33" s="94"/>
      <c r="G33" s="4"/>
      <c r="H33" s="4"/>
      <c r="I33" s="4"/>
      <c r="J33" s="4"/>
      <c r="K33" s="4"/>
      <c r="L33" s="65">
        <v>254.00749999999999</v>
      </c>
      <c r="M33" s="4">
        <v>62.4131</v>
      </c>
      <c r="N33" s="4">
        <v>316.42059999999998</v>
      </c>
      <c r="O33" s="4" t="s">
        <v>47</v>
      </c>
      <c r="P33" s="62">
        <v>30</v>
      </c>
      <c r="Q33" s="85" t="s">
        <v>114</v>
      </c>
      <c r="R33" s="85" t="s">
        <v>117</v>
      </c>
    </row>
    <row r="34" spans="1:18" hidden="1">
      <c r="A34" s="62">
        <v>31</v>
      </c>
      <c r="B34" s="55" t="s">
        <v>28</v>
      </c>
      <c r="C34" s="4" t="s">
        <v>118</v>
      </c>
      <c r="D34" s="4" t="s">
        <v>25</v>
      </c>
      <c r="E34" s="4" t="s">
        <v>25</v>
      </c>
      <c r="F34" s="94"/>
      <c r="G34" s="94"/>
      <c r="H34" s="95"/>
      <c r="I34" s="4"/>
      <c r="J34" s="4"/>
      <c r="K34" s="4"/>
      <c r="L34" s="65" t="s">
        <v>25</v>
      </c>
      <c r="M34" s="4" t="s">
        <v>25</v>
      </c>
      <c r="N34" s="4" t="s">
        <v>25</v>
      </c>
      <c r="O34" s="4" t="s">
        <v>25</v>
      </c>
      <c r="P34" s="62">
        <v>31</v>
      </c>
      <c r="Q34" s="85" t="s">
        <v>118</v>
      </c>
      <c r="R34" s="85" t="s">
        <v>28</v>
      </c>
    </row>
    <row r="35" spans="1:18" hidden="1">
      <c r="A35" s="62">
        <v>32</v>
      </c>
      <c r="B35" s="55" t="s">
        <v>1435</v>
      </c>
      <c r="C35" s="4" t="s">
        <v>120</v>
      </c>
      <c r="D35" s="4" t="s">
        <v>1436</v>
      </c>
      <c r="E35" s="4" t="s">
        <v>1437</v>
      </c>
      <c r="F35" s="94"/>
      <c r="G35" s="4"/>
      <c r="H35" s="4"/>
      <c r="I35" s="4"/>
      <c r="J35" s="4"/>
      <c r="K35" s="4"/>
      <c r="L35" s="65">
        <v>254.39320000000001</v>
      </c>
      <c r="M35" s="4">
        <v>48.812600000000003</v>
      </c>
      <c r="N35" s="4">
        <v>303.20580000000001</v>
      </c>
      <c r="O35" s="4" t="s">
        <v>47</v>
      </c>
      <c r="P35" s="62">
        <v>32</v>
      </c>
      <c r="Q35" s="85" t="s">
        <v>120</v>
      </c>
      <c r="R35" s="85" t="s">
        <v>123</v>
      </c>
    </row>
    <row r="36" spans="1:18" hidden="1">
      <c r="A36" s="62">
        <v>33</v>
      </c>
      <c r="B36" s="55" t="s">
        <v>28</v>
      </c>
      <c r="C36" s="4" t="s">
        <v>124</v>
      </c>
      <c r="D36" s="4" t="s">
        <v>25</v>
      </c>
      <c r="E36" s="4" t="s">
        <v>25</v>
      </c>
      <c r="F36" s="94"/>
      <c r="G36" s="4"/>
      <c r="H36" s="4"/>
      <c r="I36" s="4"/>
      <c r="J36" s="4"/>
      <c r="K36" s="4"/>
      <c r="L36" s="65" t="s">
        <v>25</v>
      </c>
      <c r="M36" s="4" t="s">
        <v>25</v>
      </c>
      <c r="N36" s="4" t="s">
        <v>25</v>
      </c>
      <c r="O36" s="4" t="s">
        <v>25</v>
      </c>
      <c r="P36" s="62">
        <v>33</v>
      </c>
      <c r="Q36" s="85" t="s">
        <v>124</v>
      </c>
      <c r="R36" s="85" t="s">
        <v>28</v>
      </c>
    </row>
    <row r="37" spans="1:18" hidden="1">
      <c r="A37" s="62">
        <v>34</v>
      </c>
      <c r="B37" s="55" t="s">
        <v>1438</v>
      </c>
      <c r="C37" s="4" t="s">
        <v>126</v>
      </c>
      <c r="D37" s="4" t="s">
        <v>1439</v>
      </c>
      <c r="E37" s="4" t="s">
        <v>1440</v>
      </c>
      <c r="F37" s="94"/>
      <c r="G37" s="4"/>
      <c r="H37" s="4"/>
      <c r="I37" s="4"/>
      <c r="J37" s="4"/>
      <c r="K37" s="4"/>
      <c r="L37" s="65">
        <v>253.9821</v>
      </c>
      <c r="M37" s="4">
        <v>48.813600000000001</v>
      </c>
      <c r="N37" s="4">
        <v>302.79570000000001</v>
      </c>
      <c r="O37" s="4" t="s">
        <v>60</v>
      </c>
      <c r="P37" s="62">
        <v>34</v>
      </c>
      <c r="Q37" s="85" t="s">
        <v>126</v>
      </c>
      <c r="R37" s="85" t="s">
        <v>129</v>
      </c>
    </row>
    <row r="38" spans="1:18" hidden="1">
      <c r="A38" s="62">
        <v>35</v>
      </c>
      <c r="B38" s="55" t="s">
        <v>28</v>
      </c>
      <c r="C38" s="4" t="s">
        <v>130</v>
      </c>
      <c r="D38" s="4" t="s">
        <v>25</v>
      </c>
      <c r="E38" s="4" t="s">
        <v>25</v>
      </c>
      <c r="F38" s="94"/>
      <c r="G38" s="4"/>
      <c r="H38" s="4"/>
      <c r="I38" s="4"/>
      <c r="J38" s="4"/>
      <c r="K38" s="4"/>
      <c r="L38" s="65" t="s">
        <v>25</v>
      </c>
      <c r="M38" s="4" t="s">
        <v>25</v>
      </c>
      <c r="N38" s="4" t="s">
        <v>25</v>
      </c>
      <c r="O38" s="4" t="s">
        <v>25</v>
      </c>
      <c r="P38" s="62">
        <v>35</v>
      </c>
      <c r="Q38" s="85" t="s">
        <v>130</v>
      </c>
      <c r="R38" s="85" t="s">
        <v>28</v>
      </c>
    </row>
    <row r="39" spans="1:18" hidden="1">
      <c r="A39" s="62">
        <v>36</v>
      </c>
      <c r="B39" s="55" t="s">
        <v>1441</v>
      </c>
      <c r="C39" s="4" t="s">
        <v>132</v>
      </c>
      <c r="D39" s="4" t="s">
        <v>1442</v>
      </c>
      <c r="E39" s="4" t="s">
        <v>1443</v>
      </c>
      <c r="F39" s="94"/>
      <c r="G39" s="4"/>
      <c r="H39" s="4"/>
      <c r="I39" s="4"/>
      <c r="J39" s="4"/>
      <c r="K39" s="4"/>
      <c r="L39" s="65">
        <v>254.91220000000001</v>
      </c>
      <c r="M39" s="4">
        <v>62.412799999999997</v>
      </c>
      <c r="N39" s="4">
        <v>317.32499999999999</v>
      </c>
      <c r="O39" s="4" t="s">
        <v>60</v>
      </c>
      <c r="P39" s="62">
        <v>36</v>
      </c>
      <c r="Q39" s="85" t="s">
        <v>132</v>
      </c>
      <c r="R39" s="85" t="s">
        <v>135</v>
      </c>
    </row>
    <row r="40" spans="1:18" hidden="1">
      <c r="A40" s="62">
        <v>37</v>
      </c>
      <c r="B40" s="55" t="s">
        <v>28</v>
      </c>
      <c r="C40" s="4" t="s">
        <v>136</v>
      </c>
      <c r="D40" s="4" t="s">
        <v>25</v>
      </c>
      <c r="E40" s="4" t="s">
        <v>25</v>
      </c>
      <c r="F40" s="94"/>
      <c r="G40" s="4"/>
      <c r="H40" s="4"/>
      <c r="I40" s="4"/>
      <c r="J40" s="4"/>
      <c r="K40" s="4"/>
      <c r="L40" s="65" t="s">
        <v>25</v>
      </c>
      <c r="M40" s="4" t="s">
        <v>25</v>
      </c>
      <c r="N40" s="4" t="s">
        <v>25</v>
      </c>
      <c r="O40" s="4" t="s">
        <v>25</v>
      </c>
      <c r="P40" s="62">
        <v>37</v>
      </c>
      <c r="Q40" s="85" t="s">
        <v>136</v>
      </c>
      <c r="R40" s="85" t="s">
        <v>28</v>
      </c>
    </row>
    <row r="41" spans="1:18" hidden="1">
      <c r="A41" s="62">
        <v>38</v>
      </c>
      <c r="B41" s="55" t="s">
        <v>1444</v>
      </c>
      <c r="C41" s="4" t="s">
        <v>138</v>
      </c>
      <c r="D41" s="4" t="s">
        <v>1445</v>
      </c>
      <c r="E41" s="4" t="s">
        <v>1446</v>
      </c>
      <c r="F41" s="94"/>
      <c r="G41" s="4"/>
      <c r="H41" s="4"/>
      <c r="I41" s="4"/>
      <c r="J41" s="4"/>
      <c r="K41" s="4"/>
      <c r="L41" s="65">
        <v>254.6207</v>
      </c>
      <c r="M41" s="4">
        <v>62.412399999999998</v>
      </c>
      <c r="N41" s="4">
        <v>317.03309999999999</v>
      </c>
      <c r="O41" s="4" t="s">
        <v>47</v>
      </c>
      <c r="P41" s="62">
        <v>38</v>
      </c>
      <c r="Q41" s="85" t="s">
        <v>138</v>
      </c>
      <c r="R41" s="85" t="s">
        <v>141</v>
      </c>
    </row>
    <row r="42" spans="1:18" hidden="1">
      <c r="A42" s="62">
        <v>39</v>
      </c>
      <c r="B42" s="55" t="s">
        <v>28</v>
      </c>
      <c r="C42" s="4" t="s">
        <v>142</v>
      </c>
      <c r="D42" s="4" t="s">
        <v>25</v>
      </c>
      <c r="E42" s="4" t="s">
        <v>25</v>
      </c>
      <c r="F42" s="94"/>
      <c r="G42" s="4"/>
      <c r="H42" s="4"/>
      <c r="I42" s="4"/>
      <c r="J42" s="4"/>
      <c r="K42" s="4"/>
      <c r="L42" s="65" t="s">
        <v>25</v>
      </c>
      <c r="M42" s="4" t="s">
        <v>25</v>
      </c>
      <c r="N42" s="4" t="s">
        <v>25</v>
      </c>
      <c r="O42" s="4" t="s">
        <v>25</v>
      </c>
      <c r="P42" s="62">
        <v>39</v>
      </c>
      <c r="Q42" s="85" t="s">
        <v>142</v>
      </c>
      <c r="R42" s="85" t="s">
        <v>28</v>
      </c>
    </row>
    <row r="43" spans="1:18" hidden="1">
      <c r="A43" s="62">
        <v>40</v>
      </c>
      <c r="B43" s="55" t="s">
        <v>1447</v>
      </c>
      <c r="C43" s="4" t="s">
        <v>144</v>
      </c>
      <c r="D43" s="4" t="s">
        <v>1448</v>
      </c>
      <c r="E43" s="4" t="s">
        <v>1449</v>
      </c>
      <c r="F43" s="94"/>
      <c r="G43" s="4"/>
      <c r="H43" s="4"/>
      <c r="I43" s="4"/>
      <c r="J43" s="4"/>
      <c r="K43" s="4"/>
      <c r="L43" s="65">
        <v>253.63480000000001</v>
      </c>
      <c r="M43" s="4">
        <v>48.812600000000003</v>
      </c>
      <c r="N43" s="4">
        <v>302.44740000000002</v>
      </c>
      <c r="O43" s="4" t="s">
        <v>47</v>
      </c>
      <c r="P43" s="62">
        <v>40</v>
      </c>
      <c r="Q43" s="85" t="s">
        <v>144</v>
      </c>
      <c r="R43" s="85" t="s">
        <v>147</v>
      </c>
    </row>
    <row r="44" spans="1:18" hidden="1">
      <c r="A44" s="62">
        <v>41</v>
      </c>
      <c r="B44" s="55" t="s">
        <v>28</v>
      </c>
      <c r="C44" s="4" t="s">
        <v>148</v>
      </c>
      <c r="D44" s="4" t="s">
        <v>25</v>
      </c>
      <c r="E44" s="4" t="s">
        <v>25</v>
      </c>
      <c r="F44" s="94"/>
      <c r="G44" s="4"/>
      <c r="H44" s="4"/>
      <c r="I44" s="4"/>
      <c r="J44" s="4"/>
      <c r="K44" s="4"/>
      <c r="L44" s="65" t="s">
        <v>25</v>
      </c>
      <c r="M44" s="4" t="s">
        <v>25</v>
      </c>
      <c r="N44" s="4" t="s">
        <v>25</v>
      </c>
      <c r="O44" s="4" t="s">
        <v>25</v>
      </c>
      <c r="P44" s="62">
        <v>41</v>
      </c>
      <c r="Q44" s="85" t="s">
        <v>148</v>
      </c>
      <c r="R44" s="85" t="s">
        <v>28</v>
      </c>
    </row>
    <row r="45" spans="1:18" hidden="1">
      <c r="A45" s="62">
        <v>42</v>
      </c>
      <c r="B45" s="55" t="s">
        <v>1450</v>
      </c>
      <c r="C45" s="4" t="s">
        <v>150</v>
      </c>
      <c r="D45" s="4" t="s">
        <v>1451</v>
      </c>
      <c r="E45" s="4" t="s">
        <v>1452</v>
      </c>
      <c r="F45" s="94"/>
      <c r="G45" s="4"/>
      <c r="H45" s="4"/>
      <c r="I45" s="4"/>
      <c r="J45" s="4"/>
      <c r="K45" s="4"/>
      <c r="L45" s="65">
        <v>254.1414</v>
      </c>
      <c r="M45" s="4">
        <v>48.812800000000003</v>
      </c>
      <c r="N45" s="4">
        <v>302.95420000000001</v>
      </c>
      <c r="O45" s="4" t="s">
        <v>60</v>
      </c>
      <c r="P45" s="62">
        <v>42</v>
      </c>
      <c r="Q45" s="85" t="s">
        <v>150</v>
      </c>
      <c r="R45" s="85" t="s">
        <v>153</v>
      </c>
    </row>
    <row r="46" spans="1:18" hidden="1">
      <c r="A46" s="62">
        <v>43</v>
      </c>
      <c r="B46" s="55" t="s">
        <v>28</v>
      </c>
      <c r="C46" s="4" t="s">
        <v>154</v>
      </c>
      <c r="D46" s="4" t="s">
        <v>25</v>
      </c>
      <c r="E46" s="4" t="s">
        <v>25</v>
      </c>
      <c r="F46" s="4"/>
      <c r="G46" s="4"/>
      <c r="H46" s="4"/>
      <c r="I46" s="4"/>
      <c r="J46" s="4"/>
      <c r="K46" s="4"/>
      <c r="L46" s="65" t="s">
        <v>25</v>
      </c>
      <c r="M46" s="4" t="s">
        <v>25</v>
      </c>
      <c r="N46" s="4" t="s">
        <v>25</v>
      </c>
      <c r="O46" s="4" t="s">
        <v>25</v>
      </c>
      <c r="P46" s="62">
        <v>43</v>
      </c>
      <c r="Q46" s="85" t="s">
        <v>154</v>
      </c>
      <c r="R46" s="85" t="s">
        <v>28</v>
      </c>
    </row>
    <row r="47" spans="1:18" hidden="1">
      <c r="A47" s="62">
        <v>44</v>
      </c>
      <c r="B47" s="55" t="s">
        <v>1453</v>
      </c>
      <c r="C47" s="4" t="s">
        <v>156</v>
      </c>
      <c r="D47" s="4" t="s">
        <v>1454</v>
      </c>
      <c r="E47" s="4" t="s">
        <v>1455</v>
      </c>
      <c r="F47" s="4"/>
      <c r="G47" s="4"/>
      <c r="H47" s="4"/>
      <c r="I47" s="4"/>
      <c r="J47" s="4"/>
      <c r="K47" s="4"/>
      <c r="L47" s="65">
        <v>254.26730000000001</v>
      </c>
      <c r="M47" s="4">
        <v>62.412999999999997</v>
      </c>
      <c r="N47" s="4">
        <v>316.68029999999999</v>
      </c>
      <c r="O47" s="4" t="s">
        <v>60</v>
      </c>
      <c r="P47" s="62">
        <v>44</v>
      </c>
      <c r="Q47" s="85" t="s">
        <v>156</v>
      </c>
      <c r="R47" s="85" t="s">
        <v>159</v>
      </c>
    </row>
    <row r="48" spans="1:18" hidden="1">
      <c r="A48" s="62">
        <v>45</v>
      </c>
      <c r="B48" s="55" t="s">
        <v>28</v>
      </c>
      <c r="C48" s="4" t="s">
        <v>160</v>
      </c>
      <c r="D48" s="4" t="s">
        <v>25</v>
      </c>
      <c r="E48" s="4" t="s">
        <v>25</v>
      </c>
      <c r="F48" s="4"/>
      <c r="G48" s="4"/>
      <c r="H48" s="4"/>
      <c r="I48" s="4"/>
      <c r="J48" s="4"/>
      <c r="K48" s="4"/>
      <c r="L48" s="65" t="s">
        <v>25</v>
      </c>
      <c r="M48" s="4" t="s">
        <v>25</v>
      </c>
      <c r="N48" s="4" t="s">
        <v>25</v>
      </c>
      <c r="O48" s="4" t="s">
        <v>25</v>
      </c>
      <c r="P48" s="62">
        <v>45</v>
      </c>
      <c r="Q48" s="85" t="s">
        <v>160</v>
      </c>
      <c r="R48" s="85" t="s">
        <v>28</v>
      </c>
    </row>
    <row r="49" spans="1:18" hidden="1">
      <c r="A49" s="62">
        <v>46</v>
      </c>
      <c r="B49" s="55" t="s">
        <v>1456</v>
      </c>
      <c r="C49" s="4" t="s">
        <v>162</v>
      </c>
      <c r="D49" s="4" t="s">
        <v>1457</v>
      </c>
      <c r="E49" s="4" t="s">
        <v>1458</v>
      </c>
      <c r="F49" s="4"/>
      <c r="G49" s="4"/>
      <c r="H49" s="4"/>
      <c r="I49" s="4"/>
      <c r="J49" s="4"/>
      <c r="K49" s="4"/>
      <c r="L49" s="65" t="s">
        <v>25</v>
      </c>
      <c r="M49" s="4">
        <v>249.12090000000001</v>
      </c>
      <c r="N49" s="4">
        <v>249.12090000000001</v>
      </c>
      <c r="O49" s="4" t="s">
        <v>165</v>
      </c>
      <c r="P49" s="62">
        <v>46</v>
      </c>
      <c r="Q49" s="85" t="s">
        <v>162</v>
      </c>
      <c r="R49" s="85" t="s">
        <v>166</v>
      </c>
    </row>
    <row r="50" spans="1:18" hidden="1">
      <c r="A50" s="62">
        <v>47</v>
      </c>
      <c r="B50" s="55" t="s">
        <v>1459</v>
      </c>
      <c r="C50" s="4" t="s">
        <v>168</v>
      </c>
      <c r="D50" s="4" t="s">
        <v>1460</v>
      </c>
      <c r="E50" s="4" t="s">
        <v>1461</v>
      </c>
      <c r="F50" s="4"/>
      <c r="G50" s="4"/>
      <c r="H50" s="4"/>
      <c r="I50" s="4"/>
      <c r="J50" s="4"/>
      <c r="K50" s="4"/>
      <c r="L50" s="65">
        <v>200.2062</v>
      </c>
      <c r="M50" s="4">
        <v>61.512999999999998</v>
      </c>
      <c r="N50" s="4">
        <v>261.7192</v>
      </c>
      <c r="O50" s="4" t="s">
        <v>34</v>
      </c>
      <c r="P50" s="62">
        <v>47</v>
      </c>
      <c r="Q50" s="85" t="s">
        <v>168</v>
      </c>
      <c r="R50" s="85" t="s">
        <v>171</v>
      </c>
    </row>
    <row r="51" spans="1:18" hidden="1">
      <c r="A51" s="62">
        <v>48</v>
      </c>
      <c r="B51" s="55" t="s">
        <v>1462</v>
      </c>
      <c r="C51" s="4" t="s">
        <v>173</v>
      </c>
      <c r="D51" s="4" t="s">
        <v>1463</v>
      </c>
      <c r="E51" s="4" t="s">
        <v>1464</v>
      </c>
      <c r="F51" s="4"/>
      <c r="G51" s="4"/>
      <c r="H51" s="4"/>
      <c r="I51" s="4"/>
      <c r="J51" s="4"/>
      <c r="K51" s="4"/>
      <c r="L51" s="65">
        <v>200.20179999999999</v>
      </c>
      <c r="M51" s="4">
        <v>61.513199999999998</v>
      </c>
      <c r="N51" s="4">
        <v>261.71499999999997</v>
      </c>
      <c r="O51" s="4" t="s">
        <v>34</v>
      </c>
      <c r="P51" s="62">
        <v>48</v>
      </c>
      <c r="Q51" s="85" t="s">
        <v>173</v>
      </c>
      <c r="R51" s="85" t="s">
        <v>176</v>
      </c>
    </row>
    <row r="52" spans="1:18" hidden="1">
      <c r="A52" s="62">
        <v>49</v>
      </c>
      <c r="B52" s="55" t="s">
        <v>28</v>
      </c>
      <c r="C52" s="4" t="s">
        <v>177</v>
      </c>
      <c r="D52" s="4" t="s">
        <v>25</v>
      </c>
      <c r="E52" s="4" t="s">
        <v>25</v>
      </c>
      <c r="F52" s="4"/>
      <c r="G52" s="4"/>
      <c r="H52" s="4"/>
      <c r="I52" s="4"/>
      <c r="J52" s="4"/>
      <c r="K52" s="4"/>
      <c r="L52" s="65" t="s">
        <v>25</v>
      </c>
      <c r="M52" s="4" t="s">
        <v>25</v>
      </c>
      <c r="N52" s="4" t="s">
        <v>25</v>
      </c>
      <c r="O52" s="4" t="s">
        <v>25</v>
      </c>
      <c r="P52" s="62">
        <v>49</v>
      </c>
      <c r="Q52" s="85" t="s">
        <v>177</v>
      </c>
      <c r="R52" s="85" t="s">
        <v>28</v>
      </c>
    </row>
    <row r="53" spans="1:18" hidden="1">
      <c r="A53" s="62">
        <v>50</v>
      </c>
      <c r="B53" s="55" t="s">
        <v>28</v>
      </c>
      <c r="C53" s="4" t="s">
        <v>178</v>
      </c>
      <c r="D53" s="4" t="s">
        <v>25</v>
      </c>
      <c r="E53" s="4" t="s">
        <v>25</v>
      </c>
      <c r="F53" s="4"/>
      <c r="G53" s="4"/>
      <c r="H53" s="4"/>
      <c r="I53" s="4"/>
      <c r="J53" s="4"/>
      <c r="K53" s="4"/>
      <c r="L53" s="65" t="s">
        <v>25</v>
      </c>
      <c r="M53" s="4" t="s">
        <v>25</v>
      </c>
      <c r="N53" s="4" t="s">
        <v>25</v>
      </c>
      <c r="O53" s="4" t="s">
        <v>25</v>
      </c>
      <c r="P53" s="62">
        <v>50</v>
      </c>
      <c r="Q53" s="85" t="s">
        <v>178</v>
      </c>
      <c r="R53" s="85" t="s">
        <v>28</v>
      </c>
    </row>
    <row r="54" spans="1:18" hidden="1">
      <c r="A54" s="62">
        <v>51</v>
      </c>
      <c r="B54" s="55" t="s">
        <v>28</v>
      </c>
      <c r="C54" s="4" t="s">
        <v>179</v>
      </c>
      <c r="D54" s="4" t="s">
        <v>25</v>
      </c>
      <c r="E54" s="4" t="s">
        <v>25</v>
      </c>
      <c r="F54" s="4"/>
      <c r="G54" s="4"/>
      <c r="H54" s="4"/>
      <c r="I54" s="4"/>
      <c r="J54" s="4"/>
      <c r="K54" s="4"/>
      <c r="L54" s="65" t="s">
        <v>25</v>
      </c>
      <c r="M54" s="4" t="s">
        <v>25</v>
      </c>
      <c r="N54" s="4" t="s">
        <v>25</v>
      </c>
      <c r="O54" s="4" t="s">
        <v>25</v>
      </c>
      <c r="P54" s="62">
        <v>51</v>
      </c>
      <c r="Q54" s="85" t="s">
        <v>179</v>
      </c>
      <c r="R54" s="85" t="s">
        <v>28</v>
      </c>
    </row>
    <row r="55" spans="1:18" hidden="1">
      <c r="A55" s="62">
        <v>52</v>
      </c>
      <c r="B55" s="55" t="s">
        <v>28</v>
      </c>
      <c r="C55" s="4" t="s">
        <v>180</v>
      </c>
      <c r="D55" s="4" t="s">
        <v>25</v>
      </c>
      <c r="E55" s="4" t="s">
        <v>25</v>
      </c>
      <c r="F55" s="4"/>
      <c r="G55" s="4"/>
      <c r="H55" s="4"/>
      <c r="I55" s="4"/>
      <c r="J55" s="4"/>
      <c r="K55" s="4"/>
      <c r="L55" s="65" t="s">
        <v>25</v>
      </c>
      <c r="M55" s="4" t="s">
        <v>25</v>
      </c>
      <c r="N55" s="4" t="s">
        <v>25</v>
      </c>
      <c r="O55" s="4" t="s">
        <v>25</v>
      </c>
      <c r="P55" s="62">
        <v>52</v>
      </c>
      <c r="Q55" s="85" t="s">
        <v>180</v>
      </c>
      <c r="R55" s="85" t="s">
        <v>28</v>
      </c>
    </row>
    <row r="56" spans="1:18" hidden="1">
      <c r="A56" s="62">
        <v>53</v>
      </c>
      <c r="B56" s="55" t="s">
        <v>1465</v>
      </c>
      <c r="C56" s="4" t="s">
        <v>182</v>
      </c>
      <c r="D56" s="4" t="s">
        <v>1466</v>
      </c>
      <c r="E56" s="4" t="s">
        <v>1467</v>
      </c>
      <c r="F56" s="4"/>
      <c r="G56" s="4"/>
      <c r="H56" s="4"/>
      <c r="I56" s="4"/>
      <c r="J56" s="4"/>
      <c r="K56" s="4"/>
      <c r="L56" s="65" t="s">
        <v>25</v>
      </c>
      <c r="M56" s="4">
        <v>214.62200000000001</v>
      </c>
      <c r="N56" s="4">
        <v>214.62200000000001</v>
      </c>
      <c r="O56" s="4" t="s">
        <v>97</v>
      </c>
      <c r="P56" s="62">
        <v>53</v>
      </c>
      <c r="Q56" s="85" t="s">
        <v>182</v>
      </c>
      <c r="R56" s="85" t="s">
        <v>185</v>
      </c>
    </row>
    <row r="57" spans="1:18">
      <c r="A57" s="62">
        <v>54</v>
      </c>
      <c r="B57" s="55" t="s">
        <v>1468</v>
      </c>
      <c r="C57" s="4" t="s">
        <v>944</v>
      </c>
      <c r="D57" s="4" t="s">
        <v>1469</v>
      </c>
      <c r="E57" s="4" t="s">
        <v>1470</v>
      </c>
      <c r="F57" s="4"/>
      <c r="G57" s="4"/>
      <c r="H57" s="4"/>
      <c r="I57" s="4"/>
      <c r="J57" s="4"/>
      <c r="K57" s="4"/>
      <c r="L57" s="65" t="s">
        <v>25</v>
      </c>
      <c r="M57" s="4">
        <v>248.83949999999999</v>
      </c>
      <c r="N57" s="4">
        <v>248.83949999999999</v>
      </c>
      <c r="O57" s="4" t="s">
        <v>97</v>
      </c>
      <c r="P57" s="62">
        <v>54</v>
      </c>
      <c r="Q57" s="85" t="s">
        <v>944</v>
      </c>
      <c r="R57" s="85" t="s">
        <v>947</v>
      </c>
    </row>
    <row r="58" spans="1:18" hidden="1">
      <c r="A58" s="62">
        <v>55</v>
      </c>
      <c r="B58" s="55" t="s">
        <v>28</v>
      </c>
      <c r="C58" s="4" t="s">
        <v>189</v>
      </c>
      <c r="D58" s="4" t="s">
        <v>25</v>
      </c>
      <c r="E58" s="4" t="s">
        <v>25</v>
      </c>
      <c r="F58" s="4"/>
      <c r="G58" s="4"/>
      <c r="H58" s="4"/>
      <c r="I58" s="4"/>
      <c r="J58" s="4"/>
      <c r="K58" s="4"/>
      <c r="L58" s="65" t="s">
        <v>25</v>
      </c>
      <c r="M58" s="4" t="s">
        <v>25</v>
      </c>
      <c r="N58" s="4" t="s">
        <v>25</v>
      </c>
      <c r="O58" s="4" t="s">
        <v>25</v>
      </c>
      <c r="P58" s="62">
        <v>55</v>
      </c>
      <c r="Q58" s="85" t="s">
        <v>189</v>
      </c>
      <c r="R58" s="85" t="s">
        <v>28</v>
      </c>
    </row>
    <row r="59" spans="1:18" hidden="1">
      <c r="A59" s="62">
        <v>56</v>
      </c>
      <c r="B59" s="55" t="s">
        <v>28</v>
      </c>
      <c r="C59" s="4" t="s">
        <v>190</v>
      </c>
      <c r="D59" s="4" t="s">
        <v>25</v>
      </c>
      <c r="E59" s="4" t="s">
        <v>25</v>
      </c>
      <c r="F59" s="4"/>
      <c r="G59" s="4"/>
      <c r="H59" s="4"/>
      <c r="I59" s="4"/>
      <c r="J59" s="4"/>
      <c r="K59" s="4"/>
      <c r="L59" s="65" t="s">
        <v>25</v>
      </c>
      <c r="M59" s="4" t="s">
        <v>25</v>
      </c>
      <c r="N59" s="4" t="s">
        <v>25</v>
      </c>
      <c r="O59" s="4" t="s">
        <v>25</v>
      </c>
      <c r="P59" s="62">
        <v>56</v>
      </c>
      <c r="Q59" s="85" t="s">
        <v>190</v>
      </c>
      <c r="R59" s="85" t="s">
        <v>28</v>
      </c>
    </row>
    <row r="60" spans="1:18" hidden="1">
      <c r="A60" s="62">
        <v>57</v>
      </c>
      <c r="B60" s="55" t="s">
        <v>28</v>
      </c>
      <c r="C60" s="4" t="s">
        <v>191</v>
      </c>
      <c r="D60" s="4" t="s">
        <v>25</v>
      </c>
      <c r="E60" s="4" t="s">
        <v>25</v>
      </c>
      <c r="F60" s="4"/>
      <c r="G60" s="4"/>
      <c r="H60" s="4"/>
      <c r="I60" s="4"/>
      <c r="J60" s="4"/>
      <c r="K60" s="4"/>
      <c r="L60" s="65" t="s">
        <v>25</v>
      </c>
      <c r="M60" s="4" t="s">
        <v>25</v>
      </c>
      <c r="N60" s="4" t="s">
        <v>25</v>
      </c>
      <c r="O60" s="4" t="s">
        <v>25</v>
      </c>
      <c r="P60" s="62">
        <v>57</v>
      </c>
      <c r="Q60" s="85" t="s">
        <v>191</v>
      </c>
      <c r="R60" s="85" t="s">
        <v>28</v>
      </c>
    </row>
    <row r="61" spans="1:18" hidden="1">
      <c r="A61" s="62">
        <v>58</v>
      </c>
      <c r="B61" s="55" t="s">
        <v>28</v>
      </c>
      <c r="C61" s="4" t="s">
        <v>192</v>
      </c>
      <c r="D61" s="4" t="s">
        <v>25</v>
      </c>
      <c r="E61" s="4" t="s">
        <v>25</v>
      </c>
      <c r="F61" s="4"/>
      <c r="G61" s="4"/>
      <c r="H61" s="4"/>
      <c r="I61" s="4"/>
      <c r="J61" s="4"/>
      <c r="K61" s="4"/>
      <c r="L61" s="65" t="s">
        <v>25</v>
      </c>
      <c r="M61" s="4" t="s">
        <v>25</v>
      </c>
      <c r="N61" s="4" t="s">
        <v>25</v>
      </c>
      <c r="O61" s="4" t="s">
        <v>25</v>
      </c>
      <c r="P61" s="62">
        <v>58</v>
      </c>
      <c r="Q61" s="85" t="s">
        <v>192</v>
      </c>
      <c r="R61" s="85" t="s">
        <v>28</v>
      </c>
    </row>
    <row r="62" spans="1:18" hidden="1">
      <c r="A62" s="62">
        <v>59</v>
      </c>
      <c r="B62" s="55" t="s">
        <v>28</v>
      </c>
      <c r="C62" s="4" t="s">
        <v>193</v>
      </c>
      <c r="D62" s="4" t="s">
        <v>25</v>
      </c>
      <c r="E62" s="4" t="s">
        <v>25</v>
      </c>
      <c r="F62" s="4"/>
      <c r="G62" s="4"/>
      <c r="H62" s="4"/>
      <c r="I62" s="4"/>
      <c r="J62" s="4"/>
      <c r="K62" s="4"/>
      <c r="L62" s="65" t="s">
        <v>25</v>
      </c>
      <c r="M62" s="4" t="s">
        <v>25</v>
      </c>
      <c r="N62" s="4" t="s">
        <v>25</v>
      </c>
      <c r="O62" s="4" t="s">
        <v>25</v>
      </c>
      <c r="P62" s="62">
        <v>59</v>
      </c>
      <c r="Q62" s="85" t="s">
        <v>193</v>
      </c>
      <c r="R62" s="85" t="s">
        <v>28</v>
      </c>
    </row>
    <row r="63" spans="1:18" hidden="1">
      <c r="A63" s="62">
        <v>60</v>
      </c>
      <c r="B63" s="55" t="s">
        <v>28</v>
      </c>
      <c r="C63" s="4" t="s">
        <v>194</v>
      </c>
      <c r="D63" s="4" t="s">
        <v>25</v>
      </c>
      <c r="E63" s="4" t="s">
        <v>25</v>
      </c>
      <c r="F63" s="4"/>
      <c r="G63" s="4"/>
      <c r="H63" s="4"/>
      <c r="I63" s="4"/>
      <c r="J63" s="4"/>
      <c r="K63" s="4"/>
      <c r="L63" s="65" t="s">
        <v>25</v>
      </c>
      <c r="M63" s="4" t="s">
        <v>25</v>
      </c>
      <c r="N63" s="4" t="s">
        <v>25</v>
      </c>
      <c r="O63" s="4" t="s">
        <v>25</v>
      </c>
      <c r="P63" s="62">
        <v>60</v>
      </c>
      <c r="Q63" s="85" t="s">
        <v>194</v>
      </c>
      <c r="R63" s="85" t="s">
        <v>28</v>
      </c>
    </row>
    <row r="64" spans="1:18" hidden="1">
      <c r="A64" s="62">
        <v>61</v>
      </c>
      <c r="B64" s="55" t="s">
        <v>28</v>
      </c>
      <c r="C64" s="4" t="s">
        <v>195</v>
      </c>
      <c r="D64" s="4" t="s">
        <v>25</v>
      </c>
      <c r="E64" s="4" t="s">
        <v>25</v>
      </c>
      <c r="F64" s="4"/>
      <c r="G64" s="4"/>
      <c r="H64" s="4"/>
      <c r="I64" s="4"/>
      <c r="J64" s="4"/>
      <c r="K64" s="4"/>
      <c r="L64" s="65" t="s">
        <v>25</v>
      </c>
      <c r="M64" s="4" t="s">
        <v>25</v>
      </c>
      <c r="N64" s="4" t="s">
        <v>25</v>
      </c>
      <c r="O64" s="4" t="s">
        <v>25</v>
      </c>
      <c r="P64" s="62">
        <v>61</v>
      </c>
      <c r="Q64" s="85" t="s">
        <v>195</v>
      </c>
      <c r="R64" s="85" t="s">
        <v>28</v>
      </c>
    </row>
    <row r="65" spans="1:18" hidden="1">
      <c r="A65" s="62">
        <v>62</v>
      </c>
      <c r="B65" s="55" t="s">
        <v>28</v>
      </c>
      <c r="C65" s="4" t="s">
        <v>196</v>
      </c>
      <c r="D65" s="4" t="s">
        <v>25</v>
      </c>
      <c r="E65" s="4" t="s">
        <v>25</v>
      </c>
      <c r="F65" s="4"/>
      <c r="G65" s="4"/>
      <c r="H65" s="4"/>
      <c r="I65" s="4"/>
      <c r="J65" s="4"/>
      <c r="K65" s="4"/>
      <c r="L65" s="65" t="s">
        <v>25</v>
      </c>
      <c r="M65" s="4" t="s">
        <v>25</v>
      </c>
      <c r="N65" s="4" t="s">
        <v>25</v>
      </c>
      <c r="O65" s="4" t="s">
        <v>25</v>
      </c>
      <c r="P65" s="62">
        <v>62</v>
      </c>
      <c r="Q65" s="85" t="s">
        <v>196</v>
      </c>
      <c r="R65" s="85" t="s">
        <v>28</v>
      </c>
    </row>
    <row r="66" spans="1:18" hidden="1">
      <c r="A66" s="62">
        <v>63</v>
      </c>
      <c r="B66" s="55" t="s">
        <v>28</v>
      </c>
      <c r="C66" s="4" t="s">
        <v>197</v>
      </c>
      <c r="D66" s="4" t="s">
        <v>25</v>
      </c>
      <c r="E66" s="4" t="s">
        <v>25</v>
      </c>
      <c r="F66" s="4"/>
      <c r="G66" s="4"/>
      <c r="H66" s="4"/>
      <c r="I66" s="4"/>
      <c r="J66" s="4"/>
      <c r="K66" s="4"/>
      <c r="L66" s="65" t="s">
        <v>25</v>
      </c>
      <c r="M66" s="4" t="s">
        <v>25</v>
      </c>
      <c r="N66" s="4" t="s">
        <v>25</v>
      </c>
      <c r="O66" s="4" t="s">
        <v>25</v>
      </c>
      <c r="P66" s="62">
        <v>63</v>
      </c>
      <c r="Q66" s="85" t="s">
        <v>197</v>
      </c>
      <c r="R66" s="85" t="s">
        <v>28</v>
      </c>
    </row>
    <row r="67" spans="1:18" hidden="1">
      <c r="A67" s="62">
        <v>64</v>
      </c>
      <c r="B67" s="55" t="s">
        <v>1471</v>
      </c>
      <c r="C67" s="4" t="s">
        <v>199</v>
      </c>
      <c r="D67" s="4" t="s">
        <v>1472</v>
      </c>
      <c r="E67" s="4" t="s">
        <v>1473</v>
      </c>
      <c r="F67" s="4"/>
      <c r="G67" s="4"/>
      <c r="H67" s="4"/>
      <c r="I67" s="4"/>
      <c r="J67" s="4"/>
      <c r="K67" s="4"/>
      <c r="L67" s="65">
        <v>219.58529999999999</v>
      </c>
      <c r="M67" s="4">
        <v>85.014200000000002</v>
      </c>
      <c r="N67" s="4">
        <v>304.59949999999998</v>
      </c>
      <c r="O67" s="4" t="s">
        <v>202</v>
      </c>
      <c r="P67" s="62">
        <v>64</v>
      </c>
      <c r="Q67" s="85" t="s">
        <v>199</v>
      </c>
      <c r="R67" s="85" t="s">
        <v>203</v>
      </c>
    </row>
    <row r="68" spans="1:18" hidden="1">
      <c r="A68" s="62">
        <v>65</v>
      </c>
      <c r="B68" s="55" t="s">
        <v>1474</v>
      </c>
      <c r="C68" s="4" t="s">
        <v>205</v>
      </c>
      <c r="D68" s="4" t="s">
        <v>1475</v>
      </c>
      <c r="E68" s="4" t="s">
        <v>1476</v>
      </c>
      <c r="F68" s="4"/>
      <c r="G68" s="4"/>
      <c r="H68" s="4"/>
      <c r="I68" s="4"/>
      <c r="J68" s="4"/>
      <c r="K68" s="4"/>
      <c r="L68" s="65">
        <v>197.0504</v>
      </c>
      <c r="M68" s="4">
        <v>63.013599999999997</v>
      </c>
      <c r="N68" s="4">
        <v>260.06399999999996</v>
      </c>
      <c r="O68" s="4" t="s">
        <v>202</v>
      </c>
      <c r="P68" s="62">
        <v>65</v>
      </c>
      <c r="Q68" s="85" t="s">
        <v>205</v>
      </c>
      <c r="R68" s="85" t="s">
        <v>208</v>
      </c>
    </row>
    <row r="69" spans="1:18" hidden="1">
      <c r="A69" s="62">
        <v>66</v>
      </c>
      <c r="B69" s="55" t="s">
        <v>1477</v>
      </c>
      <c r="C69" s="4" t="s">
        <v>210</v>
      </c>
      <c r="D69" s="4" t="s">
        <v>1478</v>
      </c>
      <c r="E69" s="4" t="s">
        <v>1479</v>
      </c>
      <c r="F69" s="4"/>
      <c r="G69" s="4"/>
      <c r="H69" s="4"/>
      <c r="I69" s="4"/>
      <c r="J69" s="4"/>
      <c r="K69" s="4"/>
      <c r="L69" s="65">
        <v>175.45089999999999</v>
      </c>
      <c r="M69" s="4">
        <v>58.012</v>
      </c>
      <c r="N69" s="4">
        <v>233.46289999999999</v>
      </c>
      <c r="O69" s="4" t="s">
        <v>213</v>
      </c>
      <c r="P69" s="62">
        <v>66</v>
      </c>
      <c r="Q69" s="85" t="s">
        <v>210</v>
      </c>
      <c r="R69" s="85" t="s">
        <v>214</v>
      </c>
    </row>
    <row r="70" spans="1:18" hidden="1">
      <c r="A70" s="62">
        <v>67</v>
      </c>
      <c r="B70" s="55" t="s">
        <v>1480</v>
      </c>
      <c r="C70" s="4" t="s">
        <v>216</v>
      </c>
      <c r="D70" s="4" t="s">
        <v>1481</v>
      </c>
      <c r="E70" s="4" t="s">
        <v>1482</v>
      </c>
      <c r="F70" s="4"/>
      <c r="G70" s="4"/>
      <c r="H70" s="4"/>
      <c r="I70" s="4"/>
      <c r="J70" s="4"/>
      <c r="K70" s="4"/>
      <c r="L70" s="65">
        <v>175.4469</v>
      </c>
      <c r="M70" s="4">
        <v>58.012</v>
      </c>
      <c r="N70" s="4">
        <v>233.4589</v>
      </c>
      <c r="O70" s="4" t="s">
        <v>213</v>
      </c>
      <c r="P70" s="62">
        <v>67</v>
      </c>
      <c r="Q70" s="85" t="s">
        <v>216</v>
      </c>
      <c r="R70" s="85" t="s">
        <v>219</v>
      </c>
    </row>
    <row r="71" spans="1:18" hidden="1">
      <c r="A71" s="62">
        <v>68</v>
      </c>
      <c r="B71" s="55" t="s">
        <v>1483</v>
      </c>
      <c r="C71" s="4" t="s">
        <v>221</v>
      </c>
      <c r="D71" s="4" t="s">
        <v>1484</v>
      </c>
      <c r="E71" s="4" t="s">
        <v>1485</v>
      </c>
      <c r="F71" s="94"/>
      <c r="G71" s="95"/>
      <c r="H71" s="4"/>
      <c r="I71" s="4"/>
      <c r="J71" s="4"/>
      <c r="K71" s="4"/>
      <c r="L71" s="65">
        <v>199.72300000000001</v>
      </c>
      <c r="M71" s="4">
        <v>61.512799999999999</v>
      </c>
      <c r="N71" s="4">
        <v>261.23580000000004</v>
      </c>
      <c r="O71" s="4" t="s">
        <v>34</v>
      </c>
      <c r="P71" s="62">
        <v>68</v>
      </c>
      <c r="Q71" s="85" t="s">
        <v>221</v>
      </c>
      <c r="R71" s="85" t="s">
        <v>224</v>
      </c>
    </row>
    <row r="72" spans="1:18" hidden="1">
      <c r="A72" s="62">
        <v>69</v>
      </c>
      <c r="B72" s="55" t="s">
        <v>1486</v>
      </c>
      <c r="C72" s="4" t="s">
        <v>226</v>
      </c>
      <c r="D72" s="4" t="s">
        <v>1487</v>
      </c>
      <c r="E72" s="4" t="s">
        <v>1488</v>
      </c>
      <c r="F72" s="94"/>
      <c r="G72" s="95"/>
      <c r="H72" s="4"/>
      <c r="I72" s="4"/>
      <c r="J72" s="4"/>
      <c r="K72" s="4"/>
      <c r="L72" s="65">
        <v>199.7192</v>
      </c>
      <c r="M72" s="4">
        <v>61.512700000000002</v>
      </c>
      <c r="N72" s="4">
        <v>261.2319</v>
      </c>
      <c r="O72" s="4" t="s">
        <v>34</v>
      </c>
      <c r="P72" s="62">
        <v>69</v>
      </c>
      <c r="Q72" s="85" t="s">
        <v>226</v>
      </c>
      <c r="R72" s="85" t="s">
        <v>229</v>
      </c>
    </row>
    <row r="73" spans="1:18" hidden="1">
      <c r="A73" s="62">
        <v>70</v>
      </c>
      <c r="B73" s="55" t="s">
        <v>28</v>
      </c>
      <c r="C73" s="4" t="s">
        <v>230</v>
      </c>
      <c r="D73" s="4" t="s">
        <v>25</v>
      </c>
      <c r="E73" s="4" t="s">
        <v>25</v>
      </c>
      <c r="F73" s="94"/>
      <c r="G73" s="95"/>
      <c r="H73" s="4"/>
      <c r="I73" s="4"/>
      <c r="J73" s="4"/>
      <c r="K73" s="4"/>
      <c r="L73" s="65" t="s">
        <v>25</v>
      </c>
      <c r="M73" s="4" t="s">
        <v>25</v>
      </c>
      <c r="N73" s="4" t="s">
        <v>25</v>
      </c>
      <c r="O73" s="4" t="s">
        <v>25</v>
      </c>
      <c r="P73" s="62">
        <v>70</v>
      </c>
      <c r="Q73" s="85" t="s">
        <v>230</v>
      </c>
      <c r="R73" s="85" t="s">
        <v>28</v>
      </c>
    </row>
    <row r="74" spans="1:18" hidden="1">
      <c r="A74" s="62">
        <v>71</v>
      </c>
      <c r="B74" s="55" t="s">
        <v>1489</v>
      </c>
      <c r="C74" s="4" t="s">
        <v>232</v>
      </c>
      <c r="D74" s="4" t="s">
        <v>1490</v>
      </c>
      <c r="E74" s="4" t="s">
        <v>1491</v>
      </c>
      <c r="F74" s="94"/>
      <c r="G74" s="95"/>
      <c r="H74" s="4"/>
      <c r="I74" s="4"/>
      <c r="J74" s="4"/>
      <c r="K74" s="4"/>
      <c r="L74" s="65" t="s">
        <v>25</v>
      </c>
      <c r="M74" s="4">
        <v>248.87610000000001</v>
      </c>
      <c r="N74" s="4">
        <v>248.87610000000001</v>
      </c>
      <c r="O74" s="4" t="s">
        <v>97</v>
      </c>
      <c r="P74" s="62">
        <v>71</v>
      </c>
      <c r="Q74" s="85" t="s">
        <v>232</v>
      </c>
      <c r="R74" s="85" t="s">
        <v>235</v>
      </c>
    </row>
    <row r="75" spans="1:18" hidden="1">
      <c r="A75" s="62">
        <v>72</v>
      </c>
      <c r="B75" s="55" t="s">
        <v>1492</v>
      </c>
      <c r="C75" s="4" t="s">
        <v>237</v>
      </c>
      <c r="D75" s="4" t="s">
        <v>25</v>
      </c>
      <c r="E75" s="4" t="s">
        <v>25</v>
      </c>
      <c r="F75" s="94"/>
      <c r="G75" s="95"/>
      <c r="H75" s="4"/>
      <c r="I75" s="4"/>
      <c r="J75" s="4"/>
      <c r="K75" s="4"/>
      <c r="L75" s="65" t="s">
        <v>25</v>
      </c>
      <c r="M75" s="4">
        <v>84.292000000000002</v>
      </c>
      <c r="N75" s="4">
        <v>84.292000000000002</v>
      </c>
      <c r="O75" s="4" t="s">
        <v>25</v>
      </c>
      <c r="P75" s="62">
        <v>72</v>
      </c>
      <c r="Q75" s="85" t="s">
        <v>237</v>
      </c>
      <c r="R75" s="85" t="s">
        <v>238</v>
      </c>
    </row>
    <row r="76" spans="1:18">
      <c r="A76" s="62">
        <v>73</v>
      </c>
      <c r="B76" s="55" t="s">
        <v>1493</v>
      </c>
      <c r="C76" s="4" t="s">
        <v>542</v>
      </c>
      <c r="D76" s="4" t="s">
        <v>1494</v>
      </c>
      <c r="E76" s="4" t="s">
        <v>1495</v>
      </c>
      <c r="F76" s="94"/>
      <c r="G76" s="95"/>
      <c r="H76" s="4"/>
      <c r="I76" s="4"/>
      <c r="J76" s="4"/>
      <c r="K76" s="4"/>
      <c r="L76" s="65">
        <v>191.64400000000001</v>
      </c>
      <c r="M76" s="4">
        <v>87.347999999999999</v>
      </c>
      <c r="N76" s="4">
        <v>278.99200000000002</v>
      </c>
      <c r="O76" s="4" t="s">
        <v>545</v>
      </c>
      <c r="P76" s="62">
        <v>73</v>
      </c>
      <c r="Q76" s="85" t="s">
        <v>542</v>
      </c>
      <c r="R76" s="85" t="s">
        <v>546</v>
      </c>
    </row>
    <row r="77" spans="1:18" hidden="1">
      <c r="A77" s="62">
        <v>74</v>
      </c>
      <c r="B77" s="55" t="s">
        <v>28</v>
      </c>
      <c r="C77" s="4" t="s">
        <v>240</v>
      </c>
      <c r="D77" s="4" t="s">
        <v>25</v>
      </c>
      <c r="E77" s="4" t="s">
        <v>25</v>
      </c>
      <c r="F77" s="94"/>
      <c r="G77" s="95"/>
      <c r="H77" s="4"/>
      <c r="I77" s="4"/>
      <c r="J77" s="4"/>
      <c r="K77" s="4"/>
      <c r="L77" s="65" t="s">
        <v>25</v>
      </c>
      <c r="M77" s="4" t="s">
        <v>25</v>
      </c>
      <c r="N77" s="4" t="s">
        <v>25</v>
      </c>
      <c r="O77" s="4" t="s">
        <v>25</v>
      </c>
      <c r="P77" s="62">
        <v>74</v>
      </c>
      <c r="Q77" s="85" t="s">
        <v>240</v>
      </c>
      <c r="R77" s="85" t="s">
        <v>28</v>
      </c>
    </row>
    <row r="78" spans="1:18" hidden="1">
      <c r="A78" s="62">
        <v>75</v>
      </c>
      <c r="B78" s="55" t="s">
        <v>28</v>
      </c>
      <c r="C78" s="4" t="s">
        <v>241</v>
      </c>
      <c r="D78" s="4" t="s">
        <v>25</v>
      </c>
      <c r="E78" s="4" t="s">
        <v>25</v>
      </c>
      <c r="F78" s="94"/>
      <c r="G78" s="95"/>
      <c r="H78" s="4"/>
      <c r="I78" s="4"/>
      <c r="J78" s="4"/>
      <c r="K78" s="4"/>
      <c r="L78" s="65" t="s">
        <v>25</v>
      </c>
      <c r="M78" s="4" t="s">
        <v>25</v>
      </c>
      <c r="N78" s="4" t="s">
        <v>25</v>
      </c>
      <c r="O78" s="4" t="s">
        <v>25</v>
      </c>
      <c r="P78" s="62">
        <v>75</v>
      </c>
      <c r="Q78" s="85" t="s">
        <v>241</v>
      </c>
      <c r="R78" s="85" t="s">
        <v>28</v>
      </c>
    </row>
    <row r="79" spans="1:18" hidden="1">
      <c r="A79" s="62">
        <v>76</v>
      </c>
      <c r="B79" s="55" t="s">
        <v>28</v>
      </c>
      <c r="C79" s="4" t="s">
        <v>242</v>
      </c>
      <c r="D79" s="4" t="s">
        <v>25</v>
      </c>
      <c r="E79" s="4" t="s">
        <v>25</v>
      </c>
      <c r="F79" s="4"/>
      <c r="G79" s="4"/>
      <c r="H79" s="4"/>
      <c r="I79" s="4"/>
      <c r="J79" s="4"/>
      <c r="K79" s="4"/>
      <c r="L79" s="65" t="s">
        <v>25</v>
      </c>
      <c r="M79" s="4" t="s">
        <v>25</v>
      </c>
      <c r="N79" s="4" t="s">
        <v>25</v>
      </c>
      <c r="O79" s="4" t="s">
        <v>25</v>
      </c>
      <c r="P79" s="62">
        <v>76</v>
      </c>
      <c r="Q79" s="85" t="s">
        <v>242</v>
      </c>
      <c r="R79" s="85" t="s">
        <v>28</v>
      </c>
    </row>
    <row r="80" spans="1:18" hidden="1">
      <c r="A80" s="62">
        <v>77</v>
      </c>
      <c r="B80" s="55" t="s">
        <v>28</v>
      </c>
      <c r="C80" s="4" t="s">
        <v>243</v>
      </c>
      <c r="D80" s="4" t="s">
        <v>25</v>
      </c>
      <c r="E80" s="4" t="s">
        <v>25</v>
      </c>
      <c r="F80" s="4"/>
      <c r="G80" s="4"/>
      <c r="H80" s="4"/>
      <c r="I80" s="4"/>
      <c r="J80" s="4"/>
      <c r="K80" s="4"/>
      <c r="L80" s="65" t="s">
        <v>25</v>
      </c>
      <c r="M80" s="4" t="s">
        <v>25</v>
      </c>
      <c r="N80" s="4" t="s">
        <v>25</v>
      </c>
      <c r="O80" s="4" t="s">
        <v>25</v>
      </c>
      <c r="P80" s="62">
        <v>77</v>
      </c>
      <c r="Q80" s="85" t="s">
        <v>243</v>
      </c>
      <c r="R80" s="85" t="s">
        <v>28</v>
      </c>
    </row>
    <row r="81" spans="1:18" hidden="1">
      <c r="A81" s="62">
        <v>78</v>
      </c>
      <c r="B81" s="55" t="s">
        <v>28</v>
      </c>
      <c r="C81" s="4" t="s">
        <v>244</v>
      </c>
      <c r="D81" s="4" t="s">
        <v>25</v>
      </c>
      <c r="E81" s="4" t="s">
        <v>25</v>
      </c>
      <c r="F81" s="94"/>
      <c r="G81" s="95"/>
      <c r="H81" s="4"/>
      <c r="I81" s="4"/>
      <c r="J81" s="4"/>
      <c r="K81" s="4"/>
      <c r="L81" s="65" t="s">
        <v>25</v>
      </c>
      <c r="M81" s="4" t="s">
        <v>25</v>
      </c>
      <c r="N81" s="4" t="s">
        <v>25</v>
      </c>
      <c r="O81" s="4" t="s">
        <v>25</v>
      </c>
      <c r="P81" s="62">
        <v>78</v>
      </c>
      <c r="Q81" s="85" t="s">
        <v>244</v>
      </c>
      <c r="R81" s="85" t="s">
        <v>28</v>
      </c>
    </row>
    <row r="82" spans="1:18" hidden="1">
      <c r="A82" s="62">
        <v>79</v>
      </c>
      <c r="B82" s="55" t="s">
        <v>1496</v>
      </c>
      <c r="C82" s="4" t="s">
        <v>246</v>
      </c>
      <c r="D82" s="4" t="s">
        <v>25</v>
      </c>
      <c r="E82" s="4" t="s">
        <v>25</v>
      </c>
      <c r="F82" s="94"/>
      <c r="G82" s="95"/>
      <c r="H82" s="4"/>
      <c r="I82" s="4"/>
      <c r="J82" s="4"/>
      <c r="K82" s="4"/>
      <c r="L82" s="65" t="s">
        <v>25</v>
      </c>
      <c r="M82" s="4">
        <v>141.3074</v>
      </c>
      <c r="N82" s="4">
        <v>141.3074</v>
      </c>
      <c r="O82" s="4" t="s">
        <v>25</v>
      </c>
      <c r="P82" s="62">
        <v>79</v>
      </c>
      <c r="Q82" s="85" t="s">
        <v>246</v>
      </c>
      <c r="R82" s="85" t="s">
        <v>247</v>
      </c>
    </row>
    <row r="83" spans="1:18" hidden="1">
      <c r="A83" s="62">
        <v>80</v>
      </c>
      <c r="B83" s="55" t="s">
        <v>28</v>
      </c>
      <c r="C83" s="4" t="s">
        <v>248</v>
      </c>
      <c r="D83" s="4" t="s">
        <v>25</v>
      </c>
      <c r="E83" s="4" t="s">
        <v>25</v>
      </c>
      <c r="F83" s="94"/>
      <c r="G83" s="95"/>
      <c r="H83" s="4"/>
      <c r="I83" s="4"/>
      <c r="J83" s="4"/>
      <c r="K83" s="4"/>
      <c r="L83" s="65" t="s">
        <v>25</v>
      </c>
      <c r="M83" s="4" t="s">
        <v>25</v>
      </c>
      <c r="N83" s="4" t="s">
        <v>25</v>
      </c>
      <c r="O83" s="4" t="s">
        <v>25</v>
      </c>
      <c r="P83" s="62">
        <v>80</v>
      </c>
      <c r="Q83" s="85" t="s">
        <v>248</v>
      </c>
      <c r="R83" s="85" t="s">
        <v>28</v>
      </c>
    </row>
    <row r="84" spans="1:18" hidden="1">
      <c r="A84" s="62">
        <v>81</v>
      </c>
      <c r="B84" s="55" t="s">
        <v>1497</v>
      </c>
      <c r="C84" s="4" t="s">
        <v>250</v>
      </c>
      <c r="D84" s="4" t="s">
        <v>1498</v>
      </c>
      <c r="E84" s="4" t="s">
        <v>1499</v>
      </c>
      <c r="F84" s="94"/>
      <c r="G84" s="95"/>
      <c r="H84" s="4"/>
      <c r="I84" s="4"/>
      <c r="J84" s="4"/>
      <c r="K84" s="4"/>
      <c r="L84" s="65">
        <v>219.58420000000001</v>
      </c>
      <c r="M84" s="4">
        <v>85.013800000000003</v>
      </c>
      <c r="N84" s="4">
        <v>304.59800000000001</v>
      </c>
      <c r="O84" s="4" t="s">
        <v>202</v>
      </c>
      <c r="P84" s="62">
        <v>81</v>
      </c>
      <c r="Q84" s="85" t="s">
        <v>250</v>
      </c>
      <c r="R84" s="85" t="s">
        <v>253</v>
      </c>
    </row>
    <row r="85" spans="1:18" hidden="1">
      <c r="A85" s="62">
        <v>82</v>
      </c>
      <c r="B85" s="55" t="s">
        <v>1500</v>
      </c>
      <c r="C85" s="4" t="s">
        <v>255</v>
      </c>
      <c r="D85" s="4" t="s">
        <v>1501</v>
      </c>
      <c r="E85" s="4" t="s">
        <v>1502</v>
      </c>
      <c r="F85" s="94"/>
      <c r="G85" s="95"/>
      <c r="H85" s="4"/>
      <c r="I85" s="4"/>
      <c r="J85" s="4"/>
      <c r="K85" s="4"/>
      <c r="L85" s="65">
        <v>197.04859999999999</v>
      </c>
      <c r="M85" s="4">
        <v>63.012700000000002</v>
      </c>
      <c r="N85" s="4">
        <v>260.06130000000002</v>
      </c>
      <c r="O85" s="4" t="s">
        <v>202</v>
      </c>
      <c r="P85" s="62">
        <v>82</v>
      </c>
      <c r="Q85" s="85" t="s">
        <v>255</v>
      </c>
      <c r="R85" s="85" t="s">
        <v>258</v>
      </c>
    </row>
    <row r="86" spans="1:18" hidden="1">
      <c r="A86" s="62">
        <v>83</v>
      </c>
      <c r="B86" s="55" t="s">
        <v>28</v>
      </c>
      <c r="C86" s="4" t="s">
        <v>259</v>
      </c>
      <c r="D86" s="4" t="s">
        <v>25</v>
      </c>
      <c r="E86" s="4" t="s">
        <v>25</v>
      </c>
      <c r="F86" s="94"/>
      <c r="G86" s="95"/>
      <c r="H86" s="4"/>
      <c r="I86" s="4"/>
      <c r="J86" s="4"/>
      <c r="K86" s="4"/>
      <c r="L86" s="65" t="s">
        <v>25</v>
      </c>
      <c r="M86" s="4" t="s">
        <v>25</v>
      </c>
      <c r="N86" s="4" t="s">
        <v>25</v>
      </c>
      <c r="O86" s="4" t="s">
        <v>25</v>
      </c>
      <c r="P86" s="62">
        <v>83</v>
      </c>
      <c r="Q86" s="85" t="s">
        <v>259</v>
      </c>
      <c r="R86" s="85" t="s">
        <v>28</v>
      </c>
    </row>
    <row r="87" spans="1:18" hidden="1">
      <c r="A87" s="62">
        <v>84</v>
      </c>
      <c r="B87" s="55" t="s">
        <v>28</v>
      </c>
      <c r="C87" s="4" t="s">
        <v>260</v>
      </c>
      <c r="D87" s="4" t="s">
        <v>25</v>
      </c>
      <c r="E87" s="4" t="s">
        <v>25</v>
      </c>
      <c r="F87" s="94"/>
      <c r="G87" s="95"/>
      <c r="H87" s="4"/>
      <c r="I87" s="4"/>
      <c r="J87" s="4"/>
      <c r="K87" s="4"/>
      <c r="L87" s="65" t="s">
        <v>25</v>
      </c>
      <c r="M87" s="4" t="s">
        <v>25</v>
      </c>
      <c r="N87" s="4" t="s">
        <v>25</v>
      </c>
      <c r="O87" s="4" t="s">
        <v>25</v>
      </c>
      <c r="P87" s="62">
        <v>84</v>
      </c>
      <c r="Q87" s="85" t="s">
        <v>260</v>
      </c>
      <c r="R87" s="85" t="s">
        <v>28</v>
      </c>
    </row>
    <row r="88" spans="1:18" hidden="1">
      <c r="A88" s="62">
        <v>85</v>
      </c>
      <c r="B88" s="55" t="s">
        <v>28</v>
      </c>
      <c r="C88" s="4" t="s">
        <v>261</v>
      </c>
      <c r="D88" s="4" t="s">
        <v>25</v>
      </c>
      <c r="E88" s="4" t="s">
        <v>25</v>
      </c>
      <c r="F88" s="94"/>
      <c r="G88" s="95"/>
      <c r="H88" s="4"/>
      <c r="I88" s="4"/>
      <c r="J88" s="4"/>
      <c r="K88" s="4"/>
      <c r="L88" s="65" t="s">
        <v>25</v>
      </c>
      <c r="M88" s="4" t="s">
        <v>25</v>
      </c>
      <c r="N88" s="4" t="s">
        <v>25</v>
      </c>
      <c r="O88" s="4" t="s">
        <v>25</v>
      </c>
      <c r="P88" s="62">
        <v>85</v>
      </c>
      <c r="Q88" s="85" t="s">
        <v>261</v>
      </c>
      <c r="R88" s="85" t="s">
        <v>28</v>
      </c>
    </row>
    <row r="89" spans="1:18" hidden="1">
      <c r="A89" s="62">
        <v>86</v>
      </c>
      <c r="B89" s="55" t="s">
        <v>28</v>
      </c>
      <c r="C89" s="4" t="s">
        <v>262</v>
      </c>
      <c r="D89" s="4" t="s">
        <v>25</v>
      </c>
      <c r="E89" s="4" t="s">
        <v>25</v>
      </c>
      <c r="F89" s="94"/>
      <c r="G89" s="94"/>
      <c r="H89" s="95"/>
      <c r="I89" s="4"/>
      <c r="J89" s="4"/>
      <c r="K89" s="4"/>
      <c r="L89" s="65" t="s">
        <v>25</v>
      </c>
      <c r="M89" s="4" t="s">
        <v>25</v>
      </c>
      <c r="N89" s="4" t="s">
        <v>25</v>
      </c>
      <c r="O89" s="4" t="s">
        <v>25</v>
      </c>
      <c r="P89" s="62">
        <v>86</v>
      </c>
      <c r="Q89" s="85" t="s">
        <v>262</v>
      </c>
      <c r="R89" s="85" t="s">
        <v>28</v>
      </c>
    </row>
    <row r="90" spans="1:18" hidden="1">
      <c r="A90" s="62">
        <v>87</v>
      </c>
      <c r="B90" s="55" t="s">
        <v>28</v>
      </c>
      <c r="C90" s="4" t="s">
        <v>263</v>
      </c>
      <c r="D90" s="4" t="s">
        <v>25</v>
      </c>
      <c r="E90" s="4" t="s">
        <v>25</v>
      </c>
      <c r="F90" s="94"/>
      <c r="G90" s="94"/>
      <c r="H90" s="95"/>
      <c r="I90" s="4"/>
      <c r="J90" s="4"/>
      <c r="K90" s="4"/>
      <c r="L90" s="65" t="s">
        <v>25</v>
      </c>
      <c r="M90" s="4" t="s">
        <v>25</v>
      </c>
      <c r="N90" s="4" t="s">
        <v>25</v>
      </c>
      <c r="O90" s="4" t="s">
        <v>25</v>
      </c>
      <c r="P90" s="62">
        <v>87</v>
      </c>
      <c r="Q90" s="85" t="s">
        <v>263</v>
      </c>
      <c r="R90" s="85" t="s">
        <v>28</v>
      </c>
    </row>
    <row r="91" spans="1:18" hidden="1">
      <c r="A91" s="62">
        <v>88</v>
      </c>
      <c r="B91" s="55" t="s">
        <v>28</v>
      </c>
      <c r="C91" s="4" t="s">
        <v>264</v>
      </c>
      <c r="D91" s="4" t="s">
        <v>25</v>
      </c>
      <c r="E91" s="4" t="s">
        <v>25</v>
      </c>
      <c r="F91" s="94"/>
      <c r="G91" s="94"/>
      <c r="H91" s="95"/>
      <c r="I91" s="4"/>
      <c r="J91" s="4"/>
      <c r="K91" s="4"/>
      <c r="L91" s="65" t="s">
        <v>25</v>
      </c>
      <c r="M91" s="4" t="s">
        <v>25</v>
      </c>
      <c r="N91" s="4" t="s">
        <v>25</v>
      </c>
      <c r="O91" s="4" t="s">
        <v>25</v>
      </c>
      <c r="P91" s="62">
        <v>88</v>
      </c>
      <c r="Q91" s="85" t="s">
        <v>264</v>
      </c>
      <c r="R91" s="85" t="s">
        <v>28</v>
      </c>
    </row>
    <row r="92" spans="1:18" hidden="1">
      <c r="A92" s="62">
        <v>89</v>
      </c>
      <c r="B92" s="55" t="s">
        <v>28</v>
      </c>
      <c r="C92" s="4" t="s">
        <v>265</v>
      </c>
      <c r="D92" s="4" t="s">
        <v>25</v>
      </c>
      <c r="E92" s="4" t="s">
        <v>25</v>
      </c>
      <c r="F92" s="94"/>
      <c r="G92" s="4"/>
      <c r="H92" s="4"/>
      <c r="I92" s="4"/>
      <c r="J92" s="4"/>
      <c r="K92" s="4"/>
      <c r="L92" s="65" t="s">
        <v>25</v>
      </c>
      <c r="M92" s="4" t="s">
        <v>25</v>
      </c>
      <c r="N92" s="4" t="s">
        <v>25</v>
      </c>
      <c r="O92" s="4" t="s">
        <v>25</v>
      </c>
      <c r="P92" s="62">
        <v>89</v>
      </c>
      <c r="Q92" s="85" t="s">
        <v>265</v>
      </c>
      <c r="R92" s="85" t="s">
        <v>28</v>
      </c>
    </row>
    <row r="93" spans="1:18" hidden="1">
      <c r="A93" s="62">
        <v>90</v>
      </c>
      <c r="B93" s="55" t="s">
        <v>28</v>
      </c>
      <c r="C93" s="4" t="s">
        <v>266</v>
      </c>
      <c r="D93" s="4" t="s">
        <v>25</v>
      </c>
      <c r="E93" s="4" t="s">
        <v>25</v>
      </c>
      <c r="F93" s="94"/>
      <c r="G93" s="4"/>
      <c r="H93" s="4"/>
      <c r="I93" s="4"/>
      <c r="J93" s="4"/>
      <c r="K93" s="4"/>
      <c r="L93" s="65" t="s">
        <v>25</v>
      </c>
      <c r="M93" s="4" t="s">
        <v>25</v>
      </c>
      <c r="N93" s="4" t="s">
        <v>25</v>
      </c>
      <c r="O93" s="4" t="s">
        <v>25</v>
      </c>
      <c r="P93" s="62">
        <v>90</v>
      </c>
      <c r="Q93" s="85" t="s">
        <v>266</v>
      </c>
      <c r="R93" s="85" t="s">
        <v>28</v>
      </c>
    </row>
    <row r="94" spans="1:18" hidden="1">
      <c r="A94" s="62">
        <v>91</v>
      </c>
      <c r="B94" s="55" t="s">
        <v>28</v>
      </c>
      <c r="C94" s="4" t="s">
        <v>267</v>
      </c>
      <c r="D94" s="4" t="s">
        <v>25</v>
      </c>
      <c r="E94" s="4" t="s">
        <v>25</v>
      </c>
      <c r="F94" s="4"/>
      <c r="G94" s="4"/>
      <c r="H94" s="4"/>
      <c r="I94" s="4"/>
      <c r="J94" s="4"/>
      <c r="K94" s="4"/>
      <c r="L94" s="65" t="s">
        <v>25</v>
      </c>
      <c r="M94" s="4" t="s">
        <v>25</v>
      </c>
      <c r="N94" s="4" t="s">
        <v>25</v>
      </c>
      <c r="O94" s="4" t="s">
        <v>25</v>
      </c>
      <c r="P94" s="62">
        <v>91</v>
      </c>
      <c r="Q94" s="85" t="s">
        <v>267</v>
      </c>
      <c r="R94" s="85" t="s">
        <v>28</v>
      </c>
    </row>
    <row r="95" spans="1:18" hidden="1">
      <c r="A95" s="62">
        <v>92</v>
      </c>
      <c r="B95" s="55" t="s">
        <v>28</v>
      </c>
      <c r="C95" s="4" t="s">
        <v>268</v>
      </c>
      <c r="D95" s="4" t="s">
        <v>25</v>
      </c>
      <c r="E95" s="4" t="s">
        <v>25</v>
      </c>
      <c r="F95" s="4"/>
      <c r="G95" s="4"/>
      <c r="H95" s="4"/>
      <c r="I95" s="4"/>
      <c r="J95" s="4"/>
      <c r="K95" s="4"/>
      <c r="L95" s="65" t="s">
        <v>25</v>
      </c>
      <c r="M95" s="4" t="s">
        <v>25</v>
      </c>
      <c r="N95" s="4" t="s">
        <v>25</v>
      </c>
      <c r="O95" s="4" t="s">
        <v>25</v>
      </c>
      <c r="P95" s="62">
        <v>92</v>
      </c>
      <c r="Q95" s="85" t="s">
        <v>268</v>
      </c>
      <c r="R95" s="85" t="s">
        <v>28</v>
      </c>
    </row>
    <row r="96" spans="1:18" hidden="1">
      <c r="A96" s="62">
        <v>93</v>
      </c>
      <c r="B96" s="55" t="s">
        <v>28</v>
      </c>
      <c r="C96" s="4" t="s">
        <v>269</v>
      </c>
      <c r="D96" s="4" t="s">
        <v>25</v>
      </c>
      <c r="E96" s="4" t="s">
        <v>25</v>
      </c>
      <c r="F96" s="4"/>
      <c r="G96" s="4"/>
      <c r="H96" s="4"/>
      <c r="I96" s="4"/>
      <c r="J96" s="4"/>
      <c r="K96" s="4"/>
      <c r="L96" s="65" t="s">
        <v>25</v>
      </c>
      <c r="M96" s="4" t="s">
        <v>25</v>
      </c>
      <c r="N96" s="4" t="s">
        <v>25</v>
      </c>
      <c r="O96" s="4" t="s">
        <v>25</v>
      </c>
      <c r="P96" s="62">
        <v>93</v>
      </c>
      <c r="Q96" s="85" t="s">
        <v>269</v>
      </c>
      <c r="R96" s="85" t="s">
        <v>28</v>
      </c>
    </row>
    <row r="97" spans="1:18" hidden="1">
      <c r="A97" s="62">
        <v>94</v>
      </c>
      <c r="B97" s="55" t="s">
        <v>28</v>
      </c>
      <c r="C97" s="4" t="s">
        <v>270</v>
      </c>
      <c r="D97" s="4" t="s">
        <v>25</v>
      </c>
      <c r="E97" s="4" t="s">
        <v>25</v>
      </c>
      <c r="F97" s="4"/>
      <c r="G97" s="4"/>
      <c r="H97" s="4"/>
      <c r="I97" s="4"/>
      <c r="J97" s="4"/>
      <c r="K97" s="4"/>
      <c r="L97" s="65" t="s">
        <v>25</v>
      </c>
      <c r="M97" s="4" t="s">
        <v>25</v>
      </c>
      <c r="N97" s="4" t="s">
        <v>25</v>
      </c>
      <c r="O97" s="4" t="s">
        <v>25</v>
      </c>
      <c r="P97" s="62">
        <v>94</v>
      </c>
      <c r="Q97" s="85" t="s">
        <v>270</v>
      </c>
      <c r="R97" s="85" t="s">
        <v>28</v>
      </c>
    </row>
    <row r="98" spans="1:18" hidden="1">
      <c r="A98" s="62">
        <v>95</v>
      </c>
      <c r="B98" s="55" t="s">
        <v>28</v>
      </c>
      <c r="C98" s="4" t="s">
        <v>271</v>
      </c>
      <c r="D98" s="4" t="s">
        <v>25</v>
      </c>
      <c r="E98" s="4" t="s">
        <v>25</v>
      </c>
      <c r="F98" s="4"/>
      <c r="G98" s="4"/>
      <c r="H98" s="4"/>
      <c r="I98" s="4"/>
      <c r="J98" s="4"/>
      <c r="K98" s="4"/>
      <c r="L98" s="65" t="s">
        <v>25</v>
      </c>
      <c r="M98" s="4" t="s">
        <v>25</v>
      </c>
      <c r="N98" s="4" t="s">
        <v>25</v>
      </c>
      <c r="O98" s="4" t="s">
        <v>25</v>
      </c>
      <c r="P98" s="62">
        <v>95</v>
      </c>
      <c r="Q98" s="85" t="s">
        <v>271</v>
      </c>
      <c r="R98" s="85" t="s">
        <v>28</v>
      </c>
    </row>
    <row r="99" spans="1:18" hidden="1">
      <c r="A99" s="62">
        <v>96</v>
      </c>
      <c r="B99" s="55" t="s">
        <v>28</v>
      </c>
      <c r="C99" s="4" t="s">
        <v>272</v>
      </c>
      <c r="D99" s="4" t="s">
        <v>25</v>
      </c>
      <c r="E99" s="4" t="s">
        <v>25</v>
      </c>
      <c r="F99" s="4"/>
      <c r="G99" s="4"/>
      <c r="H99" s="4"/>
      <c r="I99" s="4"/>
      <c r="J99" s="4"/>
      <c r="K99" s="4"/>
      <c r="L99" s="65" t="s">
        <v>25</v>
      </c>
      <c r="M99" s="4" t="s">
        <v>25</v>
      </c>
      <c r="N99" s="4" t="s">
        <v>25</v>
      </c>
      <c r="O99" s="4" t="s">
        <v>25</v>
      </c>
      <c r="P99" s="62">
        <v>96</v>
      </c>
      <c r="Q99" s="85" t="s">
        <v>272</v>
      </c>
      <c r="R99" s="85" t="s">
        <v>28</v>
      </c>
    </row>
    <row r="100" spans="1:18" hidden="1">
      <c r="A100" s="62">
        <v>97</v>
      </c>
      <c r="B100" s="55" t="s">
        <v>1503</v>
      </c>
      <c r="C100" s="4" t="s">
        <v>274</v>
      </c>
      <c r="D100" s="4" t="s">
        <v>25</v>
      </c>
      <c r="E100" s="4" t="s">
        <v>25</v>
      </c>
      <c r="F100" s="4"/>
      <c r="G100" s="4"/>
      <c r="H100" s="4"/>
      <c r="I100" s="4"/>
      <c r="J100" s="4"/>
      <c r="K100" s="4"/>
      <c r="L100" s="65" t="s">
        <v>25</v>
      </c>
      <c r="M100" s="4">
        <v>73.235100000000003</v>
      </c>
      <c r="N100" s="4">
        <v>73.235100000000003</v>
      </c>
      <c r="O100" s="4" t="s">
        <v>25</v>
      </c>
      <c r="P100" s="62">
        <v>97</v>
      </c>
      <c r="Q100" s="85" t="s">
        <v>274</v>
      </c>
      <c r="R100" s="85" t="s">
        <v>275</v>
      </c>
    </row>
    <row r="101" spans="1:18" hidden="1">
      <c r="A101" s="62">
        <v>98</v>
      </c>
      <c r="B101" s="55" t="s">
        <v>1504</v>
      </c>
      <c r="C101" s="4" t="s">
        <v>277</v>
      </c>
      <c r="D101" s="4" t="s">
        <v>1505</v>
      </c>
      <c r="E101" s="4" t="s">
        <v>1506</v>
      </c>
      <c r="F101" s="4"/>
      <c r="G101" s="4"/>
      <c r="H101" s="4"/>
      <c r="I101" s="4"/>
      <c r="J101" s="4"/>
      <c r="K101" s="4"/>
      <c r="L101" s="65" t="s">
        <v>25</v>
      </c>
      <c r="M101" s="4">
        <v>248.84030000000001</v>
      </c>
      <c r="N101" s="4">
        <v>248.84030000000001</v>
      </c>
      <c r="O101" s="4" t="s">
        <v>26</v>
      </c>
      <c r="P101" s="62">
        <v>98</v>
      </c>
      <c r="Q101" s="85" t="s">
        <v>277</v>
      </c>
      <c r="R101" s="85" t="s">
        <v>280</v>
      </c>
    </row>
    <row r="102" spans="1:18" hidden="1">
      <c r="A102" s="62">
        <v>99</v>
      </c>
      <c r="B102" s="55" t="s">
        <v>28</v>
      </c>
      <c r="C102" s="4" t="s">
        <v>281</v>
      </c>
      <c r="D102" s="4" t="s">
        <v>25</v>
      </c>
      <c r="E102" s="4" t="s">
        <v>25</v>
      </c>
      <c r="F102" s="4"/>
      <c r="G102" s="4"/>
      <c r="H102" s="4"/>
      <c r="I102" s="4"/>
      <c r="J102" s="4"/>
      <c r="K102" s="4"/>
      <c r="L102" s="65" t="s">
        <v>25</v>
      </c>
      <c r="M102" s="4" t="s">
        <v>25</v>
      </c>
      <c r="N102" s="4" t="s">
        <v>25</v>
      </c>
      <c r="O102" s="4" t="s">
        <v>25</v>
      </c>
      <c r="P102" s="62">
        <v>101</v>
      </c>
      <c r="Q102" s="85" t="s">
        <v>281</v>
      </c>
      <c r="R102" s="85" t="s">
        <v>28</v>
      </c>
    </row>
    <row r="103" spans="1:18" hidden="1">
      <c r="A103" s="62">
        <v>100</v>
      </c>
      <c r="B103" s="55" t="s">
        <v>1507</v>
      </c>
      <c r="C103" s="4" t="s">
        <v>283</v>
      </c>
      <c r="D103" s="4" t="s">
        <v>1508</v>
      </c>
      <c r="E103" s="4" t="s">
        <v>1509</v>
      </c>
      <c r="F103" s="4"/>
      <c r="G103" s="4"/>
      <c r="H103" s="4"/>
      <c r="I103" s="4"/>
      <c r="J103" s="4"/>
      <c r="K103" s="4"/>
      <c r="L103" s="65">
        <v>149.0744</v>
      </c>
      <c r="M103" s="4">
        <v>49.8123</v>
      </c>
      <c r="N103" s="4">
        <v>198.88669999999999</v>
      </c>
      <c r="O103" s="4" t="s">
        <v>286</v>
      </c>
      <c r="P103" s="62">
        <v>102</v>
      </c>
      <c r="Q103" s="85" t="s">
        <v>283</v>
      </c>
      <c r="R103" s="85" t="s">
        <v>287</v>
      </c>
    </row>
    <row r="104" spans="1:18" hidden="1">
      <c r="A104" s="62">
        <v>101</v>
      </c>
      <c r="B104" s="55" t="s">
        <v>1510</v>
      </c>
      <c r="C104" s="4" t="s">
        <v>289</v>
      </c>
      <c r="D104" s="4" t="s">
        <v>1511</v>
      </c>
      <c r="E104" s="4" t="s">
        <v>1512</v>
      </c>
      <c r="F104" s="4"/>
      <c r="G104" s="4"/>
      <c r="H104" s="4"/>
      <c r="I104" s="4"/>
      <c r="J104" s="4"/>
      <c r="K104" s="4"/>
      <c r="L104" s="65">
        <v>149.07589999999999</v>
      </c>
      <c r="M104" s="4">
        <v>49.812399999999997</v>
      </c>
      <c r="N104" s="4">
        <v>198.88829999999999</v>
      </c>
      <c r="O104" s="4" t="s">
        <v>286</v>
      </c>
      <c r="P104" s="62">
        <v>103</v>
      </c>
      <c r="Q104" s="85" t="s">
        <v>289</v>
      </c>
      <c r="R104" s="85" t="s">
        <v>292</v>
      </c>
    </row>
    <row r="105" spans="1:18">
      <c r="A105" s="62">
        <v>102</v>
      </c>
      <c r="B105" s="55" t="s">
        <v>1513</v>
      </c>
      <c r="C105" s="4" t="s">
        <v>187</v>
      </c>
      <c r="D105" s="4" t="s">
        <v>25</v>
      </c>
      <c r="E105" s="4" t="s">
        <v>25</v>
      </c>
      <c r="F105" s="4"/>
      <c r="G105" s="4"/>
      <c r="H105" s="4"/>
      <c r="I105" s="4"/>
      <c r="J105" s="4"/>
      <c r="K105" s="4"/>
      <c r="L105" s="65" t="s">
        <v>25</v>
      </c>
      <c r="M105" s="4" t="s">
        <v>25</v>
      </c>
      <c r="N105" s="4" t="s">
        <v>25</v>
      </c>
      <c r="O105" s="4" t="s">
        <v>25</v>
      </c>
      <c r="P105" s="62">
        <v>104</v>
      </c>
      <c r="Q105" s="85" t="s">
        <v>187</v>
      </c>
      <c r="R105" s="85" t="s">
        <v>188</v>
      </c>
    </row>
    <row r="106" spans="1:18">
      <c r="A106" s="62">
        <v>103</v>
      </c>
      <c r="B106" s="55" t="s">
        <v>1513</v>
      </c>
      <c r="C106" s="4" t="s">
        <v>239</v>
      </c>
      <c r="D106" s="4" t="s">
        <v>25</v>
      </c>
      <c r="E106" s="4" t="s">
        <v>25</v>
      </c>
      <c r="F106" s="4"/>
      <c r="G106" s="4"/>
      <c r="H106" s="4"/>
      <c r="I106" s="4"/>
      <c r="J106" s="4"/>
      <c r="K106" s="4"/>
      <c r="L106" s="65" t="s">
        <v>25</v>
      </c>
      <c r="M106" s="4" t="s">
        <v>25</v>
      </c>
      <c r="N106" s="4" t="s">
        <v>25</v>
      </c>
      <c r="O106" s="4" t="s">
        <v>25</v>
      </c>
      <c r="P106" s="62">
        <v>105</v>
      </c>
      <c r="Q106" s="85" t="s">
        <v>239</v>
      </c>
      <c r="R106" s="85" t="s">
        <v>188</v>
      </c>
    </row>
    <row r="107" spans="1:18" hidden="1">
      <c r="A107" s="62">
        <v>104</v>
      </c>
      <c r="B107" s="55" t="s">
        <v>28</v>
      </c>
      <c r="C107" s="4" t="s">
        <v>297</v>
      </c>
      <c r="D107" s="4" t="s">
        <v>25</v>
      </c>
      <c r="E107" s="4" t="s">
        <v>25</v>
      </c>
      <c r="F107" s="4"/>
      <c r="G107" s="4"/>
      <c r="H107" s="4"/>
      <c r="I107" s="4"/>
      <c r="J107" s="4"/>
      <c r="K107" s="4"/>
      <c r="L107" s="65" t="s">
        <v>25</v>
      </c>
      <c r="M107" s="4" t="s">
        <v>25</v>
      </c>
      <c r="N107" s="4" t="s">
        <v>25</v>
      </c>
      <c r="O107" s="4" t="s">
        <v>25</v>
      </c>
      <c r="P107" s="62">
        <v>106</v>
      </c>
      <c r="Q107" s="85" t="s">
        <v>297</v>
      </c>
      <c r="R107" s="85" t="s">
        <v>28</v>
      </c>
    </row>
    <row r="108" spans="1:18" hidden="1">
      <c r="A108" s="62">
        <v>105</v>
      </c>
      <c r="B108" s="55" t="s">
        <v>28</v>
      </c>
      <c r="C108" s="4" t="s">
        <v>298</v>
      </c>
      <c r="D108" s="4" t="s">
        <v>25</v>
      </c>
      <c r="E108" s="4" t="s">
        <v>25</v>
      </c>
      <c r="F108" s="4"/>
      <c r="G108" s="4"/>
      <c r="H108" s="4"/>
      <c r="I108" s="4"/>
      <c r="J108" s="4"/>
      <c r="K108" s="4"/>
      <c r="L108" s="65" t="s">
        <v>25</v>
      </c>
      <c r="M108" s="4" t="s">
        <v>25</v>
      </c>
      <c r="N108" s="4" t="s">
        <v>25</v>
      </c>
      <c r="O108" s="4" t="s">
        <v>25</v>
      </c>
      <c r="P108" s="62">
        <v>107</v>
      </c>
      <c r="Q108" s="85" t="s">
        <v>298</v>
      </c>
      <c r="R108" s="85" t="s">
        <v>28</v>
      </c>
    </row>
    <row r="109" spans="1:18">
      <c r="A109" s="62">
        <v>106</v>
      </c>
      <c r="B109" s="55" t="s">
        <v>1514</v>
      </c>
      <c r="C109" s="4" t="s">
        <v>579</v>
      </c>
      <c r="D109" s="4" t="s">
        <v>1515</v>
      </c>
      <c r="E109" s="4" t="s">
        <v>1516</v>
      </c>
      <c r="F109" s="4"/>
      <c r="G109" s="4"/>
      <c r="H109" s="4"/>
      <c r="I109" s="4"/>
      <c r="J109" s="4"/>
      <c r="K109" s="4"/>
      <c r="L109" s="65">
        <v>15.585000000000001</v>
      </c>
      <c r="M109" s="4" t="s">
        <v>25</v>
      </c>
      <c r="N109" s="4" t="s">
        <v>25</v>
      </c>
      <c r="O109" s="4" t="s">
        <v>25</v>
      </c>
      <c r="P109" s="62">
        <v>108</v>
      </c>
      <c r="Q109" s="85" t="s">
        <v>579</v>
      </c>
      <c r="R109" s="85" t="s">
        <v>582</v>
      </c>
    </row>
    <row r="110" spans="1:18">
      <c r="A110" s="62">
        <v>107</v>
      </c>
      <c r="B110" s="55" t="s">
        <v>1513</v>
      </c>
      <c r="C110" s="4" t="s">
        <v>293</v>
      </c>
      <c r="D110" s="4" t="s">
        <v>25</v>
      </c>
      <c r="E110" s="4" t="s">
        <v>25</v>
      </c>
      <c r="F110" s="4"/>
      <c r="G110" s="4"/>
      <c r="H110" s="4"/>
      <c r="I110" s="4"/>
      <c r="J110" s="4"/>
      <c r="K110" s="4"/>
      <c r="L110" s="65" t="s">
        <v>25</v>
      </c>
      <c r="M110" s="4" t="s">
        <v>25</v>
      </c>
      <c r="N110" s="4" t="s">
        <v>25</v>
      </c>
      <c r="O110" s="4" t="s">
        <v>25</v>
      </c>
      <c r="P110" s="62">
        <v>109</v>
      </c>
      <c r="Q110" s="85" t="s">
        <v>293</v>
      </c>
      <c r="R110" s="85" t="s">
        <v>188</v>
      </c>
    </row>
    <row r="111" spans="1:18" hidden="1">
      <c r="A111" s="62">
        <v>108</v>
      </c>
      <c r="B111" s="55" t="s">
        <v>1517</v>
      </c>
      <c r="C111" s="4" t="s">
        <v>302</v>
      </c>
      <c r="D111" s="4" t="s">
        <v>1518</v>
      </c>
      <c r="E111" s="4" t="s">
        <v>1519</v>
      </c>
      <c r="F111" s="4"/>
      <c r="G111" s="4"/>
      <c r="H111" s="4"/>
      <c r="I111" s="4"/>
      <c r="J111" s="4"/>
      <c r="K111" s="4"/>
      <c r="L111" s="65" t="s">
        <v>25</v>
      </c>
      <c r="M111" s="4">
        <v>248.79660000000001</v>
      </c>
      <c r="N111" s="4">
        <v>248.79660000000001</v>
      </c>
      <c r="O111" s="4" t="s">
        <v>305</v>
      </c>
      <c r="P111" s="62">
        <v>110</v>
      </c>
      <c r="Q111" s="85" t="s">
        <v>302</v>
      </c>
      <c r="R111" s="85" t="s">
        <v>306</v>
      </c>
    </row>
    <row r="112" spans="1:18" hidden="1">
      <c r="A112" s="62">
        <v>109</v>
      </c>
      <c r="B112" s="55" t="s">
        <v>1520</v>
      </c>
      <c r="C112" s="4" t="s">
        <v>308</v>
      </c>
      <c r="D112" s="4" t="s">
        <v>1521</v>
      </c>
      <c r="E112" s="4" t="s">
        <v>1522</v>
      </c>
      <c r="F112" s="4"/>
      <c r="G112" s="4"/>
      <c r="H112" s="4"/>
      <c r="I112" s="4"/>
      <c r="J112" s="4"/>
      <c r="K112" s="4"/>
      <c r="L112" s="65" t="s">
        <v>25</v>
      </c>
      <c r="M112" s="4">
        <v>249.45650000000001</v>
      </c>
      <c r="N112" s="4">
        <v>249.45650000000001</v>
      </c>
      <c r="O112" s="4" t="s">
        <v>26</v>
      </c>
      <c r="P112" s="62">
        <v>111</v>
      </c>
      <c r="Q112" s="85" t="s">
        <v>308</v>
      </c>
      <c r="R112" s="85" t="s">
        <v>311</v>
      </c>
    </row>
    <row r="113" spans="1:18" hidden="1">
      <c r="A113" s="62">
        <v>110</v>
      </c>
      <c r="B113" s="55" t="s">
        <v>1523</v>
      </c>
      <c r="C113" s="4" t="s">
        <v>313</v>
      </c>
      <c r="D113" s="4" t="s">
        <v>25</v>
      </c>
      <c r="E113" s="4" t="s">
        <v>25</v>
      </c>
      <c r="F113" s="4"/>
      <c r="G113" s="4"/>
      <c r="H113" s="4"/>
      <c r="I113" s="4"/>
      <c r="J113" s="4"/>
      <c r="K113" s="4"/>
      <c r="L113" s="65" t="s">
        <v>25</v>
      </c>
      <c r="M113" s="4">
        <v>150.5052</v>
      </c>
      <c r="N113" s="4">
        <v>150.5052</v>
      </c>
      <c r="O113" s="4" t="s">
        <v>25</v>
      </c>
      <c r="P113" s="62">
        <v>112</v>
      </c>
      <c r="Q113" s="85" t="s">
        <v>313</v>
      </c>
      <c r="R113" s="85" t="s">
        <v>314</v>
      </c>
    </row>
    <row r="114" spans="1:18" hidden="1">
      <c r="A114" s="62">
        <v>111</v>
      </c>
      <c r="B114" s="55" t="s">
        <v>1523</v>
      </c>
      <c r="C114" s="4" t="s">
        <v>315</v>
      </c>
      <c r="D114" s="4" t="s">
        <v>25</v>
      </c>
      <c r="E114" s="4" t="s">
        <v>25</v>
      </c>
      <c r="F114" s="4"/>
      <c r="G114" s="4"/>
      <c r="H114" s="4"/>
      <c r="I114" s="4"/>
      <c r="J114" s="4"/>
      <c r="K114" s="4"/>
      <c r="L114" s="65" t="s">
        <v>25</v>
      </c>
      <c r="M114" s="4">
        <v>150.5052</v>
      </c>
      <c r="N114" s="4">
        <v>150.5052</v>
      </c>
      <c r="O114" s="4" t="s">
        <v>25</v>
      </c>
      <c r="P114" s="62">
        <v>113</v>
      </c>
      <c r="Q114" s="85" t="s">
        <v>315</v>
      </c>
      <c r="R114" s="85" t="s">
        <v>314</v>
      </c>
    </row>
    <row r="115" spans="1:18">
      <c r="A115" s="62">
        <v>112</v>
      </c>
      <c r="B115" s="55" t="s">
        <v>1524</v>
      </c>
      <c r="C115" s="4" t="s">
        <v>295</v>
      </c>
      <c r="D115" s="4" t="s">
        <v>25</v>
      </c>
      <c r="E115" s="4" t="s">
        <v>25</v>
      </c>
      <c r="F115" s="4"/>
      <c r="G115" s="4"/>
      <c r="H115" s="4"/>
      <c r="I115" s="4"/>
      <c r="J115" s="4"/>
      <c r="K115" s="4"/>
      <c r="L115" s="65" t="s">
        <v>25</v>
      </c>
      <c r="M115" s="4">
        <v>95.700800000000001</v>
      </c>
      <c r="N115" s="4">
        <v>95.700800000000001</v>
      </c>
      <c r="O115" s="4" t="s">
        <v>25</v>
      </c>
      <c r="P115" s="62">
        <v>114</v>
      </c>
      <c r="Q115" s="85" t="s">
        <v>295</v>
      </c>
      <c r="R115" s="85" t="s">
        <v>296</v>
      </c>
    </row>
    <row r="116" spans="1:18">
      <c r="A116" s="62">
        <v>113</v>
      </c>
      <c r="B116" s="55" t="s">
        <v>1524</v>
      </c>
      <c r="C116" s="4" t="s">
        <v>299</v>
      </c>
      <c r="D116" s="4" t="s">
        <v>25</v>
      </c>
      <c r="E116" s="4" t="s">
        <v>25</v>
      </c>
      <c r="F116" s="4"/>
      <c r="G116" s="4"/>
      <c r="H116" s="4"/>
      <c r="I116" s="4"/>
      <c r="J116" s="4"/>
      <c r="K116" s="4"/>
      <c r="L116" s="65" t="s">
        <v>25</v>
      </c>
      <c r="M116" s="4">
        <v>95.700800000000001</v>
      </c>
      <c r="N116" s="4">
        <v>95.700800000000001</v>
      </c>
      <c r="O116" s="4" t="s">
        <v>25</v>
      </c>
      <c r="P116" s="62">
        <v>115</v>
      </c>
      <c r="Q116" s="85" t="s">
        <v>299</v>
      </c>
      <c r="R116" s="85" t="s">
        <v>296</v>
      </c>
    </row>
    <row r="117" spans="1:18">
      <c r="A117" s="62">
        <v>114</v>
      </c>
      <c r="B117" s="55" t="s">
        <v>1524</v>
      </c>
      <c r="C117" s="4" t="s">
        <v>300</v>
      </c>
      <c r="D117" s="4" t="s">
        <v>25</v>
      </c>
      <c r="E117" s="4" t="s">
        <v>25</v>
      </c>
      <c r="F117" s="4"/>
      <c r="G117" s="4"/>
      <c r="H117" s="4"/>
      <c r="I117" s="4"/>
      <c r="J117" s="4"/>
      <c r="K117" s="4"/>
      <c r="L117" s="65" t="s">
        <v>25</v>
      </c>
      <c r="M117" s="4">
        <v>95.700800000000001</v>
      </c>
      <c r="N117" s="4">
        <v>95.700800000000001</v>
      </c>
      <c r="O117" s="4" t="s">
        <v>25</v>
      </c>
      <c r="P117" s="62">
        <v>116</v>
      </c>
      <c r="Q117" s="85" t="s">
        <v>300</v>
      </c>
      <c r="R117" s="85" t="s">
        <v>296</v>
      </c>
    </row>
    <row r="118" spans="1:18">
      <c r="A118" s="62">
        <v>115</v>
      </c>
      <c r="B118" s="55" t="s">
        <v>1524</v>
      </c>
      <c r="C118" s="4" t="s">
        <v>316</v>
      </c>
      <c r="D118" s="4" t="s">
        <v>25</v>
      </c>
      <c r="E118" s="4" t="s">
        <v>25</v>
      </c>
      <c r="F118" s="4"/>
      <c r="G118" s="4"/>
      <c r="H118" s="4"/>
      <c r="I118" s="4"/>
      <c r="J118" s="4"/>
      <c r="K118" s="4"/>
      <c r="L118" s="65" t="s">
        <v>25</v>
      </c>
      <c r="M118" s="4">
        <v>95.700800000000001</v>
      </c>
      <c r="N118" s="4">
        <v>95.700800000000001</v>
      </c>
      <c r="O118" s="4" t="s">
        <v>25</v>
      </c>
      <c r="P118" s="62">
        <v>117</v>
      </c>
      <c r="Q118" s="85" t="s">
        <v>316</v>
      </c>
      <c r="R118" s="85" t="s">
        <v>296</v>
      </c>
    </row>
    <row r="119" spans="1:18">
      <c r="A119" s="62">
        <v>116</v>
      </c>
      <c r="B119" s="55" t="s">
        <v>1524</v>
      </c>
      <c r="C119" s="4" t="s">
        <v>317</v>
      </c>
      <c r="D119" s="4" t="s">
        <v>25</v>
      </c>
      <c r="E119" s="4" t="s">
        <v>25</v>
      </c>
      <c r="F119" s="4"/>
      <c r="G119" s="4"/>
      <c r="H119" s="4"/>
      <c r="I119" s="4"/>
      <c r="J119" s="4"/>
      <c r="K119" s="4"/>
      <c r="L119" s="65" t="s">
        <v>25</v>
      </c>
      <c r="M119" s="4">
        <v>95.700800000000001</v>
      </c>
      <c r="N119" s="4">
        <v>95.700800000000001</v>
      </c>
      <c r="O119" s="4" t="s">
        <v>25</v>
      </c>
      <c r="P119" s="62">
        <v>118</v>
      </c>
      <c r="Q119" s="85" t="s">
        <v>317</v>
      </c>
      <c r="R119" s="85" t="s">
        <v>296</v>
      </c>
    </row>
    <row r="120" spans="1:18">
      <c r="A120" s="62">
        <v>117</v>
      </c>
      <c r="B120" s="55" t="s">
        <v>1524</v>
      </c>
      <c r="C120" s="4" t="s">
        <v>318</v>
      </c>
      <c r="D120" s="4" t="s">
        <v>25</v>
      </c>
      <c r="E120" s="4" t="s">
        <v>25</v>
      </c>
      <c r="F120" s="4"/>
      <c r="G120" s="4"/>
      <c r="H120" s="4"/>
      <c r="I120" s="4"/>
      <c r="J120" s="4"/>
      <c r="K120" s="4"/>
      <c r="L120" s="65" t="s">
        <v>25</v>
      </c>
      <c r="M120" s="4">
        <v>95.700800000000001</v>
      </c>
      <c r="N120" s="4">
        <v>95.700800000000001</v>
      </c>
      <c r="O120" s="4" t="s">
        <v>25</v>
      </c>
      <c r="P120" s="62">
        <v>119</v>
      </c>
      <c r="Q120" s="85" t="s">
        <v>318</v>
      </c>
      <c r="R120" s="85" t="s">
        <v>296</v>
      </c>
    </row>
    <row r="121" spans="1:18" hidden="1">
      <c r="A121" s="62">
        <v>118</v>
      </c>
      <c r="B121" s="55" t="s">
        <v>1525</v>
      </c>
      <c r="C121" s="4" t="s">
        <v>323</v>
      </c>
      <c r="D121" s="4" t="s">
        <v>25</v>
      </c>
      <c r="E121" s="4" t="s">
        <v>25</v>
      </c>
      <c r="F121" s="4"/>
      <c r="G121" s="4"/>
      <c r="H121" s="4"/>
      <c r="I121" s="4"/>
      <c r="J121" s="4"/>
      <c r="K121" s="4"/>
      <c r="L121" s="65" t="s">
        <v>25</v>
      </c>
      <c r="M121" s="4">
        <v>152.83369999999999</v>
      </c>
      <c r="N121" s="4">
        <v>152.83369999999999</v>
      </c>
      <c r="O121" s="4" t="s">
        <v>25</v>
      </c>
      <c r="P121" s="62">
        <v>120</v>
      </c>
      <c r="Q121" s="85" t="s">
        <v>323</v>
      </c>
      <c r="R121" s="85" t="s">
        <v>324</v>
      </c>
    </row>
    <row r="122" spans="1:18" hidden="1">
      <c r="A122" s="62">
        <v>119</v>
      </c>
      <c r="B122" s="55" t="s">
        <v>1526</v>
      </c>
      <c r="C122" s="4" t="s">
        <v>326</v>
      </c>
      <c r="D122" s="4" t="s">
        <v>1527</v>
      </c>
      <c r="E122" s="4" t="s">
        <v>1528</v>
      </c>
      <c r="F122" s="4"/>
      <c r="G122" s="4"/>
      <c r="H122" s="4"/>
      <c r="I122" s="4"/>
      <c r="J122" s="4"/>
      <c r="K122" s="4"/>
      <c r="L122" s="65" t="s">
        <v>25</v>
      </c>
      <c r="M122" s="4">
        <v>248.02010000000001</v>
      </c>
      <c r="N122" s="4">
        <v>248.02010000000001</v>
      </c>
      <c r="O122" s="4" t="s">
        <v>26</v>
      </c>
      <c r="P122" s="62">
        <v>121</v>
      </c>
      <c r="Q122" s="85" t="s">
        <v>326</v>
      </c>
      <c r="R122" s="85" t="s">
        <v>329</v>
      </c>
    </row>
    <row r="123" spans="1:18" hidden="1">
      <c r="A123" s="62">
        <v>120</v>
      </c>
      <c r="B123" s="55" t="s">
        <v>28</v>
      </c>
      <c r="C123" s="4" t="s">
        <v>330</v>
      </c>
      <c r="D123" s="4" t="s">
        <v>25</v>
      </c>
      <c r="E123" s="4" t="s">
        <v>25</v>
      </c>
      <c r="F123" s="4"/>
      <c r="G123" s="4"/>
      <c r="H123" s="4"/>
      <c r="I123" s="4"/>
      <c r="J123" s="4"/>
      <c r="K123" s="4"/>
      <c r="L123" s="65" t="s">
        <v>25</v>
      </c>
      <c r="M123" s="4" t="s">
        <v>25</v>
      </c>
      <c r="N123" s="4" t="s">
        <v>25</v>
      </c>
      <c r="O123" s="4" t="s">
        <v>25</v>
      </c>
      <c r="P123" s="62">
        <v>122</v>
      </c>
      <c r="Q123" s="85" t="s">
        <v>330</v>
      </c>
      <c r="R123" s="85" t="s">
        <v>28</v>
      </c>
    </row>
    <row r="124" spans="1:18" hidden="1">
      <c r="A124" s="62">
        <v>121</v>
      </c>
      <c r="B124" s="55" t="s">
        <v>1529</v>
      </c>
      <c r="C124" s="4" t="s">
        <v>332</v>
      </c>
      <c r="D124" s="4" t="s">
        <v>1530</v>
      </c>
      <c r="E124" s="4" t="s">
        <v>1531</v>
      </c>
      <c r="F124" s="4"/>
      <c r="G124" s="4"/>
      <c r="H124" s="4"/>
      <c r="I124" s="4"/>
      <c r="J124" s="4"/>
      <c r="K124" s="4"/>
      <c r="L124" s="65">
        <v>152.09880000000001</v>
      </c>
      <c r="M124" s="4">
        <v>54.412300000000002</v>
      </c>
      <c r="N124" s="4">
        <v>206.5111</v>
      </c>
      <c r="O124" s="4" t="s">
        <v>335</v>
      </c>
      <c r="P124" s="62">
        <v>123</v>
      </c>
      <c r="Q124" s="85" t="s">
        <v>332</v>
      </c>
      <c r="R124" s="85" t="s">
        <v>336</v>
      </c>
    </row>
    <row r="125" spans="1:18" hidden="1">
      <c r="A125" s="62">
        <v>122</v>
      </c>
      <c r="B125" s="55" t="s">
        <v>1532</v>
      </c>
      <c r="C125" s="4" t="s">
        <v>338</v>
      </c>
      <c r="D125" s="4" t="s">
        <v>1533</v>
      </c>
      <c r="E125" s="4" t="s">
        <v>1534</v>
      </c>
      <c r="F125" s="4"/>
      <c r="G125" s="4"/>
      <c r="H125" s="4"/>
      <c r="I125" s="4"/>
      <c r="J125" s="4"/>
      <c r="K125" s="4"/>
      <c r="L125" s="65">
        <v>152.10140000000001</v>
      </c>
      <c r="M125" s="4">
        <v>54.412199999999999</v>
      </c>
      <c r="N125" s="4">
        <v>206.5136</v>
      </c>
      <c r="O125" s="4" t="s">
        <v>335</v>
      </c>
      <c r="P125" s="62">
        <v>124</v>
      </c>
      <c r="Q125" s="85" t="s">
        <v>338</v>
      </c>
      <c r="R125" s="85" t="s">
        <v>341</v>
      </c>
    </row>
    <row r="126" spans="1:18">
      <c r="A126" s="62">
        <v>123</v>
      </c>
      <c r="B126" s="55" t="s">
        <v>1514</v>
      </c>
      <c r="C126" s="4" t="s">
        <v>583</v>
      </c>
      <c r="D126" s="4" t="s">
        <v>1515</v>
      </c>
      <c r="E126" s="4" t="s">
        <v>1516</v>
      </c>
      <c r="F126" s="4"/>
      <c r="G126" s="4"/>
      <c r="H126" s="4"/>
      <c r="I126" s="4"/>
      <c r="J126" s="4"/>
      <c r="K126" s="4"/>
      <c r="L126" s="65">
        <v>15.585000000000001</v>
      </c>
      <c r="M126" s="4" t="s">
        <v>25</v>
      </c>
      <c r="N126" s="4" t="s">
        <v>25</v>
      </c>
      <c r="O126" s="4" t="s">
        <v>25</v>
      </c>
      <c r="P126" s="62">
        <v>125</v>
      </c>
      <c r="Q126" s="85" t="s">
        <v>583</v>
      </c>
      <c r="R126" s="85" t="s">
        <v>582</v>
      </c>
    </row>
    <row r="127" spans="1:18">
      <c r="A127" s="62">
        <v>124</v>
      </c>
      <c r="B127" s="55" t="s">
        <v>1514</v>
      </c>
      <c r="C127" s="4" t="s">
        <v>584</v>
      </c>
      <c r="D127" s="4" t="s">
        <v>1515</v>
      </c>
      <c r="E127" s="4" t="s">
        <v>1516</v>
      </c>
      <c r="F127" s="4"/>
      <c r="G127" s="4"/>
      <c r="H127" s="4"/>
      <c r="I127" s="4"/>
      <c r="J127" s="4"/>
      <c r="K127" s="4"/>
      <c r="L127" s="65">
        <v>15.585000000000001</v>
      </c>
      <c r="M127" s="4" t="s">
        <v>25</v>
      </c>
      <c r="N127" s="4" t="s">
        <v>25</v>
      </c>
      <c r="O127" s="4" t="s">
        <v>25</v>
      </c>
      <c r="P127" s="62">
        <v>126</v>
      </c>
      <c r="Q127" s="85" t="s">
        <v>584</v>
      </c>
      <c r="R127" s="85" t="s">
        <v>582</v>
      </c>
    </row>
    <row r="128" spans="1:18" hidden="1">
      <c r="A128" s="62">
        <v>125</v>
      </c>
      <c r="B128" s="55" t="s">
        <v>1535</v>
      </c>
      <c r="C128" s="4" t="s">
        <v>345</v>
      </c>
      <c r="D128" s="4" t="s">
        <v>1536</v>
      </c>
      <c r="E128" s="4" t="s">
        <v>1537</v>
      </c>
      <c r="F128" s="4"/>
      <c r="G128" s="4"/>
      <c r="H128" s="4"/>
      <c r="I128" s="4"/>
      <c r="J128" s="4"/>
      <c r="K128" s="4"/>
      <c r="L128" s="65" t="s">
        <v>25</v>
      </c>
      <c r="M128" s="4">
        <v>249.6574</v>
      </c>
      <c r="N128" s="4">
        <v>249.6574</v>
      </c>
      <c r="O128" s="4" t="s">
        <v>305</v>
      </c>
      <c r="P128" s="62">
        <v>127</v>
      </c>
      <c r="Q128" s="85" t="s">
        <v>345</v>
      </c>
      <c r="R128" s="85" t="s">
        <v>348</v>
      </c>
    </row>
    <row r="129" spans="1:18" hidden="1">
      <c r="A129" s="62">
        <v>126</v>
      </c>
      <c r="B129" s="55" t="s">
        <v>1538</v>
      </c>
      <c r="C129" s="4" t="s">
        <v>350</v>
      </c>
      <c r="D129" s="4" t="s">
        <v>25</v>
      </c>
      <c r="E129" s="4" t="s">
        <v>25</v>
      </c>
      <c r="F129" s="4"/>
      <c r="G129" s="4"/>
      <c r="H129" s="4"/>
      <c r="I129" s="4"/>
      <c r="J129" s="4"/>
      <c r="K129" s="4"/>
      <c r="L129" s="65" t="s">
        <v>25</v>
      </c>
      <c r="M129" s="4">
        <v>249.23920000000001</v>
      </c>
      <c r="N129" s="4">
        <v>249.23920000000001</v>
      </c>
      <c r="O129" s="4" t="s">
        <v>25</v>
      </c>
      <c r="P129" s="62">
        <v>128</v>
      </c>
      <c r="Q129" s="85" t="s">
        <v>350</v>
      </c>
      <c r="R129" s="85" t="s">
        <v>351</v>
      </c>
    </row>
    <row r="130" spans="1:18" hidden="1">
      <c r="A130" s="62">
        <v>127</v>
      </c>
      <c r="B130" s="55" t="s">
        <v>1539</v>
      </c>
      <c r="C130" s="4" t="s">
        <v>353</v>
      </c>
      <c r="D130" s="4" t="s">
        <v>1540</v>
      </c>
      <c r="E130" s="4" t="s">
        <v>1541</v>
      </c>
      <c r="F130" s="4"/>
      <c r="G130" s="4"/>
      <c r="H130" s="4"/>
      <c r="I130" s="4"/>
      <c r="J130" s="4"/>
      <c r="K130" s="4"/>
      <c r="L130" s="65">
        <v>185.126</v>
      </c>
      <c r="M130" s="4">
        <v>63.5398</v>
      </c>
      <c r="N130" s="4">
        <v>248.66579999999999</v>
      </c>
      <c r="O130" s="4" t="s">
        <v>356</v>
      </c>
      <c r="P130" s="62">
        <v>129</v>
      </c>
      <c r="Q130" s="85" t="s">
        <v>353</v>
      </c>
      <c r="R130" s="85" t="s">
        <v>357</v>
      </c>
    </row>
    <row r="131" spans="1:18" hidden="1">
      <c r="A131" s="62">
        <v>128</v>
      </c>
      <c r="B131" s="55" t="s">
        <v>1542</v>
      </c>
      <c r="C131" s="4" t="s">
        <v>359</v>
      </c>
      <c r="D131" s="4" t="s">
        <v>25</v>
      </c>
      <c r="E131" s="4" t="s">
        <v>25</v>
      </c>
      <c r="F131" s="4"/>
      <c r="G131" s="4"/>
      <c r="H131" s="4"/>
      <c r="I131" s="4"/>
      <c r="J131" s="4"/>
      <c r="K131" s="4"/>
      <c r="L131" s="65" t="s">
        <v>25</v>
      </c>
      <c r="M131" s="4">
        <v>126.98650000000001</v>
      </c>
      <c r="N131" s="4">
        <v>126.98650000000001</v>
      </c>
      <c r="O131" s="4" t="s">
        <v>25</v>
      </c>
      <c r="P131" s="62">
        <v>130</v>
      </c>
      <c r="Q131" s="85" t="s">
        <v>359</v>
      </c>
      <c r="R131" s="85" t="s">
        <v>360</v>
      </c>
    </row>
    <row r="132" spans="1:18" hidden="1">
      <c r="A132" s="62">
        <v>129</v>
      </c>
      <c r="B132" s="55" t="s">
        <v>1543</v>
      </c>
      <c r="C132" s="4" t="s">
        <v>362</v>
      </c>
      <c r="D132" s="4" t="s">
        <v>1544</v>
      </c>
      <c r="E132" s="4" t="s">
        <v>1545</v>
      </c>
      <c r="F132" s="4"/>
      <c r="G132" s="4"/>
      <c r="H132" s="4"/>
      <c r="I132" s="4"/>
      <c r="J132" s="4"/>
      <c r="K132" s="4"/>
      <c r="L132" s="65" t="s">
        <v>25</v>
      </c>
      <c r="M132" s="4">
        <v>248.68639999999999</v>
      </c>
      <c r="N132" s="4">
        <v>248.68639999999999</v>
      </c>
      <c r="O132" s="4" t="s">
        <v>365</v>
      </c>
      <c r="P132" s="62">
        <v>131</v>
      </c>
      <c r="Q132" s="85" t="s">
        <v>362</v>
      </c>
      <c r="R132" s="85" t="s">
        <v>366</v>
      </c>
    </row>
    <row r="133" spans="1:18" hidden="1">
      <c r="A133" s="62">
        <v>130</v>
      </c>
      <c r="B133" s="55" t="s">
        <v>1546</v>
      </c>
      <c r="C133" s="4" t="s">
        <v>368</v>
      </c>
      <c r="D133" s="4" t="s">
        <v>1547</v>
      </c>
      <c r="E133" s="4" t="s">
        <v>1548</v>
      </c>
      <c r="F133" s="4"/>
      <c r="G133" s="4"/>
      <c r="H133" s="4"/>
      <c r="I133" s="4"/>
      <c r="J133" s="4"/>
      <c r="K133" s="4"/>
      <c r="L133" s="65" t="s">
        <v>25</v>
      </c>
      <c r="M133" s="4">
        <v>248.6876</v>
      </c>
      <c r="N133" s="4">
        <v>248.6876</v>
      </c>
      <c r="O133" s="4" t="s">
        <v>365</v>
      </c>
      <c r="P133" s="62">
        <v>132</v>
      </c>
      <c r="Q133" s="85" t="s">
        <v>368</v>
      </c>
      <c r="R133" s="85" t="s">
        <v>371</v>
      </c>
    </row>
    <row r="134" spans="1:18" hidden="1">
      <c r="A134" s="62">
        <v>131</v>
      </c>
      <c r="B134" s="55" t="s">
        <v>28</v>
      </c>
      <c r="C134" s="4" t="s">
        <v>372</v>
      </c>
      <c r="D134" s="4" t="s">
        <v>25</v>
      </c>
      <c r="E134" s="4" t="s">
        <v>25</v>
      </c>
      <c r="F134" s="4"/>
      <c r="G134" s="4"/>
      <c r="H134" s="4"/>
      <c r="I134" s="4"/>
      <c r="J134" s="4"/>
      <c r="K134" s="4"/>
      <c r="L134" s="65" t="s">
        <v>25</v>
      </c>
      <c r="M134" s="4" t="s">
        <v>25</v>
      </c>
      <c r="N134" s="4" t="s">
        <v>25</v>
      </c>
      <c r="O134" s="4" t="s">
        <v>25</v>
      </c>
      <c r="P134" s="62">
        <v>133</v>
      </c>
      <c r="Q134" s="85" t="s">
        <v>372</v>
      </c>
      <c r="R134" s="85" t="s">
        <v>28</v>
      </c>
    </row>
    <row r="135" spans="1:18">
      <c r="A135" s="62">
        <v>132</v>
      </c>
      <c r="B135" s="55" t="s">
        <v>1524</v>
      </c>
      <c r="C135" s="4" t="s">
        <v>319</v>
      </c>
      <c r="D135" s="4" t="s">
        <v>25</v>
      </c>
      <c r="E135" s="4" t="s">
        <v>25</v>
      </c>
      <c r="F135" s="4"/>
      <c r="G135" s="4"/>
      <c r="H135" s="4"/>
      <c r="I135" s="4"/>
      <c r="J135" s="4"/>
      <c r="K135" s="4"/>
      <c r="L135" s="65" t="s">
        <v>25</v>
      </c>
      <c r="M135" s="4">
        <v>95.700800000000001</v>
      </c>
      <c r="N135" s="4">
        <v>95.700800000000001</v>
      </c>
      <c r="O135" s="4" t="s">
        <v>25</v>
      </c>
      <c r="P135" s="62">
        <v>134</v>
      </c>
      <c r="Q135" s="85" t="s">
        <v>319</v>
      </c>
      <c r="R135" s="85" t="s">
        <v>296</v>
      </c>
    </row>
    <row r="136" spans="1:18" hidden="1">
      <c r="A136" s="62">
        <v>133</v>
      </c>
      <c r="B136" s="55" t="s">
        <v>28</v>
      </c>
      <c r="C136" s="4" t="s">
        <v>374</v>
      </c>
      <c r="D136" s="4" t="s">
        <v>25</v>
      </c>
      <c r="E136" s="4" t="s">
        <v>25</v>
      </c>
      <c r="F136" s="4"/>
      <c r="G136" s="4"/>
      <c r="H136" s="4"/>
      <c r="I136" s="4"/>
      <c r="J136" s="4"/>
      <c r="K136" s="4"/>
      <c r="L136" s="65" t="s">
        <v>25</v>
      </c>
      <c r="M136" s="4" t="s">
        <v>25</v>
      </c>
      <c r="N136" s="4" t="s">
        <v>25</v>
      </c>
      <c r="O136" s="4" t="s">
        <v>25</v>
      </c>
      <c r="P136" s="62">
        <v>135</v>
      </c>
      <c r="Q136" s="85" t="s">
        <v>374</v>
      </c>
      <c r="R136" s="85" t="s">
        <v>28</v>
      </c>
    </row>
    <row r="137" spans="1:18" hidden="1">
      <c r="A137" s="62">
        <v>134</v>
      </c>
      <c r="B137" s="55" t="s">
        <v>28</v>
      </c>
      <c r="C137" s="4" t="s">
        <v>375</v>
      </c>
      <c r="D137" s="4" t="s">
        <v>25</v>
      </c>
      <c r="E137" s="4" t="s">
        <v>25</v>
      </c>
      <c r="F137" s="4"/>
      <c r="G137" s="4"/>
      <c r="H137" s="4"/>
      <c r="I137" s="4"/>
      <c r="J137" s="4"/>
      <c r="K137" s="4"/>
      <c r="L137" s="65" t="s">
        <v>25</v>
      </c>
      <c r="M137" s="4" t="s">
        <v>25</v>
      </c>
      <c r="N137" s="4" t="s">
        <v>25</v>
      </c>
      <c r="O137" s="4" t="s">
        <v>25</v>
      </c>
      <c r="P137" s="62">
        <v>136</v>
      </c>
      <c r="Q137" s="85" t="s">
        <v>375</v>
      </c>
      <c r="R137" s="85" t="s">
        <v>28</v>
      </c>
    </row>
    <row r="138" spans="1:18" hidden="1">
      <c r="A138" s="62">
        <v>135</v>
      </c>
      <c r="B138" s="55" t="s">
        <v>1549</v>
      </c>
      <c r="C138" s="4" t="s">
        <v>377</v>
      </c>
      <c r="D138" s="4" t="s">
        <v>25</v>
      </c>
      <c r="E138" s="4" t="s">
        <v>25</v>
      </c>
      <c r="F138" s="94"/>
      <c r="G138" s="4"/>
      <c r="H138" s="4"/>
      <c r="I138" s="4"/>
      <c r="J138" s="4"/>
      <c r="K138" s="4"/>
      <c r="L138" s="65" t="s">
        <v>25</v>
      </c>
      <c r="M138" s="4">
        <v>130.48490000000001</v>
      </c>
      <c r="N138" s="4">
        <v>130.48490000000001</v>
      </c>
      <c r="O138" s="4" t="s">
        <v>25</v>
      </c>
      <c r="P138" s="62">
        <v>137</v>
      </c>
      <c r="Q138" s="85" t="s">
        <v>377</v>
      </c>
      <c r="R138" s="85" t="s">
        <v>378</v>
      </c>
    </row>
    <row r="139" spans="1:18" hidden="1">
      <c r="A139" s="62">
        <v>136</v>
      </c>
      <c r="B139" s="55" t="s">
        <v>28</v>
      </c>
      <c r="C139" s="4" t="s">
        <v>379</v>
      </c>
      <c r="D139" s="4" t="s">
        <v>25</v>
      </c>
      <c r="E139" s="4" t="s">
        <v>25</v>
      </c>
      <c r="F139" s="94"/>
      <c r="G139" s="4"/>
      <c r="H139" s="4"/>
      <c r="I139" s="4"/>
      <c r="J139" s="4"/>
      <c r="K139" s="4"/>
      <c r="L139" s="65" t="s">
        <v>25</v>
      </c>
      <c r="M139" s="4" t="s">
        <v>25</v>
      </c>
      <c r="N139" s="4" t="s">
        <v>25</v>
      </c>
      <c r="O139" s="4" t="s">
        <v>25</v>
      </c>
      <c r="P139" s="62">
        <v>138</v>
      </c>
      <c r="Q139" s="85" t="s">
        <v>379</v>
      </c>
      <c r="R139" s="85" t="s">
        <v>28</v>
      </c>
    </row>
    <row r="140" spans="1:18" hidden="1">
      <c r="A140" s="62">
        <v>137</v>
      </c>
      <c r="B140" s="55" t="s">
        <v>28</v>
      </c>
      <c r="C140" s="4" t="s">
        <v>380</v>
      </c>
      <c r="D140" s="4" t="s">
        <v>25</v>
      </c>
      <c r="E140" s="4" t="s">
        <v>25</v>
      </c>
      <c r="F140" s="94"/>
      <c r="G140" s="4"/>
      <c r="H140" s="4"/>
      <c r="I140" s="4"/>
      <c r="J140" s="4"/>
      <c r="K140" s="4"/>
      <c r="L140" s="65" t="s">
        <v>25</v>
      </c>
      <c r="M140" s="4" t="s">
        <v>25</v>
      </c>
      <c r="N140" s="4" t="s">
        <v>25</v>
      </c>
      <c r="O140" s="4" t="s">
        <v>25</v>
      </c>
      <c r="P140" s="62">
        <v>139</v>
      </c>
      <c r="Q140" s="85" t="s">
        <v>380</v>
      </c>
      <c r="R140" s="85" t="s">
        <v>28</v>
      </c>
    </row>
    <row r="141" spans="1:18" hidden="1">
      <c r="A141" s="62">
        <v>138</v>
      </c>
      <c r="B141" s="55" t="s">
        <v>28</v>
      </c>
      <c r="C141" s="4" t="s">
        <v>381</v>
      </c>
      <c r="D141" s="4" t="s">
        <v>25</v>
      </c>
      <c r="E141" s="4" t="s">
        <v>25</v>
      </c>
      <c r="F141" s="94"/>
      <c r="G141" s="4"/>
      <c r="H141" s="4"/>
      <c r="I141" s="4"/>
      <c r="J141" s="4"/>
      <c r="K141" s="4"/>
      <c r="L141" s="65" t="s">
        <v>25</v>
      </c>
      <c r="M141" s="4" t="s">
        <v>25</v>
      </c>
      <c r="N141" s="4" t="s">
        <v>25</v>
      </c>
      <c r="O141" s="4" t="s">
        <v>25</v>
      </c>
      <c r="P141" s="62">
        <v>140</v>
      </c>
      <c r="Q141" s="85" t="s">
        <v>381</v>
      </c>
      <c r="R141" s="85" t="s">
        <v>28</v>
      </c>
    </row>
    <row r="142" spans="1:18" hidden="1">
      <c r="A142" s="62">
        <v>139</v>
      </c>
      <c r="B142" s="55" t="s">
        <v>28</v>
      </c>
      <c r="C142" s="4" t="s">
        <v>382</v>
      </c>
      <c r="D142" s="4" t="s">
        <v>25</v>
      </c>
      <c r="E142" s="4" t="s">
        <v>25</v>
      </c>
      <c r="F142" s="4"/>
      <c r="G142" s="4"/>
      <c r="H142" s="4"/>
      <c r="I142" s="4"/>
      <c r="J142" s="4"/>
      <c r="K142" s="4"/>
      <c r="L142" s="65" t="s">
        <v>25</v>
      </c>
      <c r="M142" s="4" t="s">
        <v>25</v>
      </c>
      <c r="N142" s="4" t="s">
        <v>25</v>
      </c>
      <c r="O142" s="4" t="s">
        <v>25</v>
      </c>
      <c r="P142" s="62">
        <v>141</v>
      </c>
      <c r="Q142" s="85" t="s">
        <v>382</v>
      </c>
      <c r="R142" s="85" t="s">
        <v>28</v>
      </c>
    </row>
    <row r="143" spans="1:18">
      <c r="A143" s="62">
        <v>140</v>
      </c>
      <c r="B143" s="55" t="s">
        <v>1550</v>
      </c>
      <c r="C143" s="4" t="s">
        <v>588</v>
      </c>
      <c r="D143" s="4" t="s">
        <v>1551</v>
      </c>
      <c r="E143" s="4" t="s">
        <v>1552</v>
      </c>
      <c r="F143" s="4"/>
      <c r="G143" s="4"/>
      <c r="H143" s="4"/>
      <c r="I143" s="4"/>
      <c r="J143" s="4"/>
      <c r="K143" s="4"/>
      <c r="L143" s="65" t="s">
        <v>25</v>
      </c>
      <c r="M143" s="4">
        <v>124.79640000000001</v>
      </c>
      <c r="N143" s="4">
        <v>124.79640000000001</v>
      </c>
      <c r="O143" s="4" t="s">
        <v>591</v>
      </c>
      <c r="P143" s="62">
        <v>142</v>
      </c>
      <c r="Q143" s="85" t="s">
        <v>588</v>
      </c>
      <c r="R143" s="85" t="s">
        <v>592</v>
      </c>
    </row>
    <row r="144" spans="1:18">
      <c r="A144" s="62">
        <v>141</v>
      </c>
      <c r="B144" s="55" t="s">
        <v>1550</v>
      </c>
      <c r="C144" s="4" t="s">
        <v>593</v>
      </c>
      <c r="D144" s="4" t="s">
        <v>1551</v>
      </c>
      <c r="E144" s="4" t="s">
        <v>1552</v>
      </c>
      <c r="F144" s="4"/>
      <c r="G144" s="4"/>
      <c r="H144" s="4"/>
      <c r="I144" s="4"/>
      <c r="J144" s="4"/>
      <c r="K144" s="4"/>
      <c r="L144" s="65" t="s">
        <v>25</v>
      </c>
      <c r="M144" s="4">
        <v>124.79640000000001</v>
      </c>
      <c r="N144" s="4">
        <v>124.79640000000001</v>
      </c>
      <c r="O144" s="4" t="s">
        <v>591</v>
      </c>
      <c r="P144" s="62">
        <v>143</v>
      </c>
      <c r="Q144" s="85" t="s">
        <v>593</v>
      </c>
      <c r="R144" s="85" t="s">
        <v>592</v>
      </c>
    </row>
    <row r="145" spans="1:18" hidden="1">
      <c r="A145" s="62">
        <v>142</v>
      </c>
      <c r="B145" s="55" t="s">
        <v>1553</v>
      </c>
      <c r="C145" s="4" t="s">
        <v>386</v>
      </c>
      <c r="D145" s="4" t="s">
        <v>1554</v>
      </c>
      <c r="E145" s="4" t="s">
        <v>1555</v>
      </c>
      <c r="F145" s="4"/>
      <c r="G145" s="4"/>
      <c r="H145" s="4"/>
      <c r="I145" s="4"/>
      <c r="J145" s="4"/>
      <c r="K145" s="4"/>
      <c r="L145" s="65">
        <v>149.1165</v>
      </c>
      <c r="M145" s="4">
        <v>49.8123</v>
      </c>
      <c r="N145" s="4">
        <v>198.9288</v>
      </c>
      <c r="O145" s="4" t="s">
        <v>286</v>
      </c>
      <c r="P145" s="62">
        <v>144</v>
      </c>
      <c r="Q145" s="85" t="s">
        <v>386</v>
      </c>
      <c r="R145" s="85" t="s">
        <v>389</v>
      </c>
    </row>
    <row r="146" spans="1:18" hidden="1">
      <c r="A146" s="62">
        <v>143</v>
      </c>
      <c r="B146" s="55" t="s">
        <v>1556</v>
      </c>
      <c r="C146" s="4" t="s">
        <v>391</v>
      </c>
      <c r="D146" s="4" t="s">
        <v>1557</v>
      </c>
      <c r="E146" s="4" t="s">
        <v>1558</v>
      </c>
      <c r="F146" s="4"/>
      <c r="G146" s="4"/>
      <c r="H146" s="4"/>
      <c r="I146" s="4"/>
      <c r="J146" s="4"/>
      <c r="K146" s="4"/>
      <c r="L146" s="65">
        <v>149.1164</v>
      </c>
      <c r="M146" s="4">
        <v>49.812100000000001</v>
      </c>
      <c r="N146" s="4">
        <v>198.92849999999999</v>
      </c>
      <c r="O146" s="4" t="s">
        <v>286</v>
      </c>
      <c r="P146" s="62">
        <v>145</v>
      </c>
      <c r="Q146" s="85" t="s">
        <v>391</v>
      </c>
      <c r="R146" s="85" t="s">
        <v>394</v>
      </c>
    </row>
    <row r="147" spans="1:18">
      <c r="A147" s="62">
        <v>144</v>
      </c>
      <c r="B147" s="55" t="s">
        <v>1550</v>
      </c>
      <c r="C147" s="4" t="s">
        <v>594</v>
      </c>
      <c r="D147" s="4" t="s">
        <v>1551</v>
      </c>
      <c r="E147" s="4" t="s">
        <v>1552</v>
      </c>
      <c r="F147" s="4"/>
      <c r="G147" s="4"/>
      <c r="H147" s="4"/>
      <c r="I147" s="4"/>
      <c r="J147" s="4"/>
      <c r="K147" s="4"/>
      <c r="L147" s="65" t="s">
        <v>25</v>
      </c>
      <c r="M147" s="4">
        <v>124.79640000000001</v>
      </c>
      <c r="N147" s="4">
        <v>124.79640000000001</v>
      </c>
      <c r="O147" s="4" t="s">
        <v>591</v>
      </c>
      <c r="P147" s="62">
        <v>146</v>
      </c>
      <c r="Q147" s="85" t="s">
        <v>594</v>
      </c>
      <c r="R147" s="85" t="s">
        <v>592</v>
      </c>
    </row>
    <row r="148" spans="1:18">
      <c r="A148" s="62">
        <v>145</v>
      </c>
      <c r="B148" s="55" t="s">
        <v>1550</v>
      </c>
      <c r="C148" s="4" t="s">
        <v>939</v>
      </c>
      <c r="D148" s="4" t="s">
        <v>1551</v>
      </c>
      <c r="E148" s="4" t="s">
        <v>1552</v>
      </c>
      <c r="F148" s="4"/>
      <c r="G148" s="4"/>
      <c r="H148" s="4"/>
      <c r="I148" s="4"/>
      <c r="J148" s="4"/>
      <c r="K148" s="4"/>
      <c r="L148" s="65" t="s">
        <v>25</v>
      </c>
      <c r="M148" s="4">
        <v>124.79640000000001</v>
      </c>
      <c r="N148" s="4">
        <v>124.79640000000001</v>
      </c>
      <c r="O148" s="4" t="s">
        <v>591</v>
      </c>
      <c r="P148" s="62">
        <v>147</v>
      </c>
      <c r="Q148" s="85" t="s">
        <v>939</v>
      </c>
      <c r="R148" s="85" t="s">
        <v>592</v>
      </c>
    </row>
    <row r="149" spans="1:18" hidden="1">
      <c r="A149" s="62">
        <v>146</v>
      </c>
      <c r="B149" s="55" t="s">
        <v>1559</v>
      </c>
      <c r="C149" s="4" t="s">
        <v>398</v>
      </c>
      <c r="D149" s="4" t="s">
        <v>1560</v>
      </c>
      <c r="E149" s="4" t="s">
        <v>1561</v>
      </c>
      <c r="F149" s="4"/>
      <c r="G149" s="4"/>
      <c r="H149" s="4"/>
      <c r="I149" s="4"/>
      <c r="J149" s="4"/>
      <c r="K149" s="4"/>
      <c r="L149" s="65" t="s">
        <v>25</v>
      </c>
      <c r="M149" s="4">
        <v>248.68170000000001</v>
      </c>
      <c r="N149" s="4">
        <v>248.68170000000001</v>
      </c>
      <c r="O149" s="4" t="s">
        <v>305</v>
      </c>
      <c r="P149" s="62">
        <v>148</v>
      </c>
      <c r="Q149" s="85" t="s">
        <v>398</v>
      </c>
      <c r="R149" s="85" t="s">
        <v>401</v>
      </c>
    </row>
    <row r="150" spans="1:18" hidden="1">
      <c r="A150" s="62">
        <v>147</v>
      </c>
      <c r="B150" s="55" t="s">
        <v>1562</v>
      </c>
      <c r="C150" s="4" t="s">
        <v>403</v>
      </c>
      <c r="D150" s="4" t="s">
        <v>1563</v>
      </c>
      <c r="E150" s="4" t="s">
        <v>1564</v>
      </c>
      <c r="F150" s="4"/>
      <c r="G150" s="4"/>
      <c r="H150" s="4"/>
      <c r="I150" s="4"/>
      <c r="J150" s="4"/>
      <c r="K150" s="4"/>
      <c r="L150" s="65" t="s">
        <v>25</v>
      </c>
      <c r="M150" s="4">
        <v>249.1335</v>
      </c>
      <c r="N150" s="4">
        <v>249.1335</v>
      </c>
      <c r="O150" s="4" t="s">
        <v>305</v>
      </c>
      <c r="P150" s="62">
        <v>149</v>
      </c>
      <c r="Q150" s="85" t="s">
        <v>403</v>
      </c>
      <c r="R150" s="85" t="s">
        <v>406</v>
      </c>
    </row>
    <row r="151" spans="1:18" hidden="1">
      <c r="A151" s="62">
        <v>148</v>
      </c>
      <c r="B151" s="55" t="s">
        <v>1492</v>
      </c>
      <c r="C151" s="4" t="s">
        <v>407</v>
      </c>
      <c r="D151" s="4" t="s">
        <v>25</v>
      </c>
      <c r="E151" s="4" t="s">
        <v>25</v>
      </c>
      <c r="F151" s="4"/>
      <c r="G151" s="4"/>
      <c r="H151" s="4"/>
      <c r="I151" s="4"/>
      <c r="J151" s="4"/>
      <c r="K151" s="4"/>
      <c r="L151" s="65" t="s">
        <v>25</v>
      </c>
      <c r="M151" s="4">
        <v>84.292000000000002</v>
      </c>
      <c r="N151" s="4">
        <v>84.292000000000002</v>
      </c>
      <c r="O151" s="4" t="s">
        <v>25</v>
      </c>
      <c r="P151" s="62">
        <v>150</v>
      </c>
      <c r="Q151" s="85" t="s">
        <v>407</v>
      </c>
      <c r="R151" s="85" t="s">
        <v>238</v>
      </c>
    </row>
    <row r="152" spans="1:18" hidden="1">
      <c r="A152" s="62">
        <v>149</v>
      </c>
      <c r="B152" s="55" t="s">
        <v>1565</v>
      </c>
      <c r="C152" s="4" t="s">
        <v>409</v>
      </c>
      <c r="D152" s="4" t="s">
        <v>25</v>
      </c>
      <c r="E152" s="4" t="s">
        <v>25</v>
      </c>
      <c r="F152" s="4"/>
      <c r="G152" s="4"/>
      <c r="H152" s="4"/>
      <c r="I152" s="4"/>
      <c r="J152" s="4"/>
      <c r="K152" s="4"/>
      <c r="L152" s="65" t="s">
        <v>25</v>
      </c>
      <c r="M152" s="4">
        <v>236.93049999999999</v>
      </c>
      <c r="N152" s="4">
        <v>236.93049999999999</v>
      </c>
      <c r="O152" s="4" t="s">
        <v>25</v>
      </c>
      <c r="P152" s="62">
        <v>151</v>
      </c>
      <c r="Q152" s="85" t="s">
        <v>409</v>
      </c>
      <c r="R152" s="85" t="s">
        <v>410</v>
      </c>
    </row>
    <row r="153" spans="1:18" hidden="1">
      <c r="A153" s="62">
        <v>150</v>
      </c>
      <c r="B153" s="55" t="s">
        <v>28</v>
      </c>
      <c r="C153" s="4" t="s">
        <v>411</v>
      </c>
      <c r="D153" s="4" t="s">
        <v>25</v>
      </c>
      <c r="E153" s="4" t="s">
        <v>25</v>
      </c>
      <c r="F153" s="4"/>
      <c r="G153" s="4"/>
      <c r="H153" s="4"/>
      <c r="I153" s="4"/>
      <c r="J153" s="4"/>
      <c r="K153" s="4"/>
      <c r="L153" s="65" t="s">
        <v>25</v>
      </c>
      <c r="M153" s="4" t="s">
        <v>25</v>
      </c>
      <c r="N153" s="4" t="s">
        <v>25</v>
      </c>
      <c r="O153" s="4" t="s">
        <v>25</v>
      </c>
      <c r="P153" s="62">
        <v>152</v>
      </c>
      <c r="Q153" s="85" t="s">
        <v>411</v>
      </c>
      <c r="R153" s="85" t="s">
        <v>28</v>
      </c>
    </row>
    <row r="154" spans="1:18">
      <c r="A154" s="62">
        <v>151</v>
      </c>
      <c r="B154" s="55" t="s">
        <v>1524</v>
      </c>
      <c r="C154" s="4" t="s">
        <v>320</v>
      </c>
      <c r="D154" s="4" t="s">
        <v>25</v>
      </c>
      <c r="E154" s="4" t="s">
        <v>25</v>
      </c>
      <c r="F154" s="4"/>
      <c r="G154" s="4"/>
      <c r="H154" s="4"/>
      <c r="I154" s="4"/>
      <c r="J154" s="4"/>
      <c r="K154" s="4"/>
      <c r="L154" s="65" t="s">
        <v>25</v>
      </c>
      <c r="M154" s="4">
        <v>95.700800000000001</v>
      </c>
      <c r="N154" s="4">
        <v>95.700800000000001</v>
      </c>
      <c r="O154" s="4" t="s">
        <v>25</v>
      </c>
      <c r="P154" s="62">
        <v>153</v>
      </c>
      <c r="Q154" s="85" t="s">
        <v>320</v>
      </c>
      <c r="R154" s="85" t="s">
        <v>296</v>
      </c>
    </row>
    <row r="155" spans="1:18" hidden="1">
      <c r="A155" s="62">
        <v>152</v>
      </c>
      <c r="B155" s="55" t="s">
        <v>28</v>
      </c>
      <c r="C155" s="4" t="s">
        <v>413</v>
      </c>
      <c r="D155" s="4" t="s">
        <v>25</v>
      </c>
      <c r="E155" s="4" t="s">
        <v>25</v>
      </c>
      <c r="F155" s="4"/>
      <c r="G155" s="4"/>
      <c r="H155" s="4"/>
      <c r="I155" s="4"/>
      <c r="J155" s="4"/>
      <c r="K155" s="4"/>
      <c r="L155" s="65" t="s">
        <v>25</v>
      </c>
      <c r="M155" s="4" t="s">
        <v>25</v>
      </c>
      <c r="N155" s="4" t="s">
        <v>25</v>
      </c>
      <c r="O155" s="4" t="s">
        <v>25</v>
      </c>
      <c r="P155" s="62">
        <v>154</v>
      </c>
      <c r="Q155" s="85" t="s">
        <v>413</v>
      </c>
      <c r="R155" s="85" t="s">
        <v>28</v>
      </c>
    </row>
    <row r="156" spans="1:18">
      <c r="A156" s="62">
        <v>153</v>
      </c>
      <c r="B156" s="55" t="s">
        <v>1524</v>
      </c>
      <c r="C156" s="4" t="s">
        <v>321</v>
      </c>
      <c r="D156" s="4" t="s">
        <v>25</v>
      </c>
      <c r="E156" s="4" t="s">
        <v>25</v>
      </c>
      <c r="F156" s="4"/>
      <c r="G156" s="4"/>
      <c r="H156" s="4"/>
      <c r="I156" s="4"/>
      <c r="J156" s="4"/>
      <c r="K156" s="4"/>
      <c r="L156" s="65" t="s">
        <v>25</v>
      </c>
      <c r="M156" s="4">
        <v>95.700800000000001</v>
      </c>
      <c r="N156" s="4">
        <v>95.700800000000001</v>
      </c>
      <c r="O156" s="4" t="s">
        <v>25</v>
      </c>
      <c r="P156" s="62">
        <v>155</v>
      </c>
      <c r="Q156" s="85" t="s">
        <v>321</v>
      </c>
      <c r="R156" s="85" t="s">
        <v>296</v>
      </c>
    </row>
    <row r="157" spans="1:18" hidden="1">
      <c r="A157" s="62">
        <v>154</v>
      </c>
      <c r="B157" s="55" t="s">
        <v>28</v>
      </c>
      <c r="C157" s="4" t="s">
        <v>415</v>
      </c>
      <c r="D157" s="4" t="s">
        <v>25</v>
      </c>
      <c r="E157" s="4" t="s">
        <v>25</v>
      </c>
      <c r="F157" s="4"/>
      <c r="G157" s="4"/>
      <c r="H157" s="4"/>
      <c r="I157" s="4"/>
      <c r="J157" s="4"/>
      <c r="K157" s="4"/>
      <c r="L157" s="65" t="s">
        <v>25</v>
      </c>
      <c r="M157" s="4" t="s">
        <v>25</v>
      </c>
      <c r="N157" s="4" t="s">
        <v>25</v>
      </c>
      <c r="O157" s="4" t="s">
        <v>25</v>
      </c>
      <c r="P157" s="62">
        <v>156</v>
      </c>
      <c r="Q157" s="85" t="s">
        <v>415</v>
      </c>
      <c r="R157" s="85" t="s">
        <v>28</v>
      </c>
    </row>
    <row r="158" spans="1:18" hidden="1">
      <c r="A158" s="62">
        <v>155</v>
      </c>
      <c r="B158" s="55" t="s">
        <v>1566</v>
      </c>
      <c r="C158" s="4" t="s">
        <v>417</v>
      </c>
      <c r="D158" s="4" t="s">
        <v>25</v>
      </c>
      <c r="E158" s="4" t="s">
        <v>25</v>
      </c>
      <c r="F158" s="4"/>
      <c r="G158" s="4"/>
      <c r="H158" s="4"/>
      <c r="I158" s="4"/>
      <c r="J158" s="4"/>
      <c r="K158" s="4"/>
      <c r="L158" s="65" t="s">
        <v>25</v>
      </c>
      <c r="M158" s="4">
        <v>134.87540000000001</v>
      </c>
      <c r="N158" s="4">
        <v>134.87540000000001</v>
      </c>
      <c r="O158" s="4" t="s">
        <v>25</v>
      </c>
      <c r="P158" s="62">
        <v>157</v>
      </c>
      <c r="Q158" s="85" t="s">
        <v>417</v>
      </c>
      <c r="R158" s="85" t="s">
        <v>418</v>
      </c>
    </row>
    <row r="159" spans="1:18" hidden="1">
      <c r="A159" s="62">
        <v>156</v>
      </c>
      <c r="B159" s="55" t="s">
        <v>1549</v>
      </c>
      <c r="C159" s="4" t="s">
        <v>419</v>
      </c>
      <c r="D159" s="4" t="s">
        <v>25</v>
      </c>
      <c r="E159" s="4" t="s">
        <v>25</v>
      </c>
      <c r="F159" s="4"/>
      <c r="G159" s="4"/>
      <c r="H159" s="4"/>
      <c r="I159" s="4"/>
      <c r="J159" s="4"/>
      <c r="K159" s="4"/>
      <c r="L159" s="65" t="s">
        <v>25</v>
      </c>
      <c r="M159" s="4">
        <v>130.48490000000001</v>
      </c>
      <c r="N159" s="4">
        <v>130.48490000000001</v>
      </c>
      <c r="O159" s="4" t="s">
        <v>25</v>
      </c>
      <c r="P159" s="62">
        <v>158</v>
      </c>
      <c r="Q159" s="85" t="s">
        <v>419</v>
      </c>
      <c r="R159" s="85" t="s">
        <v>378</v>
      </c>
    </row>
    <row r="160" spans="1:18" hidden="1">
      <c r="A160" s="62">
        <v>157</v>
      </c>
      <c r="B160" s="55" t="s">
        <v>1549</v>
      </c>
      <c r="C160" s="4" t="s">
        <v>420</v>
      </c>
      <c r="D160" s="4" t="s">
        <v>25</v>
      </c>
      <c r="E160" s="4" t="s">
        <v>25</v>
      </c>
      <c r="F160" s="4"/>
      <c r="G160" s="4"/>
      <c r="H160" s="4"/>
      <c r="I160" s="4"/>
      <c r="J160" s="4"/>
      <c r="K160" s="4"/>
      <c r="L160" s="65" t="s">
        <v>25</v>
      </c>
      <c r="M160" s="4">
        <v>130.48490000000001</v>
      </c>
      <c r="N160" s="4">
        <v>130.48490000000001</v>
      </c>
      <c r="O160" s="4" t="s">
        <v>25</v>
      </c>
      <c r="P160" s="62">
        <v>159</v>
      </c>
      <c r="Q160" s="85" t="s">
        <v>420</v>
      </c>
      <c r="R160" s="85" t="s">
        <v>378</v>
      </c>
    </row>
    <row r="161" spans="1:18" hidden="1">
      <c r="A161" s="62">
        <v>158</v>
      </c>
      <c r="B161" s="55" t="s">
        <v>28</v>
      </c>
      <c r="C161" s="4" t="s">
        <v>421</v>
      </c>
      <c r="D161" s="4" t="s">
        <v>25</v>
      </c>
      <c r="E161" s="4" t="s">
        <v>25</v>
      </c>
      <c r="F161" s="4"/>
      <c r="G161" s="4"/>
      <c r="H161" s="4"/>
      <c r="I161" s="4"/>
      <c r="J161" s="4"/>
      <c r="K161" s="4"/>
      <c r="L161" s="65" t="s">
        <v>25</v>
      </c>
      <c r="M161" s="4" t="s">
        <v>25</v>
      </c>
      <c r="N161" s="4" t="s">
        <v>25</v>
      </c>
      <c r="O161" s="4" t="s">
        <v>25</v>
      </c>
      <c r="P161" s="62">
        <v>160</v>
      </c>
      <c r="Q161" s="85" t="s">
        <v>421</v>
      </c>
      <c r="R161" s="85" t="s">
        <v>28</v>
      </c>
    </row>
    <row r="162" spans="1:18" hidden="1">
      <c r="A162" s="62">
        <v>159</v>
      </c>
      <c r="B162" s="55" t="s">
        <v>28</v>
      </c>
      <c r="C162" s="4" t="s">
        <v>422</v>
      </c>
      <c r="D162" s="4" t="s">
        <v>25</v>
      </c>
      <c r="E162" s="4" t="s">
        <v>25</v>
      </c>
      <c r="F162" s="4"/>
      <c r="G162" s="4"/>
      <c r="H162" s="4"/>
      <c r="I162" s="4"/>
      <c r="J162" s="4"/>
      <c r="K162" s="4"/>
      <c r="L162" s="65" t="s">
        <v>25</v>
      </c>
      <c r="M162" s="4" t="s">
        <v>25</v>
      </c>
      <c r="N162" s="4" t="s">
        <v>25</v>
      </c>
      <c r="O162" s="4" t="s">
        <v>25</v>
      </c>
      <c r="P162" s="62">
        <v>161</v>
      </c>
      <c r="Q162" s="85" t="s">
        <v>422</v>
      </c>
      <c r="R162" s="85" t="s">
        <v>28</v>
      </c>
    </row>
    <row r="163" spans="1:18" hidden="1">
      <c r="A163" s="62">
        <v>160</v>
      </c>
      <c r="B163" s="55" t="s">
        <v>28</v>
      </c>
      <c r="C163" s="4" t="s">
        <v>423</v>
      </c>
      <c r="D163" s="4" t="s">
        <v>25</v>
      </c>
      <c r="E163" s="4" t="s">
        <v>25</v>
      </c>
      <c r="F163" s="4"/>
      <c r="G163" s="4"/>
      <c r="H163" s="4"/>
      <c r="I163" s="4"/>
      <c r="J163" s="4"/>
      <c r="K163" s="4"/>
      <c r="L163" s="65" t="s">
        <v>25</v>
      </c>
      <c r="M163" s="4" t="s">
        <v>25</v>
      </c>
      <c r="N163" s="4" t="s">
        <v>25</v>
      </c>
      <c r="O163" s="4" t="s">
        <v>25</v>
      </c>
      <c r="P163" s="62">
        <v>162</v>
      </c>
      <c r="Q163" s="85" t="s">
        <v>423</v>
      </c>
      <c r="R163" s="85" t="s">
        <v>28</v>
      </c>
    </row>
    <row r="164" spans="1:18" hidden="1">
      <c r="A164" s="62">
        <v>161</v>
      </c>
      <c r="B164" s="55" t="s">
        <v>28</v>
      </c>
      <c r="C164" s="4" t="s">
        <v>424</v>
      </c>
      <c r="D164" s="4" t="s">
        <v>25</v>
      </c>
      <c r="E164" s="4" t="s">
        <v>25</v>
      </c>
      <c r="F164" s="4"/>
      <c r="G164" s="4"/>
      <c r="H164" s="4"/>
      <c r="I164" s="4"/>
      <c r="J164" s="4"/>
      <c r="K164" s="4"/>
      <c r="L164" s="65" t="s">
        <v>25</v>
      </c>
      <c r="M164" s="4" t="s">
        <v>25</v>
      </c>
      <c r="N164" s="4" t="s">
        <v>25</v>
      </c>
      <c r="O164" s="4" t="s">
        <v>25</v>
      </c>
      <c r="P164" s="62">
        <v>163</v>
      </c>
      <c r="Q164" s="85" t="s">
        <v>424</v>
      </c>
      <c r="R164" s="85" t="s">
        <v>28</v>
      </c>
    </row>
    <row r="165" spans="1:18" hidden="1">
      <c r="A165" s="62">
        <v>162</v>
      </c>
      <c r="B165" s="55" t="s">
        <v>28</v>
      </c>
      <c r="C165" s="4" t="s">
        <v>425</v>
      </c>
      <c r="D165" s="4" t="s">
        <v>25</v>
      </c>
      <c r="E165" s="4" t="s">
        <v>25</v>
      </c>
      <c r="F165" s="4"/>
      <c r="G165" s="4"/>
      <c r="H165" s="4"/>
      <c r="I165" s="4"/>
      <c r="J165" s="4"/>
      <c r="K165" s="4"/>
      <c r="L165" s="65" t="s">
        <v>25</v>
      </c>
      <c r="M165" s="4" t="s">
        <v>25</v>
      </c>
      <c r="N165" s="4" t="s">
        <v>25</v>
      </c>
      <c r="O165" s="4" t="s">
        <v>25</v>
      </c>
      <c r="P165" s="62">
        <v>164</v>
      </c>
      <c r="Q165" s="85" t="s">
        <v>425</v>
      </c>
      <c r="R165" s="85" t="s">
        <v>28</v>
      </c>
    </row>
    <row r="166" spans="1:18" hidden="1">
      <c r="A166" s="62">
        <v>163</v>
      </c>
      <c r="B166" s="55" t="s">
        <v>1567</v>
      </c>
      <c r="C166" s="4" t="s">
        <v>427</v>
      </c>
      <c r="D166" s="4" t="s">
        <v>1568</v>
      </c>
      <c r="E166" s="4" t="s">
        <v>1569</v>
      </c>
      <c r="F166" s="4"/>
      <c r="G166" s="4"/>
      <c r="H166" s="4"/>
      <c r="I166" s="4"/>
      <c r="J166" s="4"/>
      <c r="K166" s="4"/>
      <c r="L166" s="65" t="s">
        <v>25</v>
      </c>
      <c r="M166" s="4">
        <v>249.3219</v>
      </c>
      <c r="N166" s="4">
        <v>249.3219</v>
      </c>
      <c r="O166" s="4" t="s">
        <v>305</v>
      </c>
      <c r="P166" s="62">
        <v>165</v>
      </c>
      <c r="Q166" s="85" t="s">
        <v>427</v>
      </c>
      <c r="R166" s="85" t="s">
        <v>430</v>
      </c>
    </row>
    <row r="167" spans="1:18" hidden="1">
      <c r="A167" s="62">
        <v>164</v>
      </c>
      <c r="B167" s="55" t="s">
        <v>1570</v>
      </c>
      <c r="C167" s="4" t="s">
        <v>432</v>
      </c>
      <c r="D167" s="4" t="s">
        <v>1571</v>
      </c>
      <c r="E167" s="4" t="s">
        <v>1572</v>
      </c>
      <c r="F167" s="4"/>
      <c r="G167" s="4"/>
      <c r="H167" s="4"/>
      <c r="I167" s="4"/>
      <c r="J167" s="4"/>
      <c r="K167" s="4"/>
      <c r="L167" s="65" t="s">
        <v>25</v>
      </c>
      <c r="M167" s="4">
        <v>249.2304</v>
      </c>
      <c r="N167" s="4">
        <v>249.2304</v>
      </c>
      <c r="O167" s="4" t="s">
        <v>305</v>
      </c>
      <c r="P167" s="62">
        <v>166</v>
      </c>
      <c r="Q167" s="85" t="s">
        <v>432</v>
      </c>
      <c r="R167" s="85" t="s">
        <v>435</v>
      </c>
    </row>
    <row r="168" spans="1:18" hidden="1">
      <c r="A168" s="62">
        <v>165</v>
      </c>
      <c r="B168" s="55" t="s">
        <v>28</v>
      </c>
      <c r="C168" s="4" t="s">
        <v>436</v>
      </c>
      <c r="D168" s="4" t="s">
        <v>25</v>
      </c>
      <c r="E168" s="4" t="s">
        <v>25</v>
      </c>
      <c r="F168" s="4"/>
      <c r="G168" s="4"/>
      <c r="H168" s="4"/>
      <c r="I168" s="4"/>
      <c r="J168" s="4"/>
      <c r="K168" s="4"/>
      <c r="L168" s="65" t="s">
        <v>25</v>
      </c>
      <c r="M168" s="4" t="s">
        <v>25</v>
      </c>
      <c r="N168" s="4" t="s">
        <v>25</v>
      </c>
      <c r="O168" s="4" t="s">
        <v>25</v>
      </c>
      <c r="P168" s="62">
        <v>167</v>
      </c>
      <c r="Q168" s="85" t="s">
        <v>436</v>
      </c>
      <c r="R168" s="85" t="s">
        <v>28</v>
      </c>
    </row>
    <row r="169" spans="1:18">
      <c r="A169" s="62">
        <v>166</v>
      </c>
      <c r="B169" s="55" t="s">
        <v>1524</v>
      </c>
      <c r="C169" s="4" t="s">
        <v>342</v>
      </c>
      <c r="D169" s="4" t="s">
        <v>25</v>
      </c>
      <c r="E169" s="4" t="s">
        <v>25</v>
      </c>
      <c r="F169" s="4"/>
      <c r="G169" s="4"/>
      <c r="H169" s="4"/>
      <c r="I169" s="4"/>
      <c r="J169" s="4"/>
      <c r="K169" s="4"/>
      <c r="L169" s="65" t="s">
        <v>25</v>
      </c>
      <c r="M169" s="4">
        <v>95.700800000000001</v>
      </c>
      <c r="N169" s="4">
        <v>95.700800000000001</v>
      </c>
      <c r="O169" s="4" t="s">
        <v>25</v>
      </c>
      <c r="P169" s="62">
        <v>168</v>
      </c>
      <c r="Q169" s="85" t="s">
        <v>342</v>
      </c>
      <c r="R169" s="85" t="s">
        <v>296</v>
      </c>
    </row>
    <row r="170" spans="1:18" hidden="1">
      <c r="A170" s="62">
        <v>167</v>
      </c>
      <c r="B170" s="55" t="s">
        <v>28</v>
      </c>
      <c r="C170" s="4" t="s">
        <v>438</v>
      </c>
      <c r="D170" s="4" t="s">
        <v>25</v>
      </c>
      <c r="E170" s="4" t="s">
        <v>25</v>
      </c>
      <c r="F170" s="4"/>
      <c r="G170" s="4"/>
      <c r="H170" s="4"/>
      <c r="I170" s="4"/>
      <c r="J170" s="4"/>
      <c r="K170" s="4"/>
      <c r="L170" s="65" t="s">
        <v>25</v>
      </c>
      <c r="M170" s="4" t="s">
        <v>25</v>
      </c>
      <c r="N170" s="4" t="s">
        <v>25</v>
      </c>
      <c r="O170" s="4" t="s">
        <v>25</v>
      </c>
      <c r="P170" s="62">
        <v>169</v>
      </c>
      <c r="Q170" s="85" t="s">
        <v>438</v>
      </c>
      <c r="R170" s="85" t="s">
        <v>28</v>
      </c>
    </row>
    <row r="171" spans="1:18">
      <c r="A171" s="62">
        <v>168</v>
      </c>
      <c r="B171" s="55" t="s">
        <v>1524</v>
      </c>
      <c r="C171" s="4" t="s">
        <v>343</v>
      </c>
      <c r="D171" s="4" t="s">
        <v>25</v>
      </c>
      <c r="E171" s="4" t="s">
        <v>25</v>
      </c>
      <c r="F171" s="4"/>
      <c r="G171" s="4"/>
      <c r="H171" s="4"/>
      <c r="I171" s="4"/>
      <c r="J171" s="4"/>
      <c r="K171" s="4"/>
      <c r="L171" s="65" t="s">
        <v>25</v>
      </c>
      <c r="M171" s="4">
        <v>95.700800000000001</v>
      </c>
      <c r="N171" s="4">
        <v>95.700800000000001</v>
      </c>
      <c r="O171" s="4" t="s">
        <v>25</v>
      </c>
      <c r="P171" s="62">
        <v>170</v>
      </c>
      <c r="Q171" s="85" t="s">
        <v>343</v>
      </c>
      <c r="R171" s="85" t="s">
        <v>296</v>
      </c>
    </row>
    <row r="172" spans="1:18" hidden="1">
      <c r="A172" s="62">
        <v>169</v>
      </c>
      <c r="B172" s="55" t="s">
        <v>28</v>
      </c>
      <c r="C172" s="4" t="s">
        <v>440</v>
      </c>
      <c r="D172" s="4" t="s">
        <v>25</v>
      </c>
      <c r="E172" s="4" t="s">
        <v>25</v>
      </c>
      <c r="F172" s="4"/>
      <c r="G172" s="4"/>
      <c r="H172" s="4"/>
      <c r="I172" s="4"/>
      <c r="J172" s="4"/>
      <c r="K172" s="4"/>
      <c r="L172" s="65" t="s">
        <v>25</v>
      </c>
      <c r="M172" s="4" t="s">
        <v>25</v>
      </c>
      <c r="N172" s="4" t="s">
        <v>25</v>
      </c>
      <c r="O172" s="4" t="s">
        <v>25</v>
      </c>
      <c r="P172" s="62">
        <v>171</v>
      </c>
      <c r="Q172" s="85" t="s">
        <v>440</v>
      </c>
      <c r="R172" s="85" t="s">
        <v>28</v>
      </c>
    </row>
    <row r="173" spans="1:18">
      <c r="A173" s="62">
        <v>170</v>
      </c>
      <c r="B173" s="55" t="s">
        <v>1524</v>
      </c>
      <c r="C173" s="4" t="s">
        <v>373</v>
      </c>
      <c r="D173" s="4" t="s">
        <v>25</v>
      </c>
      <c r="E173" s="4" t="s">
        <v>25</v>
      </c>
      <c r="F173" s="4"/>
      <c r="G173" s="4"/>
      <c r="H173" s="4"/>
      <c r="I173" s="4"/>
      <c r="J173" s="4"/>
      <c r="K173" s="4"/>
      <c r="L173" s="65" t="s">
        <v>25</v>
      </c>
      <c r="M173" s="4">
        <v>95.700800000000001</v>
      </c>
      <c r="N173" s="4">
        <v>95.700800000000001</v>
      </c>
      <c r="O173" s="4" t="s">
        <v>25</v>
      </c>
      <c r="P173" s="62">
        <v>172</v>
      </c>
      <c r="Q173" s="85" t="s">
        <v>373</v>
      </c>
      <c r="R173" s="85" t="s">
        <v>296</v>
      </c>
    </row>
    <row r="174" spans="1:18" hidden="1">
      <c r="A174" s="62">
        <v>171</v>
      </c>
      <c r="B174" s="55" t="s">
        <v>28</v>
      </c>
      <c r="C174" s="4" t="s">
        <v>442</v>
      </c>
      <c r="D174" s="4" t="s">
        <v>25</v>
      </c>
      <c r="E174" s="4" t="s">
        <v>25</v>
      </c>
      <c r="F174" s="4"/>
      <c r="G174" s="4"/>
      <c r="H174" s="4"/>
      <c r="I174" s="4"/>
      <c r="J174" s="4"/>
      <c r="K174" s="4"/>
      <c r="L174" s="65" t="s">
        <v>25</v>
      </c>
      <c r="M174" s="4" t="s">
        <v>25</v>
      </c>
      <c r="N174" s="4" t="s">
        <v>25</v>
      </c>
      <c r="O174" s="4" t="s">
        <v>25</v>
      </c>
      <c r="P174" s="62">
        <v>173</v>
      </c>
      <c r="Q174" s="85" t="s">
        <v>442</v>
      </c>
      <c r="R174" s="85" t="s">
        <v>28</v>
      </c>
    </row>
    <row r="175" spans="1:18" hidden="1">
      <c r="A175" s="62">
        <v>172</v>
      </c>
      <c r="B175" s="55" t="s">
        <v>1549</v>
      </c>
      <c r="C175" s="4" t="s">
        <v>443</v>
      </c>
      <c r="D175" s="4" t="s">
        <v>25</v>
      </c>
      <c r="E175" s="4" t="s">
        <v>25</v>
      </c>
      <c r="F175" s="4"/>
      <c r="G175" s="4"/>
      <c r="H175" s="4"/>
      <c r="I175" s="4"/>
      <c r="J175" s="4"/>
      <c r="K175" s="4"/>
      <c r="L175" s="65" t="s">
        <v>25</v>
      </c>
      <c r="M175" s="4">
        <v>130.48490000000001</v>
      </c>
      <c r="N175" s="4">
        <v>130.48490000000001</v>
      </c>
      <c r="O175" s="4" t="s">
        <v>25</v>
      </c>
      <c r="P175" s="62">
        <v>174</v>
      </c>
      <c r="Q175" s="85" t="s">
        <v>443</v>
      </c>
      <c r="R175" s="85" t="s">
        <v>378</v>
      </c>
    </row>
    <row r="176" spans="1:18" hidden="1">
      <c r="A176" s="62">
        <v>173</v>
      </c>
      <c r="B176" s="55" t="s">
        <v>1549</v>
      </c>
      <c r="C176" s="4" t="s">
        <v>444</v>
      </c>
      <c r="D176" s="4" t="s">
        <v>25</v>
      </c>
      <c r="E176" s="4" t="s">
        <v>25</v>
      </c>
      <c r="F176" s="4"/>
      <c r="G176" s="4"/>
      <c r="H176" s="4"/>
      <c r="I176" s="4"/>
      <c r="J176" s="4"/>
      <c r="K176" s="4"/>
      <c r="L176" s="65" t="s">
        <v>25</v>
      </c>
      <c r="M176" s="4">
        <v>130.48490000000001</v>
      </c>
      <c r="N176" s="4">
        <v>130.48490000000001</v>
      </c>
      <c r="O176" s="4" t="s">
        <v>25</v>
      </c>
      <c r="P176" s="62">
        <v>175</v>
      </c>
      <c r="Q176" s="85" t="s">
        <v>444</v>
      </c>
      <c r="R176" s="85" t="s">
        <v>378</v>
      </c>
    </row>
    <row r="177" spans="1:18" hidden="1">
      <c r="A177" s="62">
        <v>174</v>
      </c>
      <c r="B177" s="55" t="s">
        <v>1549</v>
      </c>
      <c r="C177" s="4" t="s">
        <v>445</v>
      </c>
      <c r="D177" s="4" t="s">
        <v>25</v>
      </c>
      <c r="E177" s="4" t="s">
        <v>25</v>
      </c>
      <c r="F177" s="4"/>
      <c r="G177" s="4"/>
      <c r="H177" s="4"/>
      <c r="I177" s="4"/>
      <c r="J177" s="4"/>
      <c r="K177" s="4"/>
      <c r="L177" s="65" t="s">
        <v>25</v>
      </c>
      <c r="M177" s="4">
        <v>130.48490000000001</v>
      </c>
      <c r="N177" s="4">
        <v>130.48490000000001</v>
      </c>
      <c r="O177" s="4" t="s">
        <v>25</v>
      </c>
      <c r="P177" s="62">
        <v>176</v>
      </c>
      <c r="Q177" s="85" t="s">
        <v>445</v>
      </c>
      <c r="R177" s="85" t="s">
        <v>378</v>
      </c>
    </row>
    <row r="178" spans="1:18" hidden="1">
      <c r="A178" s="62">
        <v>175</v>
      </c>
      <c r="B178" s="55" t="s">
        <v>28</v>
      </c>
      <c r="C178" s="4" t="s">
        <v>446</v>
      </c>
      <c r="D178" s="4" t="s">
        <v>25</v>
      </c>
      <c r="E178" s="4" t="s">
        <v>25</v>
      </c>
      <c r="F178" s="4"/>
      <c r="G178" s="4"/>
      <c r="H178" s="4"/>
      <c r="I178" s="4"/>
      <c r="J178" s="4"/>
      <c r="K178" s="4"/>
      <c r="L178" s="65" t="s">
        <v>25</v>
      </c>
      <c r="M178" s="4" t="s">
        <v>25</v>
      </c>
      <c r="N178" s="4" t="s">
        <v>25</v>
      </c>
      <c r="O178" s="4" t="s">
        <v>25</v>
      </c>
      <c r="P178" s="62">
        <v>177</v>
      </c>
      <c r="Q178" s="85" t="s">
        <v>446</v>
      </c>
      <c r="R178" s="85" t="s">
        <v>28</v>
      </c>
    </row>
    <row r="179" spans="1:18" hidden="1">
      <c r="A179" s="62">
        <v>176</v>
      </c>
      <c r="B179" s="55" t="s">
        <v>1573</v>
      </c>
      <c r="C179" s="4" t="s">
        <v>448</v>
      </c>
      <c r="D179" s="4" t="s">
        <v>1574</v>
      </c>
      <c r="E179" s="4" t="s">
        <v>1575</v>
      </c>
      <c r="F179" s="4"/>
      <c r="G179" s="4"/>
      <c r="H179" s="4"/>
      <c r="I179" s="4"/>
      <c r="J179" s="4"/>
      <c r="K179" s="4"/>
      <c r="L179" s="65">
        <v>152.1011</v>
      </c>
      <c r="M179" s="4">
        <v>54.412500000000001</v>
      </c>
      <c r="N179" s="4">
        <v>206.5136</v>
      </c>
      <c r="O179" s="4" t="s">
        <v>335</v>
      </c>
      <c r="P179" s="62">
        <v>178</v>
      </c>
      <c r="Q179" s="85" t="s">
        <v>448</v>
      </c>
      <c r="R179" s="85" t="s">
        <v>451</v>
      </c>
    </row>
    <row r="180" spans="1:18" hidden="1">
      <c r="A180" s="62">
        <v>177</v>
      </c>
      <c r="B180" s="55" t="s">
        <v>1576</v>
      </c>
      <c r="C180" s="4" t="s">
        <v>453</v>
      </c>
      <c r="D180" s="4" t="s">
        <v>1577</v>
      </c>
      <c r="E180" s="4" t="s">
        <v>1578</v>
      </c>
      <c r="F180" s="4"/>
      <c r="G180" s="4"/>
      <c r="H180" s="4"/>
      <c r="I180" s="4"/>
      <c r="J180" s="4"/>
      <c r="K180" s="4"/>
      <c r="L180" s="65">
        <v>152.09800000000001</v>
      </c>
      <c r="M180" s="4">
        <v>54.412500000000001</v>
      </c>
      <c r="N180" s="4">
        <v>206.51050000000001</v>
      </c>
      <c r="O180" s="4" t="s">
        <v>335</v>
      </c>
      <c r="P180" s="62">
        <v>179</v>
      </c>
      <c r="Q180" s="85" t="s">
        <v>453</v>
      </c>
      <c r="R180" s="85" t="s">
        <v>456</v>
      </c>
    </row>
    <row r="181" spans="1:18" hidden="1">
      <c r="A181" s="62">
        <v>178</v>
      </c>
      <c r="B181" s="55" t="s">
        <v>1579</v>
      </c>
      <c r="C181" s="4" t="s">
        <v>458</v>
      </c>
      <c r="D181" s="4" t="s">
        <v>1580</v>
      </c>
      <c r="E181" s="4" t="s">
        <v>1581</v>
      </c>
      <c r="F181" s="4"/>
      <c r="G181" s="4"/>
      <c r="H181" s="4"/>
      <c r="I181" s="4"/>
      <c r="J181" s="4"/>
      <c r="K181" s="4"/>
      <c r="L181" s="65" t="s">
        <v>25</v>
      </c>
      <c r="M181" s="4">
        <v>249.4666</v>
      </c>
      <c r="N181" s="4">
        <v>249.4666</v>
      </c>
      <c r="O181" s="4" t="s">
        <v>461</v>
      </c>
      <c r="P181" s="62">
        <v>180</v>
      </c>
      <c r="Q181" s="85" t="s">
        <v>458</v>
      </c>
      <c r="R181" s="85" t="s">
        <v>462</v>
      </c>
    </row>
    <row r="182" spans="1:18" hidden="1">
      <c r="A182" s="62">
        <v>179</v>
      </c>
      <c r="B182" s="55" t="s">
        <v>1582</v>
      </c>
      <c r="C182" s="4" t="s">
        <v>464</v>
      </c>
      <c r="D182" s="4" t="s">
        <v>1583</v>
      </c>
      <c r="E182" s="4" t="s">
        <v>1584</v>
      </c>
      <c r="F182" s="4"/>
      <c r="G182" s="4"/>
      <c r="H182" s="4"/>
      <c r="I182" s="4"/>
      <c r="J182" s="4"/>
      <c r="K182" s="4"/>
      <c r="L182" s="65" t="s">
        <v>25</v>
      </c>
      <c r="M182" s="4">
        <v>249.46690000000001</v>
      </c>
      <c r="N182" s="4">
        <v>249.46690000000001</v>
      </c>
      <c r="O182" s="4" t="s">
        <v>461</v>
      </c>
      <c r="P182" s="62">
        <v>181</v>
      </c>
      <c r="Q182" s="85" t="s">
        <v>464</v>
      </c>
      <c r="R182" s="85" t="s">
        <v>467</v>
      </c>
    </row>
    <row r="183" spans="1:18" hidden="1">
      <c r="A183" s="62">
        <v>180</v>
      </c>
      <c r="B183" s="55" t="s">
        <v>1585</v>
      </c>
      <c r="C183" s="4" t="s">
        <v>469</v>
      </c>
      <c r="D183" s="4" t="s">
        <v>1586</v>
      </c>
      <c r="E183" s="4" t="s">
        <v>1587</v>
      </c>
      <c r="F183" s="4"/>
      <c r="G183" s="4"/>
      <c r="H183" s="4"/>
      <c r="I183" s="4"/>
      <c r="J183" s="4"/>
      <c r="K183" s="4"/>
      <c r="L183" s="65" t="s">
        <v>25</v>
      </c>
      <c r="M183" s="4">
        <v>250.15369999999999</v>
      </c>
      <c r="N183" s="4">
        <v>250.15369999999999</v>
      </c>
      <c r="O183" s="4" t="s">
        <v>461</v>
      </c>
      <c r="P183" s="62">
        <v>182</v>
      </c>
      <c r="Q183" s="85" t="s">
        <v>469</v>
      </c>
      <c r="R183" s="85" t="s">
        <v>472</v>
      </c>
    </row>
    <row r="184" spans="1:18" hidden="1">
      <c r="A184" s="62">
        <v>181</v>
      </c>
      <c r="B184" s="55" t="s">
        <v>1588</v>
      </c>
      <c r="C184" s="4" t="s">
        <v>474</v>
      </c>
      <c r="D184" s="4" t="s">
        <v>1589</v>
      </c>
      <c r="E184" s="4" t="s">
        <v>1590</v>
      </c>
      <c r="F184" s="4"/>
      <c r="G184" s="4"/>
      <c r="H184" s="4"/>
      <c r="I184" s="4"/>
      <c r="J184" s="4"/>
      <c r="K184" s="4"/>
      <c r="L184" s="65" t="s">
        <v>25</v>
      </c>
      <c r="M184" s="4">
        <v>250.1533</v>
      </c>
      <c r="N184" s="4">
        <v>250.1533</v>
      </c>
      <c r="O184" s="4" t="s">
        <v>461</v>
      </c>
      <c r="P184" s="62">
        <v>183</v>
      </c>
      <c r="Q184" s="85" t="s">
        <v>474</v>
      </c>
      <c r="R184" s="85" t="s">
        <v>477</v>
      </c>
    </row>
    <row r="185" spans="1:18">
      <c r="A185" s="62">
        <v>182</v>
      </c>
      <c r="B185" s="55" t="s">
        <v>1524</v>
      </c>
      <c r="C185" s="4" t="s">
        <v>383</v>
      </c>
      <c r="D185" s="4" t="s">
        <v>25</v>
      </c>
      <c r="E185" s="4" t="s">
        <v>25</v>
      </c>
      <c r="F185" s="4"/>
      <c r="G185" s="4"/>
      <c r="H185" s="4"/>
      <c r="I185" s="4"/>
      <c r="J185" s="4"/>
      <c r="K185" s="4"/>
      <c r="L185" s="65" t="s">
        <v>25</v>
      </c>
      <c r="M185" s="4">
        <v>95.700800000000001</v>
      </c>
      <c r="N185" s="4">
        <v>95.700800000000001</v>
      </c>
      <c r="O185" s="4" t="s">
        <v>25</v>
      </c>
      <c r="P185" s="62">
        <v>184</v>
      </c>
      <c r="Q185" s="85" t="s">
        <v>383</v>
      </c>
      <c r="R185" s="85" t="s">
        <v>296</v>
      </c>
    </row>
    <row r="186" spans="1:18">
      <c r="A186" s="62">
        <v>183</v>
      </c>
      <c r="B186" s="55" t="s">
        <v>1524</v>
      </c>
      <c r="C186" s="4" t="s">
        <v>384</v>
      </c>
      <c r="D186" s="4" t="s">
        <v>25</v>
      </c>
      <c r="E186" s="4" t="s">
        <v>25</v>
      </c>
      <c r="F186" s="4"/>
      <c r="G186" s="4"/>
      <c r="H186" s="4"/>
      <c r="I186" s="4"/>
      <c r="J186" s="4"/>
      <c r="K186" s="4"/>
      <c r="L186" s="65" t="s">
        <v>25</v>
      </c>
      <c r="M186" s="4">
        <v>95.700800000000001</v>
      </c>
      <c r="N186" s="4">
        <v>95.700800000000001</v>
      </c>
      <c r="O186" s="4" t="s">
        <v>25</v>
      </c>
      <c r="P186" s="62">
        <v>185</v>
      </c>
      <c r="Q186" s="85" t="s">
        <v>384</v>
      </c>
      <c r="R186" s="85" t="s">
        <v>296</v>
      </c>
    </row>
    <row r="187" spans="1:18" hidden="1">
      <c r="A187" s="62">
        <v>184</v>
      </c>
      <c r="B187" s="55" t="s">
        <v>28</v>
      </c>
      <c r="C187" s="4" t="s">
        <v>480</v>
      </c>
      <c r="D187" s="4" t="s">
        <v>25</v>
      </c>
      <c r="E187" s="4" t="s">
        <v>25</v>
      </c>
      <c r="F187" s="4"/>
      <c r="G187" s="4"/>
      <c r="H187" s="4"/>
      <c r="I187" s="4"/>
      <c r="J187" s="4"/>
      <c r="K187" s="4"/>
      <c r="L187" s="65" t="s">
        <v>25</v>
      </c>
      <c r="M187" s="4" t="s">
        <v>25</v>
      </c>
      <c r="N187" s="4" t="s">
        <v>25</v>
      </c>
      <c r="O187" s="4" t="s">
        <v>25</v>
      </c>
      <c r="P187" s="62">
        <v>186</v>
      </c>
      <c r="Q187" s="85" t="s">
        <v>480</v>
      </c>
      <c r="R187" s="85" t="s">
        <v>28</v>
      </c>
    </row>
    <row r="188" spans="1:18">
      <c r="A188" s="62">
        <v>185</v>
      </c>
      <c r="B188" s="55" t="s">
        <v>1524</v>
      </c>
      <c r="C188" s="4" t="s">
        <v>395</v>
      </c>
      <c r="D188" s="4" t="s">
        <v>25</v>
      </c>
      <c r="E188" s="4" t="s">
        <v>25</v>
      </c>
      <c r="F188" s="4"/>
      <c r="G188" s="4"/>
      <c r="H188" s="4"/>
      <c r="I188" s="4"/>
      <c r="J188" s="4"/>
      <c r="K188" s="4"/>
      <c r="L188" s="65" t="s">
        <v>25</v>
      </c>
      <c r="M188" s="4">
        <v>95.700800000000001</v>
      </c>
      <c r="N188" s="4">
        <v>95.700800000000001</v>
      </c>
      <c r="O188" s="4" t="s">
        <v>25</v>
      </c>
      <c r="P188" s="62">
        <v>187</v>
      </c>
      <c r="Q188" s="85" t="s">
        <v>395</v>
      </c>
      <c r="R188" s="85" t="s">
        <v>296</v>
      </c>
    </row>
    <row r="189" spans="1:18" hidden="1">
      <c r="A189" s="62">
        <v>186</v>
      </c>
      <c r="B189" s="55" t="s">
        <v>28</v>
      </c>
      <c r="C189" s="4" t="s">
        <v>482</v>
      </c>
      <c r="D189" s="4" t="s">
        <v>25</v>
      </c>
      <c r="E189" s="4" t="s">
        <v>25</v>
      </c>
      <c r="F189" s="4"/>
      <c r="G189" s="4"/>
      <c r="H189" s="4"/>
      <c r="I189" s="4"/>
      <c r="J189" s="4"/>
      <c r="K189" s="4"/>
      <c r="L189" s="65" t="s">
        <v>25</v>
      </c>
      <c r="M189" s="4" t="s">
        <v>25</v>
      </c>
      <c r="N189" s="4" t="s">
        <v>25</v>
      </c>
      <c r="O189" s="4" t="s">
        <v>25</v>
      </c>
      <c r="P189" s="62">
        <v>188</v>
      </c>
      <c r="Q189" s="85" t="s">
        <v>482</v>
      </c>
      <c r="R189" s="85" t="s">
        <v>28</v>
      </c>
    </row>
    <row r="190" spans="1:18">
      <c r="A190" s="62">
        <v>187</v>
      </c>
      <c r="B190" s="55" t="s">
        <v>1524</v>
      </c>
      <c r="C190" s="4" t="s">
        <v>396</v>
      </c>
      <c r="D190" s="4" t="s">
        <v>25</v>
      </c>
      <c r="E190" s="4" t="s">
        <v>25</v>
      </c>
      <c r="F190" s="4"/>
      <c r="G190" s="4"/>
      <c r="H190" s="4"/>
      <c r="I190" s="4"/>
      <c r="J190" s="4"/>
      <c r="K190" s="4"/>
      <c r="L190" s="65" t="s">
        <v>25</v>
      </c>
      <c r="M190" s="4">
        <v>95.700800000000001</v>
      </c>
      <c r="N190" s="4">
        <v>95.700800000000001</v>
      </c>
      <c r="O190" s="4" t="s">
        <v>25</v>
      </c>
      <c r="P190" s="62">
        <v>189</v>
      </c>
      <c r="Q190" s="85" t="s">
        <v>396</v>
      </c>
      <c r="R190" s="85" t="s">
        <v>296</v>
      </c>
    </row>
    <row r="191" spans="1:18" hidden="1">
      <c r="A191" s="62">
        <v>188</v>
      </c>
      <c r="B191" s="55" t="s">
        <v>28</v>
      </c>
      <c r="C191" s="4" t="s">
        <v>484</v>
      </c>
      <c r="D191" s="4" t="s">
        <v>25</v>
      </c>
      <c r="E191" s="4" t="s">
        <v>25</v>
      </c>
      <c r="F191" s="4"/>
      <c r="G191" s="4"/>
      <c r="H191" s="4"/>
      <c r="I191" s="4"/>
      <c r="J191" s="4"/>
      <c r="K191" s="4"/>
      <c r="L191" s="65" t="s">
        <v>25</v>
      </c>
      <c r="M191" s="4" t="s">
        <v>25</v>
      </c>
      <c r="N191" s="4" t="s">
        <v>25</v>
      </c>
      <c r="O191" s="4" t="s">
        <v>25</v>
      </c>
      <c r="P191" s="62">
        <v>190</v>
      </c>
      <c r="Q191" s="85" t="s">
        <v>484</v>
      </c>
      <c r="R191" s="85" t="s">
        <v>28</v>
      </c>
    </row>
    <row r="192" spans="1:18" hidden="1">
      <c r="A192" s="62">
        <v>189</v>
      </c>
      <c r="B192" s="55" t="s">
        <v>1591</v>
      </c>
      <c r="C192" s="4" t="s">
        <v>486</v>
      </c>
      <c r="D192" s="4" t="s">
        <v>1592</v>
      </c>
      <c r="E192" s="4" t="s">
        <v>1593</v>
      </c>
      <c r="F192" s="4"/>
      <c r="G192" s="4"/>
      <c r="H192" s="4"/>
      <c r="I192" s="4"/>
      <c r="J192" s="4"/>
      <c r="K192" s="4"/>
      <c r="L192" s="65" t="s">
        <v>25</v>
      </c>
      <c r="M192" s="4">
        <v>249.4803</v>
      </c>
      <c r="N192" s="4">
        <v>249.4803</v>
      </c>
      <c r="O192" s="4" t="s">
        <v>26</v>
      </c>
      <c r="P192" s="62">
        <v>191</v>
      </c>
      <c r="Q192" s="85" t="s">
        <v>486</v>
      </c>
      <c r="R192" s="85" t="s">
        <v>489</v>
      </c>
    </row>
    <row r="193" spans="1:18" hidden="1">
      <c r="A193" s="62">
        <v>190</v>
      </c>
      <c r="B193" s="55" t="s">
        <v>28</v>
      </c>
      <c r="C193" s="4" t="s">
        <v>490</v>
      </c>
      <c r="D193" s="4" t="s">
        <v>25</v>
      </c>
      <c r="E193" s="4" t="s">
        <v>25</v>
      </c>
      <c r="F193" s="4"/>
      <c r="G193" s="4"/>
      <c r="H193" s="4"/>
      <c r="I193" s="4"/>
      <c r="J193" s="4"/>
      <c r="K193" s="4"/>
      <c r="L193" s="65" t="s">
        <v>25</v>
      </c>
      <c r="M193" s="4" t="s">
        <v>25</v>
      </c>
      <c r="N193" s="4" t="s">
        <v>25</v>
      </c>
      <c r="O193" s="4" t="s">
        <v>25</v>
      </c>
      <c r="P193" s="62">
        <v>192</v>
      </c>
      <c r="Q193" s="85" t="s">
        <v>490</v>
      </c>
      <c r="R193" s="85" t="s">
        <v>28</v>
      </c>
    </row>
    <row r="194" spans="1:18" hidden="1">
      <c r="A194" s="62">
        <v>191</v>
      </c>
      <c r="B194" s="55" t="s">
        <v>28</v>
      </c>
      <c r="C194" s="4" t="s">
        <v>491</v>
      </c>
      <c r="D194" s="4" t="s">
        <v>25</v>
      </c>
      <c r="E194" s="4" t="s">
        <v>25</v>
      </c>
      <c r="F194" s="4"/>
      <c r="G194" s="4"/>
      <c r="H194" s="4"/>
      <c r="I194" s="4"/>
      <c r="J194" s="4"/>
      <c r="K194" s="4"/>
      <c r="L194" s="65" t="s">
        <v>25</v>
      </c>
      <c r="M194" s="4" t="s">
        <v>25</v>
      </c>
      <c r="N194" s="4" t="s">
        <v>25</v>
      </c>
      <c r="O194" s="4" t="s">
        <v>25</v>
      </c>
      <c r="P194" s="62">
        <v>193</v>
      </c>
      <c r="Q194" s="85" t="s">
        <v>491</v>
      </c>
      <c r="R194" s="85" t="s">
        <v>28</v>
      </c>
    </row>
    <row r="195" spans="1:18" hidden="1">
      <c r="A195" s="62">
        <v>192</v>
      </c>
      <c r="B195" s="55" t="s">
        <v>28</v>
      </c>
      <c r="C195" s="4" t="s">
        <v>492</v>
      </c>
      <c r="D195" s="4" t="s">
        <v>25</v>
      </c>
      <c r="E195" s="4" t="s">
        <v>25</v>
      </c>
      <c r="F195" s="4"/>
      <c r="G195" s="4"/>
      <c r="H195" s="4"/>
      <c r="I195" s="4"/>
      <c r="J195" s="4"/>
      <c r="K195" s="4"/>
      <c r="L195" s="65" t="s">
        <v>25</v>
      </c>
      <c r="M195" s="4" t="s">
        <v>25</v>
      </c>
      <c r="N195" s="4" t="s">
        <v>25</v>
      </c>
      <c r="O195" s="4" t="s">
        <v>25</v>
      </c>
      <c r="P195" s="62">
        <v>194</v>
      </c>
      <c r="Q195" s="85" t="s">
        <v>492</v>
      </c>
      <c r="R195" s="85" t="s">
        <v>28</v>
      </c>
    </row>
    <row r="196" spans="1:18" hidden="1">
      <c r="A196" s="62">
        <v>193</v>
      </c>
      <c r="B196" s="55" t="s">
        <v>28</v>
      </c>
      <c r="C196" s="4" t="s">
        <v>493</v>
      </c>
      <c r="D196" s="4" t="s">
        <v>25</v>
      </c>
      <c r="E196" s="4" t="s">
        <v>25</v>
      </c>
      <c r="F196" s="4"/>
      <c r="G196" s="4"/>
      <c r="H196" s="4"/>
      <c r="I196" s="4"/>
      <c r="J196" s="4"/>
      <c r="K196" s="4"/>
      <c r="L196" s="65" t="s">
        <v>25</v>
      </c>
      <c r="M196" s="4" t="s">
        <v>25</v>
      </c>
      <c r="N196" s="4" t="s">
        <v>25</v>
      </c>
      <c r="O196" s="4" t="s">
        <v>25</v>
      </c>
      <c r="P196" s="62">
        <v>195</v>
      </c>
      <c r="Q196" s="85" t="s">
        <v>493</v>
      </c>
      <c r="R196" s="85" t="s">
        <v>28</v>
      </c>
    </row>
    <row r="197" spans="1:18" hidden="1">
      <c r="A197" s="62">
        <v>194</v>
      </c>
      <c r="B197" s="55" t="s">
        <v>28</v>
      </c>
      <c r="C197" s="4" t="s">
        <v>494</v>
      </c>
      <c r="D197" s="4" t="s">
        <v>25</v>
      </c>
      <c r="E197" s="4" t="s">
        <v>25</v>
      </c>
      <c r="F197" s="4"/>
      <c r="G197" s="4"/>
      <c r="H197" s="4"/>
      <c r="I197" s="4"/>
      <c r="J197" s="4"/>
      <c r="K197" s="4"/>
      <c r="L197" s="65" t="s">
        <v>25</v>
      </c>
      <c r="M197" s="4" t="s">
        <v>25</v>
      </c>
      <c r="N197" s="4" t="s">
        <v>25</v>
      </c>
      <c r="O197" s="4" t="s">
        <v>25</v>
      </c>
      <c r="P197" s="62">
        <v>196</v>
      </c>
      <c r="Q197" s="85" t="s">
        <v>494</v>
      </c>
      <c r="R197" s="85" t="s">
        <v>28</v>
      </c>
    </row>
    <row r="198" spans="1:18" hidden="1">
      <c r="A198" s="62">
        <v>195</v>
      </c>
      <c r="B198" s="55" t="s">
        <v>1594</v>
      </c>
      <c r="C198" s="4" t="s">
        <v>496</v>
      </c>
      <c r="D198" s="4" t="s">
        <v>1595</v>
      </c>
      <c r="E198" s="4" t="s">
        <v>1596</v>
      </c>
      <c r="F198" s="4"/>
      <c r="G198" s="4"/>
      <c r="H198" s="4"/>
      <c r="I198" s="4"/>
      <c r="J198" s="4"/>
      <c r="K198" s="4"/>
      <c r="L198" s="65" t="s">
        <v>25</v>
      </c>
      <c r="M198" s="4">
        <v>248.93680000000001</v>
      </c>
      <c r="N198" s="4">
        <v>248.93680000000001</v>
      </c>
      <c r="O198" s="4" t="s">
        <v>461</v>
      </c>
      <c r="P198" s="62">
        <v>197</v>
      </c>
      <c r="Q198" s="85" t="s">
        <v>496</v>
      </c>
      <c r="R198" s="85" t="s">
        <v>499</v>
      </c>
    </row>
    <row r="199" spans="1:18" hidden="1">
      <c r="A199" s="62">
        <v>196</v>
      </c>
      <c r="B199" s="55" t="s">
        <v>1597</v>
      </c>
      <c r="C199" s="4" t="s">
        <v>501</v>
      </c>
      <c r="D199" s="4" t="s">
        <v>1598</v>
      </c>
      <c r="E199" s="4" t="s">
        <v>1599</v>
      </c>
      <c r="F199" s="4"/>
      <c r="G199" s="4"/>
      <c r="H199" s="4"/>
      <c r="I199" s="4"/>
      <c r="J199" s="4"/>
      <c r="K199" s="4"/>
      <c r="L199" s="65" t="s">
        <v>25</v>
      </c>
      <c r="M199" s="4">
        <v>248.93729999999999</v>
      </c>
      <c r="N199" s="4">
        <v>248.93729999999999</v>
      </c>
      <c r="O199" s="4" t="s">
        <v>461</v>
      </c>
      <c r="P199" s="62">
        <v>198</v>
      </c>
      <c r="Q199" s="85" t="s">
        <v>501</v>
      </c>
      <c r="R199" s="85" t="s">
        <v>504</v>
      </c>
    </row>
    <row r="200" spans="1:18" hidden="1">
      <c r="A200" s="62">
        <v>197</v>
      </c>
      <c r="B200" s="55" t="s">
        <v>1600</v>
      </c>
      <c r="C200" s="4" t="s">
        <v>506</v>
      </c>
      <c r="D200" s="4" t="s">
        <v>1601</v>
      </c>
      <c r="E200" s="4" t="s">
        <v>1602</v>
      </c>
      <c r="F200" s="4"/>
      <c r="G200" s="4"/>
      <c r="H200" s="4"/>
      <c r="I200" s="4"/>
      <c r="J200" s="4"/>
      <c r="K200" s="4"/>
      <c r="L200" s="65">
        <v>149.14099999999999</v>
      </c>
      <c r="M200" s="4">
        <v>49.8123</v>
      </c>
      <c r="N200" s="4">
        <v>198.95329999999998</v>
      </c>
      <c r="O200" s="4" t="s">
        <v>335</v>
      </c>
      <c r="P200" s="62">
        <v>199</v>
      </c>
      <c r="Q200" s="85" t="s">
        <v>506</v>
      </c>
      <c r="R200" s="85" t="s">
        <v>509</v>
      </c>
    </row>
    <row r="201" spans="1:18" hidden="1">
      <c r="A201" s="62">
        <v>198</v>
      </c>
      <c r="B201" s="55" t="s">
        <v>1603</v>
      </c>
      <c r="C201" s="4" t="s">
        <v>511</v>
      </c>
      <c r="D201" s="4" t="s">
        <v>1604</v>
      </c>
      <c r="E201" s="4" t="s">
        <v>1605</v>
      </c>
      <c r="F201" s="4"/>
      <c r="G201" s="4"/>
      <c r="H201" s="4"/>
      <c r="I201" s="4"/>
      <c r="J201" s="4"/>
      <c r="K201" s="4"/>
      <c r="L201" s="65">
        <v>149.142</v>
      </c>
      <c r="M201" s="4">
        <v>49.812199999999997</v>
      </c>
      <c r="N201" s="4">
        <v>198.95419999999999</v>
      </c>
      <c r="O201" s="4" t="s">
        <v>335</v>
      </c>
      <c r="P201" s="62">
        <v>200</v>
      </c>
      <c r="Q201" s="85" t="s">
        <v>511</v>
      </c>
      <c r="R201" s="85" t="s">
        <v>514</v>
      </c>
    </row>
    <row r="202" spans="1:18" hidden="1">
      <c r="A202" s="62">
        <v>199</v>
      </c>
      <c r="B202" s="55" t="s">
        <v>1606</v>
      </c>
      <c r="C202" s="4" t="s">
        <v>516</v>
      </c>
      <c r="D202" s="4" t="s">
        <v>1607</v>
      </c>
      <c r="E202" s="4" t="s">
        <v>1608</v>
      </c>
      <c r="F202" s="4"/>
      <c r="G202" s="4"/>
      <c r="H202" s="4"/>
      <c r="I202" s="4"/>
      <c r="J202" s="4"/>
      <c r="K202" s="4"/>
      <c r="L202" s="65" t="s">
        <v>25</v>
      </c>
      <c r="M202" s="4">
        <v>249.71940000000001</v>
      </c>
      <c r="N202" s="4">
        <v>249.71940000000001</v>
      </c>
      <c r="O202" s="4" t="s">
        <v>165</v>
      </c>
      <c r="P202" s="62">
        <v>201</v>
      </c>
      <c r="Q202" s="85" t="s">
        <v>516</v>
      </c>
      <c r="R202" s="85" t="s">
        <v>519</v>
      </c>
    </row>
    <row r="203" spans="1:18" hidden="1">
      <c r="A203" s="62">
        <v>200</v>
      </c>
      <c r="B203" s="55" t="s">
        <v>1609</v>
      </c>
      <c r="C203" s="4" t="s">
        <v>521</v>
      </c>
      <c r="D203" s="4" t="s">
        <v>1610</v>
      </c>
      <c r="E203" s="4" t="s">
        <v>1611</v>
      </c>
      <c r="F203" s="4"/>
      <c r="G203" s="4"/>
      <c r="H203" s="4"/>
      <c r="I203" s="4"/>
      <c r="J203" s="4"/>
      <c r="K203" s="4"/>
      <c r="L203" s="65" t="s">
        <v>25</v>
      </c>
      <c r="M203" s="4">
        <v>249.2987</v>
      </c>
      <c r="N203" s="4">
        <v>249.2987</v>
      </c>
      <c r="O203" s="4" t="s">
        <v>524</v>
      </c>
      <c r="P203" s="62">
        <v>202</v>
      </c>
      <c r="Q203" s="85" t="s">
        <v>521</v>
      </c>
      <c r="R203" s="85" t="s">
        <v>525</v>
      </c>
    </row>
    <row r="204" spans="1:18" hidden="1">
      <c r="A204" s="62">
        <v>201</v>
      </c>
      <c r="B204" s="55" t="s">
        <v>1612</v>
      </c>
      <c r="C204" s="4" t="s">
        <v>527</v>
      </c>
      <c r="D204" s="4" t="s">
        <v>1613</v>
      </c>
      <c r="E204" s="4" t="s">
        <v>1614</v>
      </c>
      <c r="F204" s="4"/>
      <c r="G204" s="4"/>
      <c r="H204" s="4"/>
      <c r="I204" s="4"/>
      <c r="J204" s="4"/>
      <c r="K204" s="4"/>
      <c r="L204" s="65" t="s">
        <v>25</v>
      </c>
      <c r="M204" s="4">
        <v>248.63120000000001</v>
      </c>
      <c r="N204" s="4">
        <v>248.63120000000001</v>
      </c>
      <c r="O204" s="4" t="s">
        <v>97</v>
      </c>
      <c r="P204" s="62">
        <v>203</v>
      </c>
      <c r="Q204" s="85" t="s">
        <v>527</v>
      </c>
      <c r="R204" s="85" t="s">
        <v>530</v>
      </c>
    </row>
    <row r="205" spans="1:18" hidden="1">
      <c r="A205" s="62">
        <v>202</v>
      </c>
      <c r="B205" s="55" t="s">
        <v>1615</v>
      </c>
      <c r="C205" s="4" t="s">
        <v>532</v>
      </c>
      <c r="D205" s="4" t="s">
        <v>1616</v>
      </c>
      <c r="E205" s="4" t="s">
        <v>1617</v>
      </c>
      <c r="F205" s="4"/>
      <c r="G205" s="4"/>
      <c r="H205" s="4"/>
      <c r="I205" s="4"/>
      <c r="J205" s="4"/>
      <c r="K205" s="4"/>
      <c r="L205" s="65" t="s">
        <v>25</v>
      </c>
      <c r="M205" s="4">
        <v>249.02269999999999</v>
      </c>
      <c r="N205" s="4">
        <v>249.02269999999999</v>
      </c>
      <c r="O205" s="4" t="s">
        <v>26</v>
      </c>
      <c r="P205" s="62">
        <v>204</v>
      </c>
      <c r="Q205" s="85" t="s">
        <v>532</v>
      </c>
      <c r="R205" s="85" t="s">
        <v>535</v>
      </c>
    </row>
    <row r="206" spans="1:18" hidden="1">
      <c r="A206" s="62">
        <v>203</v>
      </c>
      <c r="B206" s="55" t="s">
        <v>1503</v>
      </c>
      <c r="C206" s="4" t="s">
        <v>536</v>
      </c>
      <c r="D206" s="4" t="s">
        <v>25</v>
      </c>
      <c r="E206" s="4" t="s">
        <v>25</v>
      </c>
      <c r="F206" s="4"/>
      <c r="G206" s="4"/>
      <c r="H206" s="4"/>
      <c r="I206" s="4"/>
      <c r="J206" s="4"/>
      <c r="K206" s="4"/>
      <c r="L206" s="65" t="s">
        <v>25</v>
      </c>
      <c r="M206" s="4">
        <v>73.235100000000003</v>
      </c>
      <c r="N206" s="4">
        <v>73.235100000000003</v>
      </c>
      <c r="O206" s="4" t="s">
        <v>25</v>
      </c>
      <c r="P206" s="62">
        <v>205</v>
      </c>
      <c r="Q206" s="85" t="s">
        <v>536</v>
      </c>
      <c r="R206" s="85" t="s">
        <v>275</v>
      </c>
    </row>
    <row r="207" spans="1:18">
      <c r="A207" s="62">
        <v>204</v>
      </c>
      <c r="B207" s="55" t="s">
        <v>1524</v>
      </c>
      <c r="C207" s="4" t="s">
        <v>412</v>
      </c>
      <c r="D207" s="4" t="s">
        <v>25</v>
      </c>
      <c r="E207" s="4" t="s">
        <v>25</v>
      </c>
      <c r="F207" s="4"/>
      <c r="G207" s="4"/>
      <c r="H207" s="4"/>
      <c r="I207" s="4"/>
      <c r="J207" s="4"/>
      <c r="K207" s="4"/>
      <c r="L207" s="65" t="s">
        <v>25</v>
      </c>
      <c r="M207" s="4">
        <v>95.700800000000001</v>
      </c>
      <c r="N207" s="4">
        <v>95.700800000000001</v>
      </c>
      <c r="O207" s="4" t="s">
        <v>25</v>
      </c>
      <c r="P207" s="62">
        <v>206</v>
      </c>
      <c r="Q207" s="85" t="s">
        <v>412</v>
      </c>
      <c r="R207" s="85" t="s">
        <v>296</v>
      </c>
    </row>
    <row r="208" spans="1:18" hidden="1">
      <c r="A208" s="62">
        <v>205</v>
      </c>
      <c r="B208" s="55" t="s">
        <v>28</v>
      </c>
      <c r="C208" s="4" t="s">
        <v>538</v>
      </c>
      <c r="D208" s="4" t="s">
        <v>25</v>
      </c>
      <c r="E208" s="4" t="s">
        <v>25</v>
      </c>
      <c r="F208" s="4"/>
      <c r="G208" s="4"/>
      <c r="H208" s="4"/>
      <c r="I208" s="4"/>
      <c r="J208" s="4"/>
      <c r="K208" s="4"/>
      <c r="L208" s="65" t="s">
        <v>25</v>
      </c>
      <c r="M208" s="4" t="s">
        <v>25</v>
      </c>
      <c r="N208" s="4" t="s">
        <v>25</v>
      </c>
      <c r="O208" s="4" t="s">
        <v>25</v>
      </c>
      <c r="P208" s="62">
        <v>207</v>
      </c>
      <c r="Q208" s="85" t="s">
        <v>538</v>
      </c>
      <c r="R208" s="85" t="s">
        <v>28</v>
      </c>
    </row>
    <row r="209" spans="1:18">
      <c r="A209" s="62">
        <v>206</v>
      </c>
      <c r="B209" s="55" t="s">
        <v>1524</v>
      </c>
      <c r="C209" s="4" t="s">
        <v>414</v>
      </c>
      <c r="D209" s="4" t="s">
        <v>25</v>
      </c>
      <c r="E209" s="4" t="s">
        <v>25</v>
      </c>
      <c r="F209" s="4"/>
      <c r="G209" s="4"/>
      <c r="H209" s="4"/>
      <c r="I209" s="4"/>
      <c r="J209" s="4"/>
      <c r="K209" s="4"/>
      <c r="L209" s="65" t="s">
        <v>25</v>
      </c>
      <c r="M209" s="4">
        <v>95.700800000000001</v>
      </c>
      <c r="N209" s="4">
        <v>95.700800000000001</v>
      </c>
      <c r="O209" s="4" t="s">
        <v>25</v>
      </c>
      <c r="P209" s="62">
        <v>208</v>
      </c>
      <c r="Q209" s="85" t="s">
        <v>414</v>
      </c>
      <c r="R209" s="85" t="s">
        <v>296</v>
      </c>
    </row>
    <row r="210" spans="1:18" hidden="1">
      <c r="A210" s="62">
        <v>207</v>
      </c>
      <c r="B210" s="55" t="s">
        <v>28</v>
      </c>
      <c r="C210" s="4" t="s">
        <v>540</v>
      </c>
      <c r="D210" s="4" t="s">
        <v>25</v>
      </c>
      <c r="E210" s="4" t="s">
        <v>25</v>
      </c>
      <c r="F210" s="4"/>
      <c r="G210" s="4"/>
      <c r="H210" s="4"/>
      <c r="I210" s="4"/>
      <c r="J210" s="4"/>
      <c r="K210" s="4"/>
      <c r="L210" s="65" t="s">
        <v>25</v>
      </c>
      <c r="M210" s="4" t="s">
        <v>25</v>
      </c>
      <c r="N210" s="4" t="s">
        <v>25</v>
      </c>
      <c r="O210" s="4" t="s">
        <v>25</v>
      </c>
      <c r="P210" s="62">
        <v>209</v>
      </c>
      <c r="Q210" s="85" t="s">
        <v>540</v>
      </c>
      <c r="R210" s="85" t="s">
        <v>28</v>
      </c>
    </row>
    <row r="211" spans="1:18">
      <c r="A211" s="62">
        <v>208</v>
      </c>
      <c r="B211" s="55" t="s">
        <v>1524</v>
      </c>
      <c r="C211" s="4" t="s">
        <v>437</v>
      </c>
      <c r="D211" s="4" t="s">
        <v>25</v>
      </c>
      <c r="E211" s="4" t="s">
        <v>25</v>
      </c>
      <c r="F211" s="4"/>
      <c r="G211" s="4"/>
      <c r="H211" s="4"/>
      <c r="I211" s="4"/>
      <c r="J211" s="4"/>
      <c r="K211" s="4"/>
      <c r="L211" s="65" t="s">
        <v>25</v>
      </c>
      <c r="M211" s="4">
        <v>95.700800000000001</v>
      </c>
      <c r="N211" s="4">
        <v>95.700800000000001</v>
      </c>
      <c r="O211" s="4" t="s">
        <v>25</v>
      </c>
      <c r="P211" s="62">
        <v>210</v>
      </c>
      <c r="Q211" s="85" t="s">
        <v>437</v>
      </c>
      <c r="R211" s="85" t="s">
        <v>296</v>
      </c>
    </row>
    <row r="212" spans="1:18" hidden="1">
      <c r="A212" s="62">
        <v>209</v>
      </c>
      <c r="B212" s="55" t="s">
        <v>28</v>
      </c>
      <c r="C212" s="4" t="s">
        <v>547</v>
      </c>
      <c r="D212" s="4" t="s">
        <v>25</v>
      </c>
      <c r="E212" s="4" t="s">
        <v>25</v>
      </c>
      <c r="F212" s="4"/>
      <c r="G212" s="4"/>
      <c r="H212" s="4"/>
      <c r="I212" s="4"/>
      <c r="J212" s="4"/>
      <c r="K212" s="4"/>
      <c r="L212" s="65" t="s">
        <v>25</v>
      </c>
      <c r="M212" s="4" t="s">
        <v>25</v>
      </c>
      <c r="N212" s="4" t="s">
        <v>25</v>
      </c>
      <c r="O212" s="4" t="s">
        <v>25</v>
      </c>
      <c r="P212" s="62">
        <v>211</v>
      </c>
      <c r="Q212" s="85" t="s">
        <v>547</v>
      </c>
      <c r="R212" s="85" t="s">
        <v>28</v>
      </c>
    </row>
    <row r="213" spans="1:18">
      <c r="A213" s="62">
        <v>210</v>
      </c>
      <c r="B213" s="55" t="s">
        <v>1524</v>
      </c>
      <c r="C213" s="4" t="s">
        <v>439</v>
      </c>
      <c r="D213" s="4" t="s">
        <v>25</v>
      </c>
      <c r="E213" s="4" t="s">
        <v>25</v>
      </c>
      <c r="F213" s="4"/>
      <c r="G213" s="4"/>
      <c r="H213" s="4"/>
      <c r="I213" s="4"/>
      <c r="J213" s="4"/>
      <c r="K213" s="4"/>
      <c r="L213" s="65" t="s">
        <v>25</v>
      </c>
      <c r="M213" s="4">
        <v>95.700800000000001</v>
      </c>
      <c r="N213" s="4">
        <v>95.700800000000001</v>
      </c>
      <c r="O213" s="4" t="s">
        <v>25</v>
      </c>
      <c r="P213" s="62">
        <v>212</v>
      </c>
      <c r="Q213" s="85" t="s">
        <v>439</v>
      </c>
      <c r="R213" s="85" t="s">
        <v>296</v>
      </c>
    </row>
    <row r="214" spans="1:18" hidden="1">
      <c r="A214" s="62">
        <v>211</v>
      </c>
      <c r="B214" s="55" t="s">
        <v>28</v>
      </c>
      <c r="C214" s="4" t="s">
        <v>552</v>
      </c>
      <c r="D214" s="4" t="s">
        <v>25</v>
      </c>
      <c r="E214" s="4" t="s">
        <v>25</v>
      </c>
      <c r="F214" s="4"/>
      <c r="G214" s="4"/>
      <c r="H214" s="4"/>
      <c r="I214" s="4"/>
      <c r="J214" s="4"/>
      <c r="K214" s="4"/>
      <c r="L214" s="65" t="s">
        <v>25</v>
      </c>
      <c r="M214" s="4" t="s">
        <v>25</v>
      </c>
      <c r="N214" s="4" t="s">
        <v>25</v>
      </c>
      <c r="O214" s="4" t="s">
        <v>25</v>
      </c>
      <c r="P214" s="62">
        <v>213</v>
      </c>
      <c r="Q214" s="85" t="s">
        <v>552</v>
      </c>
      <c r="R214" s="85" t="s">
        <v>28</v>
      </c>
    </row>
    <row r="215" spans="1:18" hidden="1">
      <c r="A215" s="62">
        <v>212</v>
      </c>
      <c r="B215" s="55" t="s">
        <v>28</v>
      </c>
      <c r="C215" s="4" t="s">
        <v>553</v>
      </c>
      <c r="D215" s="4" t="s">
        <v>25</v>
      </c>
      <c r="E215" s="4" t="s">
        <v>25</v>
      </c>
      <c r="F215" s="4"/>
      <c r="G215" s="4"/>
      <c r="H215" s="4"/>
      <c r="I215" s="4"/>
      <c r="J215" s="4"/>
      <c r="K215" s="4"/>
      <c r="L215" s="65" t="s">
        <v>25</v>
      </c>
      <c r="M215" s="4" t="s">
        <v>25</v>
      </c>
      <c r="N215" s="4" t="s">
        <v>25</v>
      </c>
      <c r="O215" s="4" t="s">
        <v>25</v>
      </c>
      <c r="P215" s="62">
        <v>214</v>
      </c>
      <c r="Q215" s="85" t="s">
        <v>553</v>
      </c>
      <c r="R215" s="85" t="s">
        <v>28</v>
      </c>
    </row>
    <row r="216" spans="1:18" hidden="1">
      <c r="A216" s="62">
        <v>213</v>
      </c>
      <c r="B216" s="55" t="s">
        <v>28</v>
      </c>
      <c r="C216" s="4" t="s">
        <v>554</v>
      </c>
      <c r="D216" s="4" t="s">
        <v>25</v>
      </c>
      <c r="E216" s="4" t="s">
        <v>25</v>
      </c>
      <c r="F216" s="4"/>
      <c r="G216" s="4"/>
      <c r="H216" s="4"/>
      <c r="I216" s="4"/>
      <c r="J216" s="4"/>
      <c r="K216" s="4"/>
      <c r="L216" s="65" t="s">
        <v>25</v>
      </c>
      <c r="M216" s="4" t="s">
        <v>25</v>
      </c>
      <c r="N216" s="4" t="s">
        <v>25</v>
      </c>
      <c r="O216" s="4" t="s">
        <v>25</v>
      </c>
      <c r="P216" s="62">
        <v>215</v>
      </c>
      <c r="Q216" s="85" t="s">
        <v>554</v>
      </c>
      <c r="R216" s="85" t="s">
        <v>28</v>
      </c>
    </row>
    <row r="217" spans="1:18" hidden="1">
      <c r="A217" s="62">
        <v>214</v>
      </c>
      <c r="B217" s="55" t="s">
        <v>28</v>
      </c>
      <c r="C217" s="4" t="s">
        <v>555</v>
      </c>
      <c r="D217" s="4" t="s">
        <v>25</v>
      </c>
      <c r="E217" s="4" t="s">
        <v>25</v>
      </c>
      <c r="F217" s="4"/>
      <c r="G217" s="4"/>
      <c r="H217" s="4"/>
      <c r="I217" s="4"/>
      <c r="J217" s="4"/>
      <c r="K217" s="4"/>
      <c r="L217" s="65" t="s">
        <v>25</v>
      </c>
      <c r="M217" s="4" t="s">
        <v>25</v>
      </c>
      <c r="N217" s="4" t="s">
        <v>25</v>
      </c>
      <c r="O217" s="4" t="s">
        <v>25</v>
      </c>
      <c r="P217" s="62">
        <v>216</v>
      </c>
      <c r="Q217" s="85" t="s">
        <v>555</v>
      </c>
      <c r="R217" s="85" t="s">
        <v>28</v>
      </c>
    </row>
    <row r="218" spans="1:18" hidden="1">
      <c r="A218" s="62">
        <v>215</v>
      </c>
      <c r="B218" s="55" t="s">
        <v>28</v>
      </c>
      <c r="C218" s="4" t="s">
        <v>556</v>
      </c>
      <c r="D218" s="4" t="s">
        <v>25</v>
      </c>
      <c r="E218" s="4" t="s">
        <v>25</v>
      </c>
      <c r="F218" s="4"/>
      <c r="G218" s="4"/>
      <c r="H218" s="4"/>
      <c r="I218" s="4"/>
      <c r="J218" s="4"/>
      <c r="K218" s="4"/>
      <c r="L218" s="65" t="s">
        <v>25</v>
      </c>
      <c r="M218" s="4" t="s">
        <v>25</v>
      </c>
      <c r="N218" s="4" t="s">
        <v>25</v>
      </c>
      <c r="O218" s="4" t="s">
        <v>25</v>
      </c>
      <c r="P218" s="62">
        <v>217</v>
      </c>
      <c r="Q218" s="85" t="s">
        <v>556</v>
      </c>
      <c r="R218" s="85" t="s">
        <v>28</v>
      </c>
    </row>
    <row r="219" spans="1:18" hidden="1">
      <c r="A219" s="62">
        <v>216</v>
      </c>
      <c r="B219" s="55" t="s">
        <v>1618</v>
      </c>
      <c r="C219" s="4" t="s">
        <v>558</v>
      </c>
      <c r="D219" s="4" t="s">
        <v>1619</v>
      </c>
      <c r="E219" s="4" t="s">
        <v>1620</v>
      </c>
      <c r="F219" s="4"/>
      <c r="G219" s="4"/>
      <c r="H219" s="4"/>
      <c r="I219" s="4"/>
      <c r="J219" s="4"/>
      <c r="K219" s="4"/>
      <c r="L219" s="65" t="s">
        <v>25</v>
      </c>
      <c r="M219" s="4">
        <v>249.19380000000001</v>
      </c>
      <c r="N219" s="4">
        <v>249.19380000000001</v>
      </c>
      <c r="O219" s="4" t="s">
        <v>165</v>
      </c>
      <c r="P219" s="62">
        <v>218</v>
      </c>
      <c r="Q219" s="85" t="s">
        <v>558</v>
      </c>
      <c r="R219" s="85" t="s">
        <v>561</v>
      </c>
    </row>
    <row r="220" spans="1:18" hidden="1">
      <c r="A220" s="62">
        <v>217</v>
      </c>
      <c r="B220" s="55" t="s">
        <v>1621</v>
      </c>
      <c r="C220" s="4" t="s">
        <v>563</v>
      </c>
      <c r="D220" s="4" t="s">
        <v>1622</v>
      </c>
      <c r="E220" s="4" t="s">
        <v>1623</v>
      </c>
      <c r="F220" s="4"/>
      <c r="G220" s="4"/>
      <c r="H220" s="4"/>
      <c r="I220" s="4"/>
      <c r="J220" s="4"/>
      <c r="K220" s="4"/>
      <c r="L220" s="65" t="s">
        <v>25</v>
      </c>
      <c r="M220" s="4">
        <v>249.17089999999999</v>
      </c>
      <c r="N220" s="4">
        <v>249.17089999999999</v>
      </c>
      <c r="O220" s="4" t="s">
        <v>524</v>
      </c>
      <c r="P220" s="62">
        <v>219</v>
      </c>
      <c r="Q220" s="85" t="s">
        <v>563</v>
      </c>
      <c r="R220" s="85" t="s">
        <v>566</v>
      </c>
    </row>
    <row r="221" spans="1:18" hidden="1">
      <c r="A221" s="62">
        <v>218</v>
      </c>
      <c r="B221" s="55" t="s">
        <v>1624</v>
      </c>
      <c r="C221" s="4" t="s">
        <v>568</v>
      </c>
      <c r="D221" s="4" t="s">
        <v>1625</v>
      </c>
      <c r="E221" s="4" t="s">
        <v>1626</v>
      </c>
      <c r="F221" s="4"/>
      <c r="G221" s="4"/>
      <c r="H221" s="4"/>
      <c r="I221" s="4"/>
      <c r="J221" s="4"/>
      <c r="K221" s="4"/>
      <c r="L221" s="65" t="s">
        <v>25</v>
      </c>
      <c r="M221" s="4">
        <v>249.41669999999999</v>
      </c>
      <c r="N221" s="4">
        <v>249.41669999999999</v>
      </c>
      <c r="O221" s="4" t="s">
        <v>26</v>
      </c>
      <c r="P221" s="62">
        <v>220</v>
      </c>
      <c r="Q221" s="85" t="s">
        <v>568</v>
      </c>
      <c r="R221" s="85" t="s">
        <v>571</v>
      </c>
    </row>
    <row r="222" spans="1:18" hidden="1">
      <c r="A222" s="62">
        <v>219</v>
      </c>
      <c r="B222" s="55" t="s">
        <v>1627</v>
      </c>
      <c r="C222" s="4" t="s">
        <v>573</v>
      </c>
      <c r="D222" s="4" t="s">
        <v>1628</v>
      </c>
      <c r="E222" s="4" t="s">
        <v>1629</v>
      </c>
      <c r="F222" s="4"/>
      <c r="G222" s="4"/>
      <c r="H222" s="4"/>
      <c r="I222" s="4"/>
      <c r="J222" s="4"/>
      <c r="K222" s="4"/>
      <c r="L222" s="65" t="s">
        <v>25</v>
      </c>
      <c r="M222" s="4">
        <v>249.5247</v>
      </c>
      <c r="N222" s="4">
        <v>249.5247</v>
      </c>
      <c r="O222" s="4" t="s">
        <v>26</v>
      </c>
      <c r="P222" s="62">
        <v>221</v>
      </c>
      <c r="Q222" s="85" t="s">
        <v>573</v>
      </c>
      <c r="R222" s="85" t="s">
        <v>576</v>
      </c>
    </row>
    <row r="223" spans="1:18" hidden="1">
      <c r="A223" s="62">
        <v>220</v>
      </c>
      <c r="B223" s="55" t="s">
        <v>28</v>
      </c>
      <c r="C223" s="4" t="s">
        <v>577</v>
      </c>
      <c r="D223" s="4" t="s">
        <v>25</v>
      </c>
      <c r="E223" s="4" t="s">
        <v>25</v>
      </c>
      <c r="F223" s="4"/>
      <c r="G223" s="4"/>
      <c r="H223" s="4"/>
      <c r="I223" s="4"/>
      <c r="J223" s="4"/>
      <c r="K223" s="4"/>
      <c r="L223" s="65" t="s">
        <v>25</v>
      </c>
      <c r="M223" s="4" t="s">
        <v>25</v>
      </c>
      <c r="N223" s="4" t="s">
        <v>25</v>
      </c>
      <c r="O223" s="4" t="s">
        <v>25</v>
      </c>
      <c r="P223" s="62">
        <v>222</v>
      </c>
      <c r="Q223" s="85" t="s">
        <v>577</v>
      </c>
      <c r="R223" s="85" t="s">
        <v>28</v>
      </c>
    </row>
    <row r="224" spans="1:18">
      <c r="A224" s="62">
        <v>221</v>
      </c>
      <c r="B224" s="55" t="s">
        <v>1524</v>
      </c>
      <c r="C224" s="4" t="s">
        <v>441</v>
      </c>
      <c r="D224" s="4" t="s">
        <v>25</v>
      </c>
      <c r="E224" s="4" t="s">
        <v>25</v>
      </c>
      <c r="F224" s="4"/>
      <c r="G224" s="4"/>
      <c r="H224" s="4"/>
      <c r="I224" s="4"/>
      <c r="J224" s="4"/>
      <c r="K224" s="4"/>
      <c r="L224" s="65" t="s">
        <v>25</v>
      </c>
      <c r="M224" s="4">
        <v>95.700800000000001</v>
      </c>
      <c r="N224" s="4">
        <v>95.700800000000001</v>
      </c>
      <c r="O224" s="4" t="s">
        <v>25</v>
      </c>
      <c r="P224" s="62">
        <v>223</v>
      </c>
      <c r="Q224" s="85" t="s">
        <v>441</v>
      </c>
      <c r="R224" s="85" t="s">
        <v>296</v>
      </c>
    </row>
    <row r="225" spans="1:18">
      <c r="A225" s="62">
        <v>222</v>
      </c>
      <c r="B225" s="55" t="s">
        <v>1524</v>
      </c>
      <c r="C225" s="4" t="s">
        <v>478</v>
      </c>
      <c r="D225" s="4" t="s">
        <v>25</v>
      </c>
      <c r="E225" s="4" t="s">
        <v>25</v>
      </c>
      <c r="F225" s="4"/>
      <c r="G225" s="4"/>
      <c r="H225" s="4"/>
      <c r="I225" s="4"/>
      <c r="J225" s="4"/>
      <c r="K225" s="4"/>
      <c r="L225" s="65" t="s">
        <v>25</v>
      </c>
      <c r="M225" s="4">
        <v>95.700800000000001</v>
      </c>
      <c r="N225" s="4">
        <v>95.700800000000001</v>
      </c>
      <c r="O225" s="4" t="s">
        <v>25</v>
      </c>
      <c r="P225" s="62">
        <v>224</v>
      </c>
      <c r="Q225" s="85" t="s">
        <v>478</v>
      </c>
      <c r="R225" s="85" t="s">
        <v>296</v>
      </c>
    </row>
    <row r="226" spans="1:18">
      <c r="A226" s="62">
        <v>223</v>
      </c>
      <c r="B226" s="55" t="s">
        <v>1524</v>
      </c>
      <c r="C226" s="4" t="s">
        <v>479</v>
      </c>
      <c r="D226" s="4" t="s">
        <v>25</v>
      </c>
      <c r="E226" s="4" t="s">
        <v>25</v>
      </c>
      <c r="F226" s="4"/>
      <c r="G226" s="4"/>
      <c r="H226" s="4"/>
      <c r="I226" s="4"/>
      <c r="J226" s="4"/>
      <c r="K226" s="4"/>
      <c r="L226" s="65" t="s">
        <v>25</v>
      </c>
      <c r="M226" s="4">
        <v>95.700800000000001</v>
      </c>
      <c r="N226" s="4">
        <v>95.700800000000001</v>
      </c>
      <c r="O226" s="4" t="s">
        <v>25</v>
      </c>
      <c r="P226" s="62">
        <v>225</v>
      </c>
      <c r="Q226" s="85" t="s">
        <v>479</v>
      </c>
      <c r="R226" s="85" t="s">
        <v>296</v>
      </c>
    </row>
    <row r="227" spans="1:18">
      <c r="A227" s="62">
        <v>224</v>
      </c>
      <c r="B227" s="55" t="s">
        <v>1524</v>
      </c>
      <c r="C227" s="4" t="s">
        <v>481</v>
      </c>
      <c r="D227" s="4" t="s">
        <v>25</v>
      </c>
      <c r="E227" s="4" t="s">
        <v>25</v>
      </c>
      <c r="F227" s="4"/>
      <c r="G227" s="4"/>
      <c r="H227" s="4"/>
      <c r="I227" s="4"/>
      <c r="J227" s="4"/>
      <c r="K227" s="4"/>
      <c r="L227" s="65" t="s">
        <v>25</v>
      </c>
      <c r="M227" s="4">
        <v>95.700800000000001</v>
      </c>
      <c r="N227" s="4">
        <v>95.700800000000001</v>
      </c>
      <c r="O227" s="4" t="s">
        <v>25</v>
      </c>
      <c r="P227" s="62">
        <v>226</v>
      </c>
      <c r="Q227" s="85" t="s">
        <v>481</v>
      </c>
      <c r="R227" s="85" t="s">
        <v>296</v>
      </c>
    </row>
    <row r="228" spans="1:18">
      <c r="A228" s="62">
        <v>225</v>
      </c>
      <c r="B228" s="55" t="s">
        <v>1524</v>
      </c>
      <c r="C228" s="4" t="s">
        <v>483</v>
      </c>
      <c r="D228" s="4" t="s">
        <v>25</v>
      </c>
      <c r="E228" s="4" t="s">
        <v>25</v>
      </c>
      <c r="F228" s="4"/>
      <c r="G228" s="4"/>
      <c r="H228" s="4"/>
      <c r="I228" s="4"/>
      <c r="J228" s="4"/>
      <c r="K228" s="4"/>
      <c r="L228" s="65" t="s">
        <v>25</v>
      </c>
      <c r="M228" s="4">
        <v>95.700800000000001</v>
      </c>
      <c r="N228" s="4">
        <v>95.700800000000001</v>
      </c>
      <c r="O228" s="4" t="s">
        <v>25</v>
      </c>
      <c r="P228" s="62">
        <v>227</v>
      </c>
      <c r="Q228" s="85" t="s">
        <v>483</v>
      </c>
      <c r="R228" s="85" t="s">
        <v>296</v>
      </c>
    </row>
    <row r="229" spans="1:18">
      <c r="A229" s="62">
        <v>226</v>
      </c>
      <c r="B229" s="55" t="s">
        <v>1524</v>
      </c>
      <c r="C229" s="4" t="s">
        <v>537</v>
      </c>
      <c r="D229" s="4" t="s">
        <v>25</v>
      </c>
      <c r="E229" s="4" t="s">
        <v>25</v>
      </c>
      <c r="F229" s="4"/>
      <c r="G229" s="4"/>
      <c r="H229" s="4"/>
      <c r="I229" s="4"/>
      <c r="J229" s="4"/>
      <c r="K229" s="4"/>
      <c r="L229" s="65" t="s">
        <v>25</v>
      </c>
      <c r="M229" s="4">
        <v>95.700800000000001</v>
      </c>
      <c r="N229" s="4">
        <v>95.700800000000001</v>
      </c>
      <c r="O229" s="4" t="s">
        <v>25</v>
      </c>
      <c r="P229" s="62">
        <v>228</v>
      </c>
      <c r="Q229" s="85" t="s">
        <v>537</v>
      </c>
      <c r="R229" s="85" t="s">
        <v>296</v>
      </c>
    </row>
    <row r="230" spans="1:18">
      <c r="A230" s="62">
        <v>227</v>
      </c>
      <c r="B230" s="55" t="s">
        <v>1524</v>
      </c>
      <c r="C230" s="4" t="s">
        <v>539</v>
      </c>
      <c r="D230" s="4" t="s">
        <v>25</v>
      </c>
      <c r="E230" s="4" t="s">
        <v>25</v>
      </c>
      <c r="F230" s="4"/>
      <c r="G230" s="4"/>
      <c r="H230" s="4"/>
      <c r="I230" s="4"/>
      <c r="J230" s="4"/>
      <c r="K230" s="4"/>
      <c r="L230" s="65" t="s">
        <v>25</v>
      </c>
      <c r="M230" s="4">
        <v>95.700800000000001</v>
      </c>
      <c r="N230" s="4">
        <v>95.700800000000001</v>
      </c>
      <c r="O230" s="4" t="s">
        <v>25</v>
      </c>
      <c r="P230" s="62">
        <v>229</v>
      </c>
      <c r="Q230" s="85" t="s">
        <v>539</v>
      </c>
      <c r="R230" s="85" t="s">
        <v>296</v>
      </c>
    </row>
    <row r="231" spans="1:18" hidden="1">
      <c r="A231" s="62">
        <v>228</v>
      </c>
      <c r="B231" s="55" t="s">
        <v>28</v>
      </c>
      <c r="C231" s="4" t="s">
        <v>595</v>
      </c>
      <c r="D231" s="4" t="s">
        <v>25</v>
      </c>
      <c r="E231" s="4" t="s">
        <v>25</v>
      </c>
      <c r="F231" s="4"/>
      <c r="G231" s="4"/>
      <c r="H231" s="4"/>
      <c r="I231" s="4"/>
      <c r="J231" s="4"/>
      <c r="K231" s="4"/>
      <c r="L231" s="65" t="s">
        <v>25</v>
      </c>
      <c r="M231" s="4" t="s">
        <v>25</v>
      </c>
      <c r="N231" s="4" t="s">
        <v>25</v>
      </c>
      <c r="O231" s="4" t="s">
        <v>25</v>
      </c>
      <c r="P231" s="62">
        <v>230</v>
      </c>
      <c r="Q231" s="85" t="s">
        <v>595</v>
      </c>
      <c r="R231" s="85" t="s">
        <v>28</v>
      </c>
    </row>
    <row r="232" spans="1:18" hidden="1">
      <c r="A232" s="62">
        <v>229</v>
      </c>
      <c r="B232" s="55" t="s">
        <v>1630</v>
      </c>
      <c r="C232" s="4" t="s">
        <v>597</v>
      </c>
      <c r="D232" s="4" t="s">
        <v>1631</v>
      </c>
      <c r="E232" s="4" t="s">
        <v>1632</v>
      </c>
      <c r="F232" s="4"/>
      <c r="G232" s="4"/>
      <c r="H232" s="4"/>
      <c r="I232" s="4"/>
      <c r="J232" s="4"/>
      <c r="K232" s="4"/>
      <c r="L232" s="65">
        <v>97.700500000000005</v>
      </c>
      <c r="M232" s="4">
        <v>70.371099999999998</v>
      </c>
      <c r="N232" s="4">
        <v>168.07159999999999</v>
      </c>
      <c r="O232" s="4" t="s">
        <v>600</v>
      </c>
      <c r="P232" s="62">
        <v>231</v>
      </c>
      <c r="Q232" s="85" t="s">
        <v>597</v>
      </c>
      <c r="R232" s="85" t="s">
        <v>601</v>
      </c>
    </row>
    <row r="233" spans="1:18" hidden="1">
      <c r="A233" s="62">
        <v>230</v>
      </c>
      <c r="B233" s="55" t="s">
        <v>28</v>
      </c>
      <c r="C233" s="4" t="s">
        <v>602</v>
      </c>
      <c r="D233" s="4" t="s">
        <v>25</v>
      </c>
      <c r="E233" s="4" t="s">
        <v>25</v>
      </c>
      <c r="F233" s="4"/>
      <c r="G233" s="4"/>
      <c r="H233" s="4"/>
      <c r="I233" s="4"/>
      <c r="J233" s="4"/>
      <c r="K233" s="4"/>
      <c r="L233" s="65" t="s">
        <v>25</v>
      </c>
      <c r="M233" s="4" t="s">
        <v>25</v>
      </c>
      <c r="N233" s="4" t="s">
        <v>25</v>
      </c>
      <c r="O233" s="4" t="s">
        <v>25</v>
      </c>
      <c r="P233" s="62">
        <v>232</v>
      </c>
      <c r="Q233" s="85" t="s">
        <v>602</v>
      </c>
      <c r="R233" s="85" t="s">
        <v>28</v>
      </c>
    </row>
    <row r="234" spans="1:18" hidden="1">
      <c r="A234" s="62">
        <v>231</v>
      </c>
      <c r="B234" s="55" t="s">
        <v>1633</v>
      </c>
      <c r="C234" s="4" t="s">
        <v>604</v>
      </c>
      <c r="D234" s="4" t="s">
        <v>1634</v>
      </c>
      <c r="E234" s="4" t="s">
        <v>1635</v>
      </c>
      <c r="F234" s="4"/>
      <c r="G234" s="4"/>
      <c r="H234" s="4"/>
      <c r="I234" s="4"/>
      <c r="J234" s="4"/>
      <c r="K234" s="4"/>
      <c r="L234" s="65">
        <v>152.10550000000001</v>
      </c>
      <c r="M234" s="4">
        <v>54.412500000000001</v>
      </c>
      <c r="N234" s="4">
        <v>206.518</v>
      </c>
      <c r="O234" s="4" t="s">
        <v>286</v>
      </c>
      <c r="P234" s="62">
        <v>233</v>
      </c>
      <c r="Q234" s="85" t="s">
        <v>604</v>
      </c>
      <c r="R234" s="85" t="s">
        <v>607</v>
      </c>
    </row>
    <row r="235" spans="1:18" hidden="1">
      <c r="A235" s="62">
        <v>232</v>
      </c>
      <c r="B235" s="55" t="s">
        <v>1636</v>
      </c>
      <c r="C235" s="4" t="s">
        <v>609</v>
      </c>
      <c r="D235" s="4" t="s">
        <v>1637</v>
      </c>
      <c r="E235" s="4" t="s">
        <v>1638</v>
      </c>
      <c r="F235" s="4"/>
      <c r="G235" s="4"/>
      <c r="H235" s="4"/>
      <c r="I235" s="4"/>
      <c r="J235" s="4"/>
      <c r="K235" s="4"/>
      <c r="L235" s="65">
        <v>152.10640000000001</v>
      </c>
      <c r="M235" s="4">
        <v>54.412399999999998</v>
      </c>
      <c r="N235" s="4">
        <v>206.5188</v>
      </c>
      <c r="O235" s="4" t="s">
        <v>286</v>
      </c>
      <c r="P235" s="62">
        <v>234</v>
      </c>
      <c r="Q235" s="85" t="s">
        <v>609</v>
      </c>
      <c r="R235" s="85" t="s">
        <v>612</v>
      </c>
    </row>
    <row r="236" spans="1:18" hidden="1">
      <c r="A236" s="62">
        <v>233</v>
      </c>
      <c r="B236" s="55" t="s">
        <v>1639</v>
      </c>
      <c r="C236" s="4" t="s">
        <v>614</v>
      </c>
      <c r="D236" s="4" t="s">
        <v>1640</v>
      </c>
      <c r="E236" s="4" t="s">
        <v>1641</v>
      </c>
      <c r="F236" s="4"/>
      <c r="G236" s="4"/>
      <c r="H236" s="4"/>
      <c r="I236" s="4"/>
      <c r="J236" s="4"/>
      <c r="K236" s="4"/>
      <c r="L236" s="65" t="s">
        <v>25</v>
      </c>
      <c r="M236" s="4">
        <v>248.89599999999999</v>
      </c>
      <c r="N236" s="4">
        <v>248.89599999999999</v>
      </c>
      <c r="O236" s="4" t="s">
        <v>165</v>
      </c>
      <c r="P236" s="62">
        <v>235</v>
      </c>
      <c r="Q236" s="85" t="s">
        <v>614</v>
      </c>
      <c r="R236" s="85" t="s">
        <v>617</v>
      </c>
    </row>
    <row r="237" spans="1:18" hidden="1">
      <c r="A237" s="62">
        <v>234</v>
      </c>
      <c r="B237" s="55" t="s">
        <v>1642</v>
      </c>
      <c r="C237" s="4" t="s">
        <v>619</v>
      </c>
      <c r="D237" s="4" t="s">
        <v>1643</v>
      </c>
      <c r="E237" s="4" t="s">
        <v>1644</v>
      </c>
      <c r="F237" s="4"/>
      <c r="G237" s="4"/>
      <c r="H237" s="4"/>
      <c r="I237" s="4"/>
      <c r="J237" s="4"/>
      <c r="K237" s="4"/>
      <c r="L237" s="65" t="s">
        <v>25</v>
      </c>
      <c r="M237" s="4">
        <v>248.61680000000001</v>
      </c>
      <c r="N237" s="4">
        <v>248.61680000000001</v>
      </c>
      <c r="O237" s="4" t="s">
        <v>524</v>
      </c>
      <c r="P237" s="62">
        <v>236</v>
      </c>
      <c r="Q237" s="85" t="s">
        <v>619</v>
      </c>
      <c r="R237" s="85" t="s">
        <v>622</v>
      </c>
    </row>
    <row r="238" spans="1:18" hidden="1">
      <c r="A238" s="62">
        <v>235</v>
      </c>
      <c r="B238" s="55" t="s">
        <v>28</v>
      </c>
      <c r="C238" s="4" t="s">
        <v>623</v>
      </c>
      <c r="D238" s="4" t="s">
        <v>25</v>
      </c>
      <c r="E238" s="4" t="s">
        <v>25</v>
      </c>
      <c r="F238" s="4"/>
      <c r="G238" s="4"/>
      <c r="H238" s="4"/>
      <c r="I238" s="4"/>
      <c r="J238" s="4"/>
      <c r="K238" s="4"/>
      <c r="L238" s="65" t="s">
        <v>25</v>
      </c>
      <c r="M238" s="4" t="s">
        <v>25</v>
      </c>
      <c r="N238" s="4" t="s">
        <v>25</v>
      </c>
      <c r="O238" s="4" t="s">
        <v>25</v>
      </c>
      <c r="P238" s="62">
        <v>237</v>
      </c>
      <c r="Q238" s="85" t="s">
        <v>623</v>
      </c>
      <c r="R238" s="85" t="s">
        <v>28</v>
      </c>
    </row>
    <row r="239" spans="1:18" hidden="1">
      <c r="A239" s="62">
        <v>236</v>
      </c>
      <c r="B239" s="55" t="s">
        <v>28</v>
      </c>
      <c r="C239" s="4" t="s">
        <v>624</v>
      </c>
      <c r="D239" s="4" t="s">
        <v>25</v>
      </c>
      <c r="E239" s="4" t="s">
        <v>25</v>
      </c>
      <c r="F239" s="4"/>
      <c r="G239" s="4"/>
      <c r="H239" s="4"/>
      <c r="I239" s="4"/>
      <c r="J239" s="4"/>
      <c r="K239" s="4"/>
      <c r="L239" s="65" t="s">
        <v>25</v>
      </c>
      <c r="M239" s="4" t="s">
        <v>25</v>
      </c>
      <c r="N239" s="4" t="s">
        <v>25</v>
      </c>
      <c r="O239" s="4" t="s">
        <v>25</v>
      </c>
      <c r="P239" s="62">
        <v>238</v>
      </c>
      <c r="Q239" s="85" t="s">
        <v>624</v>
      </c>
      <c r="R239" s="85" t="s">
        <v>28</v>
      </c>
    </row>
    <row r="240" spans="1:18" hidden="1">
      <c r="A240" s="62">
        <v>237</v>
      </c>
      <c r="B240" s="55" t="s">
        <v>1645</v>
      </c>
      <c r="C240" s="4" t="s">
        <v>626</v>
      </c>
      <c r="D240" s="4" t="s">
        <v>1646</v>
      </c>
      <c r="E240" s="4" t="s">
        <v>1647</v>
      </c>
      <c r="F240" s="4"/>
      <c r="G240" s="4"/>
      <c r="H240" s="4"/>
      <c r="I240" s="4"/>
      <c r="J240" s="4"/>
      <c r="K240" s="4"/>
      <c r="L240" s="65" t="s">
        <v>25</v>
      </c>
      <c r="M240" s="4">
        <v>248.8997</v>
      </c>
      <c r="N240" s="4">
        <v>248.8997</v>
      </c>
      <c r="O240" s="4" t="s">
        <v>165</v>
      </c>
      <c r="P240" s="62">
        <v>239</v>
      </c>
      <c r="Q240" s="85" t="s">
        <v>626</v>
      </c>
      <c r="R240" s="85" t="s">
        <v>629</v>
      </c>
    </row>
    <row r="241" spans="1:18" hidden="1">
      <c r="A241" s="62">
        <v>238</v>
      </c>
      <c r="B241" s="55" t="s">
        <v>1648</v>
      </c>
      <c r="C241" s="4" t="s">
        <v>631</v>
      </c>
      <c r="D241" s="4" t="s">
        <v>1649</v>
      </c>
      <c r="E241" s="4" t="s">
        <v>1650</v>
      </c>
      <c r="F241" s="4"/>
      <c r="G241" s="4"/>
      <c r="H241" s="4"/>
      <c r="I241" s="4"/>
      <c r="J241" s="4"/>
      <c r="K241" s="4"/>
      <c r="L241" s="65" t="s">
        <v>25</v>
      </c>
      <c r="M241" s="4">
        <v>248.50389999999999</v>
      </c>
      <c r="N241" s="4">
        <v>248.50389999999999</v>
      </c>
      <c r="O241" s="4" t="s">
        <v>524</v>
      </c>
      <c r="P241" s="62">
        <v>240</v>
      </c>
      <c r="Q241" s="85" t="s">
        <v>631</v>
      </c>
      <c r="R241" s="85" t="s">
        <v>634</v>
      </c>
    </row>
    <row r="242" spans="1:18" hidden="1">
      <c r="A242" s="62">
        <v>239</v>
      </c>
      <c r="B242" s="55" t="s">
        <v>1651</v>
      </c>
      <c r="C242" s="4" t="s">
        <v>636</v>
      </c>
      <c r="D242" s="4" t="s">
        <v>1652</v>
      </c>
      <c r="E242" s="4" t="s">
        <v>1653</v>
      </c>
      <c r="F242" s="4"/>
      <c r="G242" s="4"/>
      <c r="H242" s="4"/>
      <c r="I242" s="4"/>
      <c r="J242" s="4"/>
      <c r="K242" s="4"/>
      <c r="L242" s="65" t="s">
        <v>25</v>
      </c>
      <c r="M242" s="4">
        <v>249.55609999999999</v>
      </c>
      <c r="N242" s="4">
        <v>249.55609999999999</v>
      </c>
      <c r="O242" s="4" t="s">
        <v>26</v>
      </c>
      <c r="P242" s="62">
        <v>241</v>
      </c>
      <c r="Q242" s="85" t="s">
        <v>636</v>
      </c>
      <c r="R242" s="85" t="s">
        <v>639</v>
      </c>
    </row>
    <row r="243" spans="1:18" hidden="1">
      <c r="A243" s="62">
        <v>240</v>
      </c>
      <c r="B243" s="55" t="s">
        <v>1654</v>
      </c>
      <c r="C243" s="4" t="s">
        <v>641</v>
      </c>
      <c r="D243" s="4" t="s">
        <v>1655</v>
      </c>
      <c r="E243" s="4" t="s">
        <v>1656</v>
      </c>
      <c r="F243" s="4"/>
      <c r="G243" s="4"/>
      <c r="H243" s="4"/>
      <c r="I243" s="4"/>
      <c r="J243" s="4"/>
      <c r="K243" s="4"/>
      <c r="L243" s="65" t="s">
        <v>25</v>
      </c>
      <c r="M243" s="4">
        <v>249.30629999999999</v>
      </c>
      <c r="N243" s="4">
        <v>249.30629999999999</v>
      </c>
      <c r="O243" s="4" t="s">
        <v>26</v>
      </c>
      <c r="P243" s="62">
        <v>242</v>
      </c>
      <c r="Q243" s="85" t="s">
        <v>641</v>
      </c>
      <c r="R243" s="85" t="s">
        <v>644</v>
      </c>
    </row>
    <row r="244" spans="1:18" hidden="1">
      <c r="A244" s="62">
        <v>241</v>
      </c>
      <c r="B244" s="55" t="s">
        <v>1657</v>
      </c>
      <c r="C244" s="4" t="s">
        <v>646</v>
      </c>
      <c r="D244" s="4" t="s">
        <v>25</v>
      </c>
      <c r="E244" s="4" t="s">
        <v>25</v>
      </c>
      <c r="F244" s="4"/>
      <c r="G244" s="4"/>
      <c r="H244" s="4"/>
      <c r="I244" s="4"/>
      <c r="J244" s="4"/>
      <c r="K244" s="4"/>
      <c r="L244" s="65" t="s">
        <v>25</v>
      </c>
      <c r="M244" s="4">
        <v>116.4542</v>
      </c>
      <c r="N244" s="4">
        <v>116.4542</v>
      </c>
      <c r="O244" s="4" t="s">
        <v>25</v>
      </c>
      <c r="P244" s="62">
        <v>243</v>
      </c>
      <c r="Q244" s="85" t="s">
        <v>646</v>
      </c>
      <c r="R244" s="85" t="s">
        <v>647</v>
      </c>
    </row>
    <row r="245" spans="1:18" hidden="1">
      <c r="A245" s="62">
        <v>242</v>
      </c>
      <c r="B245" s="55" t="s">
        <v>1658</v>
      </c>
      <c r="C245" s="4" t="s">
        <v>649</v>
      </c>
      <c r="D245" s="4" t="s">
        <v>1659</v>
      </c>
      <c r="E245" s="4" t="s">
        <v>1660</v>
      </c>
      <c r="F245" s="4"/>
      <c r="G245" s="4"/>
      <c r="H245" s="4"/>
      <c r="I245" s="4"/>
      <c r="J245" s="4"/>
      <c r="K245" s="4"/>
      <c r="L245" s="65" t="s">
        <v>25</v>
      </c>
      <c r="M245" s="4">
        <v>128.97800000000001</v>
      </c>
      <c r="N245" s="4">
        <v>128.97800000000001</v>
      </c>
      <c r="O245" s="4" t="s">
        <v>26</v>
      </c>
      <c r="P245" s="62">
        <v>244</v>
      </c>
      <c r="Q245" s="85" t="s">
        <v>649</v>
      </c>
      <c r="R245" s="85" t="s">
        <v>652</v>
      </c>
    </row>
    <row r="246" spans="1:18" hidden="1">
      <c r="A246" s="62">
        <v>243</v>
      </c>
      <c r="B246" s="55" t="s">
        <v>28</v>
      </c>
      <c r="C246" s="4" t="s">
        <v>653</v>
      </c>
      <c r="D246" s="4" t="s">
        <v>25</v>
      </c>
      <c r="E246" s="4" t="s">
        <v>25</v>
      </c>
      <c r="F246" s="4"/>
      <c r="G246" s="4"/>
      <c r="H246" s="4"/>
      <c r="I246" s="4"/>
      <c r="J246" s="4"/>
      <c r="K246" s="4"/>
      <c r="L246" s="65" t="s">
        <v>25</v>
      </c>
      <c r="M246" s="4" t="s">
        <v>25</v>
      </c>
      <c r="N246" s="4" t="s">
        <v>25</v>
      </c>
      <c r="O246" s="4" t="s">
        <v>25</v>
      </c>
      <c r="P246" s="62">
        <v>245</v>
      </c>
      <c r="Q246" s="85" t="s">
        <v>653</v>
      </c>
      <c r="R246" s="85" t="s">
        <v>28</v>
      </c>
    </row>
    <row r="247" spans="1:18" hidden="1">
      <c r="A247" s="62">
        <v>244</v>
      </c>
      <c r="B247" s="55" t="s">
        <v>28</v>
      </c>
      <c r="C247" s="4" t="s">
        <v>654</v>
      </c>
      <c r="D247" s="4" t="s">
        <v>25</v>
      </c>
      <c r="E247" s="4" t="s">
        <v>25</v>
      </c>
      <c r="F247" s="4"/>
      <c r="G247" s="4"/>
      <c r="H247" s="4"/>
      <c r="I247" s="4"/>
      <c r="J247" s="4"/>
      <c r="K247" s="4"/>
      <c r="L247" s="65" t="s">
        <v>25</v>
      </c>
      <c r="M247" s="4" t="s">
        <v>25</v>
      </c>
      <c r="N247" s="4" t="s">
        <v>25</v>
      </c>
      <c r="O247" s="4" t="s">
        <v>25</v>
      </c>
      <c r="P247" s="62">
        <v>246</v>
      </c>
      <c r="Q247" s="85" t="s">
        <v>654</v>
      </c>
      <c r="R247" s="85" t="s">
        <v>28</v>
      </c>
    </row>
    <row r="248" spans="1:18" hidden="1">
      <c r="A248" s="62">
        <v>245</v>
      </c>
      <c r="B248" s="55" t="s">
        <v>28</v>
      </c>
      <c r="C248" s="4" t="s">
        <v>655</v>
      </c>
      <c r="D248" s="4" t="s">
        <v>25</v>
      </c>
      <c r="E248" s="4" t="s">
        <v>25</v>
      </c>
      <c r="F248" s="4"/>
      <c r="G248" s="4"/>
      <c r="H248" s="4"/>
      <c r="I248" s="4"/>
      <c r="J248" s="4"/>
      <c r="K248" s="4"/>
      <c r="L248" s="65" t="s">
        <v>25</v>
      </c>
      <c r="M248" s="4" t="s">
        <v>25</v>
      </c>
      <c r="N248" s="4" t="s">
        <v>25</v>
      </c>
      <c r="O248" s="4" t="s">
        <v>25</v>
      </c>
      <c r="P248" s="62">
        <v>247</v>
      </c>
      <c r="Q248" s="85" t="s">
        <v>655</v>
      </c>
      <c r="R248" s="85" t="s">
        <v>28</v>
      </c>
    </row>
    <row r="249" spans="1:18" hidden="1">
      <c r="A249" s="62">
        <v>246</v>
      </c>
      <c r="B249" s="55" t="s">
        <v>28</v>
      </c>
      <c r="C249" s="4" t="s">
        <v>656</v>
      </c>
      <c r="D249" s="4" t="s">
        <v>25</v>
      </c>
      <c r="E249" s="4" t="s">
        <v>25</v>
      </c>
      <c r="F249" s="4"/>
      <c r="G249" s="4"/>
      <c r="H249" s="4"/>
      <c r="I249" s="4"/>
      <c r="J249" s="4"/>
      <c r="K249" s="4"/>
      <c r="L249" s="65" t="s">
        <v>25</v>
      </c>
      <c r="M249" s="4" t="s">
        <v>25</v>
      </c>
      <c r="N249" s="4" t="s">
        <v>25</v>
      </c>
      <c r="O249" s="4" t="s">
        <v>25</v>
      </c>
      <c r="P249" s="62">
        <v>248</v>
      </c>
      <c r="Q249" s="85" t="s">
        <v>656</v>
      </c>
      <c r="R249" s="85" t="s">
        <v>28</v>
      </c>
    </row>
    <row r="250" spans="1:18" hidden="1">
      <c r="A250" s="62">
        <v>247</v>
      </c>
      <c r="B250" s="55" t="s">
        <v>28</v>
      </c>
      <c r="C250" s="4" t="s">
        <v>657</v>
      </c>
      <c r="D250" s="4" t="s">
        <v>25</v>
      </c>
      <c r="E250" s="4" t="s">
        <v>25</v>
      </c>
      <c r="F250" s="4"/>
      <c r="G250" s="4"/>
      <c r="H250" s="4"/>
      <c r="I250" s="4"/>
      <c r="J250" s="4"/>
      <c r="K250" s="4"/>
      <c r="L250" s="65" t="s">
        <v>25</v>
      </c>
      <c r="M250" s="4" t="s">
        <v>25</v>
      </c>
      <c r="N250" s="4" t="s">
        <v>25</v>
      </c>
      <c r="O250" s="4" t="s">
        <v>25</v>
      </c>
      <c r="P250" s="62">
        <v>249</v>
      </c>
      <c r="Q250" s="85" t="s">
        <v>657</v>
      </c>
      <c r="R250" s="85" t="s">
        <v>28</v>
      </c>
    </row>
    <row r="251" spans="1:18" hidden="1">
      <c r="A251" s="62">
        <v>248</v>
      </c>
      <c r="B251" s="55" t="s">
        <v>28</v>
      </c>
      <c r="C251" s="4" t="s">
        <v>658</v>
      </c>
      <c r="D251" s="4" t="s">
        <v>25</v>
      </c>
      <c r="E251" s="4" t="s">
        <v>25</v>
      </c>
      <c r="F251" s="4"/>
      <c r="G251" s="4"/>
      <c r="H251" s="4"/>
      <c r="I251" s="4"/>
      <c r="J251" s="4"/>
      <c r="K251" s="4"/>
      <c r="L251" s="65" t="s">
        <v>25</v>
      </c>
      <c r="M251" s="4" t="s">
        <v>25</v>
      </c>
      <c r="N251" s="4" t="s">
        <v>25</v>
      </c>
      <c r="O251" s="4" t="s">
        <v>25</v>
      </c>
      <c r="P251" s="62">
        <v>250</v>
      </c>
      <c r="Q251" s="85" t="s">
        <v>658</v>
      </c>
      <c r="R251" s="85" t="s">
        <v>28</v>
      </c>
    </row>
    <row r="252" spans="1:18" hidden="1">
      <c r="A252" s="62">
        <v>249</v>
      </c>
      <c r="B252" s="55" t="s">
        <v>28</v>
      </c>
      <c r="C252" s="4" t="s">
        <v>659</v>
      </c>
      <c r="D252" s="4" t="s">
        <v>25</v>
      </c>
      <c r="E252" s="4" t="s">
        <v>25</v>
      </c>
      <c r="F252" s="4"/>
      <c r="G252" s="4"/>
      <c r="H252" s="4"/>
      <c r="I252" s="4"/>
      <c r="J252" s="4"/>
      <c r="K252" s="4"/>
      <c r="L252" s="65" t="s">
        <v>25</v>
      </c>
      <c r="M252" s="4" t="s">
        <v>25</v>
      </c>
      <c r="N252" s="4" t="s">
        <v>25</v>
      </c>
      <c r="O252" s="4" t="s">
        <v>25</v>
      </c>
      <c r="P252" s="62">
        <v>251</v>
      </c>
      <c r="Q252" s="85" t="s">
        <v>659</v>
      </c>
      <c r="R252" s="85" t="s">
        <v>28</v>
      </c>
    </row>
    <row r="253" spans="1:18" hidden="1">
      <c r="A253" s="62">
        <v>250</v>
      </c>
      <c r="B253" s="55" t="s">
        <v>1661</v>
      </c>
      <c r="C253" s="4" t="s">
        <v>661</v>
      </c>
      <c r="D253" s="4" t="s">
        <v>1662</v>
      </c>
      <c r="E253" s="4" t="s">
        <v>1663</v>
      </c>
      <c r="F253" s="4"/>
      <c r="G253" s="4"/>
      <c r="H253" s="4"/>
      <c r="I253" s="4"/>
      <c r="J253" s="4"/>
      <c r="K253" s="4"/>
      <c r="L253" s="65">
        <v>97.702100000000002</v>
      </c>
      <c r="M253" s="4">
        <v>70.373699999999999</v>
      </c>
      <c r="N253" s="4">
        <v>168.07580000000002</v>
      </c>
      <c r="O253" s="4" t="s">
        <v>600</v>
      </c>
      <c r="P253" s="62">
        <v>252</v>
      </c>
      <c r="Q253" s="85" t="s">
        <v>661</v>
      </c>
      <c r="R253" s="85" t="s">
        <v>664</v>
      </c>
    </row>
    <row r="254" spans="1:18" hidden="1">
      <c r="A254" s="62">
        <v>251</v>
      </c>
      <c r="B254" s="55" t="s">
        <v>28</v>
      </c>
      <c r="C254" s="4" t="s">
        <v>665</v>
      </c>
      <c r="D254" s="4" t="s">
        <v>25</v>
      </c>
      <c r="E254" s="4" t="s">
        <v>25</v>
      </c>
      <c r="F254" s="4"/>
      <c r="G254" s="4"/>
      <c r="H254" s="4"/>
      <c r="I254" s="4"/>
      <c r="J254" s="4"/>
      <c r="K254" s="4"/>
      <c r="L254" s="65" t="s">
        <v>25</v>
      </c>
      <c r="M254" s="4" t="s">
        <v>25</v>
      </c>
      <c r="N254" s="4" t="s">
        <v>25</v>
      </c>
      <c r="O254" s="4" t="s">
        <v>25</v>
      </c>
      <c r="P254" s="62">
        <v>253</v>
      </c>
      <c r="Q254" s="85" t="s">
        <v>665</v>
      </c>
      <c r="R254" s="85" t="s">
        <v>28</v>
      </c>
    </row>
    <row r="255" spans="1:18" hidden="1">
      <c r="A255" s="62">
        <v>252</v>
      </c>
      <c r="B255" s="55" t="s">
        <v>1664</v>
      </c>
      <c r="C255" s="4" t="s">
        <v>667</v>
      </c>
      <c r="D255" s="4" t="s">
        <v>1665</v>
      </c>
      <c r="E255" s="4" t="s">
        <v>1666</v>
      </c>
      <c r="F255" s="4"/>
      <c r="G255" s="4"/>
      <c r="H255" s="4"/>
      <c r="I255" s="4"/>
      <c r="J255" s="4"/>
      <c r="K255" s="4"/>
      <c r="L255" s="65">
        <v>149.16069999999999</v>
      </c>
      <c r="M255" s="4">
        <v>49.813099999999999</v>
      </c>
      <c r="N255" s="4">
        <v>198.97379999999998</v>
      </c>
      <c r="O255" s="4" t="s">
        <v>335</v>
      </c>
      <c r="P255" s="62">
        <v>254</v>
      </c>
      <c r="Q255" s="85" t="s">
        <v>667</v>
      </c>
      <c r="R255" s="85" t="s">
        <v>670</v>
      </c>
    </row>
    <row r="256" spans="1:18" hidden="1">
      <c r="A256" s="62">
        <v>253</v>
      </c>
      <c r="B256" s="55" t="s">
        <v>1667</v>
      </c>
      <c r="C256" s="4" t="s">
        <v>672</v>
      </c>
      <c r="D256" s="4" t="s">
        <v>1668</v>
      </c>
      <c r="E256" s="4" t="s">
        <v>1669</v>
      </c>
      <c r="F256" s="4"/>
      <c r="G256" s="4"/>
      <c r="H256" s="4"/>
      <c r="I256" s="4"/>
      <c r="J256" s="4"/>
      <c r="K256" s="4"/>
      <c r="L256" s="65">
        <v>149.16249999999999</v>
      </c>
      <c r="M256" s="4">
        <v>49.8127</v>
      </c>
      <c r="N256" s="4">
        <v>198.9752</v>
      </c>
      <c r="O256" s="4" t="s">
        <v>335</v>
      </c>
      <c r="P256" s="62">
        <v>255</v>
      </c>
      <c r="Q256" s="85" t="s">
        <v>672</v>
      </c>
      <c r="R256" s="85" t="s">
        <v>675</v>
      </c>
    </row>
    <row r="257" spans="1:18" hidden="1">
      <c r="A257" s="62">
        <v>254</v>
      </c>
      <c r="B257" s="55" t="s">
        <v>1670</v>
      </c>
      <c r="C257" s="4" t="s">
        <v>677</v>
      </c>
      <c r="D257" s="4" t="s">
        <v>1671</v>
      </c>
      <c r="E257" s="4" t="s">
        <v>1672</v>
      </c>
      <c r="F257" s="4"/>
      <c r="G257" s="4"/>
      <c r="H257" s="4"/>
      <c r="I257" s="4"/>
      <c r="J257" s="4"/>
      <c r="K257" s="4"/>
      <c r="L257" s="65" t="s">
        <v>25</v>
      </c>
      <c r="M257" s="4">
        <v>248.9573</v>
      </c>
      <c r="N257" s="4">
        <v>248.9573</v>
      </c>
      <c r="O257" s="4" t="s">
        <v>97</v>
      </c>
      <c r="P257" s="62">
        <v>256</v>
      </c>
      <c r="Q257" s="85" t="s">
        <v>677</v>
      </c>
      <c r="R257" s="85" t="s">
        <v>680</v>
      </c>
    </row>
    <row r="258" spans="1:18" hidden="1">
      <c r="A258" s="62">
        <v>255</v>
      </c>
      <c r="B258" s="55" t="s">
        <v>1673</v>
      </c>
      <c r="C258" s="4" t="s">
        <v>682</v>
      </c>
      <c r="D258" s="4" t="s">
        <v>1674</v>
      </c>
      <c r="E258" s="4" t="s">
        <v>1675</v>
      </c>
      <c r="F258" s="4"/>
      <c r="G258" s="4"/>
      <c r="H258" s="4"/>
      <c r="I258" s="4"/>
      <c r="J258" s="4"/>
      <c r="K258" s="4"/>
      <c r="L258" s="65" t="s">
        <v>25</v>
      </c>
      <c r="M258" s="4">
        <v>248.5984</v>
      </c>
      <c r="N258" s="4">
        <v>248.5984</v>
      </c>
      <c r="O258" s="4" t="s">
        <v>97</v>
      </c>
      <c r="P258" s="62">
        <v>257</v>
      </c>
      <c r="Q258" s="85" t="s">
        <v>682</v>
      </c>
      <c r="R258" s="85" t="s">
        <v>685</v>
      </c>
    </row>
    <row r="259" spans="1:18" hidden="1">
      <c r="A259" s="62">
        <v>256</v>
      </c>
      <c r="B259" s="55" t="s">
        <v>1676</v>
      </c>
      <c r="C259" s="4" t="s">
        <v>687</v>
      </c>
      <c r="D259" s="4" t="s">
        <v>1677</v>
      </c>
      <c r="E259" s="4" t="s">
        <v>1678</v>
      </c>
      <c r="F259" s="4"/>
      <c r="G259" s="4"/>
      <c r="H259" s="4"/>
      <c r="I259" s="4"/>
      <c r="J259" s="4"/>
      <c r="K259" s="4"/>
      <c r="L259" s="65" t="s">
        <v>25</v>
      </c>
      <c r="M259" s="4">
        <v>248.27789999999999</v>
      </c>
      <c r="N259" s="4">
        <v>248.27789999999999</v>
      </c>
      <c r="O259" s="4" t="s">
        <v>97</v>
      </c>
      <c r="P259" s="62">
        <v>258</v>
      </c>
      <c r="Q259" s="85" t="s">
        <v>687</v>
      </c>
      <c r="R259" s="85" t="s">
        <v>690</v>
      </c>
    </row>
    <row r="260" spans="1:18" hidden="1">
      <c r="A260" s="62">
        <v>257</v>
      </c>
      <c r="B260" s="55" t="s">
        <v>1679</v>
      </c>
      <c r="C260" s="4" t="s">
        <v>692</v>
      </c>
      <c r="D260" s="4" t="s">
        <v>1680</v>
      </c>
      <c r="E260" s="4" t="s">
        <v>1681</v>
      </c>
      <c r="F260" s="4"/>
      <c r="G260" s="4"/>
      <c r="H260" s="4"/>
      <c r="I260" s="4"/>
      <c r="J260" s="4"/>
      <c r="K260" s="4"/>
      <c r="L260" s="65" t="s">
        <v>25</v>
      </c>
      <c r="M260" s="4">
        <v>249.10040000000001</v>
      </c>
      <c r="N260" s="4">
        <v>249.10040000000001</v>
      </c>
      <c r="O260" s="4" t="s">
        <v>97</v>
      </c>
      <c r="P260" s="62">
        <v>259</v>
      </c>
      <c r="Q260" s="85" t="s">
        <v>692</v>
      </c>
      <c r="R260" s="85" t="s">
        <v>695</v>
      </c>
    </row>
    <row r="261" spans="1:18" hidden="1">
      <c r="A261" s="62">
        <v>258</v>
      </c>
      <c r="B261" s="55" t="s">
        <v>1682</v>
      </c>
      <c r="C261" s="4" t="s">
        <v>697</v>
      </c>
      <c r="D261" s="4" t="s">
        <v>1683</v>
      </c>
      <c r="E261" s="4" t="s">
        <v>1684</v>
      </c>
      <c r="F261" s="4"/>
      <c r="G261" s="4"/>
      <c r="H261" s="4"/>
      <c r="I261" s="4"/>
      <c r="J261" s="4"/>
      <c r="K261" s="4"/>
      <c r="L261" s="65" t="s">
        <v>25</v>
      </c>
      <c r="M261" s="4">
        <v>249.19880000000001</v>
      </c>
      <c r="N261" s="4">
        <v>249.19880000000001</v>
      </c>
      <c r="O261" s="4" t="s">
        <v>461</v>
      </c>
      <c r="P261" s="62">
        <v>260</v>
      </c>
      <c r="Q261" s="85" t="s">
        <v>697</v>
      </c>
      <c r="R261" s="85" t="s">
        <v>700</v>
      </c>
    </row>
    <row r="262" spans="1:18" hidden="1">
      <c r="A262" s="62">
        <v>259</v>
      </c>
      <c r="B262" s="55" t="s">
        <v>28</v>
      </c>
      <c r="C262" s="4" t="s">
        <v>701</v>
      </c>
      <c r="D262" s="4" t="s">
        <v>25</v>
      </c>
      <c r="E262" s="4" t="s">
        <v>25</v>
      </c>
      <c r="F262" s="4"/>
      <c r="G262" s="4"/>
      <c r="H262" s="4"/>
      <c r="I262" s="4"/>
      <c r="J262" s="4"/>
      <c r="K262" s="4"/>
      <c r="L262" s="65" t="s">
        <v>25</v>
      </c>
      <c r="M262" s="4" t="s">
        <v>25</v>
      </c>
      <c r="N262" s="4" t="s">
        <v>25</v>
      </c>
      <c r="O262" s="4" t="s">
        <v>25</v>
      </c>
      <c r="P262" s="62">
        <v>261</v>
      </c>
      <c r="Q262" s="85" t="s">
        <v>701</v>
      </c>
      <c r="R262" s="85" t="s">
        <v>28</v>
      </c>
    </row>
    <row r="263" spans="1:18" hidden="1">
      <c r="A263" s="62">
        <v>260</v>
      </c>
      <c r="B263" s="55" t="s">
        <v>28</v>
      </c>
      <c r="C263" s="4" t="s">
        <v>702</v>
      </c>
      <c r="D263" s="4" t="s">
        <v>25</v>
      </c>
      <c r="E263" s="4" t="s">
        <v>25</v>
      </c>
      <c r="F263" s="4"/>
      <c r="G263" s="4"/>
      <c r="H263" s="4"/>
      <c r="I263" s="4"/>
      <c r="J263" s="4"/>
      <c r="K263" s="4"/>
      <c r="L263" s="65" t="s">
        <v>25</v>
      </c>
      <c r="M263" s="4" t="s">
        <v>25</v>
      </c>
      <c r="N263" s="4" t="s">
        <v>25</v>
      </c>
      <c r="O263" s="4" t="s">
        <v>25</v>
      </c>
      <c r="P263" s="62">
        <v>262</v>
      </c>
      <c r="Q263" s="85" t="s">
        <v>702</v>
      </c>
      <c r="R263" s="85" t="s">
        <v>28</v>
      </c>
    </row>
    <row r="264" spans="1:18" hidden="1">
      <c r="A264" s="62">
        <v>261</v>
      </c>
      <c r="B264" s="55" t="s">
        <v>28</v>
      </c>
      <c r="C264" s="4" t="s">
        <v>703</v>
      </c>
      <c r="D264" s="4" t="s">
        <v>25</v>
      </c>
      <c r="E264" s="4" t="s">
        <v>25</v>
      </c>
      <c r="F264" s="4"/>
      <c r="G264" s="4"/>
      <c r="H264" s="4"/>
      <c r="I264" s="4"/>
      <c r="J264" s="4"/>
      <c r="K264" s="4"/>
      <c r="L264" s="65" t="s">
        <v>25</v>
      </c>
      <c r="M264" s="4" t="s">
        <v>25</v>
      </c>
      <c r="N264" s="4" t="s">
        <v>25</v>
      </c>
      <c r="O264" s="4" t="s">
        <v>25</v>
      </c>
      <c r="P264" s="62">
        <v>263</v>
      </c>
      <c r="Q264" s="85" t="s">
        <v>703</v>
      </c>
      <c r="R264" s="85" t="s">
        <v>28</v>
      </c>
    </row>
    <row r="265" spans="1:18" hidden="1">
      <c r="A265" s="62">
        <v>262</v>
      </c>
      <c r="B265" s="55" t="s">
        <v>28</v>
      </c>
      <c r="C265" s="4" t="s">
        <v>704</v>
      </c>
      <c r="D265" s="4" t="s">
        <v>25</v>
      </c>
      <c r="E265" s="4" t="s">
        <v>25</v>
      </c>
      <c r="F265" s="4"/>
      <c r="G265" s="4"/>
      <c r="H265" s="4"/>
      <c r="I265" s="4"/>
      <c r="J265" s="4"/>
      <c r="K265" s="4"/>
      <c r="L265" s="65" t="s">
        <v>25</v>
      </c>
      <c r="M265" s="4" t="s">
        <v>25</v>
      </c>
      <c r="N265" s="4" t="s">
        <v>25</v>
      </c>
      <c r="O265" s="4" t="s">
        <v>25</v>
      </c>
      <c r="P265" s="62">
        <v>264</v>
      </c>
      <c r="Q265" s="85" t="s">
        <v>704</v>
      </c>
      <c r="R265" s="85" t="s">
        <v>28</v>
      </c>
    </row>
    <row r="266" spans="1:18" hidden="1">
      <c r="A266" s="62">
        <v>263</v>
      </c>
      <c r="B266" s="55" t="s">
        <v>28</v>
      </c>
      <c r="C266" s="4" t="s">
        <v>705</v>
      </c>
      <c r="D266" s="4" t="s">
        <v>25</v>
      </c>
      <c r="E266" s="4" t="s">
        <v>25</v>
      </c>
      <c r="F266" s="4"/>
      <c r="G266" s="4"/>
      <c r="H266" s="4"/>
      <c r="I266" s="4"/>
      <c r="J266" s="4"/>
      <c r="K266" s="4"/>
      <c r="L266" s="65" t="s">
        <v>25</v>
      </c>
      <c r="M266" s="4" t="s">
        <v>25</v>
      </c>
      <c r="N266" s="4" t="s">
        <v>25</v>
      </c>
      <c r="O266" s="4" t="s">
        <v>25</v>
      </c>
      <c r="P266" s="62">
        <v>265</v>
      </c>
      <c r="Q266" s="85" t="s">
        <v>705</v>
      </c>
      <c r="R266" s="85" t="s">
        <v>28</v>
      </c>
    </row>
    <row r="267" spans="1:18" hidden="1">
      <c r="A267" s="62">
        <v>264</v>
      </c>
      <c r="B267" s="55" t="s">
        <v>28</v>
      </c>
      <c r="C267" s="4" t="s">
        <v>706</v>
      </c>
      <c r="D267" s="4" t="s">
        <v>25</v>
      </c>
      <c r="E267" s="4" t="s">
        <v>25</v>
      </c>
      <c r="F267" s="4"/>
      <c r="G267" s="4"/>
      <c r="H267" s="4"/>
      <c r="I267" s="4"/>
      <c r="J267" s="4"/>
      <c r="K267" s="4"/>
      <c r="L267" s="65" t="s">
        <v>25</v>
      </c>
      <c r="M267" s="4" t="s">
        <v>25</v>
      </c>
      <c r="N267" s="4" t="s">
        <v>25</v>
      </c>
      <c r="O267" s="4" t="s">
        <v>25</v>
      </c>
      <c r="P267" s="62">
        <v>266</v>
      </c>
      <c r="Q267" s="85" t="s">
        <v>706</v>
      </c>
      <c r="R267" s="85" t="s">
        <v>28</v>
      </c>
    </row>
    <row r="268" spans="1:18" hidden="1">
      <c r="A268" s="62">
        <v>265</v>
      </c>
      <c r="B268" s="55" t="s">
        <v>1685</v>
      </c>
      <c r="C268" s="4" t="s">
        <v>708</v>
      </c>
      <c r="D268" s="4" t="s">
        <v>1686</v>
      </c>
      <c r="E268" s="4" t="s">
        <v>1687</v>
      </c>
      <c r="F268" s="4"/>
      <c r="G268" s="4"/>
      <c r="H268" s="4"/>
      <c r="I268" s="4"/>
      <c r="J268" s="4"/>
      <c r="K268" s="4"/>
      <c r="L268" s="65" t="s">
        <v>25</v>
      </c>
      <c r="M268" s="4">
        <v>149.39959999999999</v>
      </c>
      <c r="N268" s="4">
        <v>149.39959999999999</v>
      </c>
      <c r="O268" s="4" t="s">
        <v>97</v>
      </c>
      <c r="P268" s="62">
        <v>267</v>
      </c>
      <c r="Q268" s="85" t="s">
        <v>708</v>
      </c>
      <c r="R268" s="85" t="s">
        <v>711</v>
      </c>
    </row>
    <row r="269" spans="1:18" hidden="1">
      <c r="A269" s="62">
        <v>266</v>
      </c>
      <c r="B269" s="55" t="s">
        <v>1688</v>
      </c>
      <c r="C269" s="4" t="s">
        <v>713</v>
      </c>
      <c r="D269" s="4" t="s">
        <v>1689</v>
      </c>
      <c r="E269" s="4" t="s">
        <v>1690</v>
      </c>
      <c r="F269" s="4"/>
      <c r="G269" s="4"/>
      <c r="H269" s="4"/>
      <c r="I269" s="4"/>
      <c r="J269" s="4"/>
      <c r="K269" s="4"/>
      <c r="L269" s="65" t="s">
        <v>25</v>
      </c>
      <c r="M269" s="4">
        <v>149.20339999999999</v>
      </c>
      <c r="N269" s="4">
        <v>149.20339999999999</v>
      </c>
      <c r="O269" s="4" t="s">
        <v>97</v>
      </c>
      <c r="P269" s="62">
        <v>268</v>
      </c>
      <c r="Q269" s="85" t="s">
        <v>713</v>
      </c>
      <c r="R269" s="85" t="s">
        <v>716</v>
      </c>
    </row>
    <row r="270" spans="1:18" hidden="1">
      <c r="A270" s="62">
        <v>267</v>
      </c>
      <c r="B270" s="55" t="s">
        <v>1691</v>
      </c>
      <c r="C270" s="4" t="s">
        <v>718</v>
      </c>
      <c r="D270" s="4" t="s">
        <v>1692</v>
      </c>
      <c r="E270" s="4" t="s">
        <v>1693</v>
      </c>
      <c r="F270" s="4"/>
      <c r="G270" s="4"/>
      <c r="H270" s="4"/>
      <c r="I270" s="4"/>
      <c r="J270" s="4"/>
      <c r="K270" s="4"/>
      <c r="L270" s="65" t="s">
        <v>25</v>
      </c>
      <c r="M270" s="4">
        <v>139.54079999999999</v>
      </c>
      <c r="N270" s="4">
        <v>139.54079999999999</v>
      </c>
      <c r="O270" s="4" t="s">
        <v>461</v>
      </c>
      <c r="P270" s="62">
        <v>269</v>
      </c>
      <c r="Q270" s="85" t="s">
        <v>718</v>
      </c>
      <c r="R270" s="85" t="s">
        <v>721</v>
      </c>
    </row>
    <row r="271" spans="1:18" hidden="1">
      <c r="A271" s="62">
        <v>268</v>
      </c>
      <c r="B271" s="55" t="s">
        <v>1694</v>
      </c>
      <c r="C271" s="4" t="s">
        <v>723</v>
      </c>
      <c r="D271" s="4" t="s">
        <v>1695</v>
      </c>
      <c r="E271" s="4" t="s">
        <v>1696</v>
      </c>
      <c r="F271" s="4"/>
      <c r="G271" s="4"/>
      <c r="H271" s="4"/>
      <c r="I271" s="4"/>
      <c r="J271" s="4"/>
      <c r="K271" s="4"/>
      <c r="L271" s="65" t="s">
        <v>25</v>
      </c>
      <c r="M271" s="4">
        <v>139.4461</v>
      </c>
      <c r="N271" s="4">
        <v>139.4461</v>
      </c>
      <c r="O271" s="4" t="s">
        <v>461</v>
      </c>
      <c r="P271" s="62">
        <v>270</v>
      </c>
      <c r="Q271" s="85" t="s">
        <v>723</v>
      </c>
      <c r="R271" s="85" t="s">
        <v>726</v>
      </c>
    </row>
    <row r="272" spans="1:18" hidden="1">
      <c r="A272" s="62">
        <v>269</v>
      </c>
      <c r="B272" s="55" t="s">
        <v>28</v>
      </c>
      <c r="C272" s="4" t="s">
        <v>727</v>
      </c>
      <c r="D272" s="4" t="s">
        <v>25</v>
      </c>
      <c r="E272" s="4" t="s">
        <v>25</v>
      </c>
      <c r="F272" s="4"/>
      <c r="G272" s="4"/>
      <c r="H272" s="4"/>
      <c r="I272" s="4"/>
      <c r="J272" s="4"/>
      <c r="K272" s="4"/>
      <c r="L272" s="65" t="s">
        <v>25</v>
      </c>
      <c r="M272" s="4" t="s">
        <v>25</v>
      </c>
      <c r="N272" s="4" t="s">
        <v>25</v>
      </c>
      <c r="O272" s="4" t="s">
        <v>25</v>
      </c>
      <c r="P272" s="62">
        <v>271</v>
      </c>
      <c r="Q272" s="85" t="s">
        <v>727</v>
      </c>
      <c r="R272" s="85" t="s">
        <v>28</v>
      </c>
    </row>
    <row r="273" spans="1:18" hidden="1">
      <c r="A273" s="62">
        <v>270</v>
      </c>
      <c r="B273" s="55" t="s">
        <v>28</v>
      </c>
      <c r="C273" s="4" t="s">
        <v>728</v>
      </c>
      <c r="D273" s="4" t="s">
        <v>25</v>
      </c>
      <c r="E273" s="4" t="s">
        <v>25</v>
      </c>
      <c r="F273" s="4"/>
      <c r="G273" s="4"/>
      <c r="H273" s="4"/>
      <c r="I273" s="4"/>
      <c r="J273" s="4"/>
      <c r="K273" s="4"/>
      <c r="L273" s="65" t="s">
        <v>25</v>
      </c>
      <c r="M273" s="4" t="s">
        <v>25</v>
      </c>
      <c r="N273" s="4" t="s">
        <v>25</v>
      </c>
      <c r="O273" s="4" t="s">
        <v>25</v>
      </c>
      <c r="P273" s="62">
        <v>272</v>
      </c>
      <c r="Q273" s="85" t="s">
        <v>728</v>
      </c>
      <c r="R273" s="85" t="s">
        <v>28</v>
      </c>
    </row>
    <row r="274" spans="1:18" hidden="1">
      <c r="A274" s="62">
        <v>271</v>
      </c>
      <c r="B274" s="55" t="s">
        <v>1697</v>
      </c>
      <c r="C274" s="4" t="s">
        <v>730</v>
      </c>
      <c r="D274" s="4" t="s">
        <v>1698</v>
      </c>
      <c r="E274" s="4" t="s">
        <v>1699</v>
      </c>
      <c r="F274" s="4"/>
      <c r="G274" s="4"/>
      <c r="H274" s="4"/>
      <c r="I274" s="4"/>
      <c r="J274" s="4"/>
      <c r="K274" s="4"/>
      <c r="L274" s="65" t="s">
        <v>25</v>
      </c>
      <c r="M274" s="4">
        <v>249.2405</v>
      </c>
      <c r="N274" s="4">
        <v>249.2405</v>
      </c>
      <c r="O274" s="4" t="s">
        <v>97</v>
      </c>
      <c r="P274" s="62">
        <v>273</v>
      </c>
      <c r="Q274" s="85" t="s">
        <v>730</v>
      </c>
      <c r="R274" s="85" t="s">
        <v>733</v>
      </c>
    </row>
    <row r="275" spans="1:18" hidden="1">
      <c r="A275" s="62">
        <v>272</v>
      </c>
      <c r="B275" s="55" t="s">
        <v>1700</v>
      </c>
      <c r="C275" s="4" t="s">
        <v>735</v>
      </c>
      <c r="D275" s="4" t="s">
        <v>1701</v>
      </c>
      <c r="E275" s="4" t="s">
        <v>1702</v>
      </c>
      <c r="F275" s="4"/>
      <c r="G275" s="4"/>
      <c r="H275" s="4"/>
      <c r="I275" s="4"/>
      <c r="J275" s="4"/>
      <c r="K275" s="4"/>
      <c r="L275" s="65" t="s">
        <v>25</v>
      </c>
      <c r="M275" s="4">
        <v>249.48330000000001</v>
      </c>
      <c r="N275" s="4">
        <v>249.48330000000001</v>
      </c>
      <c r="O275" s="4" t="s">
        <v>97</v>
      </c>
      <c r="P275" s="62">
        <v>274</v>
      </c>
      <c r="Q275" s="85" t="s">
        <v>735</v>
      </c>
      <c r="R275" s="85" t="s">
        <v>738</v>
      </c>
    </row>
    <row r="276" spans="1:18" hidden="1">
      <c r="A276" s="62">
        <v>273</v>
      </c>
      <c r="B276" s="55" t="s">
        <v>1703</v>
      </c>
      <c r="C276" s="4" t="s">
        <v>740</v>
      </c>
      <c r="D276" s="4" t="s">
        <v>1704</v>
      </c>
      <c r="E276" s="4" t="s">
        <v>1705</v>
      </c>
      <c r="F276" s="4"/>
      <c r="G276" s="4"/>
      <c r="H276" s="4"/>
      <c r="I276" s="4"/>
      <c r="J276" s="4"/>
      <c r="K276" s="4"/>
      <c r="L276" s="65" t="s">
        <v>25</v>
      </c>
      <c r="M276" s="4">
        <v>249.05690000000001</v>
      </c>
      <c r="N276" s="4">
        <v>249.05690000000001</v>
      </c>
      <c r="O276" s="4" t="s">
        <v>461</v>
      </c>
      <c r="P276" s="62">
        <v>275</v>
      </c>
      <c r="Q276" s="85" t="s">
        <v>740</v>
      </c>
      <c r="R276" s="85" t="s">
        <v>743</v>
      </c>
    </row>
    <row r="277" spans="1:18" hidden="1">
      <c r="A277" s="62">
        <v>274</v>
      </c>
      <c r="B277" s="55" t="s">
        <v>28</v>
      </c>
      <c r="C277" s="4" t="s">
        <v>744</v>
      </c>
      <c r="D277" s="4" t="s">
        <v>25</v>
      </c>
      <c r="E277" s="4" t="s">
        <v>25</v>
      </c>
      <c r="F277" s="4"/>
      <c r="G277" s="4"/>
      <c r="H277" s="4"/>
      <c r="I277" s="4"/>
      <c r="J277" s="4"/>
      <c r="K277" s="4"/>
      <c r="L277" s="65" t="s">
        <v>25</v>
      </c>
      <c r="M277" s="4" t="s">
        <v>25</v>
      </c>
      <c r="N277" s="4" t="s">
        <v>25</v>
      </c>
      <c r="O277" s="4" t="s">
        <v>25</v>
      </c>
      <c r="P277" s="62">
        <v>276</v>
      </c>
      <c r="Q277" s="85" t="s">
        <v>744</v>
      </c>
      <c r="R277" s="85" t="s">
        <v>28</v>
      </c>
    </row>
    <row r="278" spans="1:18" hidden="1">
      <c r="A278" s="62">
        <v>275</v>
      </c>
      <c r="B278" s="55" t="s">
        <v>1706</v>
      </c>
      <c r="C278" s="4" t="s">
        <v>746</v>
      </c>
      <c r="D278" s="4" t="s">
        <v>1707</v>
      </c>
      <c r="E278" s="4" t="s">
        <v>1708</v>
      </c>
      <c r="F278" s="4"/>
      <c r="G278" s="4"/>
      <c r="H278" s="4"/>
      <c r="I278" s="4"/>
      <c r="J278" s="4"/>
      <c r="K278" s="4"/>
      <c r="L278" s="65" t="s">
        <v>25</v>
      </c>
      <c r="M278" s="4">
        <v>249.065</v>
      </c>
      <c r="N278" s="4">
        <v>249.065</v>
      </c>
      <c r="O278" s="4" t="s">
        <v>461</v>
      </c>
      <c r="P278" s="62">
        <v>277</v>
      </c>
      <c r="Q278" s="85" t="s">
        <v>746</v>
      </c>
      <c r="R278" s="85" t="s">
        <v>749</v>
      </c>
    </row>
    <row r="279" spans="1:18" hidden="1">
      <c r="A279" s="62">
        <v>276</v>
      </c>
      <c r="B279" s="55" t="s">
        <v>28</v>
      </c>
      <c r="C279" s="4" t="s">
        <v>750</v>
      </c>
      <c r="D279" s="4" t="s">
        <v>25</v>
      </c>
      <c r="E279" s="4" t="s">
        <v>25</v>
      </c>
      <c r="F279" s="4"/>
      <c r="G279" s="4"/>
      <c r="H279" s="4"/>
      <c r="I279" s="4"/>
      <c r="J279" s="4"/>
      <c r="K279" s="4"/>
      <c r="L279" s="65" t="s">
        <v>25</v>
      </c>
      <c r="M279" s="4" t="s">
        <v>25</v>
      </c>
      <c r="N279" s="4" t="s">
        <v>25</v>
      </c>
      <c r="O279" s="4" t="s">
        <v>25</v>
      </c>
      <c r="P279" s="62">
        <v>278</v>
      </c>
      <c r="Q279" s="85" t="s">
        <v>750</v>
      </c>
      <c r="R279" s="85" t="s">
        <v>28</v>
      </c>
    </row>
    <row r="280" spans="1:18" hidden="1">
      <c r="A280" s="62">
        <v>277</v>
      </c>
      <c r="B280" s="55" t="s">
        <v>28</v>
      </c>
      <c r="C280" s="4" t="s">
        <v>751</v>
      </c>
      <c r="D280" s="4" t="s">
        <v>25</v>
      </c>
      <c r="E280" s="4" t="s">
        <v>25</v>
      </c>
      <c r="F280" s="4"/>
      <c r="G280" s="4"/>
      <c r="H280" s="4"/>
      <c r="I280" s="4"/>
      <c r="J280" s="4"/>
      <c r="K280" s="4"/>
      <c r="L280" s="65" t="s">
        <v>25</v>
      </c>
      <c r="M280" s="4" t="s">
        <v>25</v>
      </c>
      <c r="N280" s="4" t="s">
        <v>25</v>
      </c>
      <c r="O280" s="4" t="s">
        <v>25</v>
      </c>
      <c r="P280" s="62">
        <v>279</v>
      </c>
      <c r="Q280" s="85" t="s">
        <v>751</v>
      </c>
      <c r="R280" s="85" t="s">
        <v>28</v>
      </c>
    </row>
    <row r="281" spans="1:18" hidden="1">
      <c r="A281" s="62">
        <v>278</v>
      </c>
      <c r="B281" s="55" t="s">
        <v>28</v>
      </c>
      <c r="C281" s="4" t="s">
        <v>752</v>
      </c>
      <c r="D281" s="4" t="s">
        <v>25</v>
      </c>
      <c r="E281" s="4" t="s">
        <v>25</v>
      </c>
      <c r="F281" s="4"/>
      <c r="G281" s="4"/>
      <c r="H281" s="4"/>
      <c r="I281" s="4"/>
      <c r="J281" s="4"/>
      <c r="K281" s="4"/>
      <c r="L281" s="65" t="s">
        <v>25</v>
      </c>
      <c r="M281" s="4" t="s">
        <v>25</v>
      </c>
      <c r="N281" s="4" t="s">
        <v>25</v>
      </c>
      <c r="O281" s="4" t="s">
        <v>25</v>
      </c>
      <c r="P281" s="62">
        <v>280</v>
      </c>
      <c r="Q281" s="85" t="s">
        <v>752</v>
      </c>
      <c r="R281" s="85" t="s">
        <v>28</v>
      </c>
    </row>
    <row r="282" spans="1:18" hidden="1">
      <c r="A282" s="62">
        <v>279</v>
      </c>
      <c r="B282" s="55" t="s">
        <v>28</v>
      </c>
      <c r="C282" s="4" t="s">
        <v>753</v>
      </c>
      <c r="D282" s="4" t="s">
        <v>25</v>
      </c>
      <c r="E282" s="4" t="s">
        <v>25</v>
      </c>
      <c r="F282" s="4"/>
      <c r="G282" s="4"/>
      <c r="H282" s="4"/>
      <c r="I282" s="4"/>
      <c r="J282" s="4"/>
      <c r="K282" s="4"/>
      <c r="L282" s="65" t="s">
        <v>25</v>
      </c>
      <c r="M282" s="4" t="s">
        <v>25</v>
      </c>
      <c r="N282" s="4" t="s">
        <v>25</v>
      </c>
      <c r="O282" s="4" t="s">
        <v>25</v>
      </c>
      <c r="P282" s="62">
        <v>281</v>
      </c>
      <c r="Q282" s="85" t="s">
        <v>753</v>
      </c>
      <c r="R282" s="85" t="s">
        <v>28</v>
      </c>
    </row>
    <row r="283" spans="1:18" hidden="1">
      <c r="A283" s="62">
        <v>280</v>
      </c>
      <c r="B283" s="55" t="s">
        <v>28</v>
      </c>
      <c r="C283" s="4" t="s">
        <v>754</v>
      </c>
      <c r="D283" s="4" t="s">
        <v>25</v>
      </c>
      <c r="E283" s="4" t="s">
        <v>25</v>
      </c>
      <c r="F283" s="4"/>
      <c r="G283" s="4"/>
      <c r="H283" s="4"/>
      <c r="I283" s="4"/>
      <c r="J283" s="4"/>
      <c r="K283" s="4"/>
      <c r="L283" s="65" t="s">
        <v>25</v>
      </c>
      <c r="M283" s="4" t="s">
        <v>25</v>
      </c>
      <c r="N283" s="4" t="s">
        <v>25</v>
      </c>
      <c r="O283" s="4" t="s">
        <v>25</v>
      </c>
      <c r="P283" s="62">
        <v>282</v>
      </c>
      <c r="Q283" s="85" t="s">
        <v>754</v>
      </c>
      <c r="R283" s="85" t="s">
        <v>28</v>
      </c>
    </row>
    <row r="284" spans="1:18" hidden="1">
      <c r="A284" s="62">
        <v>281</v>
      </c>
      <c r="B284" s="55" t="s">
        <v>28</v>
      </c>
      <c r="C284" s="4" t="s">
        <v>755</v>
      </c>
      <c r="D284" s="4" t="s">
        <v>25</v>
      </c>
      <c r="E284" s="4" t="s">
        <v>25</v>
      </c>
      <c r="F284" s="4"/>
      <c r="G284" s="4"/>
      <c r="H284" s="4"/>
      <c r="I284" s="4"/>
      <c r="J284" s="4"/>
      <c r="K284" s="4"/>
      <c r="L284" s="65" t="s">
        <v>25</v>
      </c>
      <c r="M284" s="4" t="s">
        <v>25</v>
      </c>
      <c r="N284" s="4" t="s">
        <v>25</v>
      </c>
      <c r="O284" s="4" t="s">
        <v>25</v>
      </c>
      <c r="P284" s="62">
        <v>283</v>
      </c>
      <c r="Q284" s="85" t="s">
        <v>755</v>
      </c>
      <c r="R284" s="85" t="s">
        <v>28</v>
      </c>
    </row>
    <row r="285" spans="1:18" hidden="1">
      <c r="A285" s="62">
        <v>282</v>
      </c>
      <c r="B285" s="55" t="s">
        <v>1709</v>
      </c>
      <c r="C285" s="4" t="s">
        <v>757</v>
      </c>
      <c r="D285" s="4" t="s">
        <v>1710</v>
      </c>
      <c r="E285" s="4" t="s">
        <v>1711</v>
      </c>
      <c r="F285" s="4"/>
      <c r="G285" s="4"/>
      <c r="H285" s="4"/>
      <c r="I285" s="4"/>
      <c r="J285" s="4"/>
      <c r="K285" s="4"/>
      <c r="L285" s="65" t="s">
        <v>25</v>
      </c>
      <c r="M285" s="4">
        <v>149.2216</v>
      </c>
      <c r="N285" s="4">
        <v>149.2216</v>
      </c>
      <c r="O285" s="4" t="s">
        <v>97</v>
      </c>
      <c r="P285" s="62">
        <v>284</v>
      </c>
      <c r="Q285" s="85" t="s">
        <v>757</v>
      </c>
      <c r="R285" s="85" t="s">
        <v>760</v>
      </c>
    </row>
    <row r="286" spans="1:18" hidden="1">
      <c r="A286" s="62">
        <v>283</v>
      </c>
      <c r="B286" s="55" t="s">
        <v>1712</v>
      </c>
      <c r="C286" s="4" t="s">
        <v>762</v>
      </c>
      <c r="D286" s="4" t="s">
        <v>1713</v>
      </c>
      <c r="E286" s="4" t="s">
        <v>1714</v>
      </c>
      <c r="F286" s="4"/>
      <c r="G286" s="4"/>
      <c r="H286" s="4"/>
      <c r="I286" s="4"/>
      <c r="J286" s="4"/>
      <c r="K286" s="4"/>
      <c r="L286" s="65" t="s">
        <v>25</v>
      </c>
      <c r="M286" s="4">
        <v>149.49100000000001</v>
      </c>
      <c r="N286" s="4">
        <v>149.49100000000001</v>
      </c>
      <c r="O286" s="4" t="s">
        <v>97</v>
      </c>
      <c r="P286" s="62">
        <v>285</v>
      </c>
      <c r="Q286" s="85" t="s">
        <v>762</v>
      </c>
      <c r="R286" s="85" t="s">
        <v>765</v>
      </c>
    </row>
    <row r="287" spans="1:18" hidden="1">
      <c r="A287" s="62">
        <v>284</v>
      </c>
      <c r="B287" s="55" t="s">
        <v>1715</v>
      </c>
      <c r="C287" s="4" t="s">
        <v>767</v>
      </c>
      <c r="D287" s="4" t="s">
        <v>1716</v>
      </c>
      <c r="E287" s="4" t="s">
        <v>1717</v>
      </c>
      <c r="F287" s="4"/>
      <c r="G287" s="4"/>
      <c r="H287" s="4"/>
      <c r="I287" s="4"/>
      <c r="J287" s="4"/>
      <c r="K287" s="4"/>
      <c r="L287" s="65" t="s">
        <v>25</v>
      </c>
      <c r="M287" s="4">
        <v>139.4819</v>
      </c>
      <c r="N287" s="4">
        <v>139.4819</v>
      </c>
      <c r="O287" s="4" t="s">
        <v>461</v>
      </c>
      <c r="P287" s="62">
        <v>286</v>
      </c>
      <c r="Q287" s="85" t="s">
        <v>767</v>
      </c>
      <c r="R287" s="85" t="s">
        <v>770</v>
      </c>
    </row>
    <row r="288" spans="1:18" hidden="1">
      <c r="A288" s="62">
        <v>285</v>
      </c>
      <c r="B288" s="55" t="s">
        <v>1718</v>
      </c>
      <c r="C288" s="4" t="s">
        <v>772</v>
      </c>
      <c r="D288" s="4" t="s">
        <v>1719</v>
      </c>
      <c r="E288" s="4" t="s">
        <v>1720</v>
      </c>
      <c r="F288" s="4"/>
      <c r="G288" s="4"/>
      <c r="H288" s="4"/>
      <c r="I288" s="4"/>
      <c r="J288" s="4"/>
      <c r="K288" s="4"/>
      <c r="L288" s="65" t="s">
        <v>25</v>
      </c>
      <c r="M288" s="4">
        <v>139.6987</v>
      </c>
      <c r="N288" s="4">
        <v>139.6987</v>
      </c>
      <c r="O288" s="4" t="s">
        <v>461</v>
      </c>
      <c r="P288" s="62">
        <v>287</v>
      </c>
      <c r="Q288" s="85" t="s">
        <v>772</v>
      </c>
      <c r="R288" s="85" t="s">
        <v>775</v>
      </c>
    </row>
    <row r="289" spans="1:18" hidden="1">
      <c r="A289" s="62">
        <v>286</v>
      </c>
      <c r="B289" s="55" t="s">
        <v>1721</v>
      </c>
      <c r="C289" s="4" t="s">
        <v>777</v>
      </c>
      <c r="D289" s="4" t="s">
        <v>1722</v>
      </c>
      <c r="E289" s="4" t="s">
        <v>1723</v>
      </c>
      <c r="F289" s="4"/>
      <c r="G289" s="4"/>
      <c r="H289" s="4"/>
      <c r="I289" s="4"/>
      <c r="J289" s="4"/>
      <c r="K289" s="4"/>
      <c r="L289" s="65">
        <v>152.1523</v>
      </c>
      <c r="M289" s="4">
        <v>54.413400000000003</v>
      </c>
      <c r="N289" s="4">
        <v>206.56569999999999</v>
      </c>
      <c r="O289" s="4" t="s">
        <v>286</v>
      </c>
      <c r="P289" s="62">
        <v>288</v>
      </c>
      <c r="Q289" s="85" t="s">
        <v>777</v>
      </c>
      <c r="R289" s="85" t="s">
        <v>780</v>
      </c>
    </row>
    <row r="290" spans="1:18" hidden="1">
      <c r="A290" s="62">
        <v>287</v>
      </c>
      <c r="B290" s="55" t="s">
        <v>1724</v>
      </c>
      <c r="C290" s="4" t="s">
        <v>782</v>
      </c>
      <c r="D290" s="4" t="s">
        <v>1725</v>
      </c>
      <c r="E290" s="4" t="s">
        <v>1726</v>
      </c>
      <c r="F290" s="4"/>
      <c r="G290" s="4"/>
      <c r="H290" s="4"/>
      <c r="I290" s="4"/>
      <c r="J290" s="4"/>
      <c r="K290" s="4"/>
      <c r="L290" s="65">
        <v>152.15369999999999</v>
      </c>
      <c r="M290" s="4">
        <v>54.4133</v>
      </c>
      <c r="N290" s="4">
        <v>206.56699999999998</v>
      </c>
      <c r="O290" s="4" t="s">
        <v>286</v>
      </c>
      <c r="P290" s="62">
        <v>289</v>
      </c>
      <c r="Q290" s="85" t="s">
        <v>782</v>
      </c>
      <c r="R290" s="85" t="s">
        <v>785</v>
      </c>
    </row>
    <row r="291" spans="1:18" hidden="1">
      <c r="A291" s="62">
        <v>288</v>
      </c>
      <c r="B291" s="55" t="s">
        <v>1727</v>
      </c>
      <c r="C291" s="4" t="s">
        <v>787</v>
      </c>
      <c r="D291" s="4" t="s">
        <v>1728</v>
      </c>
      <c r="E291" s="4" t="s">
        <v>1729</v>
      </c>
      <c r="F291" s="4"/>
      <c r="G291" s="4"/>
      <c r="H291" s="4"/>
      <c r="I291" s="4"/>
      <c r="J291" s="4"/>
      <c r="K291" s="4"/>
      <c r="L291" s="65" t="s">
        <v>25</v>
      </c>
      <c r="M291" s="4">
        <v>249.50360000000001</v>
      </c>
      <c r="N291" s="4">
        <v>249.50360000000001</v>
      </c>
      <c r="O291" s="4" t="s">
        <v>461</v>
      </c>
      <c r="P291" s="62">
        <v>290</v>
      </c>
      <c r="Q291" s="85" t="s">
        <v>787</v>
      </c>
      <c r="R291" s="85" t="s">
        <v>790</v>
      </c>
    </row>
    <row r="292" spans="1:18" hidden="1">
      <c r="A292" s="62">
        <v>289</v>
      </c>
      <c r="B292" s="55" t="s">
        <v>1730</v>
      </c>
      <c r="C292" s="4" t="s">
        <v>792</v>
      </c>
      <c r="D292" s="4" t="s">
        <v>1731</v>
      </c>
      <c r="E292" s="4" t="s">
        <v>1732</v>
      </c>
      <c r="F292" s="4"/>
      <c r="G292" s="4"/>
      <c r="H292" s="4"/>
      <c r="I292" s="4"/>
      <c r="J292" s="4"/>
      <c r="K292" s="4"/>
      <c r="L292" s="65" t="s">
        <v>25</v>
      </c>
      <c r="M292" s="4">
        <v>249.2653</v>
      </c>
      <c r="N292" s="4">
        <v>249.2653</v>
      </c>
      <c r="O292" s="4" t="s">
        <v>461</v>
      </c>
      <c r="P292" s="62">
        <v>291</v>
      </c>
      <c r="Q292" s="85" t="s">
        <v>792</v>
      </c>
      <c r="R292" s="85" t="s">
        <v>795</v>
      </c>
    </row>
    <row r="293" spans="1:18" hidden="1">
      <c r="A293" s="62">
        <v>290</v>
      </c>
      <c r="B293" s="55" t="s">
        <v>28</v>
      </c>
      <c r="C293" s="4" t="s">
        <v>796</v>
      </c>
      <c r="D293" s="4" t="s">
        <v>25</v>
      </c>
      <c r="E293" s="4" t="s">
        <v>25</v>
      </c>
      <c r="F293" s="4"/>
      <c r="G293" s="4"/>
      <c r="H293" s="4"/>
      <c r="I293" s="4"/>
      <c r="J293" s="4"/>
      <c r="K293" s="4"/>
      <c r="L293" s="65" t="s">
        <v>25</v>
      </c>
      <c r="M293" s="4" t="s">
        <v>25</v>
      </c>
      <c r="N293" s="4" t="s">
        <v>25</v>
      </c>
      <c r="O293" s="4" t="s">
        <v>25</v>
      </c>
      <c r="P293" s="62">
        <v>292</v>
      </c>
      <c r="Q293" s="85" t="s">
        <v>796</v>
      </c>
      <c r="R293" s="85" t="s">
        <v>28</v>
      </c>
    </row>
    <row r="294" spans="1:18" hidden="1">
      <c r="A294" s="62">
        <v>291</v>
      </c>
      <c r="B294" s="55" t="s">
        <v>28</v>
      </c>
      <c r="C294" s="4" t="s">
        <v>797</v>
      </c>
      <c r="D294" s="4" t="s">
        <v>25</v>
      </c>
      <c r="E294" s="4" t="s">
        <v>25</v>
      </c>
      <c r="F294" s="4"/>
      <c r="G294" s="4"/>
      <c r="H294" s="4"/>
      <c r="I294" s="4"/>
      <c r="J294" s="4"/>
      <c r="K294" s="4"/>
      <c r="L294" s="65" t="s">
        <v>25</v>
      </c>
      <c r="M294" s="4" t="s">
        <v>25</v>
      </c>
      <c r="N294" s="4" t="s">
        <v>25</v>
      </c>
      <c r="O294" s="4" t="s">
        <v>25</v>
      </c>
      <c r="P294" s="62">
        <v>293</v>
      </c>
      <c r="Q294" s="85" t="s">
        <v>797</v>
      </c>
      <c r="R294" s="85" t="s">
        <v>28</v>
      </c>
    </row>
    <row r="295" spans="1:18" hidden="1">
      <c r="A295" s="62">
        <v>292</v>
      </c>
      <c r="B295" s="55" t="s">
        <v>28</v>
      </c>
      <c r="C295" s="4" t="s">
        <v>798</v>
      </c>
      <c r="D295" s="4" t="s">
        <v>25</v>
      </c>
      <c r="E295" s="4" t="s">
        <v>25</v>
      </c>
      <c r="F295" s="4"/>
      <c r="G295" s="4"/>
      <c r="H295" s="4"/>
      <c r="I295" s="4"/>
      <c r="J295" s="4"/>
      <c r="K295" s="4"/>
      <c r="L295" s="65" t="s">
        <v>25</v>
      </c>
      <c r="M295" s="4" t="s">
        <v>25</v>
      </c>
      <c r="N295" s="4" t="s">
        <v>25</v>
      </c>
      <c r="O295" s="4" t="s">
        <v>25</v>
      </c>
      <c r="P295" s="62">
        <v>294</v>
      </c>
      <c r="Q295" s="85" t="s">
        <v>798</v>
      </c>
      <c r="R295" s="85" t="s">
        <v>28</v>
      </c>
    </row>
    <row r="296" spans="1:18" hidden="1">
      <c r="A296" s="62">
        <v>293</v>
      </c>
      <c r="B296" s="55" t="s">
        <v>28</v>
      </c>
      <c r="C296" s="4" t="s">
        <v>799</v>
      </c>
      <c r="D296" s="4" t="s">
        <v>25</v>
      </c>
      <c r="E296" s="4" t="s">
        <v>25</v>
      </c>
      <c r="F296" s="4"/>
      <c r="G296" s="4"/>
      <c r="H296" s="4"/>
      <c r="I296" s="4"/>
      <c r="J296" s="4"/>
      <c r="K296" s="4"/>
      <c r="L296" s="65" t="s">
        <v>25</v>
      </c>
      <c r="M296" s="4" t="s">
        <v>25</v>
      </c>
      <c r="N296" s="4" t="s">
        <v>25</v>
      </c>
      <c r="O296" s="4" t="s">
        <v>25</v>
      </c>
      <c r="P296" s="62">
        <v>295</v>
      </c>
      <c r="Q296" s="85" t="s">
        <v>799</v>
      </c>
      <c r="R296" s="85" t="s">
        <v>28</v>
      </c>
    </row>
    <row r="297" spans="1:18" hidden="1">
      <c r="A297" s="62">
        <v>294</v>
      </c>
      <c r="B297" s="55" t="s">
        <v>1733</v>
      </c>
      <c r="C297" s="4" t="s">
        <v>801</v>
      </c>
      <c r="D297" s="4" t="s">
        <v>1734</v>
      </c>
      <c r="E297" s="4" t="s">
        <v>1735</v>
      </c>
      <c r="F297" s="4"/>
      <c r="G297" s="4"/>
      <c r="H297" s="4"/>
      <c r="I297" s="4"/>
      <c r="J297" s="4"/>
      <c r="K297" s="4"/>
      <c r="L297" s="65">
        <v>210.6808</v>
      </c>
      <c r="M297" s="4">
        <v>46.5017</v>
      </c>
      <c r="N297" s="4">
        <v>257.1825</v>
      </c>
      <c r="O297" s="4" t="s">
        <v>286</v>
      </c>
      <c r="P297" s="62">
        <v>296</v>
      </c>
      <c r="Q297" s="85" t="s">
        <v>801</v>
      </c>
      <c r="R297" s="85" t="s">
        <v>804</v>
      </c>
    </row>
    <row r="298" spans="1:18" hidden="1">
      <c r="A298" s="62">
        <v>295</v>
      </c>
      <c r="B298" s="55" t="s">
        <v>28</v>
      </c>
      <c r="C298" s="4" t="s">
        <v>805</v>
      </c>
      <c r="D298" s="4" t="s">
        <v>25</v>
      </c>
      <c r="E298" s="4" t="s">
        <v>25</v>
      </c>
      <c r="F298" s="4"/>
      <c r="G298" s="4"/>
      <c r="H298" s="4"/>
      <c r="I298" s="4"/>
      <c r="J298" s="4"/>
      <c r="K298" s="4"/>
      <c r="L298" s="65" t="s">
        <v>25</v>
      </c>
      <c r="M298" s="4" t="s">
        <v>25</v>
      </c>
      <c r="N298" s="4" t="s">
        <v>25</v>
      </c>
      <c r="O298" s="4" t="s">
        <v>25</v>
      </c>
      <c r="P298" s="62">
        <v>297</v>
      </c>
      <c r="Q298" s="85" t="s">
        <v>805</v>
      </c>
      <c r="R298" s="85" t="s">
        <v>28</v>
      </c>
    </row>
    <row r="299" spans="1:18" hidden="1">
      <c r="A299" s="62">
        <v>296</v>
      </c>
      <c r="B299" s="55" t="s">
        <v>1736</v>
      </c>
      <c r="C299" s="4" t="s">
        <v>807</v>
      </c>
      <c r="D299" s="4" t="s">
        <v>1737</v>
      </c>
      <c r="E299" s="4" t="s">
        <v>1738</v>
      </c>
      <c r="F299" s="4"/>
      <c r="G299" s="4"/>
      <c r="H299" s="4"/>
      <c r="I299" s="4"/>
      <c r="J299" s="4"/>
      <c r="K299" s="4"/>
      <c r="L299" s="65">
        <v>183.6311</v>
      </c>
      <c r="M299" s="4">
        <v>45.362200000000001</v>
      </c>
      <c r="N299" s="4">
        <v>228.9933</v>
      </c>
      <c r="O299" s="4" t="s">
        <v>286</v>
      </c>
      <c r="P299" s="62">
        <v>298</v>
      </c>
      <c r="Q299" s="85" t="s">
        <v>807</v>
      </c>
      <c r="R299" s="85" t="s">
        <v>810</v>
      </c>
    </row>
    <row r="300" spans="1:18" hidden="1">
      <c r="A300" s="62">
        <v>297</v>
      </c>
      <c r="B300" s="55" t="s">
        <v>28</v>
      </c>
      <c r="C300" s="4" t="s">
        <v>811</v>
      </c>
      <c r="D300" s="4" t="s">
        <v>25</v>
      </c>
      <c r="E300" s="4" t="s">
        <v>25</v>
      </c>
      <c r="F300" s="4"/>
      <c r="G300" s="4"/>
      <c r="H300" s="4"/>
      <c r="I300" s="4"/>
      <c r="J300" s="4"/>
      <c r="K300" s="4"/>
      <c r="L300" s="65" t="s">
        <v>25</v>
      </c>
      <c r="M300" s="4" t="s">
        <v>25</v>
      </c>
      <c r="N300" s="4" t="s">
        <v>25</v>
      </c>
      <c r="O300" s="4" t="s">
        <v>25</v>
      </c>
      <c r="P300" s="62">
        <v>299</v>
      </c>
      <c r="Q300" s="85" t="s">
        <v>811</v>
      </c>
      <c r="R300" s="85" t="s">
        <v>28</v>
      </c>
    </row>
    <row r="301" spans="1:18" hidden="1">
      <c r="A301" s="62">
        <v>298</v>
      </c>
      <c r="B301" s="55" t="s">
        <v>1739</v>
      </c>
      <c r="C301" s="4" t="s">
        <v>813</v>
      </c>
      <c r="D301" s="4" t="s">
        <v>1740</v>
      </c>
      <c r="E301" s="4" t="s">
        <v>1741</v>
      </c>
      <c r="F301" s="4"/>
      <c r="G301" s="4"/>
      <c r="H301" s="4"/>
      <c r="I301" s="4"/>
      <c r="J301" s="4"/>
      <c r="K301" s="4"/>
      <c r="L301" s="65">
        <v>155.86340000000001</v>
      </c>
      <c r="M301" s="4">
        <v>89.624700000000004</v>
      </c>
      <c r="N301" s="4">
        <v>245.48810000000003</v>
      </c>
      <c r="O301" s="4" t="s">
        <v>816</v>
      </c>
      <c r="P301" s="62">
        <v>300</v>
      </c>
      <c r="Q301" s="85" t="s">
        <v>813</v>
      </c>
      <c r="R301" s="85" t="s">
        <v>817</v>
      </c>
    </row>
    <row r="302" spans="1:18" hidden="1">
      <c r="A302" s="62">
        <v>299</v>
      </c>
      <c r="B302" s="55" t="s">
        <v>28</v>
      </c>
      <c r="C302" s="4" t="s">
        <v>818</v>
      </c>
      <c r="D302" s="4" t="s">
        <v>25</v>
      </c>
      <c r="E302" s="4" t="s">
        <v>25</v>
      </c>
      <c r="F302" s="4"/>
      <c r="G302" s="4"/>
      <c r="H302" s="4"/>
      <c r="I302" s="4"/>
      <c r="J302" s="4"/>
      <c r="K302" s="4"/>
      <c r="L302" s="65" t="s">
        <v>25</v>
      </c>
      <c r="M302" s="4" t="s">
        <v>25</v>
      </c>
      <c r="N302" s="4" t="s">
        <v>25</v>
      </c>
      <c r="O302" s="4" t="s">
        <v>25</v>
      </c>
      <c r="P302" s="62">
        <v>301</v>
      </c>
      <c r="Q302" s="85" t="s">
        <v>818</v>
      </c>
      <c r="R302" s="85" t="s">
        <v>28</v>
      </c>
    </row>
    <row r="303" spans="1:18" hidden="1">
      <c r="A303" s="62">
        <v>300</v>
      </c>
      <c r="B303" s="55" t="s">
        <v>1742</v>
      </c>
      <c r="C303" s="4" t="s">
        <v>820</v>
      </c>
      <c r="D303" s="4" t="s">
        <v>1743</v>
      </c>
      <c r="E303" s="4" t="s">
        <v>1744</v>
      </c>
      <c r="F303" s="4"/>
      <c r="G303" s="4"/>
      <c r="H303" s="4"/>
      <c r="I303" s="4"/>
      <c r="J303" s="4"/>
      <c r="K303" s="4"/>
      <c r="L303" s="65">
        <v>156.42959999999999</v>
      </c>
      <c r="M303" s="4">
        <v>89.616600000000005</v>
      </c>
      <c r="N303" s="4">
        <v>246.0462</v>
      </c>
      <c r="O303" s="4" t="s">
        <v>816</v>
      </c>
      <c r="P303" s="62">
        <v>302</v>
      </c>
      <c r="Q303" s="85" t="s">
        <v>820</v>
      </c>
      <c r="R303" s="85" t="s">
        <v>823</v>
      </c>
    </row>
    <row r="304" spans="1:18" hidden="1">
      <c r="A304" s="62">
        <v>301</v>
      </c>
      <c r="B304" s="55" t="s">
        <v>28</v>
      </c>
      <c r="C304" s="4" t="s">
        <v>824</v>
      </c>
      <c r="D304" s="4" t="s">
        <v>25</v>
      </c>
      <c r="E304" s="4" t="s">
        <v>25</v>
      </c>
      <c r="F304" s="4"/>
      <c r="G304" s="4"/>
      <c r="H304" s="4"/>
      <c r="I304" s="4"/>
      <c r="J304" s="4"/>
      <c r="K304" s="4"/>
      <c r="L304" s="65" t="s">
        <v>25</v>
      </c>
      <c r="M304" s="4" t="s">
        <v>25</v>
      </c>
      <c r="N304" s="4" t="s">
        <v>25</v>
      </c>
      <c r="O304" s="4" t="s">
        <v>25</v>
      </c>
      <c r="P304" s="62">
        <v>303</v>
      </c>
      <c r="Q304" s="85" t="s">
        <v>824</v>
      </c>
      <c r="R304" s="85" t="s">
        <v>28</v>
      </c>
    </row>
    <row r="305" spans="1:18" hidden="1">
      <c r="A305" s="62">
        <v>302</v>
      </c>
      <c r="B305" s="55" t="s">
        <v>1745</v>
      </c>
      <c r="C305" s="4" t="s">
        <v>826</v>
      </c>
      <c r="D305" s="4" t="s">
        <v>1746</v>
      </c>
      <c r="E305" s="4" t="s">
        <v>1747</v>
      </c>
      <c r="F305" s="4"/>
      <c r="G305" s="4"/>
      <c r="H305" s="4"/>
      <c r="I305" s="4"/>
      <c r="J305" s="4"/>
      <c r="K305" s="4"/>
      <c r="L305" s="65">
        <v>156.13120000000001</v>
      </c>
      <c r="M305" s="4">
        <v>89.615799999999993</v>
      </c>
      <c r="N305" s="4">
        <v>245.74700000000001</v>
      </c>
      <c r="O305" s="4" t="s">
        <v>816</v>
      </c>
      <c r="P305" s="62">
        <v>304</v>
      </c>
      <c r="Q305" s="85" t="s">
        <v>826</v>
      </c>
      <c r="R305" s="85" t="s">
        <v>829</v>
      </c>
    </row>
    <row r="306" spans="1:18" hidden="1">
      <c r="A306" s="62">
        <v>303</v>
      </c>
      <c r="B306" s="55" t="s">
        <v>28</v>
      </c>
      <c r="C306" s="4" t="s">
        <v>830</v>
      </c>
      <c r="D306" s="4" t="s">
        <v>25</v>
      </c>
      <c r="E306" s="4" t="s">
        <v>25</v>
      </c>
      <c r="F306" s="4"/>
      <c r="G306" s="4"/>
      <c r="H306" s="4"/>
      <c r="I306" s="4"/>
      <c r="J306" s="4"/>
      <c r="K306" s="4"/>
      <c r="L306" s="65" t="s">
        <v>25</v>
      </c>
      <c r="M306" s="4" t="s">
        <v>25</v>
      </c>
      <c r="N306" s="4" t="s">
        <v>25</v>
      </c>
      <c r="O306" s="4" t="s">
        <v>25</v>
      </c>
      <c r="P306" s="62">
        <v>305</v>
      </c>
      <c r="Q306" s="85" t="s">
        <v>830</v>
      </c>
      <c r="R306" s="85" t="s">
        <v>28</v>
      </c>
    </row>
    <row r="307" spans="1:18" hidden="1">
      <c r="A307" s="62">
        <v>304</v>
      </c>
      <c r="B307" s="55" t="s">
        <v>1748</v>
      </c>
      <c r="C307" s="4" t="s">
        <v>832</v>
      </c>
      <c r="D307" s="4" t="s">
        <v>1749</v>
      </c>
      <c r="E307" s="4" t="s">
        <v>1750</v>
      </c>
      <c r="F307" s="4"/>
      <c r="G307" s="4"/>
      <c r="H307" s="4"/>
      <c r="I307" s="4"/>
      <c r="J307" s="4"/>
      <c r="K307" s="4"/>
      <c r="L307" s="65">
        <v>156.93690000000001</v>
      </c>
      <c r="M307" s="4">
        <v>89.637799999999999</v>
      </c>
      <c r="N307" s="4">
        <v>246.57470000000001</v>
      </c>
      <c r="O307" s="4" t="s">
        <v>816</v>
      </c>
      <c r="P307" s="62">
        <v>306</v>
      </c>
      <c r="Q307" s="85" t="s">
        <v>832</v>
      </c>
      <c r="R307" s="85" t="s">
        <v>835</v>
      </c>
    </row>
    <row r="308" spans="1:18" hidden="1">
      <c r="A308" s="62">
        <v>305</v>
      </c>
      <c r="B308" s="55" t="s">
        <v>28</v>
      </c>
      <c r="C308" s="4" t="s">
        <v>836</v>
      </c>
      <c r="D308" s="4" t="s">
        <v>25</v>
      </c>
      <c r="E308" s="4" t="s">
        <v>25</v>
      </c>
      <c r="F308" s="4"/>
      <c r="G308" s="4"/>
      <c r="H308" s="4"/>
      <c r="I308" s="4"/>
      <c r="J308" s="4"/>
      <c r="K308" s="4"/>
      <c r="L308" s="65" t="s">
        <v>25</v>
      </c>
      <c r="M308" s="4" t="s">
        <v>25</v>
      </c>
      <c r="N308" s="4" t="s">
        <v>25</v>
      </c>
      <c r="O308" s="4" t="s">
        <v>25</v>
      </c>
      <c r="P308" s="62">
        <v>307</v>
      </c>
      <c r="Q308" s="85" t="s">
        <v>836</v>
      </c>
      <c r="R308" s="85" t="s">
        <v>28</v>
      </c>
    </row>
    <row r="309" spans="1:18" hidden="1">
      <c r="A309" s="62">
        <v>306</v>
      </c>
      <c r="B309" s="55" t="s">
        <v>1751</v>
      </c>
      <c r="C309" s="4" t="s">
        <v>838</v>
      </c>
      <c r="D309" s="4" t="s">
        <v>1752</v>
      </c>
      <c r="E309" s="4" t="s">
        <v>1753</v>
      </c>
      <c r="F309" s="4"/>
      <c r="G309" s="4"/>
      <c r="H309" s="4"/>
      <c r="I309" s="4"/>
      <c r="J309" s="4"/>
      <c r="K309" s="4"/>
      <c r="L309" s="65">
        <v>155.73400000000001</v>
      </c>
      <c r="M309" s="4">
        <v>89.644599999999997</v>
      </c>
      <c r="N309" s="4">
        <v>245.37860000000001</v>
      </c>
      <c r="O309" s="4" t="s">
        <v>816</v>
      </c>
      <c r="P309" s="62">
        <v>308</v>
      </c>
      <c r="Q309" s="85" t="s">
        <v>838</v>
      </c>
      <c r="R309" s="85" t="s">
        <v>841</v>
      </c>
    </row>
    <row r="310" spans="1:18" hidden="1">
      <c r="A310" s="62">
        <v>307</v>
      </c>
      <c r="B310" s="55" t="s">
        <v>28</v>
      </c>
      <c r="C310" s="4" t="s">
        <v>842</v>
      </c>
      <c r="D310" s="4" t="s">
        <v>25</v>
      </c>
      <c r="E310" s="4" t="s">
        <v>25</v>
      </c>
      <c r="F310" s="4"/>
      <c r="G310" s="4"/>
      <c r="H310" s="4"/>
      <c r="I310" s="4"/>
      <c r="J310" s="4"/>
      <c r="K310" s="4"/>
      <c r="L310" s="65" t="s">
        <v>25</v>
      </c>
      <c r="M310" s="4" t="s">
        <v>25</v>
      </c>
      <c r="N310" s="4" t="s">
        <v>25</v>
      </c>
      <c r="O310" s="4" t="s">
        <v>25</v>
      </c>
      <c r="P310" s="62">
        <v>309</v>
      </c>
      <c r="Q310" s="85" t="s">
        <v>842</v>
      </c>
      <c r="R310" s="85" t="s">
        <v>28</v>
      </c>
    </row>
    <row r="311" spans="1:18" hidden="1">
      <c r="A311" s="62">
        <v>308</v>
      </c>
      <c r="B311" s="55" t="s">
        <v>1754</v>
      </c>
      <c r="C311" s="4" t="s">
        <v>844</v>
      </c>
      <c r="D311" s="4" t="s">
        <v>1755</v>
      </c>
      <c r="E311" s="4" t="s">
        <v>1756</v>
      </c>
      <c r="F311" s="4"/>
      <c r="G311" s="4"/>
      <c r="H311" s="4"/>
      <c r="I311" s="4"/>
      <c r="J311" s="4"/>
      <c r="K311" s="4"/>
      <c r="L311" s="65">
        <v>155.4118</v>
      </c>
      <c r="M311" s="4">
        <v>89.662099999999995</v>
      </c>
      <c r="N311" s="4">
        <v>245.07389999999998</v>
      </c>
      <c r="O311" s="4" t="s">
        <v>816</v>
      </c>
      <c r="P311" s="62">
        <v>310</v>
      </c>
      <c r="Q311" s="85" t="s">
        <v>844</v>
      </c>
      <c r="R311" s="85" t="s">
        <v>847</v>
      </c>
    </row>
    <row r="312" spans="1:18" hidden="1">
      <c r="A312" s="62">
        <v>309</v>
      </c>
      <c r="B312" s="55" t="s">
        <v>28</v>
      </c>
      <c r="C312" s="4" t="s">
        <v>848</v>
      </c>
      <c r="D312" s="4" t="s">
        <v>25</v>
      </c>
      <c r="E312" s="4" t="s">
        <v>25</v>
      </c>
      <c r="F312" s="4"/>
      <c r="G312" s="4"/>
      <c r="H312" s="4"/>
      <c r="I312" s="4"/>
      <c r="J312" s="4"/>
      <c r="K312" s="4"/>
      <c r="L312" s="65" t="s">
        <v>25</v>
      </c>
      <c r="M312" s="4" t="s">
        <v>25</v>
      </c>
      <c r="N312" s="4" t="s">
        <v>25</v>
      </c>
      <c r="O312" s="4" t="s">
        <v>25</v>
      </c>
      <c r="P312" s="62">
        <v>311</v>
      </c>
      <c r="Q312" s="85" t="s">
        <v>848</v>
      </c>
      <c r="R312" s="85" t="s">
        <v>28</v>
      </c>
    </row>
    <row r="313" spans="1:18" hidden="1">
      <c r="A313" s="62">
        <v>310</v>
      </c>
      <c r="B313" s="55" t="s">
        <v>1757</v>
      </c>
      <c r="C313" s="4" t="s">
        <v>850</v>
      </c>
      <c r="D313" s="4" t="s">
        <v>1758</v>
      </c>
      <c r="E313" s="4" t="s">
        <v>1759</v>
      </c>
      <c r="F313" s="4"/>
      <c r="G313" s="4"/>
      <c r="H313" s="4"/>
      <c r="I313" s="4"/>
      <c r="J313" s="4"/>
      <c r="K313" s="4"/>
      <c r="L313" s="65">
        <v>156.67660000000001</v>
      </c>
      <c r="M313" s="4">
        <v>89.646100000000004</v>
      </c>
      <c r="N313" s="4">
        <v>246.3227</v>
      </c>
      <c r="O313" s="4" t="s">
        <v>816</v>
      </c>
      <c r="P313" s="62">
        <v>312</v>
      </c>
      <c r="Q313" s="85" t="s">
        <v>850</v>
      </c>
      <c r="R313" s="85" t="s">
        <v>853</v>
      </c>
    </row>
    <row r="314" spans="1:18" hidden="1">
      <c r="A314" s="62">
        <v>311</v>
      </c>
      <c r="B314" s="55" t="s">
        <v>28</v>
      </c>
      <c r="C314" s="4" t="s">
        <v>854</v>
      </c>
      <c r="D314" s="4" t="s">
        <v>25</v>
      </c>
      <c r="E314" s="4" t="s">
        <v>25</v>
      </c>
      <c r="F314" s="4"/>
      <c r="G314" s="4"/>
      <c r="H314" s="4"/>
      <c r="I314" s="4"/>
      <c r="J314" s="4"/>
      <c r="K314" s="4"/>
      <c r="L314" s="65" t="s">
        <v>25</v>
      </c>
      <c r="M314" s="4" t="s">
        <v>25</v>
      </c>
      <c r="N314" s="4" t="s">
        <v>25</v>
      </c>
      <c r="O314" s="4" t="s">
        <v>25</v>
      </c>
      <c r="P314" s="62">
        <v>313</v>
      </c>
      <c r="Q314" s="85" t="s">
        <v>854</v>
      </c>
      <c r="R314" s="85" t="s">
        <v>28</v>
      </c>
    </row>
    <row r="315" spans="1:18" hidden="1">
      <c r="A315" s="62">
        <v>312</v>
      </c>
      <c r="B315" s="55" t="s">
        <v>1760</v>
      </c>
      <c r="C315" s="4" t="s">
        <v>856</v>
      </c>
      <c r="D315" s="4" t="s">
        <v>1761</v>
      </c>
      <c r="E315" s="4" t="s">
        <v>1762</v>
      </c>
      <c r="F315" s="4"/>
      <c r="G315" s="4"/>
      <c r="H315" s="4"/>
      <c r="I315" s="4"/>
      <c r="J315" s="4"/>
      <c r="K315" s="4"/>
      <c r="L315" s="65">
        <v>155.5299</v>
      </c>
      <c r="M315" s="4">
        <v>89.656599999999997</v>
      </c>
      <c r="N315" s="4">
        <v>245.1865</v>
      </c>
      <c r="O315" s="4" t="s">
        <v>816</v>
      </c>
      <c r="P315" s="62">
        <v>314</v>
      </c>
      <c r="Q315" s="85" t="s">
        <v>856</v>
      </c>
      <c r="R315" s="85" t="s">
        <v>859</v>
      </c>
    </row>
    <row r="316" spans="1:18" hidden="1">
      <c r="A316" s="62">
        <v>313</v>
      </c>
      <c r="B316" s="55" t="s">
        <v>28</v>
      </c>
      <c r="C316" s="4" t="s">
        <v>860</v>
      </c>
      <c r="D316" s="4" t="s">
        <v>25</v>
      </c>
      <c r="E316" s="4" t="s">
        <v>25</v>
      </c>
      <c r="F316" s="4"/>
      <c r="G316" s="4"/>
      <c r="H316" s="4"/>
      <c r="I316" s="4"/>
      <c r="J316" s="4"/>
      <c r="K316" s="4"/>
      <c r="L316" s="65" t="s">
        <v>25</v>
      </c>
      <c r="M316" s="4" t="s">
        <v>25</v>
      </c>
      <c r="N316" s="4" t="s">
        <v>25</v>
      </c>
      <c r="O316" s="4" t="s">
        <v>25</v>
      </c>
      <c r="P316" s="62">
        <v>315</v>
      </c>
      <c r="Q316" s="85" t="s">
        <v>860</v>
      </c>
      <c r="R316" s="85" t="s">
        <v>28</v>
      </c>
    </row>
    <row r="317" spans="1:18" hidden="1">
      <c r="A317" s="62">
        <v>314</v>
      </c>
      <c r="B317" s="55" t="s">
        <v>1763</v>
      </c>
      <c r="C317" s="4" t="s">
        <v>862</v>
      </c>
      <c r="D317" s="4" t="s">
        <v>1764</v>
      </c>
      <c r="E317" s="4" t="s">
        <v>1765</v>
      </c>
      <c r="F317" s="4"/>
      <c r="G317" s="4"/>
      <c r="H317" s="4"/>
      <c r="I317" s="4"/>
      <c r="J317" s="4"/>
      <c r="K317" s="4"/>
      <c r="L317" s="65" t="s">
        <v>25</v>
      </c>
      <c r="M317" s="4">
        <v>249.16210000000001</v>
      </c>
      <c r="N317" s="4">
        <v>249.16210000000001</v>
      </c>
      <c r="O317" s="4" t="s">
        <v>165</v>
      </c>
      <c r="P317" s="62">
        <v>316</v>
      </c>
      <c r="Q317" s="85" t="s">
        <v>862</v>
      </c>
      <c r="R317" s="85" t="s">
        <v>865</v>
      </c>
    </row>
    <row r="318" spans="1:18" hidden="1">
      <c r="A318" s="62">
        <v>315</v>
      </c>
      <c r="B318" s="55" t="s">
        <v>1766</v>
      </c>
      <c r="C318" s="4" t="s">
        <v>867</v>
      </c>
      <c r="D318" s="4" t="s">
        <v>1767</v>
      </c>
      <c r="E318" s="4" t="s">
        <v>1768</v>
      </c>
      <c r="F318" s="4"/>
      <c r="G318" s="4"/>
      <c r="H318" s="4"/>
      <c r="I318" s="4"/>
      <c r="J318" s="4"/>
      <c r="K318" s="4"/>
      <c r="L318" s="65" t="s">
        <v>25</v>
      </c>
      <c r="M318" s="4">
        <v>249.1217</v>
      </c>
      <c r="N318" s="4">
        <v>249.1217</v>
      </c>
      <c r="O318" s="4" t="s">
        <v>365</v>
      </c>
      <c r="P318" s="62">
        <v>317</v>
      </c>
      <c r="Q318" s="85" t="s">
        <v>867</v>
      </c>
      <c r="R318" s="85" t="s">
        <v>870</v>
      </c>
    </row>
    <row r="319" spans="1:18" hidden="1">
      <c r="A319" s="62">
        <v>316</v>
      </c>
      <c r="B319" s="55" t="s">
        <v>28</v>
      </c>
      <c r="C319" s="4" t="s">
        <v>871</v>
      </c>
      <c r="D319" s="4" t="s">
        <v>25</v>
      </c>
      <c r="E319" s="4" t="s">
        <v>25</v>
      </c>
      <c r="F319" s="4"/>
      <c r="G319" s="4"/>
      <c r="H319" s="4"/>
      <c r="I319" s="4"/>
      <c r="J319" s="4"/>
      <c r="K319" s="4"/>
      <c r="L319" s="65" t="s">
        <v>25</v>
      </c>
      <c r="M319" s="4" t="s">
        <v>25</v>
      </c>
      <c r="N319" s="4" t="s">
        <v>25</v>
      </c>
      <c r="O319" s="4" t="s">
        <v>25</v>
      </c>
      <c r="P319" s="62">
        <v>318</v>
      </c>
      <c r="Q319" s="85" t="s">
        <v>871</v>
      </c>
      <c r="R319" s="85" t="s">
        <v>28</v>
      </c>
    </row>
    <row r="320" spans="1:18" hidden="1">
      <c r="A320" s="62">
        <v>317</v>
      </c>
      <c r="B320" s="55" t="s">
        <v>1769</v>
      </c>
      <c r="C320" s="4" t="s">
        <v>873</v>
      </c>
      <c r="D320" s="4" t="s">
        <v>1770</v>
      </c>
      <c r="E320" s="4" t="s">
        <v>1771</v>
      </c>
      <c r="F320" s="4"/>
      <c r="G320" s="4"/>
      <c r="H320" s="4"/>
      <c r="I320" s="4"/>
      <c r="J320" s="4"/>
      <c r="K320" s="4"/>
      <c r="L320" s="65">
        <v>210.67760000000001</v>
      </c>
      <c r="M320" s="4">
        <v>46.501800000000003</v>
      </c>
      <c r="N320" s="4">
        <v>257.17939999999999</v>
      </c>
      <c r="O320" s="4" t="s">
        <v>286</v>
      </c>
      <c r="P320" s="62">
        <v>319</v>
      </c>
      <c r="Q320" s="85" t="s">
        <v>873</v>
      </c>
      <c r="R320" s="85" t="s">
        <v>876</v>
      </c>
    </row>
    <row r="321" spans="1:18" hidden="1">
      <c r="A321" s="62">
        <v>318</v>
      </c>
      <c r="B321" s="55" t="s">
        <v>28</v>
      </c>
      <c r="C321" s="4" t="s">
        <v>877</v>
      </c>
      <c r="D321" s="4" t="s">
        <v>25</v>
      </c>
      <c r="E321" s="4" t="s">
        <v>25</v>
      </c>
      <c r="F321" s="4"/>
      <c r="G321" s="4"/>
      <c r="H321" s="4"/>
      <c r="I321" s="4"/>
      <c r="J321" s="4"/>
      <c r="K321" s="4"/>
      <c r="L321" s="65" t="s">
        <v>25</v>
      </c>
      <c r="M321" s="4" t="s">
        <v>25</v>
      </c>
      <c r="N321" s="4" t="s">
        <v>25</v>
      </c>
      <c r="O321" s="4" t="s">
        <v>25</v>
      </c>
      <c r="P321" s="62">
        <v>320</v>
      </c>
      <c r="Q321" s="85" t="s">
        <v>877</v>
      </c>
      <c r="R321" s="85" t="s">
        <v>28</v>
      </c>
    </row>
    <row r="322" spans="1:18" hidden="1">
      <c r="A322" s="62">
        <v>319</v>
      </c>
      <c r="B322" s="55" t="s">
        <v>1772</v>
      </c>
      <c r="C322" s="4" t="s">
        <v>879</v>
      </c>
      <c r="D322" s="4" t="s">
        <v>1773</v>
      </c>
      <c r="E322" s="4" t="s">
        <v>1774</v>
      </c>
      <c r="F322" s="4"/>
      <c r="G322" s="4"/>
      <c r="H322" s="4"/>
      <c r="I322" s="4"/>
      <c r="J322" s="4"/>
      <c r="K322" s="4"/>
      <c r="L322" s="65">
        <v>183.6344</v>
      </c>
      <c r="M322" s="4">
        <v>45.362099999999998</v>
      </c>
      <c r="N322" s="4">
        <v>228.9965</v>
      </c>
      <c r="O322" s="4" t="s">
        <v>286</v>
      </c>
      <c r="P322" s="62">
        <v>321</v>
      </c>
      <c r="Q322" s="85" t="s">
        <v>879</v>
      </c>
      <c r="R322" s="85" t="s">
        <v>882</v>
      </c>
    </row>
    <row r="323" spans="1:18" hidden="1">
      <c r="A323" s="62">
        <v>320</v>
      </c>
      <c r="B323" s="55" t="s">
        <v>28</v>
      </c>
      <c r="C323" s="4" t="s">
        <v>883</v>
      </c>
      <c r="D323" s="4" t="s">
        <v>25</v>
      </c>
      <c r="E323" s="4" t="s">
        <v>25</v>
      </c>
      <c r="F323" s="4"/>
      <c r="G323" s="4"/>
      <c r="H323" s="4"/>
      <c r="I323" s="4"/>
      <c r="J323" s="4"/>
      <c r="K323" s="4"/>
      <c r="L323" s="65" t="s">
        <v>25</v>
      </c>
      <c r="M323" s="4" t="s">
        <v>25</v>
      </c>
      <c r="N323" s="4" t="s">
        <v>25</v>
      </c>
      <c r="O323" s="4" t="s">
        <v>25</v>
      </c>
      <c r="P323" s="62">
        <v>322</v>
      </c>
      <c r="Q323" s="85" t="s">
        <v>883</v>
      </c>
      <c r="R323" s="85" t="s">
        <v>28</v>
      </c>
    </row>
    <row r="324" spans="1:18" hidden="1">
      <c r="A324" s="62">
        <v>321</v>
      </c>
      <c r="B324" s="55" t="s">
        <v>1775</v>
      </c>
      <c r="C324" s="4" t="s">
        <v>885</v>
      </c>
      <c r="D324" s="4" t="s">
        <v>1776</v>
      </c>
      <c r="E324" s="4" t="s">
        <v>1777</v>
      </c>
      <c r="F324" s="4"/>
      <c r="G324" s="4"/>
      <c r="H324" s="4"/>
      <c r="I324" s="4"/>
      <c r="J324" s="4"/>
      <c r="K324" s="4"/>
      <c r="L324" s="65">
        <v>155.86160000000001</v>
      </c>
      <c r="M324" s="4">
        <v>89.624899999999997</v>
      </c>
      <c r="N324" s="4">
        <v>245.48650000000001</v>
      </c>
      <c r="O324" s="4" t="s">
        <v>816</v>
      </c>
      <c r="P324" s="62">
        <v>323</v>
      </c>
      <c r="Q324" s="85" t="s">
        <v>885</v>
      </c>
      <c r="R324" s="85" t="s">
        <v>888</v>
      </c>
    </row>
    <row r="325" spans="1:18" hidden="1">
      <c r="A325" s="62">
        <v>322</v>
      </c>
      <c r="B325" s="55" t="s">
        <v>28</v>
      </c>
      <c r="C325" s="4" t="s">
        <v>889</v>
      </c>
      <c r="D325" s="4" t="s">
        <v>25</v>
      </c>
      <c r="E325" s="4" t="s">
        <v>25</v>
      </c>
      <c r="F325" s="4"/>
      <c r="G325" s="4"/>
      <c r="H325" s="4"/>
      <c r="I325" s="4"/>
      <c r="J325" s="4"/>
      <c r="K325" s="4"/>
      <c r="L325" s="65" t="s">
        <v>25</v>
      </c>
      <c r="M325" s="4" t="s">
        <v>25</v>
      </c>
      <c r="N325" s="4" t="s">
        <v>25</v>
      </c>
      <c r="O325" s="4" t="s">
        <v>25</v>
      </c>
      <c r="P325" s="62">
        <v>324</v>
      </c>
      <c r="Q325" s="85" t="s">
        <v>889</v>
      </c>
      <c r="R325" s="85" t="s">
        <v>28</v>
      </c>
    </row>
    <row r="326" spans="1:18" hidden="1">
      <c r="A326" s="62">
        <v>323</v>
      </c>
      <c r="B326" s="55" t="s">
        <v>1778</v>
      </c>
      <c r="C326" s="4" t="s">
        <v>891</v>
      </c>
      <c r="D326" s="4" t="s">
        <v>1779</v>
      </c>
      <c r="E326" s="4" t="s">
        <v>1780</v>
      </c>
      <c r="F326" s="4"/>
      <c r="G326" s="4"/>
      <c r="H326" s="4"/>
      <c r="I326" s="4"/>
      <c r="J326" s="4"/>
      <c r="K326" s="4"/>
      <c r="L326" s="65">
        <v>156.4316</v>
      </c>
      <c r="M326" s="4">
        <v>89.616799999999998</v>
      </c>
      <c r="N326" s="4">
        <v>246.04840000000002</v>
      </c>
      <c r="O326" s="4" t="s">
        <v>816</v>
      </c>
      <c r="P326" s="62">
        <v>325</v>
      </c>
      <c r="Q326" s="85" t="s">
        <v>891</v>
      </c>
      <c r="R326" s="85" t="s">
        <v>894</v>
      </c>
    </row>
    <row r="327" spans="1:18" hidden="1">
      <c r="A327" s="62">
        <v>324</v>
      </c>
      <c r="B327" s="55" t="s">
        <v>28</v>
      </c>
      <c r="C327" s="4" t="s">
        <v>895</v>
      </c>
      <c r="D327" s="4" t="s">
        <v>25</v>
      </c>
      <c r="E327" s="4" t="s">
        <v>25</v>
      </c>
      <c r="F327" s="4"/>
      <c r="G327" s="4"/>
      <c r="H327" s="4"/>
      <c r="I327" s="4"/>
      <c r="J327" s="4"/>
      <c r="K327" s="4"/>
      <c r="L327" s="65" t="s">
        <v>25</v>
      </c>
      <c r="M327" s="4" t="s">
        <v>25</v>
      </c>
      <c r="N327" s="4" t="s">
        <v>25</v>
      </c>
      <c r="O327" s="4" t="s">
        <v>25</v>
      </c>
      <c r="P327" s="62">
        <v>326</v>
      </c>
      <c r="Q327" s="85" t="s">
        <v>895</v>
      </c>
      <c r="R327" s="85" t="s">
        <v>28</v>
      </c>
    </row>
    <row r="328" spans="1:18" hidden="1">
      <c r="A328" s="62">
        <v>325</v>
      </c>
      <c r="B328" s="55" t="s">
        <v>1781</v>
      </c>
      <c r="C328" s="4" t="s">
        <v>897</v>
      </c>
      <c r="D328" s="4" t="s">
        <v>1782</v>
      </c>
      <c r="E328" s="4" t="s">
        <v>1783</v>
      </c>
      <c r="F328" s="94"/>
      <c r="G328" s="94"/>
      <c r="H328" s="95"/>
      <c r="I328" s="4"/>
      <c r="J328" s="4"/>
      <c r="K328" s="4"/>
      <c r="L328" s="65">
        <v>156.13</v>
      </c>
      <c r="M328" s="4">
        <v>89.616</v>
      </c>
      <c r="N328" s="4">
        <v>245.74599999999998</v>
      </c>
      <c r="O328" s="4" t="s">
        <v>816</v>
      </c>
      <c r="P328" s="62">
        <v>327</v>
      </c>
      <c r="Q328" s="85" t="s">
        <v>897</v>
      </c>
      <c r="R328" s="85" t="s">
        <v>900</v>
      </c>
    </row>
    <row r="329" spans="1:18" hidden="1">
      <c r="A329" s="62">
        <v>326</v>
      </c>
      <c r="B329" s="55" t="s">
        <v>28</v>
      </c>
      <c r="C329" s="4" t="s">
        <v>901</v>
      </c>
      <c r="D329" s="4" t="s">
        <v>25</v>
      </c>
      <c r="E329" s="4" t="s">
        <v>25</v>
      </c>
      <c r="F329" s="4"/>
      <c r="G329" s="4"/>
      <c r="H329" s="4"/>
      <c r="I329" s="4"/>
      <c r="J329" s="4"/>
      <c r="K329" s="4"/>
      <c r="L329" s="65" t="s">
        <v>25</v>
      </c>
      <c r="M329" s="4" t="s">
        <v>25</v>
      </c>
      <c r="N329" s="4" t="s">
        <v>25</v>
      </c>
      <c r="O329" s="4" t="s">
        <v>25</v>
      </c>
      <c r="P329" s="62">
        <v>328</v>
      </c>
      <c r="Q329" s="85" t="s">
        <v>901</v>
      </c>
      <c r="R329" s="85" t="s">
        <v>28</v>
      </c>
    </row>
    <row r="330" spans="1:18" hidden="1">
      <c r="A330" s="62">
        <v>327</v>
      </c>
      <c r="B330" s="55" t="s">
        <v>1784</v>
      </c>
      <c r="C330" s="4" t="s">
        <v>903</v>
      </c>
      <c r="D330" s="4" t="s">
        <v>1785</v>
      </c>
      <c r="E330" s="4" t="s">
        <v>1786</v>
      </c>
      <c r="F330" s="4"/>
      <c r="G330" s="4"/>
      <c r="H330" s="4"/>
      <c r="I330" s="4"/>
      <c r="J330" s="4"/>
      <c r="K330" s="4"/>
      <c r="L330" s="65">
        <v>156.93520000000001</v>
      </c>
      <c r="M330" s="4">
        <v>89.638099999999994</v>
      </c>
      <c r="N330" s="4">
        <v>246.57330000000002</v>
      </c>
      <c r="O330" s="4" t="s">
        <v>816</v>
      </c>
      <c r="P330" s="62">
        <v>329</v>
      </c>
      <c r="Q330" s="85" t="s">
        <v>903</v>
      </c>
      <c r="R330" s="85" t="s">
        <v>906</v>
      </c>
    </row>
    <row r="331" spans="1:18" hidden="1">
      <c r="A331" s="62">
        <v>328</v>
      </c>
      <c r="B331" s="55" t="s">
        <v>28</v>
      </c>
      <c r="C331" s="4" t="s">
        <v>907</v>
      </c>
      <c r="D331" s="4" t="s">
        <v>25</v>
      </c>
      <c r="E331" s="4" t="s">
        <v>25</v>
      </c>
      <c r="F331" s="4"/>
      <c r="G331" s="4"/>
      <c r="H331" s="4"/>
      <c r="I331" s="4"/>
      <c r="J331" s="4"/>
      <c r="K331" s="4"/>
      <c r="L331" s="65" t="s">
        <v>25</v>
      </c>
      <c r="M331" s="4" t="s">
        <v>25</v>
      </c>
      <c r="N331" s="4" t="s">
        <v>25</v>
      </c>
      <c r="O331" s="4" t="s">
        <v>25</v>
      </c>
      <c r="P331" s="62">
        <v>330</v>
      </c>
      <c r="Q331" s="85" t="s">
        <v>907</v>
      </c>
      <c r="R331" s="85" t="s">
        <v>28</v>
      </c>
    </row>
    <row r="332" spans="1:18" hidden="1">
      <c r="A332" s="62">
        <v>329</v>
      </c>
      <c r="B332" s="55" t="s">
        <v>1787</v>
      </c>
      <c r="C332" s="4" t="s">
        <v>909</v>
      </c>
      <c r="D332" s="4" t="s">
        <v>1788</v>
      </c>
      <c r="E332" s="4" t="s">
        <v>1789</v>
      </c>
      <c r="F332" s="4"/>
      <c r="G332" s="4"/>
      <c r="H332" s="4"/>
      <c r="I332" s="4"/>
      <c r="J332" s="4"/>
      <c r="K332" s="4"/>
      <c r="L332" s="65">
        <v>155.73509999999999</v>
      </c>
      <c r="M332" s="4">
        <v>89.647800000000004</v>
      </c>
      <c r="N332" s="4">
        <v>245.38290000000001</v>
      </c>
      <c r="O332" s="4" t="s">
        <v>816</v>
      </c>
      <c r="P332" s="62">
        <v>331</v>
      </c>
      <c r="Q332" s="85" t="s">
        <v>909</v>
      </c>
      <c r="R332" s="85" t="s">
        <v>912</v>
      </c>
    </row>
    <row r="333" spans="1:18" hidden="1">
      <c r="A333" s="62">
        <v>330</v>
      </c>
      <c r="B333" s="55" t="s">
        <v>28</v>
      </c>
      <c r="C333" s="4" t="s">
        <v>913</v>
      </c>
      <c r="D333" s="4" t="s">
        <v>25</v>
      </c>
      <c r="E333" s="4" t="s">
        <v>25</v>
      </c>
      <c r="F333" s="4"/>
      <c r="G333" s="4"/>
      <c r="H333" s="4"/>
      <c r="I333" s="4"/>
      <c r="J333" s="4"/>
      <c r="K333" s="4"/>
      <c r="L333" s="65" t="s">
        <v>25</v>
      </c>
      <c r="M333" s="4" t="s">
        <v>25</v>
      </c>
      <c r="N333" s="4" t="s">
        <v>25</v>
      </c>
      <c r="O333" s="4" t="s">
        <v>25</v>
      </c>
      <c r="P333" s="62">
        <v>332</v>
      </c>
      <c r="Q333" s="85" t="s">
        <v>913</v>
      </c>
      <c r="R333" s="85" t="s">
        <v>28</v>
      </c>
    </row>
    <row r="334" spans="1:18" hidden="1">
      <c r="A334" s="62">
        <v>331</v>
      </c>
      <c r="B334" s="55" t="s">
        <v>1790</v>
      </c>
      <c r="C334" s="4" t="s">
        <v>915</v>
      </c>
      <c r="D334" s="4" t="s">
        <v>1791</v>
      </c>
      <c r="E334" s="4" t="s">
        <v>1792</v>
      </c>
      <c r="F334" s="94"/>
      <c r="G334" s="95"/>
      <c r="H334" s="4"/>
      <c r="I334" s="4"/>
      <c r="J334" s="4"/>
      <c r="K334" s="4"/>
      <c r="L334" s="65">
        <v>155.4128</v>
      </c>
      <c r="M334" s="4">
        <v>89.662099999999995</v>
      </c>
      <c r="N334" s="4">
        <v>245.07490000000001</v>
      </c>
      <c r="O334" s="4" t="s">
        <v>816</v>
      </c>
      <c r="P334" s="62">
        <v>333</v>
      </c>
      <c r="Q334" s="85" t="s">
        <v>915</v>
      </c>
      <c r="R334" s="85" t="s">
        <v>918</v>
      </c>
    </row>
    <row r="335" spans="1:18" hidden="1">
      <c r="A335" s="62">
        <v>332</v>
      </c>
      <c r="B335" s="55" t="s">
        <v>28</v>
      </c>
      <c r="C335" s="4" t="s">
        <v>919</v>
      </c>
      <c r="D335" s="4" t="s">
        <v>25</v>
      </c>
      <c r="E335" s="4" t="s">
        <v>25</v>
      </c>
      <c r="F335" s="94"/>
      <c r="G335" s="95"/>
      <c r="H335" s="4"/>
      <c r="I335" s="4"/>
      <c r="J335" s="4"/>
      <c r="K335" s="4"/>
      <c r="L335" s="65" t="s">
        <v>25</v>
      </c>
      <c r="M335" s="4" t="s">
        <v>25</v>
      </c>
      <c r="N335" s="4" t="s">
        <v>25</v>
      </c>
      <c r="O335" s="4" t="s">
        <v>25</v>
      </c>
      <c r="P335" s="62">
        <v>334</v>
      </c>
      <c r="Q335" s="85" t="s">
        <v>919</v>
      </c>
      <c r="R335" s="85" t="s">
        <v>28</v>
      </c>
    </row>
    <row r="336" spans="1:18" hidden="1">
      <c r="A336" s="62">
        <v>333</v>
      </c>
      <c r="B336" s="55" t="s">
        <v>1793</v>
      </c>
      <c r="C336" s="4" t="s">
        <v>921</v>
      </c>
      <c r="D336" s="4" t="s">
        <v>1794</v>
      </c>
      <c r="E336" s="4" t="s">
        <v>1795</v>
      </c>
      <c r="F336" s="94"/>
      <c r="G336" s="95"/>
      <c r="H336" s="4"/>
      <c r="I336" s="4"/>
      <c r="J336" s="4"/>
      <c r="K336" s="4"/>
      <c r="L336" s="65">
        <v>156.67869999999999</v>
      </c>
      <c r="M336" s="4">
        <v>89.643299999999996</v>
      </c>
      <c r="N336" s="4">
        <v>246.322</v>
      </c>
      <c r="O336" s="4" t="s">
        <v>816</v>
      </c>
      <c r="P336" s="62">
        <v>335</v>
      </c>
      <c r="Q336" s="85" t="s">
        <v>921</v>
      </c>
      <c r="R336" s="85" t="s">
        <v>924</v>
      </c>
    </row>
    <row r="337" spans="1:18" hidden="1">
      <c r="A337" s="62">
        <v>334</v>
      </c>
      <c r="B337" s="55" t="s">
        <v>28</v>
      </c>
      <c r="C337" s="4" t="s">
        <v>925</v>
      </c>
      <c r="D337" s="4" t="s">
        <v>25</v>
      </c>
      <c r="E337" s="4" t="s">
        <v>25</v>
      </c>
      <c r="F337" s="94"/>
      <c r="G337" s="95"/>
      <c r="H337" s="4"/>
      <c r="I337" s="4"/>
      <c r="J337" s="4"/>
      <c r="K337" s="4"/>
      <c r="L337" s="65" t="s">
        <v>25</v>
      </c>
      <c r="M337" s="4" t="s">
        <v>25</v>
      </c>
      <c r="N337" s="4" t="s">
        <v>25</v>
      </c>
      <c r="O337" s="4" t="s">
        <v>25</v>
      </c>
      <c r="P337" s="62">
        <v>336</v>
      </c>
      <c r="Q337" s="85" t="s">
        <v>925</v>
      </c>
      <c r="R337" s="85" t="s">
        <v>28</v>
      </c>
    </row>
    <row r="338" spans="1:18" hidden="1">
      <c r="A338" s="62">
        <v>335</v>
      </c>
      <c r="B338" s="55" t="s">
        <v>1796</v>
      </c>
      <c r="C338" s="4" t="s">
        <v>927</v>
      </c>
      <c r="D338" s="4" t="s">
        <v>1797</v>
      </c>
      <c r="E338" s="4" t="s">
        <v>1798</v>
      </c>
      <c r="F338" s="94"/>
      <c r="G338" s="95"/>
      <c r="H338" s="4"/>
      <c r="I338" s="4"/>
      <c r="J338" s="4"/>
      <c r="K338" s="4"/>
      <c r="L338" s="65">
        <v>155.52809999999999</v>
      </c>
      <c r="M338" s="4">
        <v>89.656700000000001</v>
      </c>
      <c r="N338" s="4">
        <v>245.1848</v>
      </c>
      <c r="O338" s="4" t="s">
        <v>816</v>
      </c>
      <c r="P338" s="62">
        <v>337</v>
      </c>
      <c r="Q338" s="85" t="s">
        <v>927</v>
      </c>
      <c r="R338" s="85" t="s">
        <v>930</v>
      </c>
    </row>
    <row r="339" spans="1:18" hidden="1">
      <c r="A339" s="62">
        <v>336</v>
      </c>
      <c r="B339" s="55" t="s">
        <v>28</v>
      </c>
      <c r="C339" s="4" t="s">
        <v>931</v>
      </c>
      <c r="D339" s="4" t="s">
        <v>25</v>
      </c>
      <c r="E339" s="4" t="s">
        <v>25</v>
      </c>
      <c r="F339" s="94"/>
      <c r="G339" s="95"/>
      <c r="H339" s="4"/>
      <c r="I339" s="4"/>
      <c r="J339" s="4"/>
      <c r="K339" s="4"/>
      <c r="L339" s="65" t="s">
        <v>25</v>
      </c>
      <c r="M339" s="4" t="s">
        <v>25</v>
      </c>
      <c r="N339" s="4" t="s">
        <v>25</v>
      </c>
      <c r="O339" s="4" t="s">
        <v>25</v>
      </c>
      <c r="P339" s="62">
        <v>338</v>
      </c>
      <c r="Q339" s="85" t="s">
        <v>931</v>
      </c>
      <c r="R339" s="85" t="s">
        <v>28</v>
      </c>
    </row>
    <row r="340" spans="1:18" hidden="1">
      <c r="A340" s="62">
        <v>337</v>
      </c>
      <c r="B340" s="55" t="s">
        <v>1799</v>
      </c>
      <c r="C340" s="4" t="s">
        <v>933</v>
      </c>
      <c r="D340" s="4" t="s">
        <v>1800</v>
      </c>
      <c r="E340" s="4" t="s">
        <v>1801</v>
      </c>
      <c r="F340" s="94"/>
      <c r="G340" s="95"/>
      <c r="H340" s="4"/>
      <c r="I340" s="4"/>
      <c r="J340" s="4"/>
      <c r="K340" s="4"/>
      <c r="L340" s="65" t="s">
        <v>25</v>
      </c>
      <c r="M340" s="4">
        <v>248.74610000000001</v>
      </c>
      <c r="N340" s="4">
        <v>248.74610000000001</v>
      </c>
      <c r="O340" s="4" t="s">
        <v>97</v>
      </c>
      <c r="P340" s="62">
        <v>339</v>
      </c>
      <c r="Q340" s="85" t="s">
        <v>933</v>
      </c>
      <c r="R340" s="85" t="s">
        <v>936</v>
      </c>
    </row>
    <row r="341" spans="1:18" hidden="1">
      <c r="B341" s="55" t="s">
        <v>1802</v>
      </c>
      <c r="C341" s="4"/>
      <c r="D341" s="4" t="s">
        <v>25</v>
      </c>
      <c r="E341" s="4" t="s">
        <v>25</v>
      </c>
      <c r="F341" s="94"/>
      <c r="G341" s="95"/>
      <c r="H341" s="4"/>
      <c r="I341" s="4"/>
      <c r="J341" s="4"/>
      <c r="K341" s="4"/>
      <c r="L341" s="65" t="s">
        <v>25</v>
      </c>
      <c r="M341" s="4" t="s">
        <v>25</v>
      </c>
      <c r="N341" s="4" t="s">
        <v>25</v>
      </c>
      <c r="O341" s="4" t="s">
        <v>25</v>
      </c>
      <c r="Q341" s="85"/>
      <c r="R341" s="85" t="s">
        <v>938</v>
      </c>
    </row>
    <row r="342" spans="1:18">
      <c r="B342" s="55" t="s">
        <v>1803</v>
      </c>
      <c r="C342" s="4"/>
      <c r="D342" s="4" t="s">
        <v>1515</v>
      </c>
      <c r="E342" s="4" t="s">
        <v>1516</v>
      </c>
      <c r="F342" s="94"/>
      <c r="G342" s="4"/>
      <c r="H342" s="4"/>
      <c r="I342" s="4"/>
      <c r="J342" s="4"/>
      <c r="K342" s="4"/>
      <c r="L342" s="65" t="s">
        <v>25</v>
      </c>
      <c r="M342" s="4" t="s">
        <v>25</v>
      </c>
      <c r="N342" s="4" t="s">
        <v>25</v>
      </c>
      <c r="O342" s="4" t="s">
        <v>25</v>
      </c>
      <c r="Q342" s="85"/>
      <c r="R342" s="85" t="s">
        <v>586</v>
      </c>
    </row>
    <row r="343" spans="1:18">
      <c r="B343" s="55" t="s">
        <v>1803</v>
      </c>
      <c r="C343" s="4"/>
      <c r="D343" s="4" t="s">
        <v>1804</v>
      </c>
      <c r="E343" s="4" t="s">
        <v>1805</v>
      </c>
      <c r="F343" s="4"/>
      <c r="G343" s="4"/>
      <c r="H343" s="4"/>
      <c r="I343" s="4"/>
      <c r="J343" s="4"/>
      <c r="K343" s="4"/>
      <c r="L343" s="65" t="s">
        <v>25</v>
      </c>
      <c r="M343" s="4" t="s">
        <v>25</v>
      </c>
      <c r="N343" s="4" t="s">
        <v>25</v>
      </c>
      <c r="O343" s="4" t="s">
        <v>25</v>
      </c>
      <c r="Q343" s="85"/>
      <c r="R343" s="85" t="s">
        <v>942</v>
      </c>
    </row>
    <row r="344" spans="1:18">
      <c r="B344" s="55" t="s">
        <v>1806</v>
      </c>
      <c r="C344" s="4"/>
      <c r="D344" s="4" t="s">
        <v>1807</v>
      </c>
      <c r="E344" s="4" t="s">
        <v>1808</v>
      </c>
      <c r="F344" s="94"/>
      <c r="G344" s="4"/>
      <c r="H344" s="4"/>
      <c r="I344" s="4"/>
      <c r="J344" s="4"/>
      <c r="K344" s="4"/>
      <c r="L344" s="65" t="s">
        <v>25</v>
      </c>
      <c r="M344" s="4" t="s">
        <v>25</v>
      </c>
      <c r="N344" s="4" t="s">
        <v>25</v>
      </c>
      <c r="O344" s="4" t="s">
        <v>25</v>
      </c>
      <c r="Q344" s="85"/>
      <c r="R344" s="85" t="s">
        <v>551</v>
      </c>
    </row>
    <row r="345" spans="1:18" hidden="1">
      <c r="B345" s="55" t="s">
        <v>1809</v>
      </c>
      <c r="C345" s="4"/>
      <c r="D345" s="4" t="s">
        <v>1810</v>
      </c>
      <c r="E345" s="4" t="s">
        <v>1811</v>
      </c>
      <c r="F345" s="94"/>
      <c r="G345" s="4"/>
      <c r="H345" s="4"/>
      <c r="I345" s="4"/>
      <c r="J345" s="4"/>
      <c r="K345" s="4"/>
      <c r="L345" s="65" t="s">
        <v>25</v>
      </c>
      <c r="M345" s="4">
        <v>156.4716</v>
      </c>
      <c r="N345" s="4">
        <v>156.4716</v>
      </c>
      <c r="O345" s="4" t="s">
        <v>97</v>
      </c>
      <c r="Q345" s="85"/>
      <c r="R345" s="85" t="s">
        <v>951</v>
      </c>
    </row>
    <row r="346" spans="1:18" hidden="1">
      <c r="B346" s="55" t="s">
        <v>1812</v>
      </c>
      <c r="C346" s="4"/>
      <c r="D346" s="4" t="s">
        <v>1813</v>
      </c>
      <c r="E346" s="4" t="s">
        <v>1814</v>
      </c>
      <c r="F346" s="94"/>
      <c r="G346" s="4"/>
      <c r="H346" s="4"/>
      <c r="I346" s="4"/>
      <c r="J346" s="4"/>
      <c r="K346" s="4"/>
      <c r="L346" s="65" t="s">
        <v>25</v>
      </c>
      <c r="M346" s="4">
        <v>153.3109</v>
      </c>
      <c r="N346" s="4">
        <v>153.3109</v>
      </c>
      <c r="O346" s="4" t="s">
        <v>97</v>
      </c>
      <c r="Q346" s="85"/>
      <c r="R346" s="85" t="s">
        <v>955</v>
      </c>
    </row>
    <row r="347" spans="1:18" hidden="1">
      <c r="B347" s="55" t="s">
        <v>1815</v>
      </c>
      <c r="C347" s="4"/>
      <c r="D347" s="4" t="s">
        <v>1816</v>
      </c>
      <c r="E347" s="4" t="s">
        <v>1817</v>
      </c>
      <c r="F347" s="94"/>
      <c r="G347" s="4"/>
      <c r="H347" s="4"/>
      <c r="I347" s="4"/>
      <c r="J347" s="4"/>
      <c r="K347" s="4"/>
      <c r="L347" s="65" t="s">
        <v>25</v>
      </c>
      <c r="M347" s="4">
        <v>147.1524</v>
      </c>
      <c r="N347" s="4">
        <v>147.1524</v>
      </c>
      <c r="O347" s="4" t="s">
        <v>97</v>
      </c>
      <c r="Q347" s="85"/>
      <c r="R347" s="85" t="s">
        <v>959</v>
      </c>
    </row>
  </sheetData>
  <autoFilter ref="A3:T347" xr:uid="{00000000-0001-0000-0300-000000000000}">
    <filterColumn colId="1">
      <filters>
        <filter val="MONDC_SVR_S5"/>
        <filter val="SVR_BRD_SENSE_S5"/>
        <filter val="SVR_IND_S5"/>
        <filter val="SVR_OUT_0_S5"/>
        <filter val="SVR_OUT_RIPPLES_S5"/>
        <filter val="SVR_VSS_S5"/>
        <filter val="VCC0P9_SVR_DUT_S5"/>
        <filter val="VCC3P3_SVR_S5"/>
      </filters>
    </filterColumn>
  </autoFilter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 filterMode="1"/>
  <dimension ref="A1:T347"/>
  <sheetViews>
    <sheetView zoomScale="70" zoomScaleNormal="70" workbookViewId="0">
      <selection activeCell="E119" sqref="E119"/>
    </sheetView>
  </sheetViews>
  <sheetFormatPr defaultColWidth="9" defaultRowHeight="15"/>
  <cols>
    <col min="1" max="1" width="8" style="62" customWidth="1"/>
    <col min="2" max="2" width="45.42578125" style="2" bestFit="1" customWidth="1"/>
    <col min="3" max="3" width="15.140625" style="2" customWidth="1"/>
    <col min="4" max="5" width="16.85546875" style="2" customWidth="1"/>
    <col min="6" max="11" width="9" style="2"/>
    <col min="12" max="12" width="9" style="63"/>
    <col min="13" max="14" width="9" style="2"/>
    <col min="15" max="15" width="10.5703125" style="2" customWidth="1"/>
    <col min="16" max="16" width="9.42578125" style="62" customWidth="1"/>
    <col min="17" max="17" width="9" style="61"/>
    <col min="18" max="18" width="24.5703125" style="61" customWidth="1"/>
    <col min="19" max="19" width="9.140625" customWidth="1"/>
    <col min="20" max="16384" width="9" style="62"/>
  </cols>
  <sheetData>
    <row r="1" spans="1:20" ht="25.5">
      <c r="B1" s="56" t="s">
        <v>9</v>
      </c>
      <c r="D1" s="56" t="s">
        <v>1818</v>
      </c>
      <c r="K1" s="48">
        <v>43619</v>
      </c>
      <c r="S1" s="61"/>
      <c r="T1" s="61"/>
    </row>
    <row r="3" spans="1:20" s="64" customFormat="1" ht="25.5">
      <c r="B3" s="36" t="s">
        <v>11</v>
      </c>
      <c r="C3" s="72" t="s">
        <v>12</v>
      </c>
      <c r="D3" s="73" t="s">
        <v>13</v>
      </c>
      <c r="E3" s="73"/>
      <c r="F3" s="76" t="s">
        <v>14</v>
      </c>
      <c r="G3" s="4"/>
      <c r="H3" s="4"/>
      <c r="I3" s="4"/>
      <c r="J3" s="4"/>
      <c r="K3" s="4"/>
      <c r="L3" s="74" t="s">
        <v>15</v>
      </c>
      <c r="M3" s="75" t="s">
        <v>16</v>
      </c>
      <c r="N3" s="75" t="s">
        <v>17</v>
      </c>
      <c r="O3" s="72" t="s">
        <v>18</v>
      </c>
      <c r="Q3" s="77" t="s">
        <v>19</v>
      </c>
      <c r="R3" s="77" t="s">
        <v>20</v>
      </c>
    </row>
    <row r="4" spans="1:20" hidden="1">
      <c r="A4" s="62">
        <v>1</v>
      </c>
      <c r="B4" s="55" t="s">
        <v>1819</v>
      </c>
      <c r="C4" s="4" t="s">
        <v>22</v>
      </c>
      <c r="D4" s="4" t="s">
        <v>1820</v>
      </c>
      <c r="E4" s="4" t="s">
        <v>1821</v>
      </c>
      <c r="F4" s="4"/>
      <c r="G4" s="4"/>
      <c r="H4" s="4"/>
      <c r="I4" s="4"/>
      <c r="J4" s="4"/>
      <c r="K4" s="4"/>
      <c r="L4" s="65" t="s">
        <v>25</v>
      </c>
      <c r="M4" s="4">
        <v>249.41679999999999</v>
      </c>
      <c r="N4" s="4">
        <v>249.41679999999999</v>
      </c>
      <c r="O4" s="4" t="s">
        <v>26</v>
      </c>
      <c r="P4" s="62">
        <v>1</v>
      </c>
      <c r="Q4" s="85" t="s">
        <v>22</v>
      </c>
      <c r="R4" s="85" t="s">
        <v>27</v>
      </c>
    </row>
    <row r="5" spans="1:20" hidden="1">
      <c r="A5" s="62">
        <v>2</v>
      </c>
      <c r="B5" s="55" t="s">
        <v>28</v>
      </c>
      <c r="C5" s="4" t="s">
        <v>29</v>
      </c>
      <c r="D5" s="4" t="s">
        <v>25</v>
      </c>
      <c r="E5" s="4" t="s">
        <v>25</v>
      </c>
      <c r="F5" s="4"/>
      <c r="G5" s="4"/>
      <c r="H5" s="4"/>
      <c r="I5" s="4"/>
      <c r="J5" s="4"/>
      <c r="K5" s="4"/>
      <c r="L5" s="65" t="s">
        <v>25</v>
      </c>
      <c r="M5" s="4" t="s">
        <v>25</v>
      </c>
      <c r="N5" s="4" t="s">
        <v>25</v>
      </c>
      <c r="O5" s="4" t="s">
        <v>25</v>
      </c>
      <c r="P5" s="62">
        <v>2</v>
      </c>
      <c r="Q5" s="85" t="s">
        <v>29</v>
      </c>
      <c r="R5" s="85" t="s">
        <v>28</v>
      </c>
    </row>
    <row r="6" spans="1:20" hidden="1">
      <c r="A6" s="62">
        <v>3</v>
      </c>
      <c r="B6" s="55" t="s">
        <v>1822</v>
      </c>
      <c r="C6" s="4" t="s">
        <v>31</v>
      </c>
      <c r="D6" s="4" t="s">
        <v>1823</v>
      </c>
      <c r="E6" s="4" t="s">
        <v>1824</v>
      </c>
      <c r="F6" s="4"/>
      <c r="G6" s="4"/>
      <c r="H6" s="4"/>
      <c r="I6" s="4"/>
      <c r="J6" s="4"/>
      <c r="K6" s="4"/>
      <c r="L6" s="65">
        <v>200.02889999999999</v>
      </c>
      <c r="M6" s="4">
        <v>61.512599999999999</v>
      </c>
      <c r="N6" s="4">
        <v>261.54149999999998</v>
      </c>
      <c r="O6" s="4" t="s">
        <v>34</v>
      </c>
      <c r="P6" s="62">
        <v>3</v>
      </c>
      <c r="Q6" s="85" t="s">
        <v>31</v>
      </c>
      <c r="R6" s="85" t="s">
        <v>35</v>
      </c>
    </row>
    <row r="7" spans="1:20" hidden="1">
      <c r="A7" s="62">
        <v>4</v>
      </c>
      <c r="B7" s="55" t="s">
        <v>28</v>
      </c>
      <c r="C7" s="4" t="s">
        <v>36</v>
      </c>
      <c r="D7" s="4" t="s">
        <v>25</v>
      </c>
      <c r="E7" s="4" t="s">
        <v>25</v>
      </c>
      <c r="F7" s="4"/>
      <c r="G7" s="4"/>
      <c r="H7" s="4"/>
      <c r="I7" s="4"/>
      <c r="J7" s="4"/>
      <c r="K7" s="4"/>
      <c r="L7" s="65" t="s">
        <v>25</v>
      </c>
      <c r="M7" s="4" t="s">
        <v>25</v>
      </c>
      <c r="N7" s="4" t="s">
        <v>25</v>
      </c>
      <c r="O7" s="4" t="s">
        <v>25</v>
      </c>
      <c r="P7" s="62">
        <v>4</v>
      </c>
      <c r="Q7" s="85" t="s">
        <v>36</v>
      </c>
      <c r="R7" s="85" t="s">
        <v>28</v>
      </c>
    </row>
    <row r="8" spans="1:20" hidden="1">
      <c r="A8" s="62">
        <v>5</v>
      </c>
      <c r="B8" s="55" t="s">
        <v>1825</v>
      </c>
      <c r="C8" s="4" t="s">
        <v>38</v>
      </c>
      <c r="D8" s="4" t="s">
        <v>1826</v>
      </c>
      <c r="E8" s="4" t="s">
        <v>1827</v>
      </c>
      <c r="F8" s="4"/>
      <c r="G8" s="4"/>
      <c r="H8" s="4"/>
      <c r="I8" s="4"/>
      <c r="J8" s="4"/>
      <c r="K8" s="4"/>
      <c r="L8" s="65">
        <v>201.25059999999999</v>
      </c>
      <c r="M8" s="4">
        <v>61.512999999999998</v>
      </c>
      <c r="N8" s="4">
        <v>262.7636</v>
      </c>
      <c r="O8" s="4" t="s">
        <v>34</v>
      </c>
      <c r="P8" s="62">
        <v>5</v>
      </c>
      <c r="Q8" s="85" t="s">
        <v>38</v>
      </c>
      <c r="R8" s="85" t="s">
        <v>41</v>
      </c>
    </row>
    <row r="9" spans="1:20" hidden="1">
      <c r="A9" s="62">
        <v>6</v>
      </c>
      <c r="B9" s="55" t="s">
        <v>28</v>
      </c>
      <c r="C9" s="4" t="s">
        <v>42</v>
      </c>
      <c r="D9" s="4" t="s">
        <v>25</v>
      </c>
      <c r="E9" s="4" t="s">
        <v>25</v>
      </c>
      <c r="F9" s="4"/>
      <c r="G9" s="4"/>
      <c r="H9" s="4"/>
      <c r="I9" s="4"/>
      <c r="J9" s="4"/>
      <c r="K9" s="4"/>
      <c r="L9" s="65" t="s">
        <v>25</v>
      </c>
      <c r="M9" s="4" t="s">
        <v>25</v>
      </c>
      <c r="N9" s="4" t="s">
        <v>25</v>
      </c>
      <c r="O9" s="4" t="s">
        <v>25</v>
      </c>
      <c r="P9" s="62">
        <v>6</v>
      </c>
      <c r="Q9" s="85" t="s">
        <v>42</v>
      </c>
      <c r="R9" s="85" t="s">
        <v>28</v>
      </c>
    </row>
    <row r="10" spans="1:20" hidden="1">
      <c r="A10" s="62">
        <v>7</v>
      </c>
      <c r="B10" s="55" t="s">
        <v>1828</v>
      </c>
      <c r="C10" s="4" t="s">
        <v>44</v>
      </c>
      <c r="D10" s="4" t="s">
        <v>1829</v>
      </c>
      <c r="E10" s="4" t="s">
        <v>1830</v>
      </c>
      <c r="F10" s="4"/>
      <c r="G10" s="4"/>
      <c r="H10" s="4"/>
      <c r="I10" s="4"/>
      <c r="J10" s="4"/>
      <c r="K10" s="4"/>
      <c r="L10" s="65">
        <v>254.0094</v>
      </c>
      <c r="M10" s="4">
        <v>62.413200000000003</v>
      </c>
      <c r="N10" s="4">
        <v>316.42259999999999</v>
      </c>
      <c r="O10" s="4" t="s">
        <v>47</v>
      </c>
      <c r="P10" s="62">
        <v>7</v>
      </c>
      <c r="Q10" s="85" t="s">
        <v>44</v>
      </c>
      <c r="R10" s="85" t="s">
        <v>48</v>
      </c>
    </row>
    <row r="11" spans="1:20" hidden="1">
      <c r="A11" s="62">
        <v>8</v>
      </c>
      <c r="B11" s="55" t="s">
        <v>28</v>
      </c>
      <c r="C11" s="4" t="s">
        <v>49</v>
      </c>
      <c r="D11" s="4" t="s">
        <v>25</v>
      </c>
      <c r="E11" s="4" t="s">
        <v>25</v>
      </c>
      <c r="F11" s="4"/>
      <c r="G11" s="4"/>
      <c r="H11" s="4"/>
      <c r="I11" s="4"/>
      <c r="J11" s="4"/>
      <c r="K11" s="4"/>
      <c r="L11" s="65" t="s">
        <v>25</v>
      </c>
      <c r="M11" s="4" t="s">
        <v>25</v>
      </c>
      <c r="N11" s="4" t="s">
        <v>25</v>
      </c>
      <c r="O11" s="4" t="s">
        <v>25</v>
      </c>
      <c r="P11" s="62">
        <v>8</v>
      </c>
      <c r="Q11" s="85" t="s">
        <v>49</v>
      </c>
      <c r="R11" s="85" t="s">
        <v>28</v>
      </c>
    </row>
    <row r="12" spans="1:20" hidden="1">
      <c r="A12" s="62">
        <v>9</v>
      </c>
      <c r="B12" s="55" t="s">
        <v>1831</v>
      </c>
      <c r="C12" s="4" t="s">
        <v>51</v>
      </c>
      <c r="D12" s="4" t="s">
        <v>1832</v>
      </c>
      <c r="E12" s="4" t="s">
        <v>1833</v>
      </c>
      <c r="F12" s="4"/>
      <c r="G12" s="4"/>
      <c r="H12" s="4"/>
      <c r="I12" s="4"/>
      <c r="J12" s="4"/>
      <c r="K12" s="4"/>
      <c r="L12" s="65">
        <v>254.39150000000001</v>
      </c>
      <c r="M12" s="4">
        <v>48.8123</v>
      </c>
      <c r="N12" s="4">
        <v>303.2038</v>
      </c>
      <c r="O12" s="4" t="s">
        <v>47</v>
      </c>
      <c r="P12" s="62">
        <v>9</v>
      </c>
      <c r="Q12" s="85" t="s">
        <v>51</v>
      </c>
      <c r="R12" s="85" t="s">
        <v>54</v>
      </c>
    </row>
    <row r="13" spans="1:20" hidden="1">
      <c r="A13" s="62">
        <v>10</v>
      </c>
      <c r="B13" s="55" t="s">
        <v>28</v>
      </c>
      <c r="C13" s="4" t="s">
        <v>55</v>
      </c>
      <c r="D13" s="4" t="s">
        <v>25</v>
      </c>
      <c r="E13" s="4" t="s">
        <v>25</v>
      </c>
      <c r="F13" s="94"/>
      <c r="G13" s="95"/>
      <c r="H13" s="4"/>
      <c r="I13" s="4"/>
      <c r="J13" s="4"/>
      <c r="K13" s="4"/>
      <c r="L13" s="65" t="s">
        <v>25</v>
      </c>
      <c r="M13" s="4" t="s">
        <v>25</v>
      </c>
      <c r="N13" s="4" t="s">
        <v>25</v>
      </c>
      <c r="O13" s="4" t="s">
        <v>25</v>
      </c>
      <c r="P13" s="62">
        <v>10</v>
      </c>
      <c r="Q13" s="85" t="s">
        <v>55</v>
      </c>
      <c r="R13" s="85" t="s">
        <v>28</v>
      </c>
    </row>
    <row r="14" spans="1:20" hidden="1">
      <c r="A14" s="62">
        <v>11</v>
      </c>
      <c r="B14" s="55" t="s">
        <v>1834</v>
      </c>
      <c r="C14" s="4" t="s">
        <v>57</v>
      </c>
      <c r="D14" s="4" t="s">
        <v>1835</v>
      </c>
      <c r="E14" s="4" t="s">
        <v>1836</v>
      </c>
      <c r="F14" s="94"/>
      <c r="G14" s="95"/>
      <c r="H14" s="4"/>
      <c r="I14" s="4"/>
      <c r="J14" s="4"/>
      <c r="K14" s="4"/>
      <c r="L14" s="65">
        <v>253.9795</v>
      </c>
      <c r="M14" s="4">
        <v>48.8127</v>
      </c>
      <c r="N14" s="4">
        <v>302.79219999999998</v>
      </c>
      <c r="O14" s="4" t="s">
        <v>60</v>
      </c>
      <c r="P14" s="62">
        <v>11</v>
      </c>
      <c r="Q14" s="85" t="s">
        <v>57</v>
      </c>
      <c r="R14" s="85" t="s">
        <v>61</v>
      </c>
    </row>
    <row r="15" spans="1:20" hidden="1">
      <c r="A15" s="62">
        <v>12</v>
      </c>
      <c r="B15" s="55" t="s">
        <v>28</v>
      </c>
      <c r="C15" s="4" t="s">
        <v>62</v>
      </c>
      <c r="D15" s="4" t="s">
        <v>25</v>
      </c>
      <c r="E15" s="4" t="s">
        <v>25</v>
      </c>
      <c r="F15" s="94"/>
      <c r="G15" s="95"/>
      <c r="H15" s="4"/>
      <c r="I15" s="4"/>
      <c r="J15" s="4"/>
      <c r="K15" s="4"/>
      <c r="L15" s="65" t="s">
        <v>25</v>
      </c>
      <c r="M15" s="4" t="s">
        <v>25</v>
      </c>
      <c r="N15" s="4" t="s">
        <v>25</v>
      </c>
      <c r="O15" s="4" t="s">
        <v>25</v>
      </c>
      <c r="P15" s="62">
        <v>12</v>
      </c>
      <c r="Q15" s="85" t="s">
        <v>62</v>
      </c>
      <c r="R15" s="85" t="s">
        <v>28</v>
      </c>
    </row>
    <row r="16" spans="1:20" hidden="1">
      <c r="A16" s="62">
        <v>13</v>
      </c>
      <c r="B16" s="55" t="s">
        <v>1837</v>
      </c>
      <c r="C16" s="4" t="s">
        <v>64</v>
      </c>
      <c r="D16" s="4" t="s">
        <v>1838</v>
      </c>
      <c r="E16" s="4" t="s">
        <v>1839</v>
      </c>
      <c r="F16" s="94"/>
      <c r="G16" s="95"/>
      <c r="H16" s="4"/>
      <c r="I16" s="4"/>
      <c r="J16" s="4"/>
      <c r="K16" s="4"/>
      <c r="L16" s="65">
        <v>254.91030000000001</v>
      </c>
      <c r="M16" s="4">
        <v>62.412999999999997</v>
      </c>
      <c r="N16" s="4">
        <v>317.32330000000002</v>
      </c>
      <c r="O16" s="4" t="s">
        <v>60</v>
      </c>
      <c r="P16" s="62">
        <v>13</v>
      </c>
      <c r="Q16" s="85" t="s">
        <v>64</v>
      </c>
      <c r="R16" s="85" t="s">
        <v>67</v>
      </c>
    </row>
    <row r="17" spans="1:18" hidden="1">
      <c r="A17" s="62">
        <v>14</v>
      </c>
      <c r="B17" s="55" t="s">
        <v>28</v>
      </c>
      <c r="C17" s="4" t="s">
        <v>68</v>
      </c>
      <c r="D17" s="4" t="s">
        <v>25</v>
      </c>
      <c r="E17" s="4" t="s">
        <v>25</v>
      </c>
      <c r="F17" s="94"/>
      <c r="G17" s="95"/>
      <c r="H17" s="4"/>
      <c r="I17" s="4"/>
      <c r="J17" s="4"/>
      <c r="K17" s="4"/>
      <c r="L17" s="65" t="s">
        <v>25</v>
      </c>
      <c r="M17" s="4" t="s">
        <v>25</v>
      </c>
      <c r="N17" s="4" t="s">
        <v>25</v>
      </c>
      <c r="O17" s="4" t="s">
        <v>25</v>
      </c>
      <c r="P17" s="62">
        <v>14</v>
      </c>
      <c r="Q17" s="85" t="s">
        <v>68</v>
      </c>
      <c r="R17" s="85" t="s">
        <v>28</v>
      </c>
    </row>
    <row r="18" spans="1:18" hidden="1">
      <c r="A18" s="62">
        <v>15</v>
      </c>
      <c r="B18" s="55" t="s">
        <v>1840</v>
      </c>
      <c r="C18" s="4" t="s">
        <v>70</v>
      </c>
      <c r="D18" s="4" t="s">
        <v>1841</v>
      </c>
      <c r="E18" s="4" t="s">
        <v>1842</v>
      </c>
      <c r="F18" s="94"/>
      <c r="G18" s="95"/>
      <c r="H18" s="4"/>
      <c r="I18" s="4"/>
      <c r="J18" s="4"/>
      <c r="K18" s="4"/>
      <c r="L18" s="65">
        <v>254.624</v>
      </c>
      <c r="M18" s="4">
        <v>62.412199999999999</v>
      </c>
      <c r="N18" s="4">
        <v>317.03620000000001</v>
      </c>
      <c r="O18" s="4" t="s">
        <v>47</v>
      </c>
      <c r="P18" s="62">
        <v>15</v>
      </c>
      <c r="Q18" s="85" t="s">
        <v>70</v>
      </c>
      <c r="R18" s="85" t="s">
        <v>73</v>
      </c>
    </row>
    <row r="19" spans="1:18" hidden="1">
      <c r="A19" s="62">
        <v>16</v>
      </c>
      <c r="B19" s="55" t="s">
        <v>28</v>
      </c>
      <c r="C19" s="4" t="s">
        <v>74</v>
      </c>
      <c r="D19" s="4" t="s">
        <v>25</v>
      </c>
      <c r="E19" s="4" t="s">
        <v>25</v>
      </c>
      <c r="F19" s="94"/>
      <c r="G19" s="95"/>
      <c r="H19" s="4"/>
      <c r="I19" s="4"/>
      <c r="J19" s="4"/>
      <c r="K19" s="4"/>
      <c r="L19" s="65" t="s">
        <v>25</v>
      </c>
      <c r="M19" s="4" t="s">
        <v>25</v>
      </c>
      <c r="N19" s="4" t="s">
        <v>25</v>
      </c>
      <c r="O19" s="4" t="s">
        <v>25</v>
      </c>
      <c r="P19" s="62">
        <v>16</v>
      </c>
      <c r="Q19" s="85" t="s">
        <v>74</v>
      </c>
      <c r="R19" s="85" t="s">
        <v>28</v>
      </c>
    </row>
    <row r="20" spans="1:18" hidden="1">
      <c r="A20" s="62">
        <v>17</v>
      </c>
      <c r="B20" s="55" t="s">
        <v>1843</v>
      </c>
      <c r="C20" s="4" t="s">
        <v>76</v>
      </c>
      <c r="D20" s="4" t="s">
        <v>1844</v>
      </c>
      <c r="E20" s="4" t="s">
        <v>1845</v>
      </c>
      <c r="F20" s="94"/>
      <c r="G20" s="95"/>
      <c r="H20" s="4"/>
      <c r="I20" s="4"/>
      <c r="J20" s="4"/>
      <c r="K20" s="4"/>
      <c r="L20" s="65">
        <v>253.6352</v>
      </c>
      <c r="M20" s="4">
        <v>48.812600000000003</v>
      </c>
      <c r="N20" s="4">
        <v>302.44780000000003</v>
      </c>
      <c r="O20" s="4" t="s">
        <v>47</v>
      </c>
      <c r="P20" s="62">
        <v>17</v>
      </c>
      <c r="Q20" s="85" t="s">
        <v>76</v>
      </c>
      <c r="R20" s="85" t="s">
        <v>79</v>
      </c>
    </row>
    <row r="21" spans="1:18" hidden="1">
      <c r="A21" s="62">
        <v>18</v>
      </c>
      <c r="B21" s="55" t="s">
        <v>28</v>
      </c>
      <c r="C21" s="4" t="s">
        <v>80</v>
      </c>
      <c r="D21" s="4" t="s">
        <v>25</v>
      </c>
      <c r="E21" s="4" t="s">
        <v>25</v>
      </c>
      <c r="F21" s="94"/>
      <c r="G21" s="95"/>
      <c r="H21" s="4"/>
      <c r="I21" s="4"/>
      <c r="J21" s="4"/>
      <c r="K21" s="4"/>
      <c r="L21" s="65" t="s">
        <v>25</v>
      </c>
      <c r="M21" s="4" t="s">
        <v>25</v>
      </c>
      <c r="N21" s="4" t="s">
        <v>25</v>
      </c>
      <c r="O21" s="4" t="s">
        <v>25</v>
      </c>
      <c r="P21" s="62">
        <v>18</v>
      </c>
      <c r="Q21" s="85" t="s">
        <v>80</v>
      </c>
      <c r="R21" s="85" t="s">
        <v>28</v>
      </c>
    </row>
    <row r="22" spans="1:18" hidden="1">
      <c r="A22" s="62">
        <v>19</v>
      </c>
      <c r="B22" s="55" t="s">
        <v>1846</v>
      </c>
      <c r="C22" s="4" t="s">
        <v>82</v>
      </c>
      <c r="D22" s="4" t="s">
        <v>1847</v>
      </c>
      <c r="E22" s="4" t="s">
        <v>1848</v>
      </c>
      <c r="F22" s="94"/>
      <c r="G22" s="95"/>
      <c r="H22" s="4"/>
      <c r="I22" s="4"/>
      <c r="J22" s="4"/>
      <c r="K22" s="4"/>
      <c r="L22" s="65">
        <v>254.14070000000001</v>
      </c>
      <c r="M22" s="4">
        <v>48.812899999999999</v>
      </c>
      <c r="N22" s="4">
        <v>302.95359999999999</v>
      </c>
      <c r="O22" s="4" t="s">
        <v>60</v>
      </c>
      <c r="P22" s="62">
        <v>19</v>
      </c>
      <c r="Q22" s="85" t="s">
        <v>82</v>
      </c>
      <c r="R22" s="85" t="s">
        <v>85</v>
      </c>
    </row>
    <row r="23" spans="1:18" hidden="1">
      <c r="A23" s="62">
        <v>20</v>
      </c>
      <c r="B23" s="55" t="s">
        <v>28</v>
      </c>
      <c r="C23" s="4" t="s">
        <v>86</v>
      </c>
      <c r="D23" s="4" t="s">
        <v>25</v>
      </c>
      <c r="E23" s="4" t="s">
        <v>25</v>
      </c>
      <c r="F23" s="94"/>
      <c r="G23" s="95"/>
      <c r="H23" s="4"/>
      <c r="I23" s="4"/>
      <c r="J23" s="4"/>
      <c r="K23" s="4"/>
      <c r="L23" s="65" t="s">
        <v>25</v>
      </c>
      <c r="M23" s="4" t="s">
        <v>25</v>
      </c>
      <c r="N23" s="4" t="s">
        <v>25</v>
      </c>
      <c r="O23" s="4" t="s">
        <v>25</v>
      </c>
      <c r="P23" s="62">
        <v>20</v>
      </c>
      <c r="Q23" s="85" t="s">
        <v>86</v>
      </c>
      <c r="R23" s="85" t="s">
        <v>28</v>
      </c>
    </row>
    <row r="24" spans="1:18" hidden="1">
      <c r="A24" s="62">
        <v>21</v>
      </c>
      <c r="B24" s="55" t="s">
        <v>1849</v>
      </c>
      <c r="C24" s="4" t="s">
        <v>88</v>
      </c>
      <c r="D24" s="4" t="s">
        <v>1850</v>
      </c>
      <c r="E24" s="4" t="s">
        <v>1851</v>
      </c>
      <c r="F24" s="94"/>
      <c r="G24" s="95"/>
      <c r="H24" s="4"/>
      <c r="I24" s="4"/>
      <c r="J24" s="4"/>
      <c r="K24" s="4"/>
      <c r="L24" s="65">
        <v>254.26400000000001</v>
      </c>
      <c r="M24" s="4">
        <v>62.412999999999997</v>
      </c>
      <c r="N24" s="4">
        <v>316.67700000000002</v>
      </c>
      <c r="O24" s="4" t="s">
        <v>60</v>
      </c>
      <c r="P24" s="62">
        <v>21</v>
      </c>
      <c r="Q24" s="85" t="s">
        <v>88</v>
      </c>
      <c r="R24" s="85" t="s">
        <v>91</v>
      </c>
    </row>
    <row r="25" spans="1:18" hidden="1">
      <c r="A25" s="62">
        <v>22</v>
      </c>
      <c r="B25" s="55" t="s">
        <v>28</v>
      </c>
      <c r="C25" s="4" t="s">
        <v>92</v>
      </c>
      <c r="D25" s="4" t="s">
        <v>25</v>
      </c>
      <c r="E25" s="4" t="s">
        <v>25</v>
      </c>
      <c r="F25" s="4"/>
      <c r="G25" s="4"/>
      <c r="H25" s="4"/>
      <c r="I25" s="4"/>
      <c r="J25" s="4"/>
      <c r="K25" s="4"/>
      <c r="L25" s="65" t="s">
        <v>25</v>
      </c>
      <c r="M25" s="4" t="s">
        <v>25</v>
      </c>
      <c r="N25" s="4" t="s">
        <v>25</v>
      </c>
      <c r="O25" s="4" t="s">
        <v>25</v>
      </c>
      <c r="P25" s="62">
        <v>22</v>
      </c>
      <c r="Q25" s="85" t="s">
        <v>92</v>
      </c>
      <c r="R25" s="85" t="s">
        <v>28</v>
      </c>
    </row>
    <row r="26" spans="1:18" hidden="1">
      <c r="A26" s="62">
        <v>23</v>
      </c>
      <c r="B26" s="55" t="s">
        <v>1852</v>
      </c>
      <c r="C26" s="4" t="s">
        <v>94</v>
      </c>
      <c r="D26" s="4" t="s">
        <v>1853</v>
      </c>
      <c r="E26" s="4" t="s">
        <v>1854</v>
      </c>
      <c r="F26" s="4"/>
      <c r="G26" s="4"/>
      <c r="H26" s="4"/>
      <c r="I26" s="4"/>
      <c r="J26" s="4"/>
      <c r="K26" s="4"/>
      <c r="L26" s="65" t="s">
        <v>25</v>
      </c>
      <c r="M26" s="4">
        <v>249.16419999999999</v>
      </c>
      <c r="N26" s="4">
        <v>249.16419999999999</v>
      </c>
      <c r="O26" s="4" t="s">
        <v>97</v>
      </c>
      <c r="P26" s="62">
        <v>23</v>
      </c>
      <c r="Q26" s="85" t="s">
        <v>94</v>
      </c>
      <c r="R26" s="85" t="s">
        <v>98</v>
      </c>
    </row>
    <row r="27" spans="1:18" hidden="1">
      <c r="A27" s="62">
        <v>24</v>
      </c>
      <c r="B27" s="55" t="s">
        <v>28</v>
      </c>
      <c r="C27" s="4" t="s">
        <v>99</v>
      </c>
      <c r="D27" s="4" t="s">
        <v>25</v>
      </c>
      <c r="E27" s="4" t="s">
        <v>25</v>
      </c>
      <c r="F27" s="94"/>
      <c r="G27" s="94"/>
      <c r="H27" s="95"/>
      <c r="I27" s="95"/>
      <c r="J27" s="4"/>
      <c r="K27" s="4"/>
      <c r="L27" s="65" t="s">
        <v>25</v>
      </c>
      <c r="M27" s="4" t="s">
        <v>25</v>
      </c>
      <c r="N27" s="4" t="s">
        <v>25</v>
      </c>
      <c r="O27" s="4" t="s">
        <v>25</v>
      </c>
      <c r="P27" s="62">
        <v>24</v>
      </c>
      <c r="Q27" s="85" t="s">
        <v>99</v>
      </c>
      <c r="R27" s="85" t="s">
        <v>28</v>
      </c>
    </row>
    <row r="28" spans="1:18" hidden="1">
      <c r="A28" s="62">
        <v>25</v>
      </c>
      <c r="B28" s="55" t="s">
        <v>28</v>
      </c>
      <c r="C28" s="4" t="s">
        <v>100</v>
      </c>
      <c r="D28" s="4" t="s">
        <v>25</v>
      </c>
      <c r="E28" s="4" t="s">
        <v>25</v>
      </c>
      <c r="F28" s="94"/>
      <c r="G28" s="94"/>
      <c r="H28" s="95"/>
      <c r="I28" s="95"/>
      <c r="J28" s="4"/>
      <c r="K28" s="4"/>
      <c r="L28" s="65" t="s">
        <v>25</v>
      </c>
      <c r="M28" s="4" t="s">
        <v>25</v>
      </c>
      <c r="N28" s="4" t="s">
        <v>25</v>
      </c>
      <c r="O28" s="4" t="s">
        <v>25</v>
      </c>
      <c r="P28" s="62">
        <v>25</v>
      </c>
      <c r="Q28" s="85" t="s">
        <v>100</v>
      </c>
      <c r="R28" s="85" t="s">
        <v>28</v>
      </c>
    </row>
    <row r="29" spans="1:18" hidden="1">
      <c r="A29" s="62">
        <v>26</v>
      </c>
      <c r="B29" s="55" t="s">
        <v>1855</v>
      </c>
      <c r="C29" s="4" t="s">
        <v>102</v>
      </c>
      <c r="D29" s="4" t="s">
        <v>1856</v>
      </c>
      <c r="E29" s="4" t="s">
        <v>1857</v>
      </c>
      <c r="F29" s="94"/>
      <c r="G29" s="94"/>
      <c r="H29" s="95"/>
      <c r="I29" s="95"/>
      <c r="J29" s="4"/>
      <c r="K29" s="4"/>
      <c r="L29" s="65">
        <v>200.0247</v>
      </c>
      <c r="M29" s="4">
        <v>61.512799999999999</v>
      </c>
      <c r="N29" s="4">
        <v>261.53750000000002</v>
      </c>
      <c r="O29" s="4" t="s">
        <v>34</v>
      </c>
      <c r="P29" s="62">
        <v>26</v>
      </c>
      <c r="Q29" s="85" t="s">
        <v>102</v>
      </c>
      <c r="R29" s="85" t="s">
        <v>105</v>
      </c>
    </row>
    <row r="30" spans="1:18" hidden="1">
      <c r="A30" s="62">
        <v>27</v>
      </c>
      <c r="B30" s="55" t="s">
        <v>28</v>
      </c>
      <c r="C30" s="4" t="s">
        <v>106</v>
      </c>
      <c r="D30" s="4" t="s">
        <v>25</v>
      </c>
      <c r="E30" s="4" t="s">
        <v>25</v>
      </c>
      <c r="F30" s="94"/>
      <c r="G30" s="94"/>
      <c r="H30" s="95"/>
      <c r="I30" s="95"/>
      <c r="J30" s="4"/>
      <c r="K30" s="4"/>
      <c r="L30" s="65" t="s">
        <v>25</v>
      </c>
      <c r="M30" s="4" t="s">
        <v>25</v>
      </c>
      <c r="N30" s="4" t="s">
        <v>25</v>
      </c>
      <c r="O30" s="4" t="s">
        <v>25</v>
      </c>
      <c r="P30" s="62">
        <v>27</v>
      </c>
      <c r="Q30" s="85" t="s">
        <v>106</v>
      </c>
      <c r="R30" s="85" t="s">
        <v>28</v>
      </c>
    </row>
    <row r="31" spans="1:18" hidden="1">
      <c r="A31" s="62">
        <v>28</v>
      </c>
      <c r="B31" s="55" t="s">
        <v>1858</v>
      </c>
      <c r="C31" s="4" t="s">
        <v>108</v>
      </c>
      <c r="D31" s="4" t="s">
        <v>1859</v>
      </c>
      <c r="E31" s="4" t="s">
        <v>1860</v>
      </c>
      <c r="F31" s="94"/>
      <c r="G31" s="94"/>
      <c r="H31" s="95"/>
      <c r="I31" s="95"/>
      <c r="J31" s="4"/>
      <c r="K31" s="4"/>
      <c r="L31" s="65">
        <v>201.25550000000001</v>
      </c>
      <c r="M31" s="4">
        <v>61.513199999999998</v>
      </c>
      <c r="N31" s="4">
        <v>262.76870000000002</v>
      </c>
      <c r="O31" s="4" t="s">
        <v>34</v>
      </c>
      <c r="P31" s="62">
        <v>28</v>
      </c>
      <c r="Q31" s="85" t="s">
        <v>108</v>
      </c>
      <c r="R31" s="85" t="s">
        <v>111</v>
      </c>
    </row>
    <row r="32" spans="1:18" hidden="1">
      <c r="A32" s="62">
        <v>29</v>
      </c>
      <c r="B32" s="55" t="s">
        <v>28</v>
      </c>
      <c r="C32" s="4" t="s">
        <v>112</v>
      </c>
      <c r="D32" s="4" t="s">
        <v>25</v>
      </c>
      <c r="E32" s="4" t="s">
        <v>25</v>
      </c>
      <c r="F32" s="94"/>
      <c r="G32" s="4"/>
      <c r="H32" s="4"/>
      <c r="I32" s="4"/>
      <c r="J32" s="4"/>
      <c r="K32" s="4"/>
      <c r="L32" s="65" t="s">
        <v>25</v>
      </c>
      <c r="M32" s="4" t="s">
        <v>25</v>
      </c>
      <c r="N32" s="4" t="s">
        <v>25</v>
      </c>
      <c r="O32" s="4" t="s">
        <v>25</v>
      </c>
      <c r="P32" s="62">
        <v>29</v>
      </c>
      <c r="Q32" s="85" t="s">
        <v>112</v>
      </c>
      <c r="R32" s="85" t="s">
        <v>28</v>
      </c>
    </row>
    <row r="33" spans="1:18" hidden="1">
      <c r="A33" s="62">
        <v>30</v>
      </c>
      <c r="B33" s="55" t="s">
        <v>1861</v>
      </c>
      <c r="C33" s="4" t="s">
        <v>114</v>
      </c>
      <c r="D33" s="4" t="s">
        <v>1862</v>
      </c>
      <c r="E33" s="4" t="s">
        <v>1863</v>
      </c>
      <c r="F33" s="94"/>
      <c r="G33" s="4"/>
      <c r="H33" s="4"/>
      <c r="I33" s="4"/>
      <c r="J33" s="4"/>
      <c r="K33" s="4"/>
      <c r="L33" s="65">
        <v>254.00749999999999</v>
      </c>
      <c r="M33" s="4">
        <v>62.4131</v>
      </c>
      <c r="N33" s="4">
        <v>316.42059999999998</v>
      </c>
      <c r="O33" s="4" t="s">
        <v>47</v>
      </c>
      <c r="P33" s="62">
        <v>30</v>
      </c>
      <c r="Q33" s="85" t="s">
        <v>114</v>
      </c>
      <c r="R33" s="85" t="s">
        <v>117</v>
      </c>
    </row>
    <row r="34" spans="1:18" hidden="1">
      <c r="A34" s="62">
        <v>31</v>
      </c>
      <c r="B34" s="55" t="s">
        <v>28</v>
      </c>
      <c r="C34" s="4" t="s">
        <v>118</v>
      </c>
      <c r="D34" s="4" t="s">
        <v>25</v>
      </c>
      <c r="E34" s="4" t="s">
        <v>25</v>
      </c>
      <c r="F34" s="94"/>
      <c r="G34" s="94"/>
      <c r="H34" s="95"/>
      <c r="I34" s="4"/>
      <c r="J34" s="4"/>
      <c r="K34" s="4"/>
      <c r="L34" s="65" t="s">
        <v>25</v>
      </c>
      <c r="M34" s="4" t="s">
        <v>25</v>
      </c>
      <c r="N34" s="4" t="s">
        <v>25</v>
      </c>
      <c r="O34" s="4" t="s">
        <v>25</v>
      </c>
      <c r="P34" s="62">
        <v>31</v>
      </c>
      <c r="Q34" s="85" t="s">
        <v>118</v>
      </c>
      <c r="R34" s="85" t="s">
        <v>28</v>
      </c>
    </row>
    <row r="35" spans="1:18" hidden="1">
      <c r="A35" s="62">
        <v>32</v>
      </c>
      <c r="B35" s="55" t="s">
        <v>1864</v>
      </c>
      <c r="C35" s="4" t="s">
        <v>120</v>
      </c>
      <c r="D35" s="4" t="s">
        <v>1865</v>
      </c>
      <c r="E35" s="4" t="s">
        <v>1866</v>
      </c>
      <c r="F35" s="94"/>
      <c r="G35" s="4"/>
      <c r="H35" s="4"/>
      <c r="I35" s="4"/>
      <c r="J35" s="4"/>
      <c r="K35" s="4"/>
      <c r="L35" s="65">
        <v>254.39320000000001</v>
      </c>
      <c r="M35" s="4">
        <v>48.812600000000003</v>
      </c>
      <c r="N35" s="4">
        <v>303.20580000000001</v>
      </c>
      <c r="O35" s="4" t="s">
        <v>47</v>
      </c>
      <c r="P35" s="62">
        <v>32</v>
      </c>
      <c r="Q35" s="85" t="s">
        <v>120</v>
      </c>
      <c r="R35" s="85" t="s">
        <v>123</v>
      </c>
    </row>
    <row r="36" spans="1:18" hidden="1">
      <c r="A36" s="62">
        <v>33</v>
      </c>
      <c r="B36" s="55" t="s">
        <v>28</v>
      </c>
      <c r="C36" s="4" t="s">
        <v>124</v>
      </c>
      <c r="D36" s="4" t="s">
        <v>25</v>
      </c>
      <c r="E36" s="4" t="s">
        <v>25</v>
      </c>
      <c r="F36" s="94"/>
      <c r="G36" s="4"/>
      <c r="H36" s="4"/>
      <c r="I36" s="4"/>
      <c r="J36" s="4"/>
      <c r="K36" s="4"/>
      <c r="L36" s="65" t="s">
        <v>25</v>
      </c>
      <c r="M36" s="4" t="s">
        <v>25</v>
      </c>
      <c r="N36" s="4" t="s">
        <v>25</v>
      </c>
      <c r="O36" s="4" t="s">
        <v>25</v>
      </c>
      <c r="P36" s="62">
        <v>33</v>
      </c>
      <c r="Q36" s="85" t="s">
        <v>124</v>
      </c>
      <c r="R36" s="85" t="s">
        <v>28</v>
      </c>
    </row>
    <row r="37" spans="1:18" hidden="1">
      <c r="A37" s="62">
        <v>34</v>
      </c>
      <c r="B37" s="55" t="s">
        <v>1867</v>
      </c>
      <c r="C37" s="4" t="s">
        <v>126</v>
      </c>
      <c r="D37" s="4" t="s">
        <v>1868</v>
      </c>
      <c r="E37" s="4" t="s">
        <v>1869</v>
      </c>
      <c r="F37" s="94"/>
      <c r="G37" s="4"/>
      <c r="H37" s="4"/>
      <c r="I37" s="4"/>
      <c r="J37" s="4"/>
      <c r="K37" s="4"/>
      <c r="L37" s="65">
        <v>253.9821</v>
      </c>
      <c r="M37" s="4">
        <v>48.813600000000001</v>
      </c>
      <c r="N37" s="4">
        <v>302.79570000000001</v>
      </c>
      <c r="O37" s="4" t="s">
        <v>60</v>
      </c>
      <c r="P37" s="62">
        <v>34</v>
      </c>
      <c r="Q37" s="85" t="s">
        <v>126</v>
      </c>
      <c r="R37" s="85" t="s">
        <v>129</v>
      </c>
    </row>
    <row r="38" spans="1:18" hidden="1">
      <c r="A38" s="62">
        <v>35</v>
      </c>
      <c r="B38" s="55" t="s">
        <v>28</v>
      </c>
      <c r="C38" s="4" t="s">
        <v>130</v>
      </c>
      <c r="D38" s="4" t="s">
        <v>25</v>
      </c>
      <c r="E38" s="4" t="s">
        <v>25</v>
      </c>
      <c r="F38" s="94"/>
      <c r="G38" s="4"/>
      <c r="H38" s="4"/>
      <c r="I38" s="4"/>
      <c r="J38" s="4"/>
      <c r="K38" s="4"/>
      <c r="L38" s="65" t="s">
        <v>25</v>
      </c>
      <c r="M38" s="4" t="s">
        <v>25</v>
      </c>
      <c r="N38" s="4" t="s">
        <v>25</v>
      </c>
      <c r="O38" s="4" t="s">
        <v>25</v>
      </c>
      <c r="P38" s="62">
        <v>35</v>
      </c>
      <c r="Q38" s="85" t="s">
        <v>130</v>
      </c>
      <c r="R38" s="85" t="s">
        <v>28</v>
      </c>
    </row>
    <row r="39" spans="1:18" hidden="1">
      <c r="A39" s="62">
        <v>36</v>
      </c>
      <c r="B39" s="55" t="s">
        <v>1870</v>
      </c>
      <c r="C39" s="4" t="s">
        <v>132</v>
      </c>
      <c r="D39" s="4" t="s">
        <v>1871</v>
      </c>
      <c r="E39" s="4" t="s">
        <v>1872</v>
      </c>
      <c r="F39" s="94"/>
      <c r="G39" s="4"/>
      <c r="H39" s="4"/>
      <c r="I39" s="4"/>
      <c r="J39" s="4"/>
      <c r="K39" s="4"/>
      <c r="L39" s="65">
        <v>254.91220000000001</v>
      </c>
      <c r="M39" s="4">
        <v>62.412799999999997</v>
      </c>
      <c r="N39" s="4">
        <v>317.32499999999999</v>
      </c>
      <c r="O39" s="4" t="s">
        <v>60</v>
      </c>
      <c r="P39" s="62">
        <v>36</v>
      </c>
      <c r="Q39" s="85" t="s">
        <v>132</v>
      </c>
      <c r="R39" s="85" t="s">
        <v>135</v>
      </c>
    </row>
    <row r="40" spans="1:18" hidden="1">
      <c r="A40" s="62">
        <v>37</v>
      </c>
      <c r="B40" s="55" t="s">
        <v>28</v>
      </c>
      <c r="C40" s="4" t="s">
        <v>136</v>
      </c>
      <c r="D40" s="4" t="s">
        <v>25</v>
      </c>
      <c r="E40" s="4" t="s">
        <v>25</v>
      </c>
      <c r="F40" s="94"/>
      <c r="G40" s="4"/>
      <c r="H40" s="4"/>
      <c r="I40" s="4"/>
      <c r="J40" s="4"/>
      <c r="K40" s="4"/>
      <c r="L40" s="65" t="s">
        <v>25</v>
      </c>
      <c r="M40" s="4" t="s">
        <v>25</v>
      </c>
      <c r="N40" s="4" t="s">
        <v>25</v>
      </c>
      <c r="O40" s="4" t="s">
        <v>25</v>
      </c>
      <c r="P40" s="62">
        <v>37</v>
      </c>
      <c r="Q40" s="85" t="s">
        <v>136</v>
      </c>
      <c r="R40" s="85" t="s">
        <v>28</v>
      </c>
    </row>
    <row r="41" spans="1:18" hidden="1">
      <c r="A41" s="62">
        <v>38</v>
      </c>
      <c r="B41" s="55" t="s">
        <v>1873</v>
      </c>
      <c r="C41" s="4" t="s">
        <v>138</v>
      </c>
      <c r="D41" s="4" t="s">
        <v>1874</v>
      </c>
      <c r="E41" s="4" t="s">
        <v>1875</v>
      </c>
      <c r="F41" s="94"/>
      <c r="G41" s="4"/>
      <c r="H41" s="4"/>
      <c r="I41" s="4"/>
      <c r="J41" s="4"/>
      <c r="K41" s="4"/>
      <c r="L41" s="65">
        <v>254.6207</v>
      </c>
      <c r="M41" s="4">
        <v>62.412399999999998</v>
      </c>
      <c r="N41" s="4">
        <v>317.03309999999999</v>
      </c>
      <c r="O41" s="4" t="s">
        <v>47</v>
      </c>
      <c r="P41" s="62">
        <v>38</v>
      </c>
      <c r="Q41" s="85" t="s">
        <v>138</v>
      </c>
      <c r="R41" s="85" t="s">
        <v>141</v>
      </c>
    </row>
    <row r="42" spans="1:18" hidden="1">
      <c r="A42" s="62">
        <v>39</v>
      </c>
      <c r="B42" s="55" t="s">
        <v>28</v>
      </c>
      <c r="C42" s="4" t="s">
        <v>142</v>
      </c>
      <c r="D42" s="4" t="s">
        <v>25</v>
      </c>
      <c r="E42" s="4" t="s">
        <v>25</v>
      </c>
      <c r="F42" s="94"/>
      <c r="G42" s="4"/>
      <c r="H42" s="4"/>
      <c r="I42" s="4"/>
      <c r="J42" s="4"/>
      <c r="K42" s="4"/>
      <c r="L42" s="65" t="s">
        <v>25</v>
      </c>
      <c r="M42" s="4" t="s">
        <v>25</v>
      </c>
      <c r="N42" s="4" t="s">
        <v>25</v>
      </c>
      <c r="O42" s="4" t="s">
        <v>25</v>
      </c>
      <c r="P42" s="62">
        <v>39</v>
      </c>
      <c r="Q42" s="85" t="s">
        <v>142</v>
      </c>
      <c r="R42" s="85" t="s">
        <v>28</v>
      </c>
    </row>
    <row r="43" spans="1:18" hidden="1">
      <c r="A43" s="62">
        <v>40</v>
      </c>
      <c r="B43" s="55" t="s">
        <v>1876</v>
      </c>
      <c r="C43" s="4" t="s">
        <v>144</v>
      </c>
      <c r="D43" s="4" t="s">
        <v>1877</v>
      </c>
      <c r="E43" s="4" t="s">
        <v>1878</v>
      </c>
      <c r="F43" s="94"/>
      <c r="G43" s="4"/>
      <c r="H43" s="4"/>
      <c r="I43" s="4"/>
      <c r="J43" s="4"/>
      <c r="K43" s="4"/>
      <c r="L43" s="65">
        <v>253.63480000000001</v>
      </c>
      <c r="M43" s="4">
        <v>48.812600000000003</v>
      </c>
      <c r="N43" s="4">
        <v>302.44740000000002</v>
      </c>
      <c r="O43" s="4" t="s">
        <v>47</v>
      </c>
      <c r="P43" s="62">
        <v>40</v>
      </c>
      <c r="Q43" s="85" t="s">
        <v>144</v>
      </c>
      <c r="R43" s="85" t="s">
        <v>147</v>
      </c>
    </row>
    <row r="44" spans="1:18" hidden="1">
      <c r="A44" s="62">
        <v>41</v>
      </c>
      <c r="B44" s="55" t="s">
        <v>28</v>
      </c>
      <c r="C44" s="4" t="s">
        <v>148</v>
      </c>
      <c r="D44" s="4" t="s">
        <v>25</v>
      </c>
      <c r="E44" s="4" t="s">
        <v>25</v>
      </c>
      <c r="F44" s="94"/>
      <c r="G44" s="4"/>
      <c r="H44" s="4"/>
      <c r="I44" s="4"/>
      <c r="J44" s="4"/>
      <c r="K44" s="4"/>
      <c r="L44" s="65" t="s">
        <v>25</v>
      </c>
      <c r="M44" s="4" t="s">
        <v>25</v>
      </c>
      <c r="N44" s="4" t="s">
        <v>25</v>
      </c>
      <c r="O44" s="4" t="s">
        <v>25</v>
      </c>
      <c r="P44" s="62">
        <v>41</v>
      </c>
      <c r="Q44" s="85" t="s">
        <v>148</v>
      </c>
      <c r="R44" s="85" t="s">
        <v>28</v>
      </c>
    </row>
    <row r="45" spans="1:18" hidden="1">
      <c r="A45" s="62">
        <v>42</v>
      </c>
      <c r="B45" s="55" t="s">
        <v>1879</v>
      </c>
      <c r="C45" s="4" t="s">
        <v>150</v>
      </c>
      <c r="D45" s="4" t="s">
        <v>1880</v>
      </c>
      <c r="E45" s="4" t="s">
        <v>1881</v>
      </c>
      <c r="F45" s="94"/>
      <c r="G45" s="4"/>
      <c r="H45" s="4"/>
      <c r="I45" s="4"/>
      <c r="J45" s="4"/>
      <c r="K45" s="4"/>
      <c r="L45" s="65">
        <v>254.1414</v>
      </c>
      <c r="M45" s="4">
        <v>48.812800000000003</v>
      </c>
      <c r="N45" s="4">
        <v>302.95420000000001</v>
      </c>
      <c r="O45" s="4" t="s">
        <v>60</v>
      </c>
      <c r="P45" s="62">
        <v>42</v>
      </c>
      <c r="Q45" s="85" t="s">
        <v>150</v>
      </c>
      <c r="R45" s="85" t="s">
        <v>153</v>
      </c>
    </row>
    <row r="46" spans="1:18" hidden="1">
      <c r="A46" s="62">
        <v>43</v>
      </c>
      <c r="B46" s="55" t="s">
        <v>28</v>
      </c>
      <c r="C46" s="4" t="s">
        <v>154</v>
      </c>
      <c r="D46" s="4" t="s">
        <v>25</v>
      </c>
      <c r="E46" s="4" t="s">
        <v>25</v>
      </c>
      <c r="F46" s="4"/>
      <c r="G46" s="4"/>
      <c r="H46" s="4"/>
      <c r="I46" s="4"/>
      <c r="J46" s="4"/>
      <c r="K46" s="4"/>
      <c r="L46" s="65" t="s">
        <v>25</v>
      </c>
      <c r="M46" s="4" t="s">
        <v>25</v>
      </c>
      <c r="N46" s="4" t="s">
        <v>25</v>
      </c>
      <c r="O46" s="4" t="s">
        <v>25</v>
      </c>
      <c r="P46" s="62">
        <v>43</v>
      </c>
      <c r="Q46" s="85" t="s">
        <v>154</v>
      </c>
      <c r="R46" s="85" t="s">
        <v>28</v>
      </c>
    </row>
    <row r="47" spans="1:18" hidden="1">
      <c r="A47" s="62">
        <v>44</v>
      </c>
      <c r="B47" s="55" t="s">
        <v>1882</v>
      </c>
      <c r="C47" s="4" t="s">
        <v>156</v>
      </c>
      <c r="D47" s="4" t="s">
        <v>1883</v>
      </c>
      <c r="E47" s="4" t="s">
        <v>1884</v>
      </c>
      <c r="F47" s="4"/>
      <c r="G47" s="4"/>
      <c r="H47" s="4"/>
      <c r="I47" s="4"/>
      <c r="J47" s="4"/>
      <c r="K47" s="4"/>
      <c r="L47" s="65">
        <v>254.26730000000001</v>
      </c>
      <c r="M47" s="4">
        <v>62.412999999999997</v>
      </c>
      <c r="N47" s="4">
        <v>316.68029999999999</v>
      </c>
      <c r="O47" s="4" t="s">
        <v>60</v>
      </c>
      <c r="P47" s="62">
        <v>44</v>
      </c>
      <c r="Q47" s="85" t="s">
        <v>156</v>
      </c>
      <c r="R47" s="85" t="s">
        <v>159</v>
      </c>
    </row>
    <row r="48" spans="1:18" hidden="1">
      <c r="A48" s="62">
        <v>45</v>
      </c>
      <c r="B48" s="55" t="s">
        <v>28</v>
      </c>
      <c r="C48" s="4" t="s">
        <v>160</v>
      </c>
      <c r="D48" s="4" t="s">
        <v>25</v>
      </c>
      <c r="E48" s="4" t="s">
        <v>25</v>
      </c>
      <c r="F48" s="4"/>
      <c r="G48" s="4"/>
      <c r="H48" s="4"/>
      <c r="I48" s="4"/>
      <c r="J48" s="4"/>
      <c r="K48" s="4"/>
      <c r="L48" s="65" t="s">
        <v>25</v>
      </c>
      <c r="M48" s="4" t="s">
        <v>25</v>
      </c>
      <c r="N48" s="4" t="s">
        <v>25</v>
      </c>
      <c r="O48" s="4" t="s">
        <v>25</v>
      </c>
      <c r="P48" s="62">
        <v>45</v>
      </c>
      <c r="Q48" s="85" t="s">
        <v>160</v>
      </c>
      <c r="R48" s="85" t="s">
        <v>28</v>
      </c>
    </row>
    <row r="49" spans="1:18" hidden="1">
      <c r="A49" s="62">
        <v>46</v>
      </c>
      <c r="B49" s="55" t="s">
        <v>1885</v>
      </c>
      <c r="C49" s="4" t="s">
        <v>162</v>
      </c>
      <c r="D49" s="4" t="s">
        <v>1886</v>
      </c>
      <c r="E49" s="4" t="s">
        <v>1887</v>
      </c>
      <c r="F49" s="4"/>
      <c r="G49" s="4"/>
      <c r="H49" s="4"/>
      <c r="I49" s="4"/>
      <c r="J49" s="4"/>
      <c r="K49" s="4"/>
      <c r="L49" s="65" t="s">
        <v>25</v>
      </c>
      <c r="M49" s="4">
        <v>249.12090000000001</v>
      </c>
      <c r="N49" s="4">
        <v>249.12090000000001</v>
      </c>
      <c r="O49" s="4" t="s">
        <v>165</v>
      </c>
      <c r="P49" s="62">
        <v>46</v>
      </c>
      <c r="Q49" s="85" t="s">
        <v>162</v>
      </c>
      <c r="R49" s="85" t="s">
        <v>166</v>
      </c>
    </row>
    <row r="50" spans="1:18" hidden="1">
      <c r="A50" s="62">
        <v>47</v>
      </c>
      <c r="B50" s="55" t="s">
        <v>1888</v>
      </c>
      <c r="C50" s="4" t="s">
        <v>168</v>
      </c>
      <c r="D50" s="4" t="s">
        <v>1889</v>
      </c>
      <c r="E50" s="4" t="s">
        <v>1890</v>
      </c>
      <c r="F50" s="4"/>
      <c r="G50" s="4"/>
      <c r="H50" s="4"/>
      <c r="I50" s="4"/>
      <c r="J50" s="4"/>
      <c r="K50" s="4"/>
      <c r="L50" s="65">
        <v>200.2062</v>
      </c>
      <c r="M50" s="4">
        <v>61.512999999999998</v>
      </c>
      <c r="N50" s="4">
        <v>261.7192</v>
      </c>
      <c r="O50" s="4" t="s">
        <v>34</v>
      </c>
      <c r="P50" s="62">
        <v>47</v>
      </c>
      <c r="Q50" s="85" t="s">
        <v>168</v>
      </c>
      <c r="R50" s="85" t="s">
        <v>171</v>
      </c>
    </row>
    <row r="51" spans="1:18" hidden="1">
      <c r="A51" s="62">
        <v>48</v>
      </c>
      <c r="B51" s="55" t="s">
        <v>1891</v>
      </c>
      <c r="C51" s="4" t="s">
        <v>173</v>
      </c>
      <c r="D51" s="4" t="s">
        <v>1892</v>
      </c>
      <c r="E51" s="4" t="s">
        <v>1893</v>
      </c>
      <c r="F51" s="4"/>
      <c r="G51" s="4"/>
      <c r="H51" s="4"/>
      <c r="I51" s="4"/>
      <c r="J51" s="4"/>
      <c r="K51" s="4"/>
      <c r="L51" s="65">
        <v>200.20179999999999</v>
      </c>
      <c r="M51" s="4">
        <v>61.513199999999998</v>
      </c>
      <c r="N51" s="4">
        <v>261.71499999999997</v>
      </c>
      <c r="O51" s="4" t="s">
        <v>34</v>
      </c>
      <c r="P51" s="62">
        <v>48</v>
      </c>
      <c r="Q51" s="85" t="s">
        <v>173</v>
      </c>
      <c r="R51" s="85" t="s">
        <v>176</v>
      </c>
    </row>
    <row r="52" spans="1:18" hidden="1">
      <c r="A52" s="62">
        <v>49</v>
      </c>
      <c r="B52" s="55" t="s">
        <v>28</v>
      </c>
      <c r="C52" s="4" t="s">
        <v>177</v>
      </c>
      <c r="D52" s="4" t="s">
        <v>25</v>
      </c>
      <c r="E52" s="4" t="s">
        <v>25</v>
      </c>
      <c r="F52" s="4"/>
      <c r="G52" s="4"/>
      <c r="H52" s="4"/>
      <c r="I52" s="4"/>
      <c r="J52" s="4"/>
      <c r="K52" s="4"/>
      <c r="L52" s="65" t="s">
        <v>25</v>
      </c>
      <c r="M52" s="4" t="s">
        <v>25</v>
      </c>
      <c r="N52" s="4" t="s">
        <v>25</v>
      </c>
      <c r="O52" s="4" t="s">
        <v>25</v>
      </c>
      <c r="P52" s="62">
        <v>49</v>
      </c>
      <c r="Q52" s="85" t="s">
        <v>177</v>
      </c>
      <c r="R52" s="85" t="s">
        <v>28</v>
      </c>
    </row>
    <row r="53" spans="1:18" hidden="1">
      <c r="A53" s="62">
        <v>50</v>
      </c>
      <c r="B53" s="55" t="s">
        <v>28</v>
      </c>
      <c r="C53" s="4" t="s">
        <v>178</v>
      </c>
      <c r="D53" s="4" t="s">
        <v>25</v>
      </c>
      <c r="E53" s="4" t="s">
        <v>25</v>
      </c>
      <c r="F53" s="4"/>
      <c r="G53" s="4"/>
      <c r="H53" s="4"/>
      <c r="I53" s="4"/>
      <c r="J53" s="4"/>
      <c r="K53" s="4"/>
      <c r="L53" s="65" t="s">
        <v>25</v>
      </c>
      <c r="M53" s="4" t="s">
        <v>25</v>
      </c>
      <c r="N53" s="4" t="s">
        <v>25</v>
      </c>
      <c r="O53" s="4" t="s">
        <v>25</v>
      </c>
      <c r="P53" s="62">
        <v>50</v>
      </c>
      <c r="Q53" s="85" t="s">
        <v>178</v>
      </c>
      <c r="R53" s="85" t="s">
        <v>28</v>
      </c>
    </row>
    <row r="54" spans="1:18" hidden="1">
      <c r="A54" s="62">
        <v>51</v>
      </c>
      <c r="B54" s="55" t="s">
        <v>28</v>
      </c>
      <c r="C54" s="4" t="s">
        <v>179</v>
      </c>
      <c r="D54" s="4" t="s">
        <v>25</v>
      </c>
      <c r="E54" s="4" t="s">
        <v>25</v>
      </c>
      <c r="F54" s="4"/>
      <c r="G54" s="4"/>
      <c r="H54" s="4"/>
      <c r="I54" s="4"/>
      <c r="J54" s="4"/>
      <c r="K54" s="4"/>
      <c r="L54" s="65" t="s">
        <v>25</v>
      </c>
      <c r="M54" s="4" t="s">
        <v>25</v>
      </c>
      <c r="N54" s="4" t="s">
        <v>25</v>
      </c>
      <c r="O54" s="4" t="s">
        <v>25</v>
      </c>
      <c r="P54" s="62">
        <v>51</v>
      </c>
      <c r="Q54" s="85" t="s">
        <v>179</v>
      </c>
      <c r="R54" s="85" t="s">
        <v>28</v>
      </c>
    </row>
    <row r="55" spans="1:18" hidden="1">
      <c r="A55" s="62">
        <v>52</v>
      </c>
      <c r="B55" s="55" t="s">
        <v>28</v>
      </c>
      <c r="C55" s="4" t="s">
        <v>180</v>
      </c>
      <c r="D55" s="4" t="s">
        <v>25</v>
      </c>
      <c r="E55" s="4" t="s">
        <v>25</v>
      </c>
      <c r="F55" s="4"/>
      <c r="G55" s="4"/>
      <c r="H55" s="4"/>
      <c r="I55" s="4"/>
      <c r="J55" s="4"/>
      <c r="K55" s="4"/>
      <c r="L55" s="65" t="s">
        <v>25</v>
      </c>
      <c r="M55" s="4" t="s">
        <v>25</v>
      </c>
      <c r="N55" s="4" t="s">
        <v>25</v>
      </c>
      <c r="O55" s="4" t="s">
        <v>25</v>
      </c>
      <c r="P55" s="62">
        <v>52</v>
      </c>
      <c r="Q55" s="85" t="s">
        <v>180</v>
      </c>
      <c r="R55" s="85" t="s">
        <v>28</v>
      </c>
    </row>
    <row r="56" spans="1:18" hidden="1">
      <c r="A56" s="62">
        <v>53</v>
      </c>
      <c r="B56" s="55" t="s">
        <v>1894</v>
      </c>
      <c r="C56" s="4" t="s">
        <v>182</v>
      </c>
      <c r="D56" s="4" t="s">
        <v>1895</v>
      </c>
      <c r="E56" s="4" t="s">
        <v>1896</v>
      </c>
      <c r="F56" s="4"/>
      <c r="G56" s="4"/>
      <c r="H56" s="4"/>
      <c r="I56" s="4"/>
      <c r="J56" s="4"/>
      <c r="K56" s="4"/>
      <c r="L56" s="65" t="s">
        <v>25</v>
      </c>
      <c r="M56" s="4">
        <v>214.62200000000001</v>
      </c>
      <c r="N56" s="4">
        <v>214.62200000000001</v>
      </c>
      <c r="O56" s="4" t="s">
        <v>97</v>
      </c>
      <c r="P56" s="62">
        <v>53</v>
      </c>
      <c r="Q56" s="85" t="s">
        <v>182</v>
      </c>
      <c r="R56" s="85" t="s">
        <v>185</v>
      </c>
    </row>
    <row r="57" spans="1:18">
      <c r="A57" s="62">
        <v>54</v>
      </c>
      <c r="B57" s="55" t="s">
        <v>1897</v>
      </c>
      <c r="C57" s="4" t="s">
        <v>944</v>
      </c>
      <c r="D57" s="4" t="s">
        <v>1898</v>
      </c>
      <c r="E57" s="4" t="s">
        <v>1899</v>
      </c>
      <c r="F57" s="4"/>
      <c r="G57" s="4"/>
      <c r="H57" s="4"/>
      <c r="I57" s="4"/>
      <c r="J57" s="4"/>
      <c r="K57" s="4"/>
      <c r="L57" s="65" t="s">
        <v>25</v>
      </c>
      <c r="M57" s="4">
        <v>248.83949999999999</v>
      </c>
      <c r="N57" s="4">
        <v>248.83949999999999</v>
      </c>
      <c r="O57" s="4" t="s">
        <v>97</v>
      </c>
      <c r="P57" s="62">
        <v>54</v>
      </c>
      <c r="Q57" s="85" t="s">
        <v>944</v>
      </c>
      <c r="R57" s="85" t="s">
        <v>947</v>
      </c>
    </row>
    <row r="58" spans="1:18" hidden="1">
      <c r="A58" s="62">
        <v>55</v>
      </c>
      <c r="B58" s="55" t="s">
        <v>28</v>
      </c>
      <c r="C58" s="4" t="s">
        <v>189</v>
      </c>
      <c r="D58" s="4" t="s">
        <v>25</v>
      </c>
      <c r="E58" s="4" t="s">
        <v>25</v>
      </c>
      <c r="F58" s="4"/>
      <c r="G58" s="4"/>
      <c r="H58" s="4"/>
      <c r="I58" s="4"/>
      <c r="J58" s="4"/>
      <c r="K58" s="4"/>
      <c r="L58" s="65" t="s">
        <v>25</v>
      </c>
      <c r="M58" s="4" t="s">
        <v>25</v>
      </c>
      <c r="N58" s="4" t="s">
        <v>25</v>
      </c>
      <c r="O58" s="4" t="s">
        <v>25</v>
      </c>
      <c r="P58" s="62">
        <v>55</v>
      </c>
      <c r="Q58" s="85" t="s">
        <v>189</v>
      </c>
      <c r="R58" s="85" t="s">
        <v>28</v>
      </c>
    </row>
    <row r="59" spans="1:18" hidden="1">
      <c r="A59" s="62">
        <v>56</v>
      </c>
      <c r="B59" s="55" t="s">
        <v>28</v>
      </c>
      <c r="C59" s="4" t="s">
        <v>190</v>
      </c>
      <c r="D59" s="4" t="s">
        <v>25</v>
      </c>
      <c r="E59" s="4" t="s">
        <v>25</v>
      </c>
      <c r="F59" s="4"/>
      <c r="G59" s="4"/>
      <c r="H59" s="4"/>
      <c r="I59" s="4"/>
      <c r="J59" s="4"/>
      <c r="K59" s="4"/>
      <c r="L59" s="65" t="s">
        <v>25</v>
      </c>
      <c r="M59" s="4" t="s">
        <v>25</v>
      </c>
      <c r="N59" s="4" t="s">
        <v>25</v>
      </c>
      <c r="O59" s="4" t="s">
        <v>25</v>
      </c>
      <c r="P59" s="62">
        <v>56</v>
      </c>
      <c r="Q59" s="85" t="s">
        <v>190</v>
      </c>
      <c r="R59" s="85" t="s">
        <v>28</v>
      </c>
    </row>
    <row r="60" spans="1:18" hidden="1">
      <c r="A60" s="62">
        <v>57</v>
      </c>
      <c r="B60" s="55" t="s">
        <v>28</v>
      </c>
      <c r="C60" s="4" t="s">
        <v>191</v>
      </c>
      <c r="D60" s="4" t="s">
        <v>25</v>
      </c>
      <c r="E60" s="4" t="s">
        <v>25</v>
      </c>
      <c r="F60" s="4"/>
      <c r="G60" s="4"/>
      <c r="H60" s="4"/>
      <c r="I60" s="4"/>
      <c r="J60" s="4"/>
      <c r="K60" s="4"/>
      <c r="L60" s="65" t="s">
        <v>25</v>
      </c>
      <c r="M60" s="4" t="s">
        <v>25</v>
      </c>
      <c r="N60" s="4" t="s">
        <v>25</v>
      </c>
      <c r="O60" s="4" t="s">
        <v>25</v>
      </c>
      <c r="P60" s="62">
        <v>57</v>
      </c>
      <c r="Q60" s="85" t="s">
        <v>191</v>
      </c>
      <c r="R60" s="85" t="s">
        <v>28</v>
      </c>
    </row>
    <row r="61" spans="1:18" hidden="1">
      <c r="A61" s="62">
        <v>58</v>
      </c>
      <c r="B61" s="55" t="s">
        <v>28</v>
      </c>
      <c r="C61" s="4" t="s">
        <v>192</v>
      </c>
      <c r="D61" s="4" t="s">
        <v>25</v>
      </c>
      <c r="E61" s="4" t="s">
        <v>25</v>
      </c>
      <c r="F61" s="4"/>
      <c r="G61" s="4"/>
      <c r="H61" s="4"/>
      <c r="I61" s="4"/>
      <c r="J61" s="4"/>
      <c r="K61" s="4"/>
      <c r="L61" s="65" t="s">
        <v>25</v>
      </c>
      <c r="M61" s="4" t="s">
        <v>25</v>
      </c>
      <c r="N61" s="4" t="s">
        <v>25</v>
      </c>
      <c r="O61" s="4" t="s">
        <v>25</v>
      </c>
      <c r="P61" s="62">
        <v>58</v>
      </c>
      <c r="Q61" s="85" t="s">
        <v>192</v>
      </c>
      <c r="R61" s="85" t="s">
        <v>28</v>
      </c>
    </row>
    <row r="62" spans="1:18" hidden="1">
      <c r="A62" s="62">
        <v>59</v>
      </c>
      <c r="B62" s="55" t="s">
        <v>28</v>
      </c>
      <c r="C62" s="4" t="s">
        <v>193</v>
      </c>
      <c r="D62" s="4" t="s">
        <v>25</v>
      </c>
      <c r="E62" s="4" t="s">
        <v>25</v>
      </c>
      <c r="F62" s="4"/>
      <c r="G62" s="4"/>
      <c r="H62" s="4"/>
      <c r="I62" s="4"/>
      <c r="J62" s="4"/>
      <c r="K62" s="4"/>
      <c r="L62" s="65" t="s">
        <v>25</v>
      </c>
      <c r="M62" s="4" t="s">
        <v>25</v>
      </c>
      <c r="N62" s="4" t="s">
        <v>25</v>
      </c>
      <c r="O62" s="4" t="s">
        <v>25</v>
      </c>
      <c r="P62" s="62">
        <v>59</v>
      </c>
      <c r="Q62" s="85" t="s">
        <v>193</v>
      </c>
      <c r="R62" s="85" t="s">
        <v>28</v>
      </c>
    </row>
    <row r="63" spans="1:18" hidden="1">
      <c r="A63" s="62">
        <v>60</v>
      </c>
      <c r="B63" s="55" t="s">
        <v>28</v>
      </c>
      <c r="C63" s="4" t="s">
        <v>194</v>
      </c>
      <c r="D63" s="4" t="s">
        <v>25</v>
      </c>
      <c r="E63" s="4" t="s">
        <v>25</v>
      </c>
      <c r="F63" s="4"/>
      <c r="G63" s="4"/>
      <c r="H63" s="4"/>
      <c r="I63" s="4"/>
      <c r="J63" s="4"/>
      <c r="K63" s="4"/>
      <c r="L63" s="65" t="s">
        <v>25</v>
      </c>
      <c r="M63" s="4" t="s">
        <v>25</v>
      </c>
      <c r="N63" s="4" t="s">
        <v>25</v>
      </c>
      <c r="O63" s="4" t="s">
        <v>25</v>
      </c>
      <c r="P63" s="62">
        <v>60</v>
      </c>
      <c r="Q63" s="85" t="s">
        <v>194</v>
      </c>
      <c r="R63" s="85" t="s">
        <v>28</v>
      </c>
    </row>
    <row r="64" spans="1:18" hidden="1">
      <c r="A64" s="62">
        <v>61</v>
      </c>
      <c r="B64" s="55" t="s">
        <v>28</v>
      </c>
      <c r="C64" s="4" t="s">
        <v>195</v>
      </c>
      <c r="D64" s="4" t="s">
        <v>25</v>
      </c>
      <c r="E64" s="4" t="s">
        <v>25</v>
      </c>
      <c r="F64" s="4"/>
      <c r="G64" s="4"/>
      <c r="H64" s="4"/>
      <c r="I64" s="4"/>
      <c r="J64" s="4"/>
      <c r="K64" s="4"/>
      <c r="L64" s="65" t="s">
        <v>25</v>
      </c>
      <c r="M64" s="4" t="s">
        <v>25</v>
      </c>
      <c r="N64" s="4" t="s">
        <v>25</v>
      </c>
      <c r="O64" s="4" t="s">
        <v>25</v>
      </c>
      <c r="P64" s="62">
        <v>61</v>
      </c>
      <c r="Q64" s="85" t="s">
        <v>195</v>
      </c>
      <c r="R64" s="85" t="s">
        <v>28</v>
      </c>
    </row>
    <row r="65" spans="1:18" hidden="1">
      <c r="A65" s="62">
        <v>62</v>
      </c>
      <c r="B65" s="55" t="s">
        <v>28</v>
      </c>
      <c r="C65" s="4" t="s">
        <v>196</v>
      </c>
      <c r="D65" s="4" t="s">
        <v>25</v>
      </c>
      <c r="E65" s="4" t="s">
        <v>25</v>
      </c>
      <c r="F65" s="4"/>
      <c r="G65" s="4"/>
      <c r="H65" s="4"/>
      <c r="I65" s="4"/>
      <c r="J65" s="4"/>
      <c r="K65" s="4"/>
      <c r="L65" s="65" t="s">
        <v>25</v>
      </c>
      <c r="M65" s="4" t="s">
        <v>25</v>
      </c>
      <c r="N65" s="4" t="s">
        <v>25</v>
      </c>
      <c r="O65" s="4" t="s">
        <v>25</v>
      </c>
      <c r="P65" s="62">
        <v>62</v>
      </c>
      <c r="Q65" s="85" t="s">
        <v>196</v>
      </c>
      <c r="R65" s="85" t="s">
        <v>28</v>
      </c>
    </row>
    <row r="66" spans="1:18" hidden="1">
      <c r="A66" s="62">
        <v>63</v>
      </c>
      <c r="B66" s="55" t="s">
        <v>28</v>
      </c>
      <c r="C66" s="4" t="s">
        <v>197</v>
      </c>
      <c r="D66" s="4" t="s">
        <v>25</v>
      </c>
      <c r="E66" s="4" t="s">
        <v>25</v>
      </c>
      <c r="F66" s="4"/>
      <c r="G66" s="4"/>
      <c r="H66" s="4"/>
      <c r="I66" s="4"/>
      <c r="J66" s="4"/>
      <c r="K66" s="4"/>
      <c r="L66" s="65" t="s">
        <v>25</v>
      </c>
      <c r="M66" s="4" t="s">
        <v>25</v>
      </c>
      <c r="N66" s="4" t="s">
        <v>25</v>
      </c>
      <c r="O66" s="4" t="s">
        <v>25</v>
      </c>
      <c r="P66" s="62">
        <v>63</v>
      </c>
      <c r="Q66" s="85" t="s">
        <v>197</v>
      </c>
      <c r="R66" s="85" t="s">
        <v>28</v>
      </c>
    </row>
    <row r="67" spans="1:18" hidden="1">
      <c r="A67" s="62">
        <v>64</v>
      </c>
      <c r="B67" s="55" t="s">
        <v>1900</v>
      </c>
      <c r="C67" s="4" t="s">
        <v>199</v>
      </c>
      <c r="D67" s="4" t="s">
        <v>1901</v>
      </c>
      <c r="E67" s="4" t="s">
        <v>1902</v>
      </c>
      <c r="F67" s="4"/>
      <c r="G67" s="4"/>
      <c r="H67" s="4"/>
      <c r="I67" s="4"/>
      <c r="J67" s="4"/>
      <c r="K67" s="4"/>
      <c r="L67" s="65">
        <v>219.58529999999999</v>
      </c>
      <c r="M67" s="4">
        <v>85.014200000000002</v>
      </c>
      <c r="N67" s="4">
        <v>304.59949999999998</v>
      </c>
      <c r="O67" s="4" t="s">
        <v>202</v>
      </c>
      <c r="P67" s="62">
        <v>64</v>
      </c>
      <c r="Q67" s="85" t="s">
        <v>199</v>
      </c>
      <c r="R67" s="85" t="s">
        <v>203</v>
      </c>
    </row>
    <row r="68" spans="1:18" hidden="1">
      <c r="A68" s="62">
        <v>65</v>
      </c>
      <c r="B68" s="55" t="s">
        <v>1903</v>
      </c>
      <c r="C68" s="4" t="s">
        <v>205</v>
      </c>
      <c r="D68" s="4" t="s">
        <v>1904</v>
      </c>
      <c r="E68" s="4" t="s">
        <v>1905</v>
      </c>
      <c r="F68" s="4"/>
      <c r="G68" s="4"/>
      <c r="H68" s="4"/>
      <c r="I68" s="4"/>
      <c r="J68" s="4"/>
      <c r="K68" s="4"/>
      <c r="L68" s="65">
        <v>197.0504</v>
      </c>
      <c r="M68" s="4">
        <v>63.013599999999997</v>
      </c>
      <c r="N68" s="4">
        <v>260.06399999999996</v>
      </c>
      <c r="O68" s="4" t="s">
        <v>202</v>
      </c>
      <c r="P68" s="62">
        <v>65</v>
      </c>
      <c r="Q68" s="85" t="s">
        <v>205</v>
      </c>
      <c r="R68" s="85" t="s">
        <v>208</v>
      </c>
    </row>
    <row r="69" spans="1:18" hidden="1">
      <c r="A69" s="62">
        <v>66</v>
      </c>
      <c r="B69" s="55" t="s">
        <v>1906</v>
      </c>
      <c r="C69" s="4" t="s">
        <v>210</v>
      </c>
      <c r="D69" s="4" t="s">
        <v>1907</v>
      </c>
      <c r="E69" s="4" t="s">
        <v>1908</v>
      </c>
      <c r="F69" s="4"/>
      <c r="G69" s="4"/>
      <c r="H69" s="4"/>
      <c r="I69" s="4"/>
      <c r="J69" s="4"/>
      <c r="K69" s="4"/>
      <c r="L69" s="65">
        <v>175.45089999999999</v>
      </c>
      <c r="M69" s="4">
        <v>58.012</v>
      </c>
      <c r="N69" s="4">
        <v>233.46289999999999</v>
      </c>
      <c r="O69" s="4" t="s">
        <v>213</v>
      </c>
      <c r="P69" s="62">
        <v>66</v>
      </c>
      <c r="Q69" s="85" t="s">
        <v>210</v>
      </c>
      <c r="R69" s="85" t="s">
        <v>214</v>
      </c>
    </row>
    <row r="70" spans="1:18" hidden="1">
      <c r="A70" s="62">
        <v>67</v>
      </c>
      <c r="B70" s="55" t="s">
        <v>1909</v>
      </c>
      <c r="C70" s="4" t="s">
        <v>216</v>
      </c>
      <c r="D70" s="4" t="s">
        <v>1910</v>
      </c>
      <c r="E70" s="4" t="s">
        <v>1911</v>
      </c>
      <c r="F70" s="4"/>
      <c r="G70" s="4"/>
      <c r="H70" s="4"/>
      <c r="I70" s="4"/>
      <c r="J70" s="4"/>
      <c r="K70" s="4"/>
      <c r="L70" s="65">
        <v>175.4469</v>
      </c>
      <c r="M70" s="4">
        <v>58.012</v>
      </c>
      <c r="N70" s="4">
        <v>233.4589</v>
      </c>
      <c r="O70" s="4" t="s">
        <v>213</v>
      </c>
      <c r="P70" s="62">
        <v>67</v>
      </c>
      <c r="Q70" s="85" t="s">
        <v>216</v>
      </c>
      <c r="R70" s="85" t="s">
        <v>219</v>
      </c>
    </row>
    <row r="71" spans="1:18" hidden="1">
      <c r="A71" s="62">
        <v>68</v>
      </c>
      <c r="B71" s="55" t="s">
        <v>1912</v>
      </c>
      <c r="C71" s="4" t="s">
        <v>221</v>
      </c>
      <c r="D71" s="4" t="s">
        <v>1913</v>
      </c>
      <c r="E71" s="4" t="s">
        <v>1914</v>
      </c>
      <c r="F71" s="94"/>
      <c r="G71" s="95"/>
      <c r="H71" s="4"/>
      <c r="I71" s="4"/>
      <c r="J71" s="4"/>
      <c r="K71" s="4"/>
      <c r="L71" s="65">
        <v>199.72300000000001</v>
      </c>
      <c r="M71" s="4">
        <v>61.512799999999999</v>
      </c>
      <c r="N71" s="4">
        <v>261.23580000000004</v>
      </c>
      <c r="O71" s="4" t="s">
        <v>34</v>
      </c>
      <c r="P71" s="62">
        <v>68</v>
      </c>
      <c r="Q71" s="85" t="s">
        <v>221</v>
      </c>
      <c r="R71" s="85" t="s">
        <v>224</v>
      </c>
    </row>
    <row r="72" spans="1:18" hidden="1">
      <c r="A72" s="62">
        <v>69</v>
      </c>
      <c r="B72" s="55" t="s">
        <v>1915</v>
      </c>
      <c r="C72" s="4" t="s">
        <v>226</v>
      </c>
      <c r="D72" s="4" t="s">
        <v>1916</v>
      </c>
      <c r="E72" s="4" t="s">
        <v>1917</v>
      </c>
      <c r="F72" s="94"/>
      <c r="G72" s="95"/>
      <c r="H72" s="4"/>
      <c r="I72" s="4"/>
      <c r="J72" s="4"/>
      <c r="K72" s="4"/>
      <c r="L72" s="65">
        <v>199.7192</v>
      </c>
      <c r="M72" s="4">
        <v>61.512700000000002</v>
      </c>
      <c r="N72" s="4">
        <v>261.2319</v>
      </c>
      <c r="O72" s="4" t="s">
        <v>34</v>
      </c>
      <c r="P72" s="62">
        <v>69</v>
      </c>
      <c r="Q72" s="85" t="s">
        <v>226</v>
      </c>
      <c r="R72" s="85" t="s">
        <v>229</v>
      </c>
    </row>
    <row r="73" spans="1:18" hidden="1">
      <c r="A73" s="62">
        <v>70</v>
      </c>
      <c r="B73" s="55" t="s">
        <v>28</v>
      </c>
      <c r="C73" s="4" t="s">
        <v>230</v>
      </c>
      <c r="D73" s="4" t="s">
        <v>25</v>
      </c>
      <c r="E73" s="4" t="s">
        <v>25</v>
      </c>
      <c r="F73" s="94"/>
      <c r="G73" s="95"/>
      <c r="H73" s="4"/>
      <c r="I73" s="4"/>
      <c r="J73" s="4"/>
      <c r="K73" s="4"/>
      <c r="L73" s="65" t="s">
        <v>25</v>
      </c>
      <c r="M73" s="4" t="s">
        <v>25</v>
      </c>
      <c r="N73" s="4" t="s">
        <v>25</v>
      </c>
      <c r="O73" s="4" t="s">
        <v>25</v>
      </c>
      <c r="P73" s="62">
        <v>70</v>
      </c>
      <c r="Q73" s="85" t="s">
        <v>230</v>
      </c>
      <c r="R73" s="85" t="s">
        <v>28</v>
      </c>
    </row>
    <row r="74" spans="1:18" hidden="1">
      <c r="A74" s="62">
        <v>71</v>
      </c>
      <c r="B74" s="55" t="s">
        <v>1918</v>
      </c>
      <c r="C74" s="4" t="s">
        <v>232</v>
      </c>
      <c r="D74" s="4" t="s">
        <v>1919</v>
      </c>
      <c r="E74" s="4" t="s">
        <v>1920</v>
      </c>
      <c r="F74" s="94"/>
      <c r="G74" s="95"/>
      <c r="H74" s="4"/>
      <c r="I74" s="4"/>
      <c r="J74" s="4"/>
      <c r="K74" s="4"/>
      <c r="L74" s="65" t="s">
        <v>25</v>
      </c>
      <c r="M74" s="4">
        <v>248.87610000000001</v>
      </c>
      <c r="N74" s="4">
        <v>248.87610000000001</v>
      </c>
      <c r="O74" s="4" t="s">
        <v>97</v>
      </c>
      <c r="P74" s="62">
        <v>71</v>
      </c>
      <c r="Q74" s="85" t="s">
        <v>232</v>
      </c>
      <c r="R74" s="85" t="s">
        <v>235</v>
      </c>
    </row>
    <row r="75" spans="1:18" hidden="1">
      <c r="A75" s="62">
        <v>72</v>
      </c>
      <c r="B75" s="55" t="s">
        <v>1921</v>
      </c>
      <c r="C75" s="4" t="s">
        <v>237</v>
      </c>
      <c r="D75" s="4" t="s">
        <v>25</v>
      </c>
      <c r="E75" s="4" t="s">
        <v>25</v>
      </c>
      <c r="F75" s="94"/>
      <c r="G75" s="95"/>
      <c r="H75" s="4"/>
      <c r="I75" s="4"/>
      <c r="J75" s="4"/>
      <c r="K75" s="4"/>
      <c r="L75" s="65" t="s">
        <v>25</v>
      </c>
      <c r="M75" s="4">
        <v>84.292000000000002</v>
      </c>
      <c r="N75" s="4">
        <v>84.292000000000002</v>
      </c>
      <c r="O75" s="4" t="s">
        <v>25</v>
      </c>
      <c r="P75" s="62">
        <v>72</v>
      </c>
      <c r="Q75" s="85" t="s">
        <v>237</v>
      </c>
      <c r="R75" s="85" t="s">
        <v>238</v>
      </c>
    </row>
    <row r="76" spans="1:18">
      <c r="A76" s="62">
        <v>73</v>
      </c>
      <c r="B76" s="55" t="s">
        <v>1922</v>
      </c>
      <c r="C76" s="4" t="s">
        <v>542</v>
      </c>
      <c r="D76" s="4" t="s">
        <v>1923</v>
      </c>
      <c r="E76" s="4" t="s">
        <v>1924</v>
      </c>
      <c r="F76" s="94"/>
      <c r="G76" s="95"/>
      <c r="H76" s="4"/>
      <c r="I76" s="4"/>
      <c r="J76" s="4"/>
      <c r="K76" s="4"/>
      <c r="L76" s="65">
        <v>191.64400000000001</v>
      </c>
      <c r="M76" s="4">
        <v>87.347999999999999</v>
      </c>
      <c r="N76" s="4">
        <v>278.99200000000002</v>
      </c>
      <c r="O76" s="4" t="s">
        <v>545</v>
      </c>
      <c r="P76" s="62">
        <v>73</v>
      </c>
      <c r="Q76" s="85" t="s">
        <v>542</v>
      </c>
      <c r="R76" s="85" t="s">
        <v>546</v>
      </c>
    </row>
    <row r="77" spans="1:18" hidden="1">
      <c r="A77" s="62">
        <v>74</v>
      </c>
      <c r="B77" s="55" t="s">
        <v>28</v>
      </c>
      <c r="C77" s="4" t="s">
        <v>240</v>
      </c>
      <c r="D77" s="4" t="s">
        <v>25</v>
      </c>
      <c r="E77" s="4" t="s">
        <v>25</v>
      </c>
      <c r="F77" s="94"/>
      <c r="G77" s="95"/>
      <c r="H77" s="4"/>
      <c r="I77" s="4"/>
      <c r="J77" s="4"/>
      <c r="K77" s="4"/>
      <c r="L77" s="65" t="s">
        <v>25</v>
      </c>
      <c r="M77" s="4" t="s">
        <v>25</v>
      </c>
      <c r="N77" s="4" t="s">
        <v>25</v>
      </c>
      <c r="O77" s="4" t="s">
        <v>25</v>
      </c>
      <c r="P77" s="62">
        <v>74</v>
      </c>
      <c r="Q77" s="85" t="s">
        <v>240</v>
      </c>
      <c r="R77" s="85" t="s">
        <v>28</v>
      </c>
    </row>
    <row r="78" spans="1:18" hidden="1">
      <c r="A78" s="62">
        <v>75</v>
      </c>
      <c r="B78" s="55" t="s">
        <v>28</v>
      </c>
      <c r="C78" s="4" t="s">
        <v>241</v>
      </c>
      <c r="D78" s="4" t="s">
        <v>25</v>
      </c>
      <c r="E78" s="4" t="s">
        <v>25</v>
      </c>
      <c r="F78" s="94"/>
      <c r="G78" s="95"/>
      <c r="H78" s="4"/>
      <c r="I78" s="4"/>
      <c r="J78" s="4"/>
      <c r="K78" s="4"/>
      <c r="L78" s="65" t="s">
        <v>25</v>
      </c>
      <c r="M78" s="4" t="s">
        <v>25</v>
      </c>
      <c r="N78" s="4" t="s">
        <v>25</v>
      </c>
      <c r="O78" s="4" t="s">
        <v>25</v>
      </c>
      <c r="P78" s="62">
        <v>75</v>
      </c>
      <c r="Q78" s="85" t="s">
        <v>241</v>
      </c>
      <c r="R78" s="85" t="s">
        <v>28</v>
      </c>
    </row>
    <row r="79" spans="1:18" hidden="1">
      <c r="A79" s="62">
        <v>76</v>
      </c>
      <c r="B79" s="55" t="s">
        <v>28</v>
      </c>
      <c r="C79" s="4" t="s">
        <v>242</v>
      </c>
      <c r="D79" s="4" t="s">
        <v>25</v>
      </c>
      <c r="E79" s="4" t="s">
        <v>25</v>
      </c>
      <c r="F79" s="4"/>
      <c r="G79" s="4"/>
      <c r="H79" s="4"/>
      <c r="I79" s="4"/>
      <c r="J79" s="4"/>
      <c r="K79" s="4"/>
      <c r="L79" s="65" t="s">
        <v>25</v>
      </c>
      <c r="M79" s="4" t="s">
        <v>25</v>
      </c>
      <c r="N79" s="4" t="s">
        <v>25</v>
      </c>
      <c r="O79" s="4" t="s">
        <v>25</v>
      </c>
      <c r="P79" s="62">
        <v>76</v>
      </c>
      <c r="Q79" s="85" t="s">
        <v>242</v>
      </c>
      <c r="R79" s="85" t="s">
        <v>28</v>
      </c>
    </row>
    <row r="80" spans="1:18" hidden="1">
      <c r="A80" s="62">
        <v>77</v>
      </c>
      <c r="B80" s="55" t="s">
        <v>28</v>
      </c>
      <c r="C80" s="4" t="s">
        <v>243</v>
      </c>
      <c r="D80" s="4" t="s">
        <v>25</v>
      </c>
      <c r="E80" s="4" t="s">
        <v>25</v>
      </c>
      <c r="F80" s="4"/>
      <c r="G80" s="4"/>
      <c r="H80" s="4"/>
      <c r="I80" s="4"/>
      <c r="J80" s="4"/>
      <c r="K80" s="4"/>
      <c r="L80" s="65" t="s">
        <v>25</v>
      </c>
      <c r="M80" s="4" t="s">
        <v>25</v>
      </c>
      <c r="N80" s="4" t="s">
        <v>25</v>
      </c>
      <c r="O80" s="4" t="s">
        <v>25</v>
      </c>
      <c r="P80" s="62">
        <v>77</v>
      </c>
      <c r="Q80" s="85" t="s">
        <v>243</v>
      </c>
      <c r="R80" s="85" t="s">
        <v>28</v>
      </c>
    </row>
    <row r="81" spans="1:18" hidden="1">
      <c r="A81" s="62">
        <v>78</v>
      </c>
      <c r="B81" s="55" t="s">
        <v>28</v>
      </c>
      <c r="C81" s="4" t="s">
        <v>244</v>
      </c>
      <c r="D81" s="4" t="s">
        <v>25</v>
      </c>
      <c r="E81" s="4" t="s">
        <v>25</v>
      </c>
      <c r="F81" s="94"/>
      <c r="G81" s="95"/>
      <c r="H81" s="4"/>
      <c r="I81" s="4"/>
      <c r="J81" s="4"/>
      <c r="K81" s="4"/>
      <c r="L81" s="65" t="s">
        <v>25</v>
      </c>
      <c r="M81" s="4" t="s">
        <v>25</v>
      </c>
      <c r="N81" s="4" t="s">
        <v>25</v>
      </c>
      <c r="O81" s="4" t="s">
        <v>25</v>
      </c>
      <c r="P81" s="62">
        <v>78</v>
      </c>
      <c r="Q81" s="85" t="s">
        <v>244</v>
      </c>
      <c r="R81" s="85" t="s">
        <v>28</v>
      </c>
    </row>
    <row r="82" spans="1:18" hidden="1">
      <c r="A82" s="62">
        <v>79</v>
      </c>
      <c r="B82" s="55" t="s">
        <v>1925</v>
      </c>
      <c r="C82" s="4" t="s">
        <v>246</v>
      </c>
      <c r="D82" s="4" t="s">
        <v>25</v>
      </c>
      <c r="E82" s="4" t="s">
        <v>25</v>
      </c>
      <c r="F82" s="94"/>
      <c r="G82" s="95"/>
      <c r="H82" s="4"/>
      <c r="I82" s="4"/>
      <c r="J82" s="4"/>
      <c r="K82" s="4"/>
      <c r="L82" s="65" t="s">
        <v>25</v>
      </c>
      <c r="M82" s="4">
        <v>141.3074</v>
      </c>
      <c r="N82" s="4">
        <v>141.3074</v>
      </c>
      <c r="O82" s="4" t="s">
        <v>25</v>
      </c>
      <c r="P82" s="62">
        <v>79</v>
      </c>
      <c r="Q82" s="85" t="s">
        <v>246</v>
      </c>
      <c r="R82" s="85" t="s">
        <v>247</v>
      </c>
    </row>
    <row r="83" spans="1:18" hidden="1">
      <c r="A83" s="62">
        <v>80</v>
      </c>
      <c r="B83" s="55" t="s">
        <v>28</v>
      </c>
      <c r="C83" s="4" t="s">
        <v>248</v>
      </c>
      <c r="D83" s="4" t="s">
        <v>25</v>
      </c>
      <c r="E83" s="4" t="s">
        <v>25</v>
      </c>
      <c r="F83" s="94"/>
      <c r="G83" s="95"/>
      <c r="H83" s="4"/>
      <c r="I83" s="4"/>
      <c r="J83" s="4"/>
      <c r="K83" s="4"/>
      <c r="L83" s="65" t="s">
        <v>25</v>
      </c>
      <c r="M83" s="4" t="s">
        <v>25</v>
      </c>
      <c r="N83" s="4" t="s">
        <v>25</v>
      </c>
      <c r="O83" s="4" t="s">
        <v>25</v>
      </c>
      <c r="P83" s="62">
        <v>80</v>
      </c>
      <c r="Q83" s="85" t="s">
        <v>248</v>
      </c>
      <c r="R83" s="85" t="s">
        <v>28</v>
      </c>
    </row>
    <row r="84" spans="1:18" hidden="1">
      <c r="A84" s="62">
        <v>81</v>
      </c>
      <c r="B84" s="55" t="s">
        <v>1926</v>
      </c>
      <c r="C84" s="4" t="s">
        <v>250</v>
      </c>
      <c r="D84" s="4" t="s">
        <v>1927</v>
      </c>
      <c r="E84" s="4" t="s">
        <v>1928</v>
      </c>
      <c r="F84" s="94"/>
      <c r="G84" s="95"/>
      <c r="H84" s="4"/>
      <c r="I84" s="4"/>
      <c r="J84" s="4"/>
      <c r="K84" s="4"/>
      <c r="L84" s="65">
        <v>219.58420000000001</v>
      </c>
      <c r="M84" s="4">
        <v>85.013800000000003</v>
      </c>
      <c r="N84" s="4">
        <v>304.59800000000001</v>
      </c>
      <c r="O84" s="4" t="s">
        <v>202</v>
      </c>
      <c r="P84" s="62">
        <v>81</v>
      </c>
      <c r="Q84" s="85" t="s">
        <v>250</v>
      </c>
      <c r="R84" s="85" t="s">
        <v>253</v>
      </c>
    </row>
    <row r="85" spans="1:18" hidden="1">
      <c r="A85" s="62">
        <v>82</v>
      </c>
      <c r="B85" s="55" t="s">
        <v>1929</v>
      </c>
      <c r="C85" s="4" t="s">
        <v>255</v>
      </c>
      <c r="D85" s="4" t="s">
        <v>1930</v>
      </c>
      <c r="E85" s="4" t="s">
        <v>1931</v>
      </c>
      <c r="F85" s="94"/>
      <c r="G85" s="95"/>
      <c r="H85" s="4"/>
      <c r="I85" s="4"/>
      <c r="J85" s="4"/>
      <c r="K85" s="4"/>
      <c r="L85" s="65">
        <v>197.04859999999999</v>
      </c>
      <c r="M85" s="4">
        <v>63.012700000000002</v>
      </c>
      <c r="N85" s="4">
        <v>260.06130000000002</v>
      </c>
      <c r="O85" s="4" t="s">
        <v>202</v>
      </c>
      <c r="P85" s="62">
        <v>82</v>
      </c>
      <c r="Q85" s="85" t="s">
        <v>255</v>
      </c>
      <c r="R85" s="85" t="s">
        <v>258</v>
      </c>
    </row>
    <row r="86" spans="1:18" hidden="1">
      <c r="A86" s="62">
        <v>83</v>
      </c>
      <c r="B86" s="55" t="s">
        <v>28</v>
      </c>
      <c r="C86" s="4" t="s">
        <v>259</v>
      </c>
      <c r="D86" s="4" t="s">
        <v>25</v>
      </c>
      <c r="E86" s="4" t="s">
        <v>25</v>
      </c>
      <c r="F86" s="94"/>
      <c r="G86" s="95"/>
      <c r="H86" s="4"/>
      <c r="I86" s="4"/>
      <c r="J86" s="4"/>
      <c r="K86" s="4"/>
      <c r="L86" s="65" t="s">
        <v>25</v>
      </c>
      <c r="M86" s="4" t="s">
        <v>25</v>
      </c>
      <c r="N86" s="4" t="s">
        <v>25</v>
      </c>
      <c r="O86" s="4" t="s">
        <v>25</v>
      </c>
      <c r="P86" s="62">
        <v>83</v>
      </c>
      <c r="Q86" s="85" t="s">
        <v>259</v>
      </c>
      <c r="R86" s="85" t="s">
        <v>28</v>
      </c>
    </row>
    <row r="87" spans="1:18" hidden="1">
      <c r="A87" s="62">
        <v>84</v>
      </c>
      <c r="B87" s="55" t="s">
        <v>28</v>
      </c>
      <c r="C87" s="4" t="s">
        <v>260</v>
      </c>
      <c r="D87" s="4" t="s">
        <v>25</v>
      </c>
      <c r="E87" s="4" t="s">
        <v>25</v>
      </c>
      <c r="F87" s="94"/>
      <c r="G87" s="95"/>
      <c r="H87" s="4"/>
      <c r="I87" s="4"/>
      <c r="J87" s="4"/>
      <c r="K87" s="4"/>
      <c r="L87" s="65" t="s">
        <v>25</v>
      </c>
      <c r="M87" s="4" t="s">
        <v>25</v>
      </c>
      <c r="N87" s="4" t="s">
        <v>25</v>
      </c>
      <c r="O87" s="4" t="s">
        <v>25</v>
      </c>
      <c r="P87" s="62">
        <v>84</v>
      </c>
      <c r="Q87" s="85" t="s">
        <v>260</v>
      </c>
      <c r="R87" s="85" t="s">
        <v>28</v>
      </c>
    </row>
    <row r="88" spans="1:18" hidden="1">
      <c r="A88" s="62">
        <v>85</v>
      </c>
      <c r="B88" s="55" t="s">
        <v>28</v>
      </c>
      <c r="C88" s="4" t="s">
        <v>261</v>
      </c>
      <c r="D88" s="4" t="s">
        <v>25</v>
      </c>
      <c r="E88" s="4" t="s">
        <v>25</v>
      </c>
      <c r="F88" s="94"/>
      <c r="G88" s="95"/>
      <c r="H88" s="4"/>
      <c r="I88" s="4"/>
      <c r="J88" s="4"/>
      <c r="K88" s="4"/>
      <c r="L88" s="65" t="s">
        <v>25</v>
      </c>
      <c r="M88" s="4" t="s">
        <v>25</v>
      </c>
      <c r="N88" s="4" t="s">
        <v>25</v>
      </c>
      <c r="O88" s="4" t="s">
        <v>25</v>
      </c>
      <c r="P88" s="62">
        <v>85</v>
      </c>
      <c r="Q88" s="85" t="s">
        <v>261</v>
      </c>
      <c r="R88" s="85" t="s">
        <v>28</v>
      </c>
    </row>
    <row r="89" spans="1:18" hidden="1">
      <c r="A89" s="62">
        <v>86</v>
      </c>
      <c r="B89" s="55" t="s">
        <v>28</v>
      </c>
      <c r="C89" s="4" t="s">
        <v>262</v>
      </c>
      <c r="D89" s="4" t="s">
        <v>25</v>
      </c>
      <c r="E89" s="4" t="s">
        <v>25</v>
      </c>
      <c r="F89" s="94"/>
      <c r="G89" s="94"/>
      <c r="H89" s="95"/>
      <c r="I89" s="4"/>
      <c r="J89" s="4"/>
      <c r="K89" s="4"/>
      <c r="L89" s="65" t="s">
        <v>25</v>
      </c>
      <c r="M89" s="4" t="s">
        <v>25</v>
      </c>
      <c r="N89" s="4" t="s">
        <v>25</v>
      </c>
      <c r="O89" s="4" t="s">
        <v>25</v>
      </c>
      <c r="P89" s="62">
        <v>86</v>
      </c>
      <c r="Q89" s="85" t="s">
        <v>262</v>
      </c>
      <c r="R89" s="85" t="s">
        <v>28</v>
      </c>
    </row>
    <row r="90" spans="1:18" hidden="1">
      <c r="A90" s="62">
        <v>87</v>
      </c>
      <c r="B90" s="55" t="s">
        <v>28</v>
      </c>
      <c r="C90" s="4" t="s">
        <v>263</v>
      </c>
      <c r="D90" s="4" t="s">
        <v>25</v>
      </c>
      <c r="E90" s="4" t="s">
        <v>25</v>
      </c>
      <c r="F90" s="94"/>
      <c r="G90" s="94"/>
      <c r="H90" s="95"/>
      <c r="I90" s="4"/>
      <c r="J90" s="4"/>
      <c r="K90" s="4"/>
      <c r="L90" s="65" t="s">
        <v>25</v>
      </c>
      <c r="M90" s="4" t="s">
        <v>25</v>
      </c>
      <c r="N90" s="4" t="s">
        <v>25</v>
      </c>
      <c r="O90" s="4" t="s">
        <v>25</v>
      </c>
      <c r="P90" s="62">
        <v>87</v>
      </c>
      <c r="Q90" s="85" t="s">
        <v>263</v>
      </c>
      <c r="R90" s="85" t="s">
        <v>28</v>
      </c>
    </row>
    <row r="91" spans="1:18" hidden="1">
      <c r="A91" s="62">
        <v>88</v>
      </c>
      <c r="B91" s="55" t="s">
        <v>28</v>
      </c>
      <c r="C91" s="4" t="s">
        <v>264</v>
      </c>
      <c r="D91" s="4" t="s">
        <v>25</v>
      </c>
      <c r="E91" s="4" t="s">
        <v>25</v>
      </c>
      <c r="F91" s="94"/>
      <c r="G91" s="94"/>
      <c r="H91" s="95"/>
      <c r="I91" s="4"/>
      <c r="J91" s="4"/>
      <c r="K91" s="4"/>
      <c r="L91" s="65" t="s">
        <v>25</v>
      </c>
      <c r="M91" s="4" t="s">
        <v>25</v>
      </c>
      <c r="N91" s="4" t="s">
        <v>25</v>
      </c>
      <c r="O91" s="4" t="s">
        <v>25</v>
      </c>
      <c r="P91" s="62">
        <v>88</v>
      </c>
      <c r="Q91" s="85" t="s">
        <v>264</v>
      </c>
      <c r="R91" s="85" t="s">
        <v>28</v>
      </c>
    </row>
    <row r="92" spans="1:18" hidden="1">
      <c r="A92" s="62">
        <v>89</v>
      </c>
      <c r="B92" s="55" t="s">
        <v>28</v>
      </c>
      <c r="C92" s="4" t="s">
        <v>265</v>
      </c>
      <c r="D92" s="4" t="s">
        <v>25</v>
      </c>
      <c r="E92" s="4" t="s">
        <v>25</v>
      </c>
      <c r="F92" s="94"/>
      <c r="G92" s="4"/>
      <c r="H92" s="4"/>
      <c r="I92" s="4"/>
      <c r="J92" s="4"/>
      <c r="K92" s="4"/>
      <c r="L92" s="65" t="s">
        <v>25</v>
      </c>
      <c r="M92" s="4" t="s">
        <v>25</v>
      </c>
      <c r="N92" s="4" t="s">
        <v>25</v>
      </c>
      <c r="O92" s="4" t="s">
        <v>25</v>
      </c>
      <c r="P92" s="62">
        <v>89</v>
      </c>
      <c r="Q92" s="85" t="s">
        <v>265</v>
      </c>
      <c r="R92" s="85" t="s">
        <v>28</v>
      </c>
    </row>
    <row r="93" spans="1:18" hidden="1">
      <c r="A93" s="62">
        <v>90</v>
      </c>
      <c r="B93" s="55" t="s">
        <v>28</v>
      </c>
      <c r="C93" s="4" t="s">
        <v>266</v>
      </c>
      <c r="D93" s="4" t="s">
        <v>25</v>
      </c>
      <c r="E93" s="4" t="s">
        <v>25</v>
      </c>
      <c r="F93" s="94"/>
      <c r="G93" s="4"/>
      <c r="H93" s="4"/>
      <c r="I93" s="4"/>
      <c r="J93" s="4"/>
      <c r="K93" s="4"/>
      <c r="L93" s="65" t="s">
        <v>25</v>
      </c>
      <c r="M93" s="4" t="s">
        <v>25</v>
      </c>
      <c r="N93" s="4" t="s">
        <v>25</v>
      </c>
      <c r="O93" s="4" t="s">
        <v>25</v>
      </c>
      <c r="P93" s="62">
        <v>90</v>
      </c>
      <c r="Q93" s="85" t="s">
        <v>266</v>
      </c>
      <c r="R93" s="85" t="s">
        <v>28</v>
      </c>
    </row>
    <row r="94" spans="1:18" hidden="1">
      <c r="A94" s="62">
        <v>91</v>
      </c>
      <c r="B94" s="55" t="s">
        <v>28</v>
      </c>
      <c r="C94" s="4" t="s">
        <v>267</v>
      </c>
      <c r="D94" s="4" t="s">
        <v>25</v>
      </c>
      <c r="E94" s="4" t="s">
        <v>25</v>
      </c>
      <c r="F94" s="4"/>
      <c r="G94" s="4"/>
      <c r="H94" s="4"/>
      <c r="I94" s="4"/>
      <c r="J94" s="4"/>
      <c r="K94" s="4"/>
      <c r="L94" s="65" t="s">
        <v>25</v>
      </c>
      <c r="M94" s="4" t="s">
        <v>25</v>
      </c>
      <c r="N94" s="4" t="s">
        <v>25</v>
      </c>
      <c r="O94" s="4" t="s">
        <v>25</v>
      </c>
      <c r="P94" s="62">
        <v>91</v>
      </c>
      <c r="Q94" s="85" t="s">
        <v>267</v>
      </c>
      <c r="R94" s="85" t="s">
        <v>28</v>
      </c>
    </row>
    <row r="95" spans="1:18" hidden="1">
      <c r="A95" s="62">
        <v>92</v>
      </c>
      <c r="B95" s="55" t="s">
        <v>28</v>
      </c>
      <c r="C95" s="4" t="s">
        <v>268</v>
      </c>
      <c r="D95" s="4" t="s">
        <v>25</v>
      </c>
      <c r="E95" s="4" t="s">
        <v>25</v>
      </c>
      <c r="F95" s="4"/>
      <c r="G95" s="4"/>
      <c r="H95" s="4"/>
      <c r="I95" s="4"/>
      <c r="J95" s="4"/>
      <c r="K95" s="4"/>
      <c r="L95" s="65" t="s">
        <v>25</v>
      </c>
      <c r="M95" s="4" t="s">
        <v>25</v>
      </c>
      <c r="N95" s="4" t="s">
        <v>25</v>
      </c>
      <c r="O95" s="4" t="s">
        <v>25</v>
      </c>
      <c r="P95" s="62">
        <v>92</v>
      </c>
      <c r="Q95" s="85" t="s">
        <v>268</v>
      </c>
      <c r="R95" s="85" t="s">
        <v>28</v>
      </c>
    </row>
    <row r="96" spans="1:18" hidden="1">
      <c r="A96" s="62">
        <v>93</v>
      </c>
      <c r="B96" s="55" t="s">
        <v>28</v>
      </c>
      <c r="C96" s="4" t="s">
        <v>269</v>
      </c>
      <c r="D96" s="4" t="s">
        <v>25</v>
      </c>
      <c r="E96" s="4" t="s">
        <v>25</v>
      </c>
      <c r="F96" s="4"/>
      <c r="G96" s="4"/>
      <c r="H96" s="4"/>
      <c r="I96" s="4"/>
      <c r="J96" s="4"/>
      <c r="K96" s="4"/>
      <c r="L96" s="65" t="s">
        <v>25</v>
      </c>
      <c r="M96" s="4" t="s">
        <v>25</v>
      </c>
      <c r="N96" s="4" t="s">
        <v>25</v>
      </c>
      <c r="O96" s="4" t="s">
        <v>25</v>
      </c>
      <c r="P96" s="62">
        <v>93</v>
      </c>
      <c r="Q96" s="85" t="s">
        <v>269</v>
      </c>
      <c r="R96" s="85" t="s">
        <v>28</v>
      </c>
    </row>
    <row r="97" spans="1:18" hidden="1">
      <c r="A97" s="62">
        <v>94</v>
      </c>
      <c r="B97" s="55" t="s">
        <v>28</v>
      </c>
      <c r="C97" s="4" t="s">
        <v>270</v>
      </c>
      <c r="D97" s="4" t="s">
        <v>25</v>
      </c>
      <c r="E97" s="4" t="s">
        <v>25</v>
      </c>
      <c r="F97" s="4"/>
      <c r="G97" s="4"/>
      <c r="H97" s="4"/>
      <c r="I97" s="4"/>
      <c r="J97" s="4"/>
      <c r="K97" s="4"/>
      <c r="L97" s="65" t="s">
        <v>25</v>
      </c>
      <c r="M97" s="4" t="s">
        <v>25</v>
      </c>
      <c r="N97" s="4" t="s">
        <v>25</v>
      </c>
      <c r="O97" s="4" t="s">
        <v>25</v>
      </c>
      <c r="P97" s="62">
        <v>94</v>
      </c>
      <c r="Q97" s="85" t="s">
        <v>270</v>
      </c>
      <c r="R97" s="85" t="s">
        <v>28</v>
      </c>
    </row>
    <row r="98" spans="1:18" hidden="1">
      <c r="A98" s="62">
        <v>95</v>
      </c>
      <c r="B98" s="55" t="s">
        <v>28</v>
      </c>
      <c r="C98" s="4" t="s">
        <v>271</v>
      </c>
      <c r="D98" s="4" t="s">
        <v>25</v>
      </c>
      <c r="E98" s="4" t="s">
        <v>25</v>
      </c>
      <c r="F98" s="4"/>
      <c r="G98" s="4"/>
      <c r="H98" s="4"/>
      <c r="I98" s="4"/>
      <c r="J98" s="4"/>
      <c r="K98" s="4"/>
      <c r="L98" s="65" t="s">
        <v>25</v>
      </c>
      <c r="M98" s="4" t="s">
        <v>25</v>
      </c>
      <c r="N98" s="4" t="s">
        <v>25</v>
      </c>
      <c r="O98" s="4" t="s">
        <v>25</v>
      </c>
      <c r="P98" s="62">
        <v>95</v>
      </c>
      <c r="Q98" s="85" t="s">
        <v>271</v>
      </c>
      <c r="R98" s="85" t="s">
        <v>28</v>
      </c>
    </row>
    <row r="99" spans="1:18" hidden="1">
      <c r="A99" s="62">
        <v>96</v>
      </c>
      <c r="B99" s="55" t="s">
        <v>28</v>
      </c>
      <c r="C99" s="4" t="s">
        <v>272</v>
      </c>
      <c r="D99" s="4" t="s">
        <v>25</v>
      </c>
      <c r="E99" s="4" t="s">
        <v>25</v>
      </c>
      <c r="F99" s="4"/>
      <c r="G99" s="4"/>
      <c r="H99" s="4"/>
      <c r="I99" s="4"/>
      <c r="J99" s="4"/>
      <c r="K99" s="4"/>
      <c r="L99" s="65" t="s">
        <v>25</v>
      </c>
      <c r="M99" s="4" t="s">
        <v>25</v>
      </c>
      <c r="N99" s="4" t="s">
        <v>25</v>
      </c>
      <c r="O99" s="4" t="s">
        <v>25</v>
      </c>
      <c r="P99" s="62">
        <v>96</v>
      </c>
      <c r="Q99" s="85" t="s">
        <v>272</v>
      </c>
      <c r="R99" s="85" t="s">
        <v>28</v>
      </c>
    </row>
    <row r="100" spans="1:18" hidden="1">
      <c r="A100" s="62">
        <v>97</v>
      </c>
      <c r="B100" s="55" t="s">
        <v>1932</v>
      </c>
      <c r="C100" s="4" t="s">
        <v>274</v>
      </c>
      <c r="D100" s="4" t="s">
        <v>25</v>
      </c>
      <c r="E100" s="4" t="s">
        <v>25</v>
      </c>
      <c r="F100" s="4"/>
      <c r="G100" s="4"/>
      <c r="H100" s="4"/>
      <c r="I100" s="4"/>
      <c r="J100" s="4"/>
      <c r="K100" s="4"/>
      <c r="L100" s="65" t="s">
        <v>25</v>
      </c>
      <c r="M100" s="4">
        <v>73.235100000000003</v>
      </c>
      <c r="N100" s="4">
        <v>73.235100000000003</v>
      </c>
      <c r="O100" s="4" t="s">
        <v>25</v>
      </c>
      <c r="P100" s="62">
        <v>97</v>
      </c>
      <c r="Q100" s="85" t="s">
        <v>274</v>
      </c>
      <c r="R100" s="85" t="s">
        <v>275</v>
      </c>
    </row>
    <row r="101" spans="1:18" hidden="1">
      <c r="A101" s="62">
        <v>98</v>
      </c>
      <c r="B101" s="55" t="s">
        <v>1933</v>
      </c>
      <c r="C101" s="4" t="s">
        <v>277</v>
      </c>
      <c r="D101" s="4" t="s">
        <v>1934</v>
      </c>
      <c r="E101" s="4" t="s">
        <v>1935</v>
      </c>
      <c r="F101" s="4"/>
      <c r="G101" s="4"/>
      <c r="H101" s="4"/>
      <c r="I101" s="4"/>
      <c r="J101" s="4"/>
      <c r="K101" s="4"/>
      <c r="L101" s="65" t="s">
        <v>25</v>
      </c>
      <c r="M101" s="4">
        <v>248.84030000000001</v>
      </c>
      <c r="N101" s="4">
        <v>248.84030000000001</v>
      </c>
      <c r="O101" s="4" t="s">
        <v>26</v>
      </c>
      <c r="P101" s="62">
        <v>98</v>
      </c>
      <c r="Q101" s="85" t="s">
        <v>277</v>
      </c>
      <c r="R101" s="85" t="s">
        <v>280</v>
      </c>
    </row>
    <row r="102" spans="1:18" hidden="1">
      <c r="A102" s="62">
        <v>99</v>
      </c>
      <c r="B102" s="55" t="s">
        <v>28</v>
      </c>
      <c r="C102" s="4" t="s">
        <v>281</v>
      </c>
      <c r="D102" s="4" t="s">
        <v>25</v>
      </c>
      <c r="E102" s="4" t="s">
        <v>25</v>
      </c>
      <c r="F102" s="4"/>
      <c r="G102" s="4"/>
      <c r="H102" s="4"/>
      <c r="I102" s="4"/>
      <c r="J102" s="4"/>
      <c r="K102" s="4"/>
      <c r="L102" s="65" t="s">
        <v>25</v>
      </c>
      <c r="M102" s="4" t="s">
        <v>25</v>
      </c>
      <c r="N102" s="4" t="s">
        <v>25</v>
      </c>
      <c r="O102" s="4" t="s">
        <v>25</v>
      </c>
      <c r="P102" s="62">
        <v>101</v>
      </c>
      <c r="Q102" s="85" t="s">
        <v>281</v>
      </c>
      <c r="R102" s="85" t="s">
        <v>28</v>
      </c>
    </row>
    <row r="103" spans="1:18" hidden="1">
      <c r="A103" s="62">
        <v>100</v>
      </c>
      <c r="B103" s="55" t="s">
        <v>1936</v>
      </c>
      <c r="C103" s="4" t="s">
        <v>283</v>
      </c>
      <c r="D103" s="4" t="s">
        <v>1937</v>
      </c>
      <c r="E103" s="4" t="s">
        <v>1938</v>
      </c>
      <c r="F103" s="4"/>
      <c r="G103" s="4"/>
      <c r="H103" s="4"/>
      <c r="I103" s="4"/>
      <c r="J103" s="4"/>
      <c r="K103" s="4"/>
      <c r="L103" s="65">
        <v>149.0744</v>
      </c>
      <c r="M103" s="4">
        <v>49.8123</v>
      </c>
      <c r="N103" s="4">
        <v>198.88669999999999</v>
      </c>
      <c r="O103" s="4" t="s">
        <v>286</v>
      </c>
      <c r="P103" s="62">
        <v>102</v>
      </c>
      <c r="Q103" s="85" t="s">
        <v>283</v>
      </c>
      <c r="R103" s="85" t="s">
        <v>287</v>
      </c>
    </row>
    <row r="104" spans="1:18" hidden="1">
      <c r="A104" s="62">
        <v>101</v>
      </c>
      <c r="B104" s="55" t="s">
        <v>1939</v>
      </c>
      <c r="C104" s="4" t="s">
        <v>289</v>
      </c>
      <c r="D104" s="4" t="s">
        <v>1940</v>
      </c>
      <c r="E104" s="4" t="s">
        <v>1941</v>
      </c>
      <c r="F104" s="4"/>
      <c r="G104" s="4"/>
      <c r="H104" s="4"/>
      <c r="I104" s="4"/>
      <c r="J104" s="4"/>
      <c r="K104" s="4"/>
      <c r="L104" s="65">
        <v>149.07589999999999</v>
      </c>
      <c r="M104" s="4">
        <v>49.812399999999997</v>
      </c>
      <c r="N104" s="4">
        <v>198.88829999999999</v>
      </c>
      <c r="O104" s="4" t="s">
        <v>286</v>
      </c>
      <c r="P104" s="62">
        <v>103</v>
      </c>
      <c r="Q104" s="85" t="s">
        <v>289</v>
      </c>
      <c r="R104" s="85" t="s">
        <v>292</v>
      </c>
    </row>
    <row r="105" spans="1:18">
      <c r="A105" s="62">
        <v>102</v>
      </c>
      <c r="B105" s="55" t="s">
        <v>1942</v>
      </c>
      <c r="C105" s="4" t="s">
        <v>187</v>
      </c>
      <c r="D105" s="4" t="s">
        <v>25</v>
      </c>
      <c r="E105" s="4" t="s">
        <v>25</v>
      </c>
      <c r="F105" s="4"/>
      <c r="G105" s="4"/>
      <c r="H105" s="4"/>
      <c r="I105" s="4"/>
      <c r="J105" s="4"/>
      <c r="K105" s="4"/>
      <c r="L105" s="65" t="s">
        <v>25</v>
      </c>
      <c r="M105" s="4" t="s">
        <v>25</v>
      </c>
      <c r="N105" s="4" t="s">
        <v>25</v>
      </c>
      <c r="O105" s="4" t="s">
        <v>25</v>
      </c>
      <c r="P105" s="62">
        <v>104</v>
      </c>
      <c r="Q105" s="85" t="s">
        <v>187</v>
      </c>
      <c r="R105" s="85" t="s">
        <v>188</v>
      </c>
    </row>
    <row r="106" spans="1:18">
      <c r="A106" s="62">
        <v>103</v>
      </c>
      <c r="B106" s="55" t="s">
        <v>1942</v>
      </c>
      <c r="C106" s="4" t="s">
        <v>239</v>
      </c>
      <c r="D106" s="4" t="s">
        <v>25</v>
      </c>
      <c r="E106" s="4" t="s">
        <v>25</v>
      </c>
      <c r="F106" s="4"/>
      <c r="G106" s="4"/>
      <c r="H106" s="4"/>
      <c r="I106" s="4"/>
      <c r="J106" s="4"/>
      <c r="K106" s="4"/>
      <c r="L106" s="65" t="s">
        <v>25</v>
      </c>
      <c r="M106" s="4" t="s">
        <v>25</v>
      </c>
      <c r="N106" s="4" t="s">
        <v>25</v>
      </c>
      <c r="O106" s="4" t="s">
        <v>25</v>
      </c>
      <c r="P106" s="62">
        <v>105</v>
      </c>
      <c r="Q106" s="85" t="s">
        <v>239</v>
      </c>
      <c r="R106" s="85" t="s">
        <v>188</v>
      </c>
    </row>
    <row r="107" spans="1:18" hidden="1">
      <c r="A107" s="62">
        <v>104</v>
      </c>
      <c r="B107" s="55" t="s">
        <v>28</v>
      </c>
      <c r="C107" s="4" t="s">
        <v>297</v>
      </c>
      <c r="D107" s="4" t="s">
        <v>25</v>
      </c>
      <c r="E107" s="4" t="s">
        <v>25</v>
      </c>
      <c r="F107" s="4"/>
      <c r="G107" s="4"/>
      <c r="H107" s="4"/>
      <c r="I107" s="4"/>
      <c r="J107" s="4"/>
      <c r="K107" s="4"/>
      <c r="L107" s="65" t="s">
        <v>25</v>
      </c>
      <c r="M107" s="4" t="s">
        <v>25</v>
      </c>
      <c r="N107" s="4" t="s">
        <v>25</v>
      </c>
      <c r="O107" s="4" t="s">
        <v>25</v>
      </c>
      <c r="P107" s="62">
        <v>106</v>
      </c>
      <c r="Q107" s="85" t="s">
        <v>297</v>
      </c>
      <c r="R107" s="85" t="s">
        <v>28</v>
      </c>
    </row>
    <row r="108" spans="1:18" hidden="1">
      <c r="A108" s="62">
        <v>105</v>
      </c>
      <c r="B108" s="55" t="s">
        <v>28</v>
      </c>
      <c r="C108" s="4" t="s">
        <v>298</v>
      </c>
      <c r="D108" s="4" t="s">
        <v>25</v>
      </c>
      <c r="E108" s="4" t="s">
        <v>25</v>
      </c>
      <c r="F108" s="4"/>
      <c r="G108" s="4"/>
      <c r="H108" s="4"/>
      <c r="I108" s="4"/>
      <c r="J108" s="4"/>
      <c r="K108" s="4"/>
      <c r="L108" s="65" t="s">
        <v>25</v>
      </c>
      <c r="M108" s="4" t="s">
        <v>25</v>
      </c>
      <c r="N108" s="4" t="s">
        <v>25</v>
      </c>
      <c r="O108" s="4" t="s">
        <v>25</v>
      </c>
      <c r="P108" s="62">
        <v>107</v>
      </c>
      <c r="Q108" s="85" t="s">
        <v>298</v>
      </c>
      <c r="R108" s="85" t="s">
        <v>28</v>
      </c>
    </row>
    <row r="109" spans="1:18">
      <c r="A109" s="62">
        <v>106</v>
      </c>
      <c r="B109" s="55" t="s">
        <v>1943</v>
      </c>
      <c r="C109" s="4" t="s">
        <v>579</v>
      </c>
      <c r="D109" s="4" t="s">
        <v>1944</v>
      </c>
      <c r="E109" s="4" t="s">
        <v>1945</v>
      </c>
      <c r="F109" s="4"/>
      <c r="G109" s="4"/>
      <c r="H109" s="4"/>
      <c r="I109" s="4"/>
      <c r="J109" s="4"/>
      <c r="K109" s="4"/>
      <c r="L109" s="65">
        <v>15.585000000000001</v>
      </c>
      <c r="M109" s="4" t="s">
        <v>25</v>
      </c>
      <c r="N109" s="4" t="s">
        <v>25</v>
      </c>
      <c r="O109" s="4" t="s">
        <v>25</v>
      </c>
      <c r="P109" s="62">
        <v>108</v>
      </c>
      <c r="Q109" s="85" t="s">
        <v>579</v>
      </c>
      <c r="R109" s="85" t="s">
        <v>582</v>
      </c>
    </row>
    <row r="110" spans="1:18">
      <c r="A110" s="62">
        <v>107</v>
      </c>
      <c r="B110" s="55" t="s">
        <v>1942</v>
      </c>
      <c r="C110" s="4" t="s">
        <v>293</v>
      </c>
      <c r="D110" s="4" t="s">
        <v>25</v>
      </c>
      <c r="E110" s="4" t="s">
        <v>25</v>
      </c>
      <c r="F110" s="4"/>
      <c r="G110" s="4"/>
      <c r="H110" s="4"/>
      <c r="I110" s="4"/>
      <c r="J110" s="4"/>
      <c r="K110" s="4"/>
      <c r="L110" s="65" t="s">
        <v>25</v>
      </c>
      <c r="M110" s="4" t="s">
        <v>25</v>
      </c>
      <c r="N110" s="4" t="s">
        <v>25</v>
      </c>
      <c r="O110" s="4" t="s">
        <v>25</v>
      </c>
      <c r="P110" s="62">
        <v>109</v>
      </c>
      <c r="Q110" s="85" t="s">
        <v>293</v>
      </c>
      <c r="R110" s="85" t="s">
        <v>188</v>
      </c>
    </row>
    <row r="111" spans="1:18" hidden="1">
      <c r="A111" s="62">
        <v>108</v>
      </c>
      <c r="B111" s="55" t="s">
        <v>1946</v>
      </c>
      <c r="C111" s="4" t="s">
        <v>302</v>
      </c>
      <c r="D111" s="4" t="s">
        <v>1947</v>
      </c>
      <c r="E111" s="4" t="s">
        <v>1948</v>
      </c>
      <c r="F111" s="4"/>
      <c r="G111" s="4"/>
      <c r="H111" s="4"/>
      <c r="I111" s="4"/>
      <c r="J111" s="4"/>
      <c r="K111" s="4"/>
      <c r="L111" s="65" t="s">
        <v>25</v>
      </c>
      <c r="M111" s="4">
        <v>248.79660000000001</v>
      </c>
      <c r="N111" s="4">
        <v>248.79660000000001</v>
      </c>
      <c r="O111" s="4" t="s">
        <v>305</v>
      </c>
      <c r="P111" s="62">
        <v>110</v>
      </c>
      <c r="Q111" s="85" t="s">
        <v>302</v>
      </c>
      <c r="R111" s="85" t="s">
        <v>306</v>
      </c>
    </row>
    <row r="112" spans="1:18" hidden="1">
      <c r="A112" s="62">
        <v>109</v>
      </c>
      <c r="B112" s="55" t="s">
        <v>1949</v>
      </c>
      <c r="C112" s="4" t="s">
        <v>308</v>
      </c>
      <c r="D112" s="4" t="s">
        <v>1950</v>
      </c>
      <c r="E112" s="4" t="s">
        <v>1951</v>
      </c>
      <c r="F112" s="4"/>
      <c r="G112" s="4"/>
      <c r="H112" s="4"/>
      <c r="I112" s="4"/>
      <c r="J112" s="4"/>
      <c r="K112" s="4"/>
      <c r="L112" s="65" t="s">
        <v>25</v>
      </c>
      <c r="M112" s="4">
        <v>249.45650000000001</v>
      </c>
      <c r="N112" s="4">
        <v>249.45650000000001</v>
      </c>
      <c r="O112" s="4" t="s">
        <v>26</v>
      </c>
      <c r="P112" s="62">
        <v>111</v>
      </c>
      <c r="Q112" s="85" t="s">
        <v>308</v>
      </c>
      <c r="R112" s="85" t="s">
        <v>311</v>
      </c>
    </row>
    <row r="113" spans="1:18" hidden="1">
      <c r="A113" s="62">
        <v>110</v>
      </c>
      <c r="B113" s="55" t="s">
        <v>1952</v>
      </c>
      <c r="C113" s="4" t="s">
        <v>313</v>
      </c>
      <c r="D113" s="4" t="s">
        <v>25</v>
      </c>
      <c r="E113" s="4" t="s">
        <v>25</v>
      </c>
      <c r="F113" s="4"/>
      <c r="G113" s="4"/>
      <c r="H113" s="4"/>
      <c r="I113" s="4"/>
      <c r="J113" s="4"/>
      <c r="K113" s="4"/>
      <c r="L113" s="65" t="s">
        <v>25</v>
      </c>
      <c r="M113" s="4">
        <v>150.5052</v>
      </c>
      <c r="N113" s="4">
        <v>150.5052</v>
      </c>
      <c r="O113" s="4" t="s">
        <v>25</v>
      </c>
      <c r="P113" s="62">
        <v>112</v>
      </c>
      <c r="Q113" s="85" t="s">
        <v>313</v>
      </c>
      <c r="R113" s="85" t="s">
        <v>314</v>
      </c>
    </row>
    <row r="114" spans="1:18" hidden="1">
      <c r="A114" s="62">
        <v>111</v>
      </c>
      <c r="B114" s="55" t="s">
        <v>1952</v>
      </c>
      <c r="C114" s="4" t="s">
        <v>315</v>
      </c>
      <c r="D114" s="4" t="s">
        <v>25</v>
      </c>
      <c r="E114" s="4" t="s">
        <v>25</v>
      </c>
      <c r="F114" s="4"/>
      <c r="G114" s="4"/>
      <c r="H114" s="4"/>
      <c r="I114" s="4"/>
      <c r="J114" s="4"/>
      <c r="K114" s="4"/>
      <c r="L114" s="65" t="s">
        <v>25</v>
      </c>
      <c r="M114" s="4">
        <v>150.5052</v>
      </c>
      <c r="N114" s="4">
        <v>150.5052</v>
      </c>
      <c r="O114" s="4" t="s">
        <v>25</v>
      </c>
      <c r="P114" s="62">
        <v>113</v>
      </c>
      <c r="Q114" s="85" t="s">
        <v>315</v>
      </c>
      <c r="R114" s="85" t="s">
        <v>314</v>
      </c>
    </row>
    <row r="115" spans="1:18">
      <c r="A115" s="62">
        <v>112</v>
      </c>
      <c r="B115" s="55" t="s">
        <v>1953</v>
      </c>
      <c r="C115" s="4" t="s">
        <v>295</v>
      </c>
      <c r="D115" s="4" t="s">
        <v>25</v>
      </c>
      <c r="E115" s="4" t="s">
        <v>25</v>
      </c>
      <c r="F115" s="4"/>
      <c r="G115" s="4"/>
      <c r="H115" s="4"/>
      <c r="I115" s="4"/>
      <c r="J115" s="4"/>
      <c r="K115" s="4"/>
      <c r="L115" s="65" t="s">
        <v>25</v>
      </c>
      <c r="M115" s="4">
        <v>95.700800000000001</v>
      </c>
      <c r="N115" s="4">
        <v>95.700800000000001</v>
      </c>
      <c r="O115" s="4" t="s">
        <v>25</v>
      </c>
      <c r="P115" s="62">
        <v>114</v>
      </c>
      <c r="Q115" s="85" t="s">
        <v>295</v>
      </c>
      <c r="R115" s="85" t="s">
        <v>296</v>
      </c>
    </row>
    <row r="116" spans="1:18">
      <c r="A116" s="62">
        <v>113</v>
      </c>
      <c r="B116" s="55" t="s">
        <v>1953</v>
      </c>
      <c r="C116" s="4" t="s">
        <v>299</v>
      </c>
      <c r="D116" s="4" t="s">
        <v>25</v>
      </c>
      <c r="E116" s="4" t="s">
        <v>25</v>
      </c>
      <c r="F116" s="4"/>
      <c r="G116" s="4"/>
      <c r="H116" s="4"/>
      <c r="I116" s="4"/>
      <c r="J116" s="4"/>
      <c r="K116" s="4"/>
      <c r="L116" s="65" t="s">
        <v>25</v>
      </c>
      <c r="M116" s="4">
        <v>95.700800000000001</v>
      </c>
      <c r="N116" s="4">
        <v>95.700800000000001</v>
      </c>
      <c r="O116" s="4" t="s">
        <v>25</v>
      </c>
      <c r="P116" s="62">
        <v>115</v>
      </c>
      <c r="Q116" s="85" t="s">
        <v>299</v>
      </c>
      <c r="R116" s="85" t="s">
        <v>296</v>
      </c>
    </row>
    <row r="117" spans="1:18">
      <c r="A117" s="62">
        <v>114</v>
      </c>
      <c r="B117" s="55" t="s">
        <v>1953</v>
      </c>
      <c r="C117" s="4" t="s">
        <v>300</v>
      </c>
      <c r="D117" s="4" t="s">
        <v>25</v>
      </c>
      <c r="E117" s="4" t="s">
        <v>25</v>
      </c>
      <c r="F117" s="4"/>
      <c r="G117" s="4"/>
      <c r="H117" s="4"/>
      <c r="I117" s="4"/>
      <c r="J117" s="4"/>
      <c r="K117" s="4"/>
      <c r="L117" s="65" t="s">
        <v>25</v>
      </c>
      <c r="M117" s="4">
        <v>95.700800000000001</v>
      </c>
      <c r="N117" s="4">
        <v>95.700800000000001</v>
      </c>
      <c r="O117" s="4" t="s">
        <v>25</v>
      </c>
      <c r="P117" s="62">
        <v>116</v>
      </c>
      <c r="Q117" s="85" t="s">
        <v>300</v>
      </c>
      <c r="R117" s="85" t="s">
        <v>296</v>
      </c>
    </row>
    <row r="118" spans="1:18">
      <c r="A118" s="62">
        <v>115</v>
      </c>
      <c r="B118" s="55" t="s">
        <v>1953</v>
      </c>
      <c r="C118" s="4" t="s">
        <v>316</v>
      </c>
      <c r="D118" s="4" t="s">
        <v>25</v>
      </c>
      <c r="E118" s="4" t="s">
        <v>25</v>
      </c>
      <c r="F118" s="4"/>
      <c r="G118" s="4"/>
      <c r="H118" s="4"/>
      <c r="I118" s="4"/>
      <c r="J118" s="4"/>
      <c r="K118" s="4"/>
      <c r="L118" s="65" t="s">
        <v>25</v>
      </c>
      <c r="M118" s="4">
        <v>95.700800000000001</v>
      </c>
      <c r="N118" s="4">
        <v>95.700800000000001</v>
      </c>
      <c r="O118" s="4" t="s">
        <v>25</v>
      </c>
      <c r="P118" s="62">
        <v>117</v>
      </c>
      <c r="Q118" s="85" t="s">
        <v>316</v>
      </c>
      <c r="R118" s="85" t="s">
        <v>296</v>
      </c>
    </row>
    <row r="119" spans="1:18">
      <c r="A119" s="62">
        <v>116</v>
      </c>
      <c r="B119" s="55" t="s">
        <v>1953</v>
      </c>
      <c r="C119" s="4" t="s">
        <v>317</v>
      </c>
      <c r="D119" s="4" t="s">
        <v>25</v>
      </c>
      <c r="E119" s="4" t="s">
        <v>25</v>
      </c>
      <c r="F119" s="4"/>
      <c r="G119" s="4"/>
      <c r="H119" s="4"/>
      <c r="I119" s="4"/>
      <c r="J119" s="4"/>
      <c r="K119" s="4"/>
      <c r="L119" s="65" t="s">
        <v>25</v>
      </c>
      <c r="M119" s="4">
        <v>95.700800000000001</v>
      </c>
      <c r="N119" s="4">
        <v>95.700800000000001</v>
      </c>
      <c r="O119" s="4" t="s">
        <v>25</v>
      </c>
      <c r="P119" s="62">
        <v>118</v>
      </c>
      <c r="Q119" s="85" t="s">
        <v>317</v>
      </c>
      <c r="R119" s="85" t="s">
        <v>296</v>
      </c>
    </row>
    <row r="120" spans="1:18">
      <c r="A120" s="62">
        <v>117</v>
      </c>
      <c r="B120" s="55" t="s">
        <v>1953</v>
      </c>
      <c r="C120" s="4" t="s">
        <v>318</v>
      </c>
      <c r="D120" s="4" t="s">
        <v>25</v>
      </c>
      <c r="E120" s="4" t="s">
        <v>25</v>
      </c>
      <c r="F120" s="4"/>
      <c r="G120" s="4"/>
      <c r="H120" s="4"/>
      <c r="I120" s="4"/>
      <c r="J120" s="4"/>
      <c r="K120" s="4"/>
      <c r="L120" s="65" t="s">
        <v>25</v>
      </c>
      <c r="M120" s="4">
        <v>95.700800000000001</v>
      </c>
      <c r="N120" s="4">
        <v>95.700800000000001</v>
      </c>
      <c r="O120" s="4" t="s">
        <v>25</v>
      </c>
      <c r="P120" s="62">
        <v>119</v>
      </c>
      <c r="Q120" s="85" t="s">
        <v>318</v>
      </c>
      <c r="R120" s="85" t="s">
        <v>296</v>
      </c>
    </row>
    <row r="121" spans="1:18" hidden="1">
      <c r="A121" s="62">
        <v>118</v>
      </c>
      <c r="B121" s="55" t="s">
        <v>1954</v>
      </c>
      <c r="C121" s="4" t="s">
        <v>323</v>
      </c>
      <c r="D121" s="4" t="s">
        <v>25</v>
      </c>
      <c r="E121" s="4" t="s">
        <v>25</v>
      </c>
      <c r="F121" s="4"/>
      <c r="G121" s="4"/>
      <c r="H121" s="4"/>
      <c r="I121" s="4"/>
      <c r="J121" s="4"/>
      <c r="K121" s="4"/>
      <c r="L121" s="65" t="s">
        <v>25</v>
      </c>
      <c r="M121" s="4">
        <v>152.83369999999999</v>
      </c>
      <c r="N121" s="4">
        <v>152.83369999999999</v>
      </c>
      <c r="O121" s="4" t="s">
        <v>25</v>
      </c>
      <c r="P121" s="62">
        <v>120</v>
      </c>
      <c r="Q121" s="85" t="s">
        <v>323</v>
      </c>
      <c r="R121" s="85" t="s">
        <v>324</v>
      </c>
    </row>
    <row r="122" spans="1:18" hidden="1">
      <c r="A122" s="62">
        <v>119</v>
      </c>
      <c r="B122" s="55" t="s">
        <v>1955</v>
      </c>
      <c r="C122" s="4" t="s">
        <v>326</v>
      </c>
      <c r="D122" s="4" t="s">
        <v>1956</v>
      </c>
      <c r="E122" s="4" t="s">
        <v>1957</v>
      </c>
      <c r="F122" s="4"/>
      <c r="G122" s="4"/>
      <c r="H122" s="4"/>
      <c r="I122" s="4"/>
      <c r="J122" s="4"/>
      <c r="K122" s="4"/>
      <c r="L122" s="65" t="s">
        <v>25</v>
      </c>
      <c r="M122" s="4">
        <v>248.02010000000001</v>
      </c>
      <c r="N122" s="4">
        <v>248.02010000000001</v>
      </c>
      <c r="O122" s="4" t="s">
        <v>26</v>
      </c>
      <c r="P122" s="62">
        <v>121</v>
      </c>
      <c r="Q122" s="85" t="s">
        <v>326</v>
      </c>
      <c r="R122" s="85" t="s">
        <v>329</v>
      </c>
    </row>
    <row r="123" spans="1:18" hidden="1">
      <c r="A123" s="62">
        <v>120</v>
      </c>
      <c r="B123" s="55" t="s">
        <v>28</v>
      </c>
      <c r="C123" s="4" t="s">
        <v>330</v>
      </c>
      <c r="D123" s="4" t="s">
        <v>25</v>
      </c>
      <c r="E123" s="4" t="s">
        <v>25</v>
      </c>
      <c r="F123" s="4"/>
      <c r="G123" s="4"/>
      <c r="H123" s="4"/>
      <c r="I123" s="4"/>
      <c r="J123" s="4"/>
      <c r="K123" s="4"/>
      <c r="L123" s="65" t="s">
        <v>25</v>
      </c>
      <c r="M123" s="4" t="s">
        <v>25</v>
      </c>
      <c r="N123" s="4" t="s">
        <v>25</v>
      </c>
      <c r="O123" s="4" t="s">
        <v>25</v>
      </c>
      <c r="P123" s="62">
        <v>122</v>
      </c>
      <c r="Q123" s="85" t="s">
        <v>330</v>
      </c>
      <c r="R123" s="85" t="s">
        <v>28</v>
      </c>
    </row>
    <row r="124" spans="1:18" hidden="1">
      <c r="A124" s="62">
        <v>121</v>
      </c>
      <c r="B124" s="55" t="s">
        <v>1958</v>
      </c>
      <c r="C124" s="4" t="s">
        <v>332</v>
      </c>
      <c r="D124" s="4" t="s">
        <v>1959</v>
      </c>
      <c r="E124" s="4" t="s">
        <v>1960</v>
      </c>
      <c r="F124" s="4"/>
      <c r="G124" s="4"/>
      <c r="H124" s="4"/>
      <c r="I124" s="4"/>
      <c r="J124" s="4"/>
      <c r="K124" s="4"/>
      <c r="L124" s="65">
        <v>152.09880000000001</v>
      </c>
      <c r="M124" s="4">
        <v>54.412300000000002</v>
      </c>
      <c r="N124" s="4">
        <v>206.5111</v>
      </c>
      <c r="O124" s="4" t="s">
        <v>335</v>
      </c>
      <c r="P124" s="62">
        <v>123</v>
      </c>
      <c r="Q124" s="85" t="s">
        <v>332</v>
      </c>
      <c r="R124" s="85" t="s">
        <v>336</v>
      </c>
    </row>
    <row r="125" spans="1:18" hidden="1">
      <c r="A125" s="62">
        <v>122</v>
      </c>
      <c r="B125" s="55" t="s">
        <v>1961</v>
      </c>
      <c r="C125" s="4" t="s">
        <v>338</v>
      </c>
      <c r="D125" s="4" t="s">
        <v>1962</v>
      </c>
      <c r="E125" s="4" t="s">
        <v>1963</v>
      </c>
      <c r="F125" s="4"/>
      <c r="G125" s="4"/>
      <c r="H125" s="4"/>
      <c r="I125" s="4"/>
      <c r="J125" s="4"/>
      <c r="K125" s="4"/>
      <c r="L125" s="65">
        <v>152.10140000000001</v>
      </c>
      <c r="M125" s="4">
        <v>54.412199999999999</v>
      </c>
      <c r="N125" s="4">
        <v>206.5136</v>
      </c>
      <c r="O125" s="4" t="s">
        <v>335</v>
      </c>
      <c r="P125" s="62">
        <v>124</v>
      </c>
      <c r="Q125" s="85" t="s">
        <v>338</v>
      </c>
      <c r="R125" s="85" t="s">
        <v>341</v>
      </c>
    </row>
    <row r="126" spans="1:18">
      <c r="A126" s="62">
        <v>123</v>
      </c>
      <c r="B126" s="55" t="s">
        <v>1943</v>
      </c>
      <c r="C126" s="4" t="s">
        <v>583</v>
      </c>
      <c r="D126" s="4" t="s">
        <v>1944</v>
      </c>
      <c r="E126" s="4" t="s">
        <v>1945</v>
      </c>
      <c r="F126" s="4"/>
      <c r="G126" s="4"/>
      <c r="H126" s="4"/>
      <c r="I126" s="4"/>
      <c r="J126" s="4"/>
      <c r="K126" s="4"/>
      <c r="L126" s="65">
        <v>15.585000000000001</v>
      </c>
      <c r="M126" s="4" t="s">
        <v>25</v>
      </c>
      <c r="N126" s="4" t="s">
        <v>25</v>
      </c>
      <c r="O126" s="4" t="s">
        <v>25</v>
      </c>
      <c r="P126" s="62">
        <v>125</v>
      </c>
      <c r="Q126" s="85" t="s">
        <v>583</v>
      </c>
      <c r="R126" s="85" t="s">
        <v>582</v>
      </c>
    </row>
    <row r="127" spans="1:18">
      <c r="A127" s="62">
        <v>124</v>
      </c>
      <c r="B127" s="55" t="s">
        <v>1943</v>
      </c>
      <c r="C127" s="4" t="s">
        <v>584</v>
      </c>
      <c r="D127" s="4" t="s">
        <v>1944</v>
      </c>
      <c r="E127" s="4" t="s">
        <v>1945</v>
      </c>
      <c r="F127" s="4"/>
      <c r="G127" s="4"/>
      <c r="H127" s="4"/>
      <c r="I127" s="4"/>
      <c r="J127" s="4"/>
      <c r="K127" s="4"/>
      <c r="L127" s="65">
        <v>15.585000000000001</v>
      </c>
      <c r="M127" s="4" t="s">
        <v>25</v>
      </c>
      <c r="N127" s="4" t="s">
        <v>25</v>
      </c>
      <c r="O127" s="4" t="s">
        <v>25</v>
      </c>
      <c r="P127" s="62">
        <v>126</v>
      </c>
      <c r="Q127" s="85" t="s">
        <v>584</v>
      </c>
      <c r="R127" s="85" t="s">
        <v>582</v>
      </c>
    </row>
    <row r="128" spans="1:18" hidden="1">
      <c r="A128" s="62">
        <v>125</v>
      </c>
      <c r="B128" s="55" t="s">
        <v>1964</v>
      </c>
      <c r="C128" s="4" t="s">
        <v>345</v>
      </c>
      <c r="D128" s="4" t="s">
        <v>1965</v>
      </c>
      <c r="E128" s="4" t="s">
        <v>1966</v>
      </c>
      <c r="F128" s="4"/>
      <c r="G128" s="4"/>
      <c r="H128" s="4"/>
      <c r="I128" s="4"/>
      <c r="J128" s="4"/>
      <c r="K128" s="4"/>
      <c r="L128" s="65" t="s">
        <v>25</v>
      </c>
      <c r="M128" s="4">
        <v>249.6574</v>
      </c>
      <c r="N128" s="4">
        <v>249.6574</v>
      </c>
      <c r="O128" s="4" t="s">
        <v>305</v>
      </c>
      <c r="P128" s="62">
        <v>127</v>
      </c>
      <c r="Q128" s="85" t="s">
        <v>345</v>
      </c>
      <c r="R128" s="85" t="s">
        <v>348</v>
      </c>
    </row>
    <row r="129" spans="1:18" hidden="1">
      <c r="A129" s="62">
        <v>126</v>
      </c>
      <c r="B129" s="55" t="s">
        <v>1967</v>
      </c>
      <c r="C129" s="4" t="s">
        <v>350</v>
      </c>
      <c r="D129" s="4" t="s">
        <v>25</v>
      </c>
      <c r="E129" s="4" t="s">
        <v>25</v>
      </c>
      <c r="F129" s="4"/>
      <c r="G129" s="4"/>
      <c r="H129" s="4"/>
      <c r="I129" s="4"/>
      <c r="J129" s="4"/>
      <c r="K129" s="4"/>
      <c r="L129" s="65" t="s">
        <v>25</v>
      </c>
      <c r="M129" s="4">
        <v>249.23920000000001</v>
      </c>
      <c r="N129" s="4">
        <v>249.23920000000001</v>
      </c>
      <c r="O129" s="4" t="s">
        <v>25</v>
      </c>
      <c r="P129" s="62">
        <v>128</v>
      </c>
      <c r="Q129" s="85" t="s">
        <v>350</v>
      </c>
      <c r="R129" s="85" t="s">
        <v>351</v>
      </c>
    </row>
    <row r="130" spans="1:18" hidden="1">
      <c r="A130" s="62">
        <v>127</v>
      </c>
      <c r="B130" s="55" t="s">
        <v>1968</v>
      </c>
      <c r="C130" s="4" t="s">
        <v>353</v>
      </c>
      <c r="D130" s="4" t="s">
        <v>1969</v>
      </c>
      <c r="E130" s="4" t="s">
        <v>1970</v>
      </c>
      <c r="F130" s="4"/>
      <c r="G130" s="4"/>
      <c r="H130" s="4"/>
      <c r="I130" s="4"/>
      <c r="J130" s="4"/>
      <c r="K130" s="4"/>
      <c r="L130" s="65">
        <v>185.126</v>
      </c>
      <c r="M130" s="4">
        <v>63.5398</v>
      </c>
      <c r="N130" s="4">
        <v>248.66579999999999</v>
      </c>
      <c r="O130" s="4" t="s">
        <v>356</v>
      </c>
      <c r="P130" s="62">
        <v>129</v>
      </c>
      <c r="Q130" s="85" t="s">
        <v>353</v>
      </c>
      <c r="R130" s="85" t="s">
        <v>357</v>
      </c>
    </row>
    <row r="131" spans="1:18" hidden="1">
      <c r="A131" s="62">
        <v>128</v>
      </c>
      <c r="B131" s="55" t="s">
        <v>1971</v>
      </c>
      <c r="C131" s="4" t="s">
        <v>359</v>
      </c>
      <c r="D131" s="4" t="s">
        <v>25</v>
      </c>
      <c r="E131" s="4" t="s">
        <v>25</v>
      </c>
      <c r="F131" s="4"/>
      <c r="G131" s="4"/>
      <c r="H131" s="4"/>
      <c r="I131" s="4"/>
      <c r="J131" s="4"/>
      <c r="K131" s="4"/>
      <c r="L131" s="65" t="s">
        <v>25</v>
      </c>
      <c r="M131" s="4">
        <v>126.98650000000001</v>
      </c>
      <c r="N131" s="4">
        <v>126.98650000000001</v>
      </c>
      <c r="O131" s="4" t="s">
        <v>25</v>
      </c>
      <c r="P131" s="62">
        <v>130</v>
      </c>
      <c r="Q131" s="85" t="s">
        <v>359</v>
      </c>
      <c r="R131" s="85" t="s">
        <v>360</v>
      </c>
    </row>
    <row r="132" spans="1:18" hidden="1">
      <c r="A132" s="62">
        <v>129</v>
      </c>
      <c r="B132" s="55" t="s">
        <v>1972</v>
      </c>
      <c r="C132" s="4" t="s">
        <v>362</v>
      </c>
      <c r="D132" s="4" t="s">
        <v>1973</v>
      </c>
      <c r="E132" s="4" t="s">
        <v>1974</v>
      </c>
      <c r="F132" s="4"/>
      <c r="G132" s="4"/>
      <c r="H132" s="4"/>
      <c r="I132" s="4"/>
      <c r="J132" s="4"/>
      <c r="K132" s="4"/>
      <c r="L132" s="65" t="s">
        <v>25</v>
      </c>
      <c r="M132" s="4">
        <v>248.68639999999999</v>
      </c>
      <c r="N132" s="4">
        <v>248.68639999999999</v>
      </c>
      <c r="O132" s="4" t="s">
        <v>365</v>
      </c>
      <c r="P132" s="62">
        <v>131</v>
      </c>
      <c r="Q132" s="85" t="s">
        <v>362</v>
      </c>
      <c r="R132" s="85" t="s">
        <v>366</v>
      </c>
    </row>
    <row r="133" spans="1:18" hidden="1">
      <c r="A133" s="62">
        <v>130</v>
      </c>
      <c r="B133" s="55" t="s">
        <v>1975</v>
      </c>
      <c r="C133" s="4" t="s">
        <v>368</v>
      </c>
      <c r="D133" s="4" t="s">
        <v>1976</v>
      </c>
      <c r="E133" s="4" t="s">
        <v>1977</v>
      </c>
      <c r="F133" s="4"/>
      <c r="G133" s="4"/>
      <c r="H133" s="4"/>
      <c r="I133" s="4"/>
      <c r="J133" s="4"/>
      <c r="K133" s="4"/>
      <c r="L133" s="65" t="s">
        <v>25</v>
      </c>
      <c r="M133" s="4">
        <v>248.6876</v>
      </c>
      <c r="N133" s="4">
        <v>248.6876</v>
      </c>
      <c r="O133" s="4" t="s">
        <v>365</v>
      </c>
      <c r="P133" s="62">
        <v>132</v>
      </c>
      <c r="Q133" s="85" t="s">
        <v>368</v>
      </c>
      <c r="R133" s="85" t="s">
        <v>371</v>
      </c>
    </row>
    <row r="134" spans="1:18" hidden="1">
      <c r="A134" s="62">
        <v>131</v>
      </c>
      <c r="B134" s="55" t="s">
        <v>28</v>
      </c>
      <c r="C134" s="4" t="s">
        <v>372</v>
      </c>
      <c r="D134" s="4" t="s">
        <v>25</v>
      </c>
      <c r="E134" s="4" t="s">
        <v>25</v>
      </c>
      <c r="F134" s="4"/>
      <c r="G134" s="4"/>
      <c r="H134" s="4"/>
      <c r="I134" s="4"/>
      <c r="J134" s="4"/>
      <c r="K134" s="4"/>
      <c r="L134" s="65" t="s">
        <v>25</v>
      </c>
      <c r="M134" s="4" t="s">
        <v>25</v>
      </c>
      <c r="N134" s="4" t="s">
        <v>25</v>
      </c>
      <c r="O134" s="4" t="s">
        <v>25</v>
      </c>
      <c r="P134" s="62">
        <v>133</v>
      </c>
      <c r="Q134" s="85" t="s">
        <v>372</v>
      </c>
      <c r="R134" s="85" t="s">
        <v>28</v>
      </c>
    </row>
    <row r="135" spans="1:18">
      <c r="A135" s="62">
        <v>132</v>
      </c>
      <c r="B135" s="55" t="s">
        <v>1953</v>
      </c>
      <c r="C135" s="4" t="s">
        <v>319</v>
      </c>
      <c r="D135" s="4" t="s">
        <v>25</v>
      </c>
      <c r="E135" s="4" t="s">
        <v>25</v>
      </c>
      <c r="F135" s="4"/>
      <c r="G135" s="4"/>
      <c r="H135" s="4"/>
      <c r="I135" s="4"/>
      <c r="J135" s="4"/>
      <c r="K135" s="4"/>
      <c r="L135" s="65" t="s">
        <v>25</v>
      </c>
      <c r="M135" s="4">
        <v>95.700800000000001</v>
      </c>
      <c r="N135" s="4">
        <v>95.700800000000001</v>
      </c>
      <c r="O135" s="4" t="s">
        <v>25</v>
      </c>
      <c r="P135" s="62">
        <v>134</v>
      </c>
      <c r="Q135" s="85" t="s">
        <v>319</v>
      </c>
      <c r="R135" s="85" t="s">
        <v>296</v>
      </c>
    </row>
    <row r="136" spans="1:18" hidden="1">
      <c r="A136" s="62">
        <v>133</v>
      </c>
      <c r="B136" s="55" t="s">
        <v>28</v>
      </c>
      <c r="C136" s="4" t="s">
        <v>374</v>
      </c>
      <c r="D136" s="4" t="s">
        <v>25</v>
      </c>
      <c r="E136" s="4" t="s">
        <v>25</v>
      </c>
      <c r="F136" s="4"/>
      <c r="G136" s="4"/>
      <c r="H136" s="4"/>
      <c r="I136" s="4"/>
      <c r="J136" s="4"/>
      <c r="K136" s="4"/>
      <c r="L136" s="65" t="s">
        <v>25</v>
      </c>
      <c r="M136" s="4" t="s">
        <v>25</v>
      </c>
      <c r="N136" s="4" t="s">
        <v>25</v>
      </c>
      <c r="O136" s="4" t="s">
        <v>25</v>
      </c>
      <c r="P136" s="62">
        <v>135</v>
      </c>
      <c r="Q136" s="85" t="s">
        <v>374</v>
      </c>
      <c r="R136" s="85" t="s">
        <v>28</v>
      </c>
    </row>
    <row r="137" spans="1:18" hidden="1">
      <c r="A137" s="62">
        <v>134</v>
      </c>
      <c r="B137" s="55" t="s">
        <v>28</v>
      </c>
      <c r="C137" s="4" t="s">
        <v>375</v>
      </c>
      <c r="D137" s="4" t="s">
        <v>25</v>
      </c>
      <c r="E137" s="4" t="s">
        <v>25</v>
      </c>
      <c r="F137" s="4"/>
      <c r="G137" s="4"/>
      <c r="H137" s="4"/>
      <c r="I137" s="4"/>
      <c r="J137" s="4"/>
      <c r="K137" s="4"/>
      <c r="L137" s="65" t="s">
        <v>25</v>
      </c>
      <c r="M137" s="4" t="s">
        <v>25</v>
      </c>
      <c r="N137" s="4" t="s">
        <v>25</v>
      </c>
      <c r="O137" s="4" t="s">
        <v>25</v>
      </c>
      <c r="P137" s="62">
        <v>136</v>
      </c>
      <c r="Q137" s="85" t="s">
        <v>375</v>
      </c>
      <c r="R137" s="85" t="s">
        <v>28</v>
      </c>
    </row>
    <row r="138" spans="1:18" hidden="1">
      <c r="A138" s="62">
        <v>135</v>
      </c>
      <c r="B138" s="55" t="s">
        <v>1978</v>
      </c>
      <c r="C138" s="4" t="s">
        <v>377</v>
      </c>
      <c r="D138" s="4" t="s">
        <v>25</v>
      </c>
      <c r="E138" s="4" t="s">
        <v>25</v>
      </c>
      <c r="F138" s="94"/>
      <c r="G138" s="4"/>
      <c r="H138" s="4"/>
      <c r="I138" s="4"/>
      <c r="J138" s="4"/>
      <c r="K138" s="4"/>
      <c r="L138" s="65" t="s">
        <v>25</v>
      </c>
      <c r="M138" s="4">
        <v>130.48490000000001</v>
      </c>
      <c r="N138" s="4">
        <v>130.48490000000001</v>
      </c>
      <c r="O138" s="4" t="s">
        <v>25</v>
      </c>
      <c r="P138" s="62">
        <v>137</v>
      </c>
      <c r="Q138" s="85" t="s">
        <v>377</v>
      </c>
      <c r="R138" s="85" t="s">
        <v>378</v>
      </c>
    </row>
    <row r="139" spans="1:18" hidden="1">
      <c r="A139" s="62">
        <v>136</v>
      </c>
      <c r="B139" s="55" t="s">
        <v>28</v>
      </c>
      <c r="C139" s="4" t="s">
        <v>379</v>
      </c>
      <c r="D139" s="4" t="s">
        <v>25</v>
      </c>
      <c r="E139" s="4" t="s">
        <v>25</v>
      </c>
      <c r="F139" s="94"/>
      <c r="G139" s="4"/>
      <c r="H139" s="4"/>
      <c r="I139" s="4"/>
      <c r="J139" s="4"/>
      <c r="K139" s="4"/>
      <c r="L139" s="65" t="s">
        <v>25</v>
      </c>
      <c r="M139" s="4" t="s">
        <v>25</v>
      </c>
      <c r="N139" s="4" t="s">
        <v>25</v>
      </c>
      <c r="O139" s="4" t="s">
        <v>25</v>
      </c>
      <c r="P139" s="62">
        <v>138</v>
      </c>
      <c r="Q139" s="85" t="s">
        <v>379</v>
      </c>
      <c r="R139" s="85" t="s">
        <v>28</v>
      </c>
    </row>
    <row r="140" spans="1:18" hidden="1">
      <c r="A140" s="62">
        <v>137</v>
      </c>
      <c r="B140" s="55" t="s">
        <v>28</v>
      </c>
      <c r="C140" s="4" t="s">
        <v>380</v>
      </c>
      <c r="D140" s="4" t="s">
        <v>25</v>
      </c>
      <c r="E140" s="4" t="s">
        <v>25</v>
      </c>
      <c r="F140" s="94"/>
      <c r="G140" s="4"/>
      <c r="H140" s="4"/>
      <c r="I140" s="4"/>
      <c r="J140" s="4"/>
      <c r="K140" s="4"/>
      <c r="L140" s="65" t="s">
        <v>25</v>
      </c>
      <c r="M140" s="4" t="s">
        <v>25</v>
      </c>
      <c r="N140" s="4" t="s">
        <v>25</v>
      </c>
      <c r="O140" s="4" t="s">
        <v>25</v>
      </c>
      <c r="P140" s="62">
        <v>139</v>
      </c>
      <c r="Q140" s="85" t="s">
        <v>380</v>
      </c>
      <c r="R140" s="85" t="s">
        <v>28</v>
      </c>
    </row>
    <row r="141" spans="1:18" hidden="1">
      <c r="A141" s="62">
        <v>138</v>
      </c>
      <c r="B141" s="55" t="s">
        <v>28</v>
      </c>
      <c r="C141" s="4" t="s">
        <v>381</v>
      </c>
      <c r="D141" s="4" t="s">
        <v>25</v>
      </c>
      <c r="E141" s="4" t="s">
        <v>25</v>
      </c>
      <c r="F141" s="94"/>
      <c r="G141" s="4"/>
      <c r="H141" s="4"/>
      <c r="I141" s="4"/>
      <c r="J141" s="4"/>
      <c r="K141" s="4"/>
      <c r="L141" s="65" t="s">
        <v>25</v>
      </c>
      <c r="M141" s="4" t="s">
        <v>25</v>
      </c>
      <c r="N141" s="4" t="s">
        <v>25</v>
      </c>
      <c r="O141" s="4" t="s">
        <v>25</v>
      </c>
      <c r="P141" s="62">
        <v>140</v>
      </c>
      <c r="Q141" s="85" t="s">
        <v>381</v>
      </c>
      <c r="R141" s="85" t="s">
        <v>28</v>
      </c>
    </row>
    <row r="142" spans="1:18" hidden="1">
      <c r="A142" s="62">
        <v>139</v>
      </c>
      <c r="B142" s="55" t="s">
        <v>28</v>
      </c>
      <c r="C142" s="4" t="s">
        <v>382</v>
      </c>
      <c r="D142" s="4" t="s">
        <v>25</v>
      </c>
      <c r="E142" s="4" t="s">
        <v>25</v>
      </c>
      <c r="F142" s="4"/>
      <c r="G142" s="4"/>
      <c r="H142" s="4"/>
      <c r="I142" s="4"/>
      <c r="J142" s="4"/>
      <c r="K142" s="4"/>
      <c r="L142" s="65" t="s">
        <v>25</v>
      </c>
      <c r="M142" s="4" t="s">
        <v>25</v>
      </c>
      <c r="N142" s="4" t="s">
        <v>25</v>
      </c>
      <c r="O142" s="4" t="s">
        <v>25</v>
      </c>
      <c r="P142" s="62">
        <v>141</v>
      </c>
      <c r="Q142" s="85" t="s">
        <v>382</v>
      </c>
      <c r="R142" s="85" t="s">
        <v>28</v>
      </c>
    </row>
    <row r="143" spans="1:18">
      <c r="A143" s="62">
        <v>140</v>
      </c>
      <c r="B143" s="55" t="s">
        <v>1979</v>
      </c>
      <c r="C143" s="4" t="s">
        <v>588</v>
      </c>
      <c r="D143" s="4" t="s">
        <v>1980</v>
      </c>
      <c r="E143" s="4" t="s">
        <v>1981</v>
      </c>
      <c r="F143" s="4"/>
      <c r="G143" s="4"/>
      <c r="H143" s="4"/>
      <c r="I143" s="4"/>
      <c r="J143" s="4"/>
      <c r="K143" s="4"/>
      <c r="L143" s="65" t="s">
        <v>25</v>
      </c>
      <c r="M143" s="4">
        <v>124.79640000000001</v>
      </c>
      <c r="N143" s="4">
        <v>124.79640000000001</v>
      </c>
      <c r="O143" s="4" t="s">
        <v>591</v>
      </c>
      <c r="P143" s="62">
        <v>142</v>
      </c>
      <c r="Q143" s="85" t="s">
        <v>588</v>
      </c>
      <c r="R143" s="85" t="s">
        <v>592</v>
      </c>
    </row>
    <row r="144" spans="1:18">
      <c r="A144" s="62">
        <v>141</v>
      </c>
      <c r="B144" s="55" t="s">
        <v>1979</v>
      </c>
      <c r="C144" s="4" t="s">
        <v>593</v>
      </c>
      <c r="D144" s="4" t="s">
        <v>1980</v>
      </c>
      <c r="E144" s="4" t="s">
        <v>1981</v>
      </c>
      <c r="F144" s="4"/>
      <c r="G144" s="4"/>
      <c r="H144" s="4"/>
      <c r="I144" s="4"/>
      <c r="J144" s="4"/>
      <c r="K144" s="4"/>
      <c r="L144" s="65" t="s">
        <v>25</v>
      </c>
      <c r="M144" s="4">
        <v>124.79640000000001</v>
      </c>
      <c r="N144" s="4">
        <v>124.79640000000001</v>
      </c>
      <c r="O144" s="4" t="s">
        <v>591</v>
      </c>
      <c r="P144" s="62">
        <v>143</v>
      </c>
      <c r="Q144" s="85" t="s">
        <v>593</v>
      </c>
      <c r="R144" s="85" t="s">
        <v>592</v>
      </c>
    </row>
    <row r="145" spans="1:18" hidden="1">
      <c r="A145" s="62">
        <v>142</v>
      </c>
      <c r="B145" s="55" t="s">
        <v>1982</v>
      </c>
      <c r="C145" s="4" t="s">
        <v>386</v>
      </c>
      <c r="D145" s="4" t="s">
        <v>1983</v>
      </c>
      <c r="E145" s="4" t="s">
        <v>1984</v>
      </c>
      <c r="F145" s="4"/>
      <c r="G145" s="4"/>
      <c r="H145" s="4"/>
      <c r="I145" s="4"/>
      <c r="J145" s="4"/>
      <c r="K145" s="4"/>
      <c r="L145" s="65">
        <v>149.1165</v>
      </c>
      <c r="M145" s="4">
        <v>49.8123</v>
      </c>
      <c r="N145" s="4">
        <v>198.9288</v>
      </c>
      <c r="O145" s="4" t="s">
        <v>286</v>
      </c>
      <c r="P145" s="62">
        <v>144</v>
      </c>
      <c r="Q145" s="85" t="s">
        <v>386</v>
      </c>
      <c r="R145" s="85" t="s">
        <v>389</v>
      </c>
    </row>
    <row r="146" spans="1:18" hidden="1">
      <c r="A146" s="62">
        <v>143</v>
      </c>
      <c r="B146" s="55" t="s">
        <v>1985</v>
      </c>
      <c r="C146" s="4" t="s">
        <v>391</v>
      </c>
      <c r="D146" s="4" t="s">
        <v>1986</v>
      </c>
      <c r="E146" s="4" t="s">
        <v>1987</v>
      </c>
      <c r="F146" s="4"/>
      <c r="G146" s="4"/>
      <c r="H146" s="4"/>
      <c r="I146" s="4"/>
      <c r="J146" s="4"/>
      <c r="K146" s="4"/>
      <c r="L146" s="65">
        <v>149.1164</v>
      </c>
      <c r="M146" s="4">
        <v>49.812100000000001</v>
      </c>
      <c r="N146" s="4">
        <v>198.92849999999999</v>
      </c>
      <c r="O146" s="4" t="s">
        <v>286</v>
      </c>
      <c r="P146" s="62">
        <v>145</v>
      </c>
      <c r="Q146" s="85" t="s">
        <v>391</v>
      </c>
      <c r="R146" s="85" t="s">
        <v>394</v>
      </c>
    </row>
    <row r="147" spans="1:18">
      <c r="A147" s="62">
        <v>144</v>
      </c>
      <c r="B147" s="55" t="s">
        <v>1979</v>
      </c>
      <c r="C147" s="4" t="s">
        <v>594</v>
      </c>
      <c r="D147" s="4" t="s">
        <v>1980</v>
      </c>
      <c r="E147" s="4" t="s">
        <v>1981</v>
      </c>
      <c r="F147" s="4"/>
      <c r="G147" s="4"/>
      <c r="H147" s="4"/>
      <c r="I147" s="4"/>
      <c r="J147" s="4"/>
      <c r="K147" s="4"/>
      <c r="L147" s="65" t="s">
        <v>25</v>
      </c>
      <c r="M147" s="4">
        <v>124.79640000000001</v>
      </c>
      <c r="N147" s="4">
        <v>124.79640000000001</v>
      </c>
      <c r="O147" s="4" t="s">
        <v>591</v>
      </c>
      <c r="P147" s="62">
        <v>146</v>
      </c>
      <c r="Q147" s="85" t="s">
        <v>594</v>
      </c>
      <c r="R147" s="85" t="s">
        <v>592</v>
      </c>
    </row>
    <row r="148" spans="1:18">
      <c r="A148" s="62">
        <v>145</v>
      </c>
      <c r="B148" s="55" t="s">
        <v>1979</v>
      </c>
      <c r="C148" s="4" t="s">
        <v>939</v>
      </c>
      <c r="D148" s="4" t="s">
        <v>1980</v>
      </c>
      <c r="E148" s="4" t="s">
        <v>1981</v>
      </c>
      <c r="F148" s="4"/>
      <c r="G148" s="4"/>
      <c r="H148" s="4"/>
      <c r="I148" s="4"/>
      <c r="J148" s="4"/>
      <c r="K148" s="4"/>
      <c r="L148" s="65" t="s">
        <v>25</v>
      </c>
      <c r="M148" s="4">
        <v>124.79640000000001</v>
      </c>
      <c r="N148" s="4">
        <v>124.79640000000001</v>
      </c>
      <c r="O148" s="4" t="s">
        <v>591</v>
      </c>
      <c r="P148" s="62">
        <v>147</v>
      </c>
      <c r="Q148" s="85" t="s">
        <v>939</v>
      </c>
      <c r="R148" s="85" t="s">
        <v>592</v>
      </c>
    </row>
    <row r="149" spans="1:18" hidden="1">
      <c r="A149" s="62">
        <v>146</v>
      </c>
      <c r="B149" s="55" t="s">
        <v>1988</v>
      </c>
      <c r="C149" s="4" t="s">
        <v>398</v>
      </c>
      <c r="D149" s="4" t="s">
        <v>1989</v>
      </c>
      <c r="E149" s="4" t="s">
        <v>1990</v>
      </c>
      <c r="F149" s="4"/>
      <c r="G149" s="4"/>
      <c r="H149" s="4"/>
      <c r="I149" s="4"/>
      <c r="J149" s="4"/>
      <c r="K149" s="4"/>
      <c r="L149" s="65" t="s">
        <v>25</v>
      </c>
      <c r="M149" s="4">
        <v>248.68170000000001</v>
      </c>
      <c r="N149" s="4">
        <v>248.68170000000001</v>
      </c>
      <c r="O149" s="4" t="s">
        <v>305</v>
      </c>
      <c r="P149" s="62">
        <v>148</v>
      </c>
      <c r="Q149" s="85" t="s">
        <v>398</v>
      </c>
      <c r="R149" s="85" t="s">
        <v>401</v>
      </c>
    </row>
    <row r="150" spans="1:18" hidden="1">
      <c r="A150" s="62">
        <v>147</v>
      </c>
      <c r="B150" s="55" t="s">
        <v>1991</v>
      </c>
      <c r="C150" s="4" t="s">
        <v>403</v>
      </c>
      <c r="D150" s="4" t="s">
        <v>1992</v>
      </c>
      <c r="E150" s="4" t="s">
        <v>1993</v>
      </c>
      <c r="F150" s="4"/>
      <c r="G150" s="4"/>
      <c r="H150" s="4"/>
      <c r="I150" s="4"/>
      <c r="J150" s="4"/>
      <c r="K150" s="4"/>
      <c r="L150" s="65" t="s">
        <v>25</v>
      </c>
      <c r="M150" s="4">
        <v>249.1335</v>
      </c>
      <c r="N150" s="4">
        <v>249.1335</v>
      </c>
      <c r="O150" s="4" t="s">
        <v>305</v>
      </c>
      <c r="P150" s="62">
        <v>149</v>
      </c>
      <c r="Q150" s="85" t="s">
        <v>403</v>
      </c>
      <c r="R150" s="85" t="s">
        <v>406</v>
      </c>
    </row>
    <row r="151" spans="1:18" hidden="1">
      <c r="A151" s="62">
        <v>148</v>
      </c>
      <c r="B151" s="55" t="s">
        <v>1921</v>
      </c>
      <c r="C151" s="4" t="s">
        <v>407</v>
      </c>
      <c r="D151" s="4" t="s">
        <v>25</v>
      </c>
      <c r="E151" s="4" t="s">
        <v>25</v>
      </c>
      <c r="F151" s="4"/>
      <c r="G151" s="4"/>
      <c r="H151" s="4"/>
      <c r="I151" s="4"/>
      <c r="J151" s="4"/>
      <c r="K151" s="4"/>
      <c r="L151" s="65" t="s">
        <v>25</v>
      </c>
      <c r="M151" s="4">
        <v>84.292000000000002</v>
      </c>
      <c r="N151" s="4">
        <v>84.292000000000002</v>
      </c>
      <c r="O151" s="4" t="s">
        <v>25</v>
      </c>
      <c r="P151" s="62">
        <v>150</v>
      </c>
      <c r="Q151" s="85" t="s">
        <v>407</v>
      </c>
      <c r="R151" s="85" t="s">
        <v>238</v>
      </c>
    </row>
    <row r="152" spans="1:18" hidden="1">
      <c r="A152" s="62">
        <v>149</v>
      </c>
      <c r="B152" s="55" t="s">
        <v>1994</v>
      </c>
      <c r="C152" s="4" t="s">
        <v>409</v>
      </c>
      <c r="D152" s="4" t="s">
        <v>25</v>
      </c>
      <c r="E152" s="4" t="s">
        <v>25</v>
      </c>
      <c r="F152" s="4"/>
      <c r="G152" s="4"/>
      <c r="H152" s="4"/>
      <c r="I152" s="4"/>
      <c r="J152" s="4"/>
      <c r="K152" s="4"/>
      <c r="L152" s="65" t="s">
        <v>25</v>
      </c>
      <c r="M152" s="4">
        <v>236.93049999999999</v>
      </c>
      <c r="N152" s="4">
        <v>236.93049999999999</v>
      </c>
      <c r="O152" s="4" t="s">
        <v>25</v>
      </c>
      <c r="P152" s="62">
        <v>151</v>
      </c>
      <c r="Q152" s="85" t="s">
        <v>409</v>
      </c>
      <c r="R152" s="85" t="s">
        <v>410</v>
      </c>
    </row>
    <row r="153" spans="1:18" hidden="1">
      <c r="A153" s="62">
        <v>150</v>
      </c>
      <c r="B153" s="55" t="s">
        <v>28</v>
      </c>
      <c r="C153" s="4" t="s">
        <v>411</v>
      </c>
      <c r="D153" s="4" t="s">
        <v>25</v>
      </c>
      <c r="E153" s="4" t="s">
        <v>25</v>
      </c>
      <c r="F153" s="4"/>
      <c r="G153" s="4"/>
      <c r="H153" s="4"/>
      <c r="I153" s="4"/>
      <c r="J153" s="4"/>
      <c r="K153" s="4"/>
      <c r="L153" s="65" t="s">
        <v>25</v>
      </c>
      <c r="M153" s="4" t="s">
        <v>25</v>
      </c>
      <c r="N153" s="4" t="s">
        <v>25</v>
      </c>
      <c r="O153" s="4" t="s">
        <v>25</v>
      </c>
      <c r="P153" s="62">
        <v>152</v>
      </c>
      <c r="Q153" s="85" t="s">
        <v>411</v>
      </c>
      <c r="R153" s="85" t="s">
        <v>28</v>
      </c>
    </row>
    <row r="154" spans="1:18">
      <c r="A154" s="62">
        <v>151</v>
      </c>
      <c r="B154" s="55" t="s">
        <v>1953</v>
      </c>
      <c r="C154" s="4" t="s">
        <v>320</v>
      </c>
      <c r="D154" s="4" t="s">
        <v>25</v>
      </c>
      <c r="E154" s="4" t="s">
        <v>25</v>
      </c>
      <c r="F154" s="4"/>
      <c r="G154" s="4"/>
      <c r="H154" s="4"/>
      <c r="I154" s="4"/>
      <c r="J154" s="4"/>
      <c r="K154" s="4"/>
      <c r="L154" s="65" t="s">
        <v>25</v>
      </c>
      <c r="M154" s="4">
        <v>95.700800000000001</v>
      </c>
      <c r="N154" s="4">
        <v>95.700800000000001</v>
      </c>
      <c r="O154" s="4" t="s">
        <v>25</v>
      </c>
      <c r="P154" s="62">
        <v>153</v>
      </c>
      <c r="Q154" s="85" t="s">
        <v>320</v>
      </c>
      <c r="R154" s="85" t="s">
        <v>296</v>
      </c>
    </row>
    <row r="155" spans="1:18" hidden="1">
      <c r="A155" s="62">
        <v>152</v>
      </c>
      <c r="B155" s="55" t="s">
        <v>28</v>
      </c>
      <c r="C155" s="4" t="s">
        <v>413</v>
      </c>
      <c r="D155" s="4" t="s">
        <v>25</v>
      </c>
      <c r="E155" s="4" t="s">
        <v>25</v>
      </c>
      <c r="F155" s="4"/>
      <c r="G155" s="4"/>
      <c r="H155" s="4"/>
      <c r="I155" s="4"/>
      <c r="J155" s="4"/>
      <c r="K155" s="4"/>
      <c r="L155" s="65" t="s">
        <v>25</v>
      </c>
      <c r="M155" s="4" t="s">
        <v>25</v>
      </c>
      <c r="N155" s="4" t="s">
        <v>25</v>
      </c>
      <c r="O155" s="4" t="s">
        <v>25</v>
      </c>
      <c r="P155" s="62">
        <v>154</v>
      </c>
      <c r="Q155" s="85" t="s">
        <v>413</v>
      </c>
      <c r="R155" s="85" t="s">
        <v>28</v>
      </c>
    </row>
    <row r="156" spans="1:18">
      <c r="A156" s="62">
        <v>153</v>
      </c>
      <c r="B156" s="55" t="s">
        <v>1953</v>
      </c>
      <c r="C156" s="4" t="s">
        <v>321</v>
      </c>
      <c r="D156" s="4" t="s">
        <v>25</v>
      </c>
      <c r="E156" s="4" t="s">
        <v>25</v>
      </c>
      <c r="F156" s="4"/>
      <c r="G156" s="4"/>
      <c r="H156" s="4"/>
      <c r="I156" s="4"/>
      <c r="J156" s="4"/>
      <c r="K156" s="4"/>
      <c r="L156" s="65" t="s">
        <v>25</v>
      </c>
      <c r="M156" s="4">
        <v>95.700800000000001</v>
      </c>
      <c r="N156" s="4">
        <v>95.700800000000001</v>
      </c>
      <c r="O156" s="4" t="s">
        <v>25</v>
      </c>
      <c r="P156" s="62">
        <v>155</v>
      </c>
      <c r="Q156" s="85" t="s">
        <v>321</v>
      </c>
      <c r="R156" s="85" t="s">
        <v>296</v>
      </c>
    </row>
    <row r="157" spans="1:18" hidden="1">
      <c r="A157" s="62">
        <v>154</v>
      </c>
      <c r="B157" s="55" t="s">
        <v>28</v>
      </c>
      <c r="C157" s="4" t="s">
        <v>415</v>
      </c>
      <c r="D157" s="4" t="s">
        <v>25</v>
      </c>
      <c r="E157" s="4" t="s">
        <v>25</v>
      </c>
      <c r="F157" s="4"/>
      <c r="G157" s="4"/>
      <c r="H157" s="4"/>
      <c r="I157" s="4"/>
      <c r="J157" s="4"/>
      <c r="K157" s="4"/>
      <c r="L157" s="65" t="s">
        <v>25</v>
      </c>
      <c r="M157" s="4" t="s">
        <v>25</v>
      </c>
      <c r="N157" s="4" t="s">
        <v>25</v>
      </c>
      <c r="O157" s="4" t="s">
        <v>25</v>
      </c>
      <c r="P157" s="62">
        <v>156</v>
      </c>
      <c r="Q157" s="85" t="s">
        <v>415</v>
      </c>
      <c r="R157" s="85" t="s">
        <v>28</v>
      </c>
    </row>
    <row r="158" spans="1:18" hidden="1">
      <c r="A158" s="62">
        <v>155</v>
      </c>
      <c r="B158" s="55" t="s">
        <v>1995</v>
      </c>
      <c r="C158" s="4" t="s">
        <v>417</v>
      </c>
      <c r="D158" s="4" t="s">
        <v>25</v>
      </c>
      <c r="E158" s="4" t="s">
        <v>25</v>
      </c>
      <c r="F158" s="4"/>
      <c r="G158" s="4"/>
      <c r="H158" s="4"/>
      <c r="I158" s="4"/>
      <c r="J158" s="4"/>
      <c r="K158" s="4"/>
      <c r="L158" s="65" t="s">
        <v>25</v>
      </c>
      <c r="M158" s="4">
        <v>134.87540000000001</v>
      </c>
      <c r="N158" s="4">
        <v>134.87540000000001</v>
      </c>
      <c r="O158" s="4" t="s">
        <v>25</v>
      </c>
      <c r="P158" s="62">
        <v>157</v>
      </c>
      <c r="Q158" s="85" t="s">
        <v>417</v>
      </c>
      <c r="R158" s="85" t="s">
        <v>418</v>
      </c>
    </row>
    <row r="159" spans="1:18" hidden="1">
      <c r="A159" s="62">
        <v>156</v>
      </c>
      <c r="B159" s="55" t="s">
        <v>1978</v>
      </c>
      <c r="C159" s="4" t="s">
        <v>419</v>
      </c>
      <c r="D159" s="4" t="s">
        <v>25</v>
      </c>
      <c r="E159" s="4" t="s">
        <v>25</v>
      </c>
      <c r="F159" s="4"/>
      <c r="G159" s="4"/>
      <c r="H159" s="4"/>
      <c r="I159" s="4"/>
      <c r="J159" s="4"/>
      <c r="K159" s="4"/>
      <c r="L159" s="65" t="s">
        <v>25</v>
      </c>
      <c r="M159" s="4">
        <v>130.48490000000001</v>
      </c>
      <c r="N159" s="4">
        <v>130.48490000000001</v>
      </c>
      <c r="O159" s="4" t="s">
        <v>25</v>
      </c>
      <c r="P159" s="62">
        <v>158</v>
      </c>
      <c r="Q159" s="85" t="s">
        <v>419</v>
      </c>
      <c r="R159" s="85" t="s">
        <v>378</v>
      </c>
    </row>
    <row r="160" spans="1:18" hidden="1">
      <c r="A160" s="62">
        <v>157</v>
      </c>
      <c r="B160" s="55" t="s">
        <v>1978</v>
      </c>
      <c r="C160" s="4" t="s">
        <v>420</v>
      </c>
      <c r="D160" s="4" t="s">
        <v>25</v>
      </c>
      <c r="E160" s="4" t="s">
        <v>25</v>
      </c>
      <c r="F160" s="4"/>
      <c r="G160" s="4"/>
      <c r="H160" s="4"/>
      <c r="I160" s="4"/>
      <c r="J160" s="4"/>
      <c r="K160" s="4"/>
      <c r="L160" s="65" t="s">
        <v>25</v>
      </c>
      <c r="M160" s="4">
        <v>130.48490000000001</v>
      </c>
      <c r="N160" s="4">
        <v>130.48490000000001</v>
      </c>
      <c r="O160" s="4" t="s">
        <v>25</v>
      </c>
      <c r="P160" s="62">
        <v>159</v>
      </c>
      <c r="Q160" s="85" t="s">
        <v>420</v>
      </c>
      <c r="R160" s="85" t="s">
        <v>378</v>
      </c>
    </row>
    <row r="161" spans="1:18" hidden="1">
      <c r="A161" s="62">
        <v>158</v>
      </c>
      <c r="B161" s="55" t="s">
        <v>28</v>
      </c>
      <c r="C161" s="4" t="s">
        <v>421</v>
      </c>
      <c r="D161" s="4" t="s">
        <v>25</v>
      </c>
      <c r="E161" s="4" t="s">
        <v>25</v>
      </c>
      <c r="F161" s="4"/>
      <c r="G161" s="4"/>
      <c r="H161" s="4"/>
      <c r="I161" s="4"/>
      <c r="J161" s="4"/>
      <c r="K161" s="4"/>
      <c r="L161" s="65" t="s">
        <v>25</v>
      </c>
      <c r="M161" s="4" t="s">
        <v>25</v>
      </c>
      <c r="N161" s="4" t="s">
        <v>25</v>
      </c>
      <c r="O161" s="4" t="s">
        <v>25</v>
      </c>
      <c r="P161" s="62">
        <v>160</v>
      </c>
      <c r="Q161" s="85" t="s">
        <v>421</v>
      </c>
      <c r="R161" s="85" t="s">
        <v>28</v>
      </c>
    </row>
    <row r="162" spans="1:18" hidden="1">
      <c r="A162" s="62">
        <v>159</v>
      </c>
      <c r="B162" s="55" t="s">
        <v>28</v>
      </c>
      <c r="C162" s="4" t="s">
        <v>422</v>
      </c>
      <c r="D162" s="4" t="s">
        <v>25</v>
      </c>
      <c r="E162" s="4" t="s">
        <v>25</v>
      </c>
      <c r="F162" s="4"/>
      <c r="G162" s="4"/>
      <c r="H162" s="4"/>
      <c r="I162" s="4"/>
      <c r="J162" s="4"/>
      <c r="K162" s="4"/>
      <c r="L162" s="65" t="s">
        <v>25</v>
      </c>
      <c r="M162" s="4" t="s">
        <v>25</v>
      </c>
      <c r="N162" s="4" t="s">
        <v>25</v>
      </c>
      <c r="O162" s="4" t="s">
        <v>25</v>
      </c>
      <c r="P162" s="62">
        <v>161</v>
      </c>
      <c r="Q162" s="85" t="s">
        <v>422</v>
      </c>
      <c r="R162" s="85" t="s">
        <v>28</v>
      </c>
    </row>
    <row r="163" spans="1:18" hidden="1">
      <c r="A163" s="62">
        <v>160</v>
      </c>
      <c r="B163" s="55" t="s">
        <v>28</v>
      </c>
      <c r="C163" s="4" t="s">
        <v>423</v>
      </c>
      <c r="D163" s="4" t="s">
        <v>25</v>
      </c>
      <c r="E163" s="4" t="s">
        <v>25</v>
      </c>
      <c r="F163" s="4"/>
      <c r="G163" s="4"/>
      <c r="H163" s="4"/>
      <c r="I163" s="4"/>
      <c r="J163" s="4"/>
      <c r="K163" s="4"/>
      <c r="L163" s="65" t="s">
        <v>25</v>
      </c>
      <c r="M163" s="4" t="s">
        <v>25</v>
      </c>
      <c r="N163" s="4" t="s">
        <v>25</v>
      </c>
      <c r="O163" s="4" t="s">
        <v>25</v>
      </c>
      <c r="P163" s="62">
        <v>162</v>
      </c>
      <c r="Q163" s="85" t="s">
        <v>423</v>
      </c>
      <c r="R163" s="85" t="s">
        <v>28</v>
      </c>
    </row>
    <row r="164" spans="1:18" hidden="1">
      <c r="A164" s="62">
        <v>161</v>
      </c>
      <c r="B164" s="55" t="s">
        <v>28</v>
      </c>
      <c r="C164" s="4" t="s">
        <v>424</v>
      </c>
      <c r="D164" s="4" t="s">
        <v>25</v>
      </c>
      <c r="E164" s="4" t="s">
        <v>25</v>
      </c>
      <c r="F164" s="4"/>
      <c r="G164" s="4"/>
      <c r="H164" s="4"/>
      <c r="I164" s="4"/>
      <c r="J164" s="4"/>
      <c r="K164" s="4"/>
      <c r="L164" s="65" t="s">
        <v>25</v>
      </c>
      <c r="M164" s="4" t="s">
        <v>25</v>
      </c>
      <c r="N164" s="4" t="s">
        <v>25</v>
      </c>
      <c r="O164" s="4" t="s">
        <v>25</v>
      </c>
      <c r="P164" s="62">
        <v>163</v>
      </c>
      <c r="Q164" s="85" t="s">
        <v>424</v>
      </c>
      <c r="R164" s="85" t="s">
        <v>28</v>
      </c>
    </row>
    <row r="165" spans="1:18" hidden="1">
      <c r="A165" s="62">
        <v>162</v>
      </c>
      <c r="B165" s="55" t="s">
        <v>28</v>
      </c>
      <c r="C165" s="4" t="s">
        <v>425</v>
      </c>
      <c r="D165" s="4" t="s">
        <v>25</v>
      </c>
      <c r="E165" s="4" t="s">
        <v>25</v>
      </c>
      <c r="F165" s="4"/>
      <c r="G165" s="4"/>
      <c r="H165" s="4"/>
      <c r="I165" s="4"/>
      <c r="J165" s="4"/>
      <c r="K165" s="4"/>
      <c r="L165" s="65" t="s">
        <v>25</v>
      </c>
      <c r="M165" s="4" t="s">
        <v>25</v>
      </c>
      <c r="N165" s="4" t="s">
        <v>25</v>
      </c>
      <c r="O165" s="4" t="s">
        <v>25</v>
      </c>
      <c r="P165" s="62">
        <v>164</v>
      </c>
      <c r="Q165" s="85" t="s">
        <v>425</v>
      </c>
      <c r="R165" s="85" t="s">
        <v>28</v>
      </c>
    </row>
    <row r="166" spans="1:18" hidden="1">
      <c r="A166" s="62">
        <v>163</v>
      </c>
      <c r="B166" s="55" t="s">
        <v>1996</v>
      </c>
      <c r="C166" s="4" t="s">
        <v>427</v>
      </c>
      <c r="D166" s="4" t="s">
        <v>1997</v>
      </c>
      <c r="E166" s="4" t="s">
        <v>1998</v>
      </c>
      <c r="F166" s="4"/>
      <c r="G166" s="4"/>
      <c r="H166" s="4"/>
      <c r="I166" s="4"/>
      <c r="J166" s="4"/>
      <c r="K166" s="4"/>
      <c r="L166" s="65" t="s">
        <v>25</v>
      </c>
      <c r="M166" s="4">
        <v>249.3219</v>
      </c>
      <c r="N166" s="4">
        <v>249.3219</v>
      </c>
      <c r="O166" s="4" t="s">
        <v>305</v>
      </c>
      <c r="P166" s="62">
        <v>165</v>
      </c>
      <c r="Q166" s="85" t="s">
        <v>427</v>
      </c>
      <c r="R166" s="85" t="s">
        <v>430</v>
      </c>
    </row>
    <row r="167" spans="1:18" hidden="1">
      <c r="A167" s="62">
        <v>164</v>
      </c>
      <c r="B167" s="55" t="s">
        <v>1999</v>
      </c>
      <c r="C167" s="4" t="s">
        <v>432</v>
      </c>
      <c r="D167" s="4" t="s">
        <v>2000</v>
      </c>
      <c r="E167" s="4" t="s">
        <v>2001</v>
      </c>
      <c r="F167" s="4"/>
      <c r="G167" s="4"/>
      <c r="H167" s="4"/>
      <c r="I167" s="4"/>
      <c r="J167" s="4"/>
      <c r="K167" s="4"/>
      <c r="L167" s="65" t="s">
        <v>25</v>
      </c>
      <c r="M167" s="4">
        <v>249.2304</v>
      </c>
      <c r="N167" s="4">
        <v>249.2304</v>
      </c>
      <c r="O167" s="4" t="s">
        <v>305</v>
      </c>
      <c r="P167" s="62">
        <v>166</v>
      </c>
      <c r="Q167" s="85" t="s">
        <v>432</v>
      </c>
      <c r="R167" s="85" t="s">
        <v>435</v>
      </c>
    </row>
    <row r="168" spans="1:18" hidden="1">
      <c r="A168" s="62">
        <v>165</v>
      </c>
      <c r="B168" s="55" t="s">
        <v>28</v>
      </c>
      <c r="C168" s="4" t="s">
        <v>436</v>
      </c>
      <c r="D168" s="4" t="s">
        <v>25</v>
      </c>
      <c r="E168" s="4" t="s">
        <v>25</v>
      </c>
      <c r="F168" s="4"/>
      <c r="G168" s="4"/>
      <c r="H168" s="4"/>
      <c r="I168" s="4"/>
      <c r="J168" s="4"/>
      <c r="K168" s="4"/>
      <c r="L168" s="65" t="s">
        <v>25</v>
      </c>
      <c r="M168" s="4" t="s">
        <v>25</v>
      </c>
      <c r="N168" s="4" t="s">
        <v>25</v>
      </c>
      <c r="O168" s="4" t="s">
        <v>25</v>
      </c>
      <c r="P168" s="62">
        <v>167</v>
      </c>
      <c r="Q168" s="85" t="s">
        <v>436</v>
      </c>
      <c r="R168" s="85" t="s">
        <v>28</v>
      </c>
    </row>
    <row r="169" spans="1:18">
      <c r="A169" s="62">
        <v>166</v>
      </c>
      <c r="B169" s="55" t="s">
        <v>1953</v>
      </c>
      <c r="C169" s="4" t="s">
        <v>342</v>
      </c>
      <c r="D169" s="4" t="s">
        <v>25</v>
      </c>
      <c r="E169" s="4" t="s">
        <v>25</v>
      </c>
      <c r="F169" s="4"/>
      <c r="G169" s="4"/>
      <c r="H169" s="4"/>
      <c r="I169" s="4"/>
      <c r="J169" s="4"/>
      <c r="K169" s="4"/>
      <c r="L169" s="65" t="s">
        <v>25</v>
      </c>
      <c r="M169" s="4">
        <v>95.700800000000001</v>
      </c>
      <c r="N169" s="4">
        <v>95.700800000000001</v>
      </c>
      <c r="O169" s="4" t="s">
        <v>25</v>
      </c>
      <c r="P169" s="62">
        <v>168</v>
      </c>
      <c r="Q169" s="85" t="s">
        <v>342</v>
      </c>
      <c r="R169" s="85" t="s">
        <v>296</v>
      </c>
    </row>
    <row r="170" spans="1:18" hidden="1">
      <c r="A170" s="62">
        <v>167</v>
      </c>
      <c r="B170" s="55" t="s">
        <v>28</v>
      </c>
      <c r="C170" s="4" t="s">
        <v>438</v>
      </c>
      <c r="D170" s="4" t="s">
        <v>25</v>
      </c>
      <c r="E170" s="4" t="s">
        <v>25</v>
      </c>
      <c r="F170" s="4"/>
      <c r="G170" s="4"/>
      <c r="H170" s="4"/>
      <c r="I170" s="4"/>
      <c r="J170" s="4"/>
      <c r="K170" s="4"/>
      <c r="L170" s="65" t="s">
        <v>25</v>
      </c>
      <c r="M170" s="4" t="s">
        <v>25</v>
      </c>
      <c r="N170" s="4" t="s">
        <v>25</v>
      </c>
      <c r="O170" s="4" t="s">
        <v>25</v>
      </c>
      <c r="P170" s="62">
        <v>169</v>
      </c>
      <c r="Q170" s="85" t="s">
        <v>438</v>
      </c>
      <c r="R170" s="85" t="s">
        <v>28</v>
      </c>
    </row>
    <row r="171" spans="1:18">
      <c r="A171" s="62">
        <v>168</v>
      </c>
      <c r="B171" s="55" t="s">
        <v>1953</v>
      </c>
      <c r="C171" s="4" t="s">
        <v>343</v>
      </c>
      <c r="D171" s="4" t="s">
        <v>25</v>
      </c>
      <c r="E171" s="4" t="s">
        <v>25</v>
      </c>
      <c r="F171" s="4"/>
      <c r="G171" s="4"/>
      <c r="H171" s="4"/>
      <c r="I171" s="4"/>
      <c r="J171" s="4"/>
      <c r="K171" s="4"/>
      <c r="L171" s="65" t="s">
        <v>25</v>
      </c>
      <c r="M171" s="4">
        <v>95.700800000000001</v>
      </c>
      <c r="N171" s="4">
        <v>95.700800000000001</v>
      </c>
      <c r="O171" s="4" t="s">
        <v>25</v>
      </c>
      <c r="P171" s="62">
        <v>170</v>
      </c>
      <c r="Q171" s="85" t="s">
        <v>343</v>
      </c>
      <c r="R171" s="85" t="s">
        <v>296</v>
      </c>
    </row>
    <row r="172" spans="1:18" hidden="1">
      <c r="A172" s="62">
        <v>169</v>
      </c>
      <c r="B172" s="55" t="s">
        <v>28</v>
      </c>
      <c r="C172" s="4" t="s">
        <v>440</v>
      </c>
      <c r="D172" s="4" t="s">
        <v>25</v>
      </c>
      <c r="E172" s="4" t="s">
        <v>25</v>
      </c>
      <c r="F172" s="4"/>
      <c r="G172" s="4"/>
      <c r="H172" s="4"/>
      <c r="I172" s="4"/>
      <c r="J172" s="4"/>
      <c r="K172" s="4"/>
      <c r="L172" s="65" t="s">
        <v>25</v>
      </c>
      <c r="M172" s="4" t="s">
        <v>25</v>
      </c>
      <c r="N172" s="4" t="s">
        <v>25</v>
      </c>
      <c r="O172" s="4" t="s">
        <v>25</v>
      </c>
      <c r="P172" s="62">
        <v>171</v>
      </c>
      <c r="Q172" s="85" t="s">
        <v>440</v>
      </c>
      <c r="R172" s="85" t="s">
        <v>28</v>
      </c>
    </row>
    <row r="173" spans="1:18">
      <c r="A173" s="62">
        <v>170</v>
      </c>
      <c r="B173" s="55" t="s">
        <v>1953</v>
      </c>
      <c r="C173" s="4" t="s">
        <v>373</v>
      </c>
      <c r="D173" s="4" t="s">
        <v>25</v>
      </c>
      <c r="E173" s="4" t="s">
        <v>25</v>
      </c>
      <c r="F173" s="4"/>
      <c r="G173" s="4"/>
      <c r="H173" s="4"/>
      <c r="I173" s="4"/>
      <c r="J173" s="4"/>
      <c r="K173" s="4"/>
      <c r="L173" s="65" t="s">
        <v>25</v>
      </c>
      <c r="M173" s="4">
        <v>95.700800000000001</v>
      </c>
      <c r="N173" s="4">
        <v>95.700800000000001</v>
      </c>
      <c r="O173" s="4" t="s">
        <v>25</v>
      </c>
      <c r="P173" s="62">
        <v>172</v>
      </c>
      <c r="Q173" s="85" t="s">
        <v>373</v>
      </c>
      <c r="R173" s="85" t="s">
        <v>296</v>
      </c>
    </row>
    <row r="174" spans="1:18" hidden="1">
      <c r="A174" s="62">
        <v>171</v>
      </c>
      <c r="B174" s="55" t="s">
        <v>28</v>
      </c>
      <c r="C174" s="4" t="s">
        <v>442</v>
      </c>
      <c r="D174" s="4" t="s">
        <v>25</v>
      </c>
      <c r="E174" s="4" t="s">
        <v>25</v>
      </c>
      <c r="F174" s="4"/>
      <c r="G174" s="4"/>
      <c r="H174" s="4"/>
      <c r="I174" s="4"/>
      <c r="J174" s="4"/>
      <c r="K174" s="4"/>
      <c r="L174" s="65" t="s">
        <v>25</v>
      </c>
      <c r="M174" s="4" t="s">
        <v>25</v>
      </c>
      <c r="N174" s="4" t="s">
        <v>25</v>
      </c>
      <c r="O174" s="4" t="s">
        <v>25</v>
      </c>
      <c r="P174" s="62">
        <v>173</v>
      </c>
      <c r="Q174" s="85" t="s">
        <v>442</v>
      </c>
      <c r="R174" s="85" t="s">
        <v>28</v>
      </c>
    </row>
    <row r="175" spans="1:18" hidden="1">
      <c r="A175" s="62">
        <v>172</v>
      </c>
      <c r="B175" s="55" t="s">
        <v>1978</v>
      </c>
      <c r="C175" s="4" t="s">
        <v>443</v>
      </c>
      <c r="D175" s="4" t="s">
        <v>25</v>
      </c>
      <c r="E175" s="4" t="s">
        <v>25</v>
      </c>
      <c r="F175" s="4"/>
      <c r="G175" s="4"/>
      <c r="H175" s="4"/>
      <c r="I175" s="4"/>
      <c r="J175" s="4"/>
      <c r="K175" s="4"/>
      <c r="L175" s="65" t="s">
        <v>25</v>
      </c>
      <c r="M175" s="4">
        <v>130.48490000000001</v>
      </c>
      <c r="N175" s="4">
        <v>130.48490000000001</v>
      </c>
      <c r="O175" s="4" t="s">
        <v>25</v>
      </c>
      <c r="P175" s="62">
        <v>174</v>
      </c>
      <c r="Q175" s="85" t="s">
        <v>443</v>
      </c>
      <c r="R175" s="85" t="s">
        <v>378</v>
      </c>
    </row>
    <row r="176" spans="1:18" hidden="1">
      <c r="A176" s="62">
        <v>173</v>
      </c>
      <c r="B176" s="55" t="s">
        <v>1978</v>
      </c>
      <c r="C176" s="4" t="s">
        <v>444</v>
      </c>
      <c r="D176" s="4" t="s">
        <v>25</v>
      </c>
      <c r="E176" s="4" t="s">
        <v>25</v>
      </c>
      <c r="F176" s="4"/>
      <c r="G176" s="4"/>
      <c r="H176" s="4"/>
      <c r="I176" s="4"/>
      <c r="J176" s="4"/>
      <c r="K176" s="4"/>
      <c r="L176" s="65" t="s">
        <v>25</v>
      </c>
      <c r="M176" s="4">
        <v>130.48490000000001</v>
      </c>
      <c r="N176" s="4">
        <v>130.48490000000001</v>
      </c>
      <c r="O176" s="4" t="s">
        <v>25</v>
      </c>
      <c r="P176" s="62">
        <v>175</v>
      </c>
      <c r="Q176" s="85" t="s">
        <v>444</v>
      </c>
      <c r="R176" s="85" t="s">
        <v>378</v>
      </c>
    </row>
    <row r="177" spans="1:18" hidden="1">
      <c r="A177" s="62">
        <v>174</v>
      </c>
      <c r="B177" s="55" t="s">
        <v>1978</v>
      </c>
      <c r="C177" s="4" t="s">
        <v>445</v>
      </c>
      <c r="D177" s="4" t="s">
        <v>25</v>
      </c>
      <c r="E177" s="4" t="s">
        <v>25</v>
      </c>
      <c r="F177" s="4"/>
      <c r="G177" s="4"/>
      <c r="H177" s="4"/>
      <c r="I177" s="4"/>
      <c r="J177" s="4"/>
      <c r="K177" s="4"/>
      <c r="L177" s="65" t="s">
        <v>25</v>
      </c>
      <c r="M177" s="4">
        <v>130.48490000000001</v>
      </c>
      <c r="N177" s="4">
        <v>130.48490000000001</v>
      </c>
      <c r="O177" s="4" t="s">
        <v>25</v>
      </c>
      <c r="P177" s="62">
        <v>176</v>
      </c>
      <c r="Q177" s="85" t="s">
        <v>445</v>
      </c>
      <c r="R177" s="85" t="s">
        <v>378</v>
      </c>
    </row>
    <row r="178" spans="1:18" hidden="1">
      <c r="A178" s="62">
        <v>175</v>
      </c>
      <c r="B178" s="55" t="s">
        <v>28</v>
      </c>
      <c r="C178" s="4" t="s">
        <v>446</v>
      </c>
      <c r="D178" s="4" t="s">
        <v>25</v>
      </c>
      <c r="E178" s="4" t="s">
        <v>25</v>
      </c>
      <c r="F178" s="4"/>
      <c r="G178" s="4"/>
      <c r="H178" s="4"/>
      <c r="I178" s="4"/>
      <c r="J178" s="4"/>
      <c r="K178" s="4"/>
      <c r="L178" s="65" t="s">
        <v>25</v>
      </c>
      <c r="M178" s="4" t="s">
        <v>25</v>
      </c>
      <c r="N178" s="4" t="s">
        <v>25</v>
      </c>
      <c r="O178" s="4" t="s">
        <v>25</v>
      </c>
      <c r="P178" s="62">
        <v>177</v>
      </c>
      <c r="Q178" s="85" t="s">
        <v>446</v>
      </c>
      <c r="R178" s="85" t="s">
        <v>28</v>
      </c>
    </row>
    <row r="179" spans="1:18" hidden="1">
      <c r="A179" s="62">
        <v>176</v>
      </c>
      <c r="B179" s="55" t="s">
        <v>2002</v>
      </c>
      <c r="C179" s="4" t="s">
        <v>448</v>
      </c>
      <c r="D179" s="4" t="s">
        <v>2003</v>
      </c>
      <c r="E179" s="4" t="s">
        <v>2004</v>
      </c>
      <c r="F179" s="4"/>
      <c r="G179" s="4"/>
      <c r="H179" s="4"/>
      <c r="I179" s="4"/>
      <c r="J179" s="4"/>
      <c r="K179" s="4"/>
      <c r="L179" s="65">
        <v>152.1011</v>
      </c>
      <c r="M179" s="4">
        <v>54.412500000000001</v>
      </c>
      <c r="N179" s="4">
        <v>206.5136</v>
      </c>
      <c r="O179" s="4" t="s">
        <v>335</v>
      </c>
      <c r="P179" s="62">
        <v>178</v>
      </c>
      <c r="Q179" s="85" t="s">
        <v>448</v>
      </c>
      <c r="R179" s="85" t="s">
        <v>451</v>
      </c>
    </row>
    <row r="180" spans="1:18" hidden="1">
      <c r="A180" s="62">
        <v>177</v>
      </c>
      <c r="B180" s="55" t="s">
        <v>2005</v>
      </c>
      <c r="C180" s="4" t="s">
        <v>453</v>
      </c>
      <c r="D180" s="4" t="s">
        <v>2006</v>
      </c>
      <c r="E180" s="4" t="s">
        <v>2007</v>
      </c>
      <c r="F180" s="4"/>
      <c r="G180" s="4"/>
      <c r="H180" s="4"/>
      <c r="I180" s="4"/>
      <c r="J180" s="4"/>
      <c r="K180" s="4"/>
      <c r="L180" s="65">
        <v>152.09800000000001</v>
      </c>
      <c r="M180" s="4">
        <v>54.412500000000001</v>
      </c>
      <c r="N180" s="4">
        <v>206.51050000000001</v>
      </c>
      <c r="O180" s="4" t="s">
        <v>335</v>
      </c>
      <c r="P180" s="62">
        <v>179</v>
      </c>
      <c r="Q180" s="85" t="s">
        <v>453</v>
      </c>
      <c r="R180" s="85" t="s">
        <v>456</v>
      </c>
    </row>
    <row r="181" spans="1:18" hidden="1">
      <c r="A181" s="62">
        <v>178</v>
      </c>
      <c r="B181" s="55" t="s">
        <v>2008</v>
      </c>
      <c r="C181" s="4" t="s">
        <v>458</v>
      </c>
      <c r="D181" s="4" t="s">
        <v>2009</v>
      </c>
      <c r="E181" s="4" t="s">
        <v>2010</v>
      </c>
      <c r="F181" s="4"/>
      <c r="G181" s="4"/>
      <c r="H181" s="4"/>
      <c r="I181" s="4"/>
      <c r="J181" s="4"/>
      <c r="K181" s="4"/>
      <c r="L181" s="65" t="s">
        <v>25</v>
      </c>
      <c r="M181" s="4">
        <v>249.4666</v>
      </c>
      <c r="N181" s="4">
        <v>249.4666</v>
      </c>
      <c r="O181" s="4" t="s">
        <v>461</v>
      </c>
      <c r="P181" s="62">
        <v>180</v>
      </c>
      <c r="Q181" s="85" t="s">
        <v>458</v>
      </c>
      <c r="R181" s="85" t="s">
        <v>462</v>
      </c>
    </row>
    <row r="182" spans="1:18" hidden="1">
      <c r="A182" s="62">
        <v>179</v>
      </c>
      <c r="B182" s="55" t="s">
        <v>2011</v>
      </c>
      <c r="C182" s="4" t="s">
        <v>464</v>
      </c>
      <c r="D182" s="4" t="s">
        <v>2012</v>
      </c>
      <c r="E182" s="4" t="s">
        <v>2013</v>
      </c>
      <c r="F182" s="4"/>
      <c r="G182" s="4"/>
      <c r="H182" s="4"/>
      <c r="I182" s="4"/>
      <c r="J182" s="4"/>
      <c r="K182" s="4"/>
      <c r="L182" s="65" t="s">
        <v>25</v>
      </c>
      <c r="M182" s="4">
        <v>249.46690000000001</v>
      </c>
      <c r="N182" s="4">
        <v>249.46690000000001</v>
      </c>
      <c r="O182" s="4" t="s">
        <v>461</v>
      </c>
      <c r="P182" s="62">
        <v>181</v>
      </c>
      <c r="Q182" s="85" t="s">
        <v>464</v>
      </c>
      <c r="R182" s="85" t="s">
        <v>467</v>
      </c>
    </row>
    <row r="183" spans="1:18" hidden="1">
      <c r="A183" s="62">
        <v>180</v>
      </c>
      <c r="B183" s="55" t="s">
        <v>2014</v>
      </c>
      <c r="C183" s="4" t="s">
        <v>469</v>
      </c>
      <c r="D183" s="4" t="s">
        <v>2015</v>
      </c>
      <c r="E183" s="4" t="s">
        <v>2016</v>
      </c>
      <c r="F183" s="4"/>
      <c r="G183" s="4"/>
      <c r="H183" s="4"/>
      <c r="I183" s="4"/>
      <c r="J183" s="4"/>
      <c r="K183" s="4"/>
      <c r="L183" s="65" t="s">
        <v>25</v>
      </c>
      <c r="M183" s="4">
        <v>250.15369999999999</v>
      </c>
      <c r="N183" s="4">
        <v>250.15369999999999</v>
      </c>
      <c r="O183" s="4" t="s">
        <v>461</v>
      </c>
      <c r="P183" s="62">
        <v>182</v>
      </c>
      <c r="Q183" s="85" t="s">
        <v>469</v>
      </c>
      <c r="R183" s="85" t="s">
        <v>472</v>
      </c>
    </row>
    <row r="184" spans="1:18" hidden="1">
      <c r="A184" s="62">
        <v>181</v>
      </c>
      <c r="B184" s="55" t="s">
        <v>2017</v>
      </c>
      <c r="C184" s="4" t="s">
        <v>474</v>
      </c>
      <c r="D184" s="4" t="s">
        <v>2018</v>
      </c>
      <c r="E184" s="4" t="s">
        <v>2019</v>
      </c>
      <c r="F184" s="4"/>
      <c r="G184" s="4"/>
      <c r="H184" s="4"/>
      <c r="I184" s="4"/>
      <c r="J184" s="4"/>
      <c r="K184" s="4"/>
      <c r="L184" s="65" t="s">
        <v>25</v>
      </c>
      <c r="M184" s="4">
        <v>250.1533</v>
      </c>
      <c r="N184" s="4">
        <v>250.1533</v>
      </c>
      <c r="O184" s="4" t="s">
        <v>461</v>
      </c>
      <c r="P184" s="62">
        <v>183</v>
      </c>
      <c r="Q184" s="85" t="s">
        <v>474</v>
      </c>
      <c r="R184" s="85" t="s">
        <v>477</v>
      </c>
    </row>
    <row r="185" spans="1:18">
      <c r="A185" s="62">
        <v>182</v>
      </c>
      <c r="B185" s="55" t="s">
        <v>1953</v>
      </c>
      <c r="C185" s="4" t="s">
        <v>383</v>
      </c>
      <c r="D185" s="4" t="s">
        <v>25</v>
      </c>
      <c r="E185" s="4" t="s">
        <v>25</v>
      </c>
      <c r="F185" s="4"/>
      <c r="G185" s="4"/>
      <c r="H185" s="4"/>
      <c r="I185" s="4"/>
      <c r="J185" s="4"/>
      <c r="K185" s="4"/>
      <c r="L185" s="65" t="s">
        <v>25</v>
      </c>
      <c r="M185" s="4">
        <v>95.700800000000001</v>
      </c>
      <c r="N185" s="4">
        <v>95.700800000000001</v>
      </c>
      <c r="O185" s="4" t="s">
        <v>25</v>
      </c>
      <c r="P185" s="62">
        <v>184</v>
      </c>
      <c r="Q185" s="85" t="s">
        <v>383</v>
      </c>
      <c r="R185" s="85" t="s">
        <v>296</v>
      </c>
    </row>
    <row r="186" spans="1:18">
      <c r="A186" s="62">
        <v>183</v>
      </c>
      <c r="B186" s="55" t="s">
        <v>1953</v>
      </c>
      <c r="C186" s="4" t="s">
        <v>384</v>
      </c>
      <c r="D186" s="4" t="s">
        <v>25</v>
      </c>
      <c r="E186" s="4" t="s">
        <v>25</v>
      </c>
      <c r="F186" s="4"/>
      <c r="G186" s="4"/>
      <c r="H186" s="4"/>
      <c r="I186" s="4"/>
      <c r="J186" s="4"/>
      <c r="K186" s="4"/>
      <c r="L186" s="65" t="s">
        <v>25</v>
      </c>
      <c r="M186" s="4">
        <v>95.700800000000001</v>
      </c>
      <c r="N186" s="4">
        <v>95.700800000000001</v>
      </c>
      <c r="O186" s="4" t="s">
        <v>25</v>
      </c>
      <c r="P186" s="62">
        <v>185</v>
      </c>
      <c r="Q186" s="85" t="s">
        <v>384</v>
      </c>
      <c r="R186" s="85" t="s">
        <v>296</v>
      </c>
    </row>
    <row r="187" spans="1:18" hidden="1">
      <c r="A187" s="62">
        <v>184</v>
      </c>
      <c r="B187" s="55" t="s">
        <v>28</v>
      </c>
      <c r="C187" s="4" t="s">
        <v>480</v>
      </c>
      <c r="D187" s="4" t="s">
        <v>25</v>
      </c>
      <c r="E187" s="4" t="s">
        <v>25</v>
      </c>
      <c r="F187" s="4"/>
      <c r="G187" s="4"/>
      <c r="H187" s="4"/>
      <c r="I187" s="4"/>
      <c r="J187" s="4"/>
      <c r="K187" s="4"/>
      <c r="L187" s="65" t="s">
        <v>25</v>
      </c>
      <c r="M187" s="4" t="s">
        <v>25</v>
      </c>
      <c r="N187" s="4" t="s">
        <v>25</v>
      </c>
      <c r="O187" s="4" t="s">
        <v>25</v>
      </c>
      <c r="P187" s="62">
        <v>186</v>
      </c>
      <c r="Q187" s="85" t="s">
        <v>480</v>
      </c>
      <c r="R187" s="85" t="s">
        <v>28</v>
      </c>
    </row>
    <row r="188" spans="1:18">
      <c r="A188" s="62">
        <v>185</v>
      </c>
      <c r="B188" s="55" t="s">
        <v>1953</v>
      </c>
      <c r="C188" s="4" t="s">
        <v>395</v>
      </c>
      <c r="D188" s="4" t="s">
        <v>25</v>
      </c>
      <c r="E188" s="4" t="s">
        <v>25</v>
      </c>
      <c r="F188" s="4"/>
      <c r="G188" s="4"/>
      <c r="H188" s="4"/>
      <c r="I188" s="4"/>
      <c r="J188" s="4"/>
      <c r="K188" s="4"/>
      <c r="L188" s="65" t="s">
        <v>25</v>
      </c>
      <c r="M188" s="4">
        <v>95.700800000000001</v>
      </c>
      <c r="N188" s="4">
        <v>95.700800000000001</v>
      </c>
      <c r="O188" s="4" t="s">
        <v>25</v>
      </c>
      <c r="P188" s="62">
        <v>187</v>
      </c>
      <c r="Q188" s="85" t="s">
        <v>395</v>
      </c>
      <c r="R188" s="85" t="s">
        <v>296</v>
      </c>
    </row>
    <row r="189" spans="1:18" hidden="1">
      <c r="A189" s="62">
        <v>186</v>
      </c>
      <c r="B189" s="55" t="s">
        <v>28</v>
      </c>
      <c r="C189" s="4" t="s">
        <v>482</v>
      </c>
      <c r="D189" s="4" t="s">
        <v>25</v>
      </c>
      <c r="E189" s="4" t="s">
        <v>25</v>
      </c>
      <c r="F189" s="4"/>
      <c r="G189" s="4"/>
      <c r="H189" s="4"/>
      <c r="I189" s="4"/>
      <c r="J189" s="4"/>
      <c r="K189" s="4"/>
      <c r="L189" s="65" t="s">
        <v>25</v>
      </c>
      <c r="M189" s="4" t="s">
        <v>25</v>
      </c>
      <c r="N189" s="4" t="s">
        <v>25</v>
      </c>
      <c r="O189" s="4" t="s">
        <v>25</v>
      </c>
      <c r="P189" s="62">
        <v>188</v>
      </c>
      <c r="Q189" s="85" t="s">
        <v>482</v>
      </c>
      <c r="R189" s="85" t="s">
        <v>28</v>
      </c>
    </row>
    <row r="190" spans="1:18">
      <c r="A190" s="62">
        <v>187</v>
      </c>
      <c r="B190" s="55" t="s">
        <v>1953</v>
      </c>
      <c r="C190" s="4" t="s">
        <v>396</v>
      </c>
      <c r="D190" s="4" t="s">
        <v>25</v>
      </c>
      <c r="E190" s="4" t="s">
        <v>25</v>
      </c>
      <c r="F190" s="4"/>
      <c r="G190" s="4"/>
      <c r="H190" s="4"/>
      <c r="I190" s="4"/>
      <c r="J190" s="4"/>
      <c r="K190" s="4"/>
      <c r="L190" s="65" t="s">
        <v>25</v>
      </c>
      <c r="M190" s="4">
        <v>95.700800000000001</v>
      </c>
      <c r="N190" s="4">
        <v>95.700800000000001</v>
      </c>
      <c r="O190" s="4" t="s">
        <v>25</v>
      </c>
      <c r="P190" s="62">
        <v>189</v>
      </c>
      <c r="Q190" s="85" t="s">
        <v>396</v>
      </c>
      <c r="R190" s="85" t="s">
        <v>296</v>
      </c>
    </row>
    <row r="191" spans="1:18" hidden="1">
      <c r="A191" s="62">
        <v>188</v>
      </c>
      <c r="B191" s="55" t="s">
        <v>28</v>
      </c>
      <c r="C191" s="4" t="s">
        <v>484</v>
      </c>
      <c r="D191" s="4" t="s">
        <v>25</v>
      </c>
      <c r="E191" s="4" t="s">
        <v>25</v>
      </c>
      <c r="F191" s="4"/>
      <c r="G191" s="4"/>
      <c r="H191" s="4"/>
      <c r="I191" s="4"/>
      <c r="J191" s="4"/>
      <c r="K191" s="4"/>
      <c r="L191" s="65" t="s">
        <v>25</v>
      </c>
      <c r="M191" s="4" t="s">
        <v>25</v>
      </c>
      <c r="N191" s="4" t="s">
        <v>25</v>
      </c>
      <c r="O191" s="4" t="s">
        <v>25</v>
      </c>
      <c r="P191" s="62">
        <v>190</v>
      </c>
      <c r="Q191" s="85" t="s">
        <v>484</v>
      </c>
      <c r="R191" s="85" t="s">
        <v>28</v>
      </c>
    </row>
    <row r="192" spans="1:18" hidden="1">
      <c r="A192" s="62">
        <v>189</v>
      </c>
      <c r="B192" s="55" t="s">
        <v>2020</v>
      </c>
      <c r="C192" s="4" t="s">
        <v>486</v>
      </c>
      <c r="D192" s="4" t="s">
        <v>2021</v>
      </c>
      <c r="E192" s="4" t="s">
        <v>2022</v>
      </c>
      <c r="F192" s="4"/>
      <c r="G192" s="4"/>
      <c r="H192" s="4"/>
      <c r="I192" s="4"/>
      <c r="J192" s="4"/>
      <c r="K192" s="4"/>
      <c r="L192" s="65" t="s">
        <v>25</v>
      </c>
      <c r="M192" s="4">
        <v>249.4803</v>
      </c>
      <c r="N192" s="4">
        <v>249.4803</v>
      </c>
      <c r="O192" s="4" t="s">
        <v>26</v>
      </c>
      <c r="P192" s="62">
        <v>191</v>
      </c>
      <c r="Q192" s="85" t="s">
        <v>486</v>
      </c>
      <c r="R192" s="85" t="s">
        <v>489</v>
      </c>
    </row>
    <row r="193" spans="1:18" hidden="1">
      <c r="A193" s="62">
        <v>190</v>
      </c>
      <c r="B193" s="55" t="s">
        <v>28</v>
      </c>
      <c r="C193" s="4" t="s">
        <v>490</v>
      </c>
      <c r="D193" s="4" t="s">
        <v>25</v>
      </c>
      <c r="E193" s="4" t="s">
        <v>25</v>
      </c>
      <c r="F193" s="4"/>
      <c r="G193" s="4"/>
      <c r="H193" s="4"/>
      <c r="I193" s="4"/>
      <c r="J193" s="4"/>
      <c r="K193" s="4"/>
      <c r="L193" s="65" t="s">
        <v>25</v>
      </c>
      <c r="M193" s="4" t="s">
        <v>25</v>
      </c>
      <c r="N193" s="4" t="s">
        <v>25</v>
      </c>
      <c r="O193" s="4" t="s">
        <v>25</v>
      </c>
      <c r="P193" s="62">
        <v>192</v>
      </c>
      <c r="Q193" s="85" t="s">
        <v>490</v>
      </c>
      <c r="R193" s="85" t="s">
        <v>28</v>
      </c>
    </row>
    <row r="194" spans="1:18" hidden="1">
      <c r="A194" s="62">
        <v>191</v>
      </c>
      <c r="B194" s="55" t="s">
        <v>28</v>
      </c>
      <c r="C194" s="4" t="s">
        <v>491</v>
      </c>
      <c r="D194" s="4" t="s">
        <v>25</v>
      </c>
      <c r="E194" s="4" t="s">
        <v>25</v>
      </c>
      <c r="F194" s="4"/>
      <c r="G194" s="4"/>
      <c r="H194" s="4"/>
      <c r="I194" s="4"/>
      <c r="J194" s="4"/>
      <c r="K194" s="4"/>
      <c r="L194" s="65" t="s">
        <v>25</v>
      </c>
      <c r="M194" s="4" t="s">
        <v>25</v>
      </c>
      <c r="N194" s="4" t="s">
        <v>25</v>
      </c>
      <c r="O194" s="4" t="s">
        <v>25</v>
      </c>
      <c r="P194" s="62">
        <v>193</v>
      </c>
      <c r="Q194" s="85" t="s">
        <v>491</v>
      </c>
      <c r="R194" s="85" t="s">
        <v>28</v>
      </c>
    </row>
    <row r="195" spans="1:18" hidden="1">
      <c r="A195" s="62">
        <v>192</v>
      </c>
      <c r="B195" s="55" t="s">
        <v>28</v>
      </c>
      <c r="C195" s="4" t="s">
        <v>492</v>
      </c>
      <c r="D195" s="4" t="s">
        <v>25</v>
      </c>
      <c r="E195" s="4" t="s">
        <v>25</v>
      </c>
      <c r="F195" s="4"/>
      <c r="G195" s="4"/>
      <c r="H195" s="4"/>
      <c r="I195" s="4"/>
      <c r="J195" s="4"/>
      <c r="K195" s="4"/>
      <c r="L195" s="65" t="s">
        <v>25</v>
      </c>
      <c r="M195" s="4" t="s">
        <v>25</v>
      </c>
      <c r="N195" s="4" t="s">
        <v>25</v>
      </c>
      <c r="O195" s="4" t="s">
        <v>25</v>
      </c>
      <c r="P195" s="62">
        <v>194</v>
      </c>
      <c r="Q195" s="85" t="s">
        <v>492</v>
      </c>
      <c r="R195" s="85" t="s">
        <v>28</v>
      </c>
    </row>
    <row r="196" spans="1:18" hidden="1">
      <c r="A196" s="62">
        <v>193</v>
      </c>
      <c r="B196" s="55" t="s">
        <v>28</v>
      </c>
      <c r="C196" s="4" t="s">
        <v>493</v>
      </c>
      <c r="D196" s="4" t="s">
        <v>25</v>
      </c>
      <c r="E196" s="4" t="s">
        <v>25</v>
      </c>
      <c r="F196" s="4"/>
      <c r="G196" s="4"/>
      <c r="H196" s="4"/>
      <c r="I196" s="4"/>
      <c r="J196" s="4"/>
      <c r="K196" s="4"/>
      <c r="L196" s="65" t="s">
        <v>25</v>
      </c>
      <c r="M196" s="4" t="s">
        <v>25</v>
      </c>
      <c r="N196" s="4" t="s">
        <v>25</v>
      </c>
      <c r="O196" s="4" t="s">
        <v>25</v>
      </c>
      <c r="P196" s="62">
        <v>195</v>
      </c>
      <c r="Q196" s="85" t="s">
        <v>493</v>
      </c>
      <c r="R196" s="85" t="s">
        <v>28</v>
      </c>
    </row>
    <row r="197" spans="1:18" hidden="1">
      <c r="A197" s="62">
        <v>194</v>
      </c>
      <c r="B197" s="55" t="s">
        <v>28</v>
      </c>
      <c r="C197" s="4" t="s">
        <v>494</v>
      </c>
      <c r="D197" s="4" t="s">
        <v>25</v>
      </c>
      <c r="E197" s="4" t="s">
        <v>25</v>
      </c>
      <c r="F197" s="4"/>
      <c r="G197" s="4"/>
      <c r="H197" s="4"/>
      <c r="I197" s="4"/>
      <c r="J197" s="4"/>
      <c r="K197" s="4"/>
      <c r="L197" s="65" t="s">
        <v>25</v>
      </c>
      <c r="M197" s="4" t="s">
        <v>25</v>
      </c>
      <c r="N197" s="4" t="s">
        <v>25</v>
      </c>
      <c r="O197" s="4" t="s">
        <v>25</v>
      </c>
      <c r="P197" s="62">
        <v>196</v>
      </c>
      <c r="Q197" s="85" t="s">
        <v>494</v>
      </c>
      <c r="R197" s="85" t="s">
        <v>28</v>
      </c>
    </row>
    <row r="198" spans="1:18" hidden="1">
      <c r="A198" s="62">
        <v>195</v>
      </c>
      <c r="B198" s="55" t="s">
        <v>2023</v>
      </c>
      <c r="C198" s="4" t="s">
        <v>496</v>
      </c>
      <c r="D198" s="4" t="s">
        <v>2024</v>
      </c>
      <c r="E198" s="4" t="s">
        <v>2025</v>
      </c>
      <c r="F198" s="4"/>
      <c r="G198" s="4"/>
      <c r="H198" s="4"/>
      <c r="I198" s="4"/>
      <c r="J198" s="4"/>
      <c r="K198" s="4"/>
      <c r="L198" s="65" t="s">
        <v>25</v>
      </c>
      <c r="M198" s="4">
        <v>248.93680000000001</v>
      </c>
      <c r="N198" s="4">
        <v>248.93680000000001</v>
      </c>
      <c r="O198" s="4" t="s">
        <v>461</v>
      </c>
      <c r="P198" s="62">
        <v>197</v>
      </c>
      <c r="Q198" s="85" t="s">
        <v>496</v>
      </c>
      <c r="R198" s="85" t="s">
        <v>499</v>
      </c>
    </row>
    <row r="199" spans="1:18" hidden="1">
      <c r="A199" s="62">
        <v>196</v>
      </c>
      <c r="B199" s="55" t="s">
        <v>2026</v>
      </c>
      <c r="C199" s="4" t="s">
        <v>501</v>
      </c>
      <c r="D199" s="4" t="s">
        <v>2027</v>
      </c>
      <c r="E199" s="4" t="s">
        <v>2028</v>
      </c>
      <c r="F199" s="4"/>
      <c r="G199" s="4"/>
      <c r="H199" s="4"/>
      <c r="I199" s="4"/>
      <c r="J199" s="4"/>
      <c r="K199" s="4"/>
      <c r="L199" s="65" t="s">
        <v>25</v>
      </c>
      <c r="M199" s="4">
        <v>248.93729999999999</v>
      </c>
      <c r="N199" s="4">
        <v>248.93729999999999</v>
      </c>
      <c r="O199" s="4" t="s">
        <v>461</v>
      </c>
      <c r="P199" s="62">
        <v>198</v>
      </c>
      <c r="Q199" s="85" t="s">
        <v>501</v>
      </c>
      <c r="R199" s="85" t="s">
        <v>504</v>
      </c>
    </row>
    <row r="200" spans="1:18" hidden="1">
      <c r="A200" s="62">
        <v>197</v>
      </c>
      <c r="B200" s="55" t="s">
        <v>2029</v>
      </c>
      <c r="C200" s="4" t="s">
        <v>506</v>
      </c>
      <c r="D200" s="4" t="s">
        <v>2030</v>
      </c>
      <c r="E200" s="4" t="s">
        <v>2031</v>
      </c>
      <c r="F200" s="4"/>
      <c r="G200" s="4"/>
      <c r="H200" s="4"/>
      <c r="I200" s="4"/>
      <c r="J200" s="4"/>
      <c r="K200" s="4"/>
      <c r="L200" s="65">
        <v>149.14099999999999</v>
      </c>
      <c r="M200" s="4">
        <v>49.8123</v>
      </c>
      <c r="N200" s="4">
        <v>198.95329999999998</v>
      </c>
      <c r="O200" s="4" t="s">
        <v>335</v>
      </c>
      <c r="P200" s="62">
        <v>199</v>
      </c>
      <c r="Q200" s="85" t="s">
        <v>506</v>
      </c>
      <c r="R200" s="85" t="s">
        <v>509</v>
      </c>
    </row>
    <row r="201" spans="1:18" hidden="1">
      <c r="A201" s="62">
        <v>198</v>
      </c>
      <c r="B201" s="55" t="s">
        <v>2032</v>
      </c>
      <c r="C201" s="4" t="s">
        <v>511</v>
      </c>
      <c r="D201" s="4" t="s">
        <v>2033</v>
      </c>
      <c r="E201" s="4" t="s">
        <v>2034</v>
      </c>
      <c r="F201" s="4"/>
      <c r="G201" s="4"/>
      <c r="H201" s="4"/>
      <c r="I201" s="4"/>
      <c r="J201" s="4"/>
      <c r="K201" s="4"/>
      <c r="L201" s="65">
        <v>149.142</v>
      </c>
      <c r="M201" s="4">
        <v>49.812199999999997</v>
      </c>
      <c r="N201" s="4">
        <v>198.95419999999999</v>
      </c>
      <c r="O201" s="4" t="s">
        <v>335</v>
      </c>
      <c r="P201" s="62">
        <v>200</v>
      </c>
      <c r="Q201" s="85" t="s">
        <v>511</v>
      </c>
      <c r="R201" s="85" t="s">
        <v>514</v>
      </c>
    </row>
    <row r="202" spans="1:18" hidden="1">
      <c r="A202" s="62">
        <v>199</v>
      </c>
      <c r="B202" s="55" t="s">
        <v>2035</v>
      </c>
      <c r="C202" s="4" t="s">
        <v>516</v>
      </c>
      <c r="D202" s="4" t="s">
        <v>2036</v>
      </c>
      <c r="E202" s="4" t="s">
        <v>2037</v>
      </c>
      <c r="F202" s="4"/>
      <c r="G202" s="4"/>
      <c r="H202" s="4"/>
      <c r="I202" s="4"/>
      <c r="J202" s="4"/>
      <c r="K202" s="4"/>
      <c r="L202" s="65" t="s">
        <v>25</v>
      </c>
      <c r="M202" s="4">
        <v>249.71940000000001</v>
      </c>
      <c r="N202" s="4">
        <v>249.71940000000001</v>
      </c>
      <c r="O202" s="4" t="s">
        <v>165</v>
      </c>
      <c r="P202" s="62">
        <v>201</v>
      </c>
      <c r="Q202" s="85" t="s">
        <v>516</v>
      </c>
      <c r="R202" s="85" t="s">
        <v>519</v>
      </c>
    </row>
    <row r="203" spans="1:18" hidden="1">
      <c r="A203" s="62">
        <v>200</v>
      </c>
      <c r="B203" s="55" t="s">
        <v>2038</v>
      </c>
      <c r="C203" s="4" t="s">
        <v>521</v>
      </c>
      <c r="D203" s="4" t="s">
        <v>2039</v>
      </c>
      <c r="E203" s="4" t="s">
        <v>2040</v>
      </c>
      <c r="F203" s="4"/>
      <c r="G203" s="4"/>
      <c r="H203" s="4"/>
      <c r="I203" s="4"/>
      <c r="J203" s="4"/>
      <c r="K203" s="4"/>
      <c r="L203" s="65" t="s">
        <v>25</v>
      </c>
      <c r="M203" s="4">
        <v>249.2987</v>
      </c>
      <c r="N203" s="4">
        <v>249.2987</v>
      </c>
      <c r="O203" s="4" t="s">
        <v>524</v>
      </c>
      <c r="P203" s="62">
        <v>202</v>
      </c>
      <c r="Q203" s="85" t="s">
        <v>521</v>
      </c>
      <c r="R203" s="85" t="s">
        <v>525</v>
      </c>
    </row>
    <row r="204" spans="1:18" hidden="1">
      <c r="A204" s="62">
        <v>201</v>
      </c>
      <c r="B204" s="55" t="s">
        <v>2041</v>
      </c>
      <c r="C204" s="4" t="s">
        <v>527</v>
      </c>
      <c r="D204" s="4" t="s">
        <v>2042</v>
      </c>
      <c r="E204" s="4" t="s">
        <v>2043</v>
      </c>
      <c r="F204" s="4"/>
      <c r="G204" s="4"/>
      <c r="H204" s="4"/>
      <c r="I204" s="4"/>
      <c r="J204" s="4"/>
      <c r="K204" s="4"/>
      <c r="L204" s="65" t="s">
        <v>25</v>
      </c>
      <c r="M204" s="4">
        <v>248.63120000000001</v>
      </c>
      <c r="N204" s="4">
        <v>248.63120000000001</v>
      </c>
      <c r="O204" s="4" t="s">
        <v>97</v>
      </c>
      <c r="P204" s="62">
        <v>203</v>
      </c>
      <c r="Q204" s="85" t="s">
        <v>527</v>
      </c>
      <c r="R204" s="85" t="s">
        <v>530</v>
      </c>
    </row>
    <row r="205" spans="1:18" hidden="1">
      <c r="A205" s="62">
        <v>202</v>
      </c>
      <c r="B205" s="55" t="s">
        <v>2044</v>
      </c>
      <c r="C205" s="4" t="s">
        <v>532</v>
      </c>
      <c r="D205" s="4" t="s">
        <v>2045</v>
      </c>
      <c r="E205" s="4" t="s">
        <v>2046</v>
      </c>
      <c r="F205" s="4"/>
      <c r="G205" s="4"/>
      <c r="H205" s="4"/>
      <c r="I205" s="4"/>
      <c r="J205" s="4"/>
      <c r="K205" s="4"/>
      <c r="L205" s="65" t="s">
        <v>25</v>
      </c>
      <c r="M205" s="4">
        <v>249.02269999999999</v>
      </c>
      <c r="N205" s="4">
        <v>249.02269999999999</v>
      </c>
      <c r="O205" s="4" t="s">
        <v>26</v>
      </c>
      <c r="P205" s="62">
        <v>204</v>
      </c>
      <c r="Q205" s="85" t="s">
        <v>532</v>
      </c>
      <c r="R205" s="85" t="s">
        <v>535</v>
      </c>
    </row>
    <row r="206" spans="1:18" hidden="1">
      <c r="A206" s="62">
        <v>203</v>
      </c>
      <c r="B206" s="55" t="s">
        <v>1932</v>
      </c>
      <c r="C206" s="4" t="s">
        <v>536</v>
      </c>
      <c r="D206" s="4" t="s">
        <v>25</v>
      </c>
      <c r="E206" s="4" t="s">
        <v>25</v>
      </c>
      <c r="F206" s="4"/>
      <c r="G206" s="4"/>
      <c r="H206" s="4"/>
      <c r="I206" s="4"/>
      <c r="J206" s="4"/>
      <c r="K206" s="4"/>
      <c r="L206" s="65" t="s">
        <v>25</v>
      </c>
      <c r="M206" s="4">
        <v>73.235100000000003</v>
      </c>
      <c r="N206" s="4">
        <v>73.235100000000003</v>
      </c>
      <c r="O206" s="4" t="s">
        <v>25</v>
      </c>
      <c r="P206" s="62">
        <v>205</v>
      </c>
      <c r="Q206" s="85" t="s">
        <v>536</v>
      </c>
      <c r="R206" s="85" t="s">
        <v>275</v>
      </c>
    </row>
    <row r="207" spans="1:18">
      <c r="A207" s="62">
        <v>204</v>
      </c>
      <c r="B207" s="55" t="s">
        <v>1953</v>
      </c>
      <c r="C207" s="4" t="s">
        <v>412</v>
      </c>
      <c r="D207" s="4" t="s">
        <v>25</v>
      </c>
      <c r="E207" s="4" t="s">
        <v>25</v>
      </c>
      <c r="F207" s="4"/>
      <c r="G207" s="4"/>
      <c r="H207" s="4"/>
      <c r="I207" s="4"/>
      <c r="J207" s="4"/>
      <c r="K207" s="4"/>
      <c r="L207" s="65" t="s">
        <v>25</v>
      </c>
      <c r="M207" s="4">
        <v>95.700800000000001</v>
      </c>
      <c r="N207" s="4">
        <v>95.700800000000001</v>
      </c>
      <c r="O207" s="4" t="s">
        <v>25</v>
      </c>
      <c r="P207" s="62">
        <v>206</v>
      </c>
      <c r="Q207" s="85" t="s">
        <v>412</v>
      </c>
      <c r="R207" s="85" t="s">
        <v>296</v>
      </c>
    </row>
    <row r="208" spans="1:18" hidden="1">
      <c r="A208" s="62">
        <v>205</v>
      </c>
      <c r="B208" s="55" t="s">
        <v>28</v>
      </c>
      <c r="C208" s="4" t="s">
        <v>538</v>
      </c>
      <c r="D208" s="4" t="s">
        <v>25</v>
      </c>
      <c r="E208" s="4" t="s">
        <v>25</v>
      </c>
      <c r="F208" s="4"/>
      <c r="G208" s="4"/>
      <c r="H208" s="4"/>
      <c r="I208" s="4"/>
      <c r="J208" s="4"/>
      <c r="K208" s="4"/>
      <c r="L208" s="65" t="s">
        <v>25</v>
      </c>
      <c r="M208" s="4" t="s">
        <v>25</v>
      </c>
      <c r="N208" s="4" t="s">
        <v>25</v>
      </c>
      <c r="O208" s="4" t="s">
        <v>25</v>
      </c>
      <c r="P208" s="62">
        <v>207</v>
      </c>
      <c r="Q208" s="85" t="s">
        <v>538</v>
      </c>
      <c r="R208" s="85" t="s">
        <v>28</v>
      </c>
    </row>
    <row r="209" spans="1:18">
      <c r="A209" s="62">
        <v>206</v>
      </c>
      <c r="B209" s="55" t="s">
        <v>1953</v>
      </c>
      <c r="C209" s="4" t="s">
        <v>414</v>
      </c>
      <c r="D209" s="4" t="s">
        <v>25</v>
      </c>
      <c r="E209" s="4" t="s">
        <v>25</v>
      </c>
      <c r="F209" s="4"/>
      <c r="G209" s="4"/>
      <c r="H209" s="4"/>
      <c r="I209" s="4"/>
      <c r="J209" s="4"/>
      <c r="K209" s="4"/>
      <c r="L209" s="65" t="s">
        <v>25</v>
      </c>
      <c r="M209" s="4">
        <v>95.700800000000001</v>
      </c>
      <c r="N209" s="4">
        <v>95.700800000000001</v>
      </c>
      <c r="O209" s="4" t="s">
        <v>25</v>
      </c>
      <c r="P209" s="62">
        <v>208</v>
      </c>
      <c r="Q209" s="85" t="s">
        <v>414</v>
      </c>
      <c r="R209" s="85" t="s">
        <v>296</v>
      </c>
    </row>
    <row r="210" spans="1:18" hidden="1">
      <c r="A210" s="62">
        <v>207</v>
      </c>
      <c r="B210" s="55" t="s">
        <v>28</v>
      </c>
      <c r="C210" s="4" t="s">
        <v>540</v>
      </c>
      <c r="D210" s="4" t="s">
        <v>25</v>
      </c>
      <c r="E210" s="4" t="s">
        <v>25</v>
      </c>
      <c r="F210" s="4"/>
      <c r="G210" s="4"/>
      <c r="H210" s="4"/>
      <c r="I210" s="4"/>
      <c r="J210" s="4"/>
      <c r="K210" s="4"/>
      <c r="L210" s="65" t="s">
        <v>25</v>
      </c>
      <c r="M210" s="4" t="s">
        <v>25</v>
      </c>
      <c r="N210" s="4" t="s">
        <v>25</v>
      </c>
      <c r="O210" s="4" t="s">
        <v>25</v>
      </c>
      <c r="P210" s="62">
        <v>209</v>
      </c>
      <c r="Q210" s="85" t="s">
        <v>540</v>
      </c>
      <c r="R210" s="85" t="s">
        <v>28</v>
      </c>
    </row>
    <row r="211" spans="1:18">
      <c r="A211" s="62">
        <v>208</v>
      </c>
      <c r="B211" s="55" t="s">
        <v>1953</v>
      </c>
      <c r="C211" s="4" t="s">
        <v>437</v>
      </c>
      <c r="D211" s="4" t="s">
        <v>25</v>
      </c>
      <c r="E211" s="4" t="s">
        <v>25</v>
      </c>
      <c r="F211" s="4"/>
      <c r="G211" s="4"/>
      <c r="H211" s="4"/>
      <c r="I211" s="4"/>
      <c r="J211" s="4"/>
      <c r="K211" s="4"/>
      <c r="L211" s="65" t="s">
        <v>25</v>
      </c>
      <c r="M211" s="4">
        <v>95.700800000000001</v>
      </c>
      <c r="N211" s="4">
        <v>95.700800000000001</v>
      </c>
      <c r="O211" s="4" t="s">
        <v>25</v>
      </c>
      <c r="P211" s="62">
        <v>210</v>
      </c>
      <c r="Q211" s="85" t="s">
        <v>437</v>
      </c>
      <c r="R211" s="85" t="s">
        <v>296</v>
      </c>
    </row>
    <row r="212" spans="1:18" hidden="1">
      <c r="A212" s="62">
        <v>209</v>
      </c>
      <c r="B212" s="55" t="s">
        <v>28</v>
      </c>
      <c r="C212" s="4" t="s">
        <v>547</v>
      </c>
      <c r="D212" s="4" t="s">
        <v>25</v>
      </c>
      <c r="E212" s="4" t="s">
        <v>25</v>
      </c>
      <c r="F212" s="4"/>
      <c r="G212" s="4"/>
      <c r="H212" s="4"/>
      <c r="I212" s="4"/>
      <c r="J212" s="4"/>
      <c r="K212" s="4"/>
      <c r="L212" s="65" t="s">
        <v>25</v>
      </c>
      <c r="M212" s="4" t="s">
        <v>25</v>
      </c>
      <c r="N212" s="4" t="s">
        <v>25</v>
      </c>
      <c r="O212" s="4" t="s">
        <v>25</v>
      </c>
      <c r="P212" s="62">
        <v>211</v>
      </c>
      <c r="Q212" s="85" t="s">
        <v>547</v>
      </c>
      <c r="R212" s="85" t="s">
        <v>28</v>
      </c>
    </row>
    <row r="213" spans="1:18">
      <c r="A213" s="62">
        <v>210</v>
      </c>
      <c r="B213" s="55" t="s">
        <v>1953</v>
      </c>
      <c r="C213" s="4" t="s">
        <v>439</v>
      </c>
      <c r="D213" s="4" t="s">
        <v>25</v>
      </c>
      <c r="E213" s="4" t="s">
        <v>25</v>
      </c>
      <c r="F213" s="4"/>
      <c r="G213" s="4"/>
      <c r="H213" s="4"/>
      <c r="I213" s="4"/>
      <c r="J213" s="4"/>
      <c r="K213" s="4"/>
      <c r="L213" s="65" t="s">
        <v>25</v>
      </c>
      <c r="M213" s="4">
        <v>95.700800000000001</v>
      </c>
      <c r="N213" s="4">
        <v>95.700800000000001</v>
      </c>
      <c r="O213" s="4" t="s">
        <v>25</v>
      </c>
      <c r="P213" s="62">
        <v>212</v>
      </c>
      <c r="Q213" s="85" t="s">
        <v>439</v>
      </c>
      <c r="R213" s="85" t="s">
        <v>296</v>
      </c>
    </row>
    <row r="214" spans="1:18" hidden="1">
      <c r="A214" s="62">
        <v>211</v>
      </c>
      <c r="B214" s="55" t="s">
        <v>28</v>
      </c>
      <c r="C214" s="4" t="s">
        <v>552</v>
      </c>
      <c r="D214" s="4" t="s">
        <v>25</v>
      </c>
      <c r="E214" s="4" t="s">
        <v>25</v>
      </c>
      <c r="F214" s="4"/>
      <c r="G214" s="4"/>
      <c r="H214" s="4"/>
      <c r="I214" s="4"/>
      <c r="J214" s="4"/>
      <c r="K214" s="4"/>
      <c r="L214" s="65" t="s">
        <v>25</v>
      </c>
      <c r="M214" s="4" t="s">
        <v>25</v>
      </c>
      <c r="N214" s="4" t="s">
        <v>25</v>
      </c>
      <c r="O214" s="4" t="s">
        <v>25</v>
      </c>
      <c r="P214" s="62">
        <v>213</v>
      </c>
      <c r="Q214" s="85" t="s">
        <v>552</v>
      </c>
      <c r="R214" s="85" t="s">
        <v>28</v>
      </c>
    </row>
    <row r="215" spans="1:18" hidden="1">
      <c r="A215" s="62">
        <v>212</v>
      </c>
      <c r="B215" s="55" t="s">
        <v>28</v>
      </c>
      <c r="C215" s="4" t="s">
        <v>553</v>
      </c>
      <c r="D215" s="4" t="s">
        <v>25</v>
      </c>
      <c r="E215" s="4" t="s">
        <v>25</v>
      </c>
      <c r="F215" s="4"/>
      <c r="G215" s="4"/>
      <c r="H215" s="4"/>
      <c r="I215" s="4"/>
      <c r="J215" s="4"/>
      <c r="K215" s="4"/>
      <c r="L215" s="65" t="s">
        <v>25</v>
      </c>
      <c r="M215" s="4" t="s">
        <v>25</v>
      </c>
      <c r="N215" s="4" t="s">
        <v>25</v>
      </c>
      <c r="O215" s="4" t="s">
        <v>25</v>
      </c>
      <c r="P215" s="62">
        <v>214</v>
      </c>
      <c r="Q215" s="85" t="s">
        <v>553</v>
      </c>
      <c r="R215" s="85" t="s">
        <v>28</v>
      </c>
    </row>
    <row r="216" spans="1:18" hidden="1">
      <c r="A216" s="62">
        <v>213</v>
      </c>
      <c r="B216" s="55" t="s">
        <v>28</v>
      </c>
      <c r="C216" s="4" t="s">
        <v>554</v>
      </c>
      <c r="D216" s="4" t="s">
        <v>25</v>
      </c>
      <c r="E216" s="4" t="s">
        <v>25</v>
      </c>
      <c r="F216" s="4"/>
      <c r="G216" s="4"/>
      <c r="H216" s="4"/>
      <c r="I216" s="4"/>
      <c r="J216" s="4"/>
      <c r="K216" s="4"/>
      <c r="L216" s="65" t="s">
        <v>25</v>
      </c>
      <c r="M216" s="4" t="s">
        <v>25</v>
      </c>
      <c r="N216" s="4" t="s">
        <v>25</v>
      </c>
      <c r="O216" s="4" t="s">
        <v>25</v>
      </c>
      <c r="P216" s="62">
        <v>215</v>
      </c>
      <c r="Q216" s="85" t="s">
        <v>554</v>
      </c>
      <c r="R216" s="85" t="s">
        <v>28</v>
      </c>
    </row>
    <row r="217" spans="1:18" hidden="1">
      <c r="A217" s="62">
        <v>214</v>
      </c>
      <c r="B217" s="55" t="s">
        <v>28</v>
      </c>
      <c r="C217" s="4" t="s">
        <v>555</v>
      </c>
      <c r="D217" s="4" t="s">
        <v>25</v>
      </c>
      <c r="E217" s="4" t="s">
        <v>25</v>
      </c>
      <c r="F217" s="4"/>
      <c r="G217" s="4"/>
      <c r="H217" s="4"/>
      <c r="I217" s="4"/>
      <c r="J217" s="4"/>
      <c r="K217" s="4"/>
      <c r="L217" s="65" t="s">
        <v>25</v>
      </c>
      <c r="M217" s="4" t="s">
        <v>25</v>
      </c>
      <c r="N217" s="4" t="s">
        <v>25</v>
      </c>
      <c r="O217" s="4" t="s">
        <v>25</v>
      </c>
      <c r="P217" s="62">
        <v>216</v>
      </c>
      <c r="Q217" s="85" t="s">
        <v>555</v>
      </c>
      <c r="R217" s="85" t="s">
        <v>28</v>
      </c>
    </row>
    <row r="218" spans="1:18" hidden="1">
      <c r="A218" s="62">
        <v>215</v>
      </c>
      <c r="B218" s="55" t="s">
        <v>28</v>
      </c>
      <c r="C218" s="4" t="s">
        <v>556</v>
      </c>
      <c r="D218" s="4" t="s">
        <v>25</v>
      </c>
      <c r="E218" s="4" t="s">
        <v>25</v>
      </c>
      <c r="F218" s="4"/>
      <c r="G218" s="4"/>
      <c r="H218" s="4"/>
      <c r="I218" s="4"/>
      <c r="J218" s="4"/>
      <c r="K218" s="4"/>
      <c r="L218" s="65" t="s">
        <v>25</v>
      </c>
      <c r="M218" s="4" t="s">
        <v>25</v>
      </c>
      <c r="N218" s="4" t="s">
        <v>25</v>
      </c>
      <c r="O218" s="4" t="s">
        <v>25</v>
      </c>
      <c r="P218" s="62">
        <v>217</v>
      </c>
      <c r="Q218" s="85" t="s">
        <v>556</v>
      </c>
      <c r="R218" s="85" t="s">
        <v>28</v>
      </c>
    </row>
    <row r="219" spans="1:18" hidden="1">
      <c r="A219" s="62">
        <v>216</v>
      </c>
      <c r="B219" s="55" t="s">
        <v>2047</v>
      </c>
      <c r="C219" s="4" t="s">
        <v>558</v>
      </c>
      <c r="D219" s="4" t="s">
        <v>2048</v>
      </c>
      <c r="E219" s="4" t="s">
        <v>2049</v>
      </c>
      <c r="F219" s="4"/>
      <c r="G219" s="4"/>
      <c r="H219" s="4"/>
      <c r="I219" s="4"/>
      <c r="J219" s="4"/>
      <c r="K219" s="4"/>
      <c r="L219" s="65" t="s">
        <v>25</v>
      </c>
      <c r="M219" s="4">
        <v>249.19380000000001</v>
      </c>
      <c r="N219" s="4">
        <v>249.19380000000001</v>
      </c>
      <c r="O219" s="4" t="s">
        <v>165</v>
      </c>
      <c r="P219" s="62">
        <v>218</v>
      </c>
      <c r="Q219" s="85" t="s">
        <v>558</v>
      </c>
      <c r="R219" s="85" t="s">
        <v>561</v>
      </c>
    </row>
    <row r="220" spans="1:18" hidden="1">
      <c r="A220" s="62">
        <v>217</v>
      </c>
      <c r="B220" s="55" t="s">
        <v>2050</v>
      </c>
      <c r="C220" s="4" t="s">
        <v>563</v>
      </c>
      <c r="D220" s="4" t="s">
        <v>2051</v>
      </c>
      <c r="E220" s="4" t="s">
        <v>2052</v>
      </c>
      <c r="F220" s="4"/>
      <c r="G220" s="4"/>
      <c r="H220" s="4"/>
      <c r="I220" s="4"/>
      <c r="J220" s="4"/>
      <c r="K220" s="4"/>
      <c r="L220" s="65" t="s">
        <v>25</v>
      </c>
      <c r="M220" s="4">
        <v>249.17089999999999</v>
      </c>
      <c r="N220" s="4">
        <v>249.17089999999999</v>
      </c>
      <c r="O220" s="4" t="s">
        <v>524</v>
      </c>
      <c r="P220" s="62">
        <v>219</v>
      </c>
      <c r="Q220" s="85" t="s">
        <v>563</v>
      </c>
      <c r="R220" s="85" t="s">
        <v>566</v>
      </c>
    </row>
    <row r="221" spans="1:18" hidden="1">
      <c r="A221" s="62">
        <v>218</v>
      </c>
      <c r="B221" s="55" t="s">
        <v>2053</v>
      </c>
      <c r="C221" s="4" t="s">
        <v>568</v>
      </c>
      <c r="D221" s="4" t="s">
        <v>2054</v>
      </c>
      <c r="E221" s="4" t="s">
        <v>2055</v>
      </c>
      <c r="F221" s="4"/>
      <c r="G221" s="4"/>
      <c r="H221" s="4"/>
      <c r="I221" s="4"/>
      <c r="J221" s="4"/>
      <c r="K221" s="4"/>
      <c r="L221" s="65" t="s">
        <v>25</v>
      </c>
      <c r="M221" s="4">
        <v>249.41669999999999</v>
      </c>
      <c r="N221" s="4">
        <v>249.41669999999999</v>
      </c>
      <c r="O221" s="4" t="s">
        <v>26</v>
      </c>
      <c r="P221" s="62">
        <v>220</v>
      </c>
      <c r="Q221" s="85" t="s">
        <v>568</v>
      </c>
      <c r="R221" s="85" t="s">
        <v>571</v>
      </c>
    </row>
    <row r="222" spans="1:18" hidden="1">
      <c r="A222" s="62">
        <v>219</v>
      </c>
      <c r="B222" s="55" t="s">
        <v>2056</v>
      </c>
      <c r="C222" s="4" t="s">
        <v>573</v>
      </c>
      <c r="D222" s="4" t="s">
        <v>2057</v>
      </c>
      <c r="E222" s="4" t="s">
        <v>2058</v>
      </c>
      <c r="F222" s="4"/>
      <c r="G222" s="4"/>
      <c r="H222" s="4"/>
      <c r="I222" s="4"/>
      <c r="J222" s="4"/>
      <c r="K222" s="4"/>
      <c r="L222" s="65" t="s">
        <v>25</v>
      </c>
      <c r="M222" s="4">
        <v>249.5247</v>
      </c>
      <c r="N222" s="4">
        <v>249.5247</v>
      </c>
      <c r="O222" s="4" t="s">
        <v>26</v>
      </c>
      <c r="P222" s="62">
        <v>221</v>
      </c>
      <c r="Q222" s="85" t="s">
        <v>573</v>
      </c>
      <c r="R222" s="85" t="s">
        <v>576</v>
      </c>
    </row>
    <row r="223" spans="1:18" hidden="1">
      <c r="A223" s="62">
        <v>220</v>
      </c>
      <c r="B223" s="55" t="s">
        <v>28</v>
      </c>
      <c r="C223" s="4" t="s">
        <v>577</v>
      </c>
      <c r="D223" s="4" t="s">
        <v>25</v>
      </c>
      <c r="E223" s="4" t="s">
        <v>25</v>
      </c>
      <c r="F223" s="4"/>
      <c r="G223" s="4"/>
      <c r="H223" s="4"/>
      <c r="I223" s="4"/>
      <c r="J223" s="4"/>
      <c r="K223" s="4"/>
      <c r="L223" s="65" t="s">
        <v>25</v>
      </c>
      <c r="M223" s="4" t="s">
        <v>25</v>
      </c>
      <c r="N223" s="4" t="s">
        <v>25</v>
      </c>
      <c r="O223" s="4" t="s">
        <v>25</v>
      </c>
      <c r="P223" s="62">
        <v>222</v>
      </c>
      <c r="Q223" s="85" t="s">
        <v>577</v>
      </c>
      <c r="R223" s="85" t="s">
        <v>28</v>
      </c>
    </row>
    <row r="224" spans="1:18">
      <c r="A224" s="62">
        <v>221</v>
      </c>
      <c r="B224" s="55" t="s">
        <v>1953</v>
      </c>
      <c r="C224" s="4" t="s">
        <v>441</v>
      </c>
      <c r="D224" s="4" t="s">
        <v>25</v>
      </c>
      <c r="E224" s="4" t="s">
        <v>25</v>
      </c>
      <c r="F224" s="4"/>
      <c r="G224" s="4"/>
      <c r="H224" s="4"/>
      <c r="I224" s="4"/>
      <c r="J224" s="4"/>
      <c r="K224" s="4"/>
      <c r="L224" s="65" t="s">
        <v>25</v>
      </c>
      <c r="M224" s="4">
        <v>95.700800000000001</v>
      </c>
      <c r="N224" s="4">
        <v>95.700800000000001</v>
      </c>
      <c r="O224" s="4" t="s">
        <v>25</v>
      </c>
      <c r="P224" s="62">
        <v>223</v>
      </c>
      <c r="Q224" s="85" t="s">
        <v>441</v>
      </c>
      <c r="R224" s="85" t="s">
        <v>296</v>
      </c>
    </row>
    <row r="225" spans="1:18">
      <c r="A225" s="62">
        <v>222</v>
      </c>
      <c r="B225" s="55" t="s">
        <v>1953</v>
      </c>
      <c r="C225" s="4" t="s">
        <v>478</v>
      </c>
      <c r="D225" s="4" t="s">
        <v>25</v>
      </c>
      <c r="E225" s="4" t="s">
        <v>25</v>
      </c>
      <c r="F225" s="4"/>
      <c r="G225" s="4"/>
      <c r="H225" s="4"/>
      <c r="I225" s="4"/>
      <c r="J225" s="4"/>
      <c r="K225" s="4"/>
      <c r="L225" s="65" t="s">
        <v>25</v>
      </c>
      <c r="M225" s="4">
        <v>95.700800000000001</v>
      </c>
      <c r="N225" s="4">
        <v>95.700800000000001</v>
      </c>
      <c r="O225" s="4" t="s">
        <v>25</v>
      </c>
      <c r="P225" s="62">
        <v>224</v>
      </c>
      <c r="Q225" s="85" t="s">
        <v>478</v>
      </c>
      <c r="R225" s="85" t="s">
        <v>296</v>
      </c>
    </row>
    <row r="226" spans="1:18">
      <c r="A226" s="62">
        <v>223</v>
      </c>
      <c r="B226" s="55" t="s">
        <v>1953</v>
      </c>
      <c r="C226" s="4" t="s">
        <v>479</v>
      </c>
      <c r="D226" s="4" t="s">
        <v>25</v>
      </c>
      <c r="E226" s="4" t="s">
        <v>25</v>
      </c>
      <c r="F226" s="4"/>
      <c r="G226" s="4"/>
      <c r="H226" s="4"/>
      <c r="I226" s="4"/>
      <c r="J226" s="4"/>
      <c r="K226" s="4"/>
      <c r="L226" s="65" t="s">
        <v>25</v>
      </c>
      <c r="M226" s="4">
        <v>95.700800000000001</v>
      </c>
      <c r="N226" s="4">
        <v>95.700800000000001</v>
      </c>
      <c r="O226" s="4" t="s">
        <v>25</v>
      </c>
      <c r="P226" s="62">
        <v>225</v>
      </c>
      <c r="Q226" s="85" t="s">
        <v>479</v>
      </c>
      <c r="R226" s="85" t="s">
        <v>296</v>
      </c>
    </row>
    <row r="227" spans="1:18">
      <c r="A227" s="62">
        <v>224</v>
      </c>
      <c r="B227" s="55" t="s">
        <v>1953</v>
      </c>
      <c r="C227" s="4" t="s">
        <v>481</v>
      </c>
      <c r="D227" s="4" t="s">
        <v>25</v>
      </c>
      <c r="E227" s="4" t="s">
        <v>25</v>
      </c>
      <c r="F227" s="4"/>
      <c r="G227" s="4"/>
      <c r="H227" s="4"/>
      <c r="I227" s="4"/>
      <c r="J227" s="4"/>
      <c r="K227" s="4"/>
      <c r="L227" s="65" t="s">
        <v>25</v>
      </c>
      <c r="M227" s="4">
        <v>95.700800000000001</v>
      </c>
      <c r="N227" s="4">
        <v>95.700800000000001</v>
      </c>
      <c r="O227" s="4" t="s">
        <v>25</v>
      </c>
      <c r="P227" s="62">
        <v>226</v>
      </c>
      <c r="Q227" s="85" t="s">
        <v>481</v>
      </c>
      <c r="R227" s="85" t="s">
        <v>296</v>
      </c>
    </row>
    <row r="228" spans="1:18">
      <c r="A228" s="62">
        <v>225</v>
      </c>
      <c r="B228" s="55" t="s">
        <v>1953</v>
      </c>
      <c r="C228" s="4" t="s">
        <v>483</v>
      </c>
      <c r="D228" s="4" t="s">
        <v>25</v>
      </c>
      <c r="E228" s="4" t="s">
        <v>25</v>
      </c>
      <c r="F228" s="4"/>
      <c r="G228" s="4"/>
      <c r="H228" s="4"/>
      <c r="I228" s="4"/>
      <c r="J228" s="4"/>
      <c r="K228" s="4"/>
      <c r="L228" s="65" t="s">
        <v>25</v>
      </c>
      <c r="M228" s="4">
        <v>95.700800000000001</v>
      </c>
      <c r="N228" s="4">
        <v>95.700800000000001</v>
      </c>
      <c r="O228" s="4" t="s">
        <v>25</v>
      </c>
      <c r="P228" s="62">
        <v>227</v>
      </c>
      <c r="Q228" s="85" t="s">
        <v>483</v>
      </c>
      <c r="R228" s="85" t="s">
        <v>296</v>
      </c>
    </row>
    <row r="229" spans="1:18">
      <c r="A229" s="62">
        <v>226</v>
      </c>
      <c r="B229" s="55" t="s">
        <v>1953</v>
      </c>
      <c r="C229" s="4" t="s">
        <v>537</v>
      </c>
      <c r="D229" s="4" t="s">
        <v>25</v>
      </c>
      <c r="E229" s="4" t="s">
        <v>25</v>
      </c>
      <c r="F229" s="4"/>
      <c r="G229" s="4"/>
      <c r="H229" s="4"/>
      <c r="I229" s="4"/>
      <c r="J229" s="4"/>
      <c r="K229" s="4"/>
      <c r="L229" s="65" t="s">
        <v>25</v>
      </c>
      <c r="M229" s="4">
        <v>95.700800000000001</v>
      </c>
      <c r="N229" s="4">
        <v>95.700800000000001</v>
      </c>
      <c r="O229" s="4" t="s">
        <v>25</v>
      </c>
      <c r="P229" s="62">
        <v>228</v>
      </c>
      <c r="Q229" s="85" t="s">
        <v>537</v>
      </c>
      <c r="R229" s="85" t="s">
        <v>296</v>
      </c>
    </row>
    <row r="230" spans="1:18">
      <c r="A230" s="62">
        <v>227</v>
      </c>
      <c r="B230" s="55" t="s">
        <v>1953</v>
      </c>
      <c r="C230" s="4" t="s">
        <v>539</v>
      </c>
      <c r="D230" s="4" t="s">
        <v>25</v>
      </c>
      <c r="E230" s="4" t="s">
        <v>25</v>
      </c>
      <c r="F230" s="4"/>
      <c r="G230" s="4"/>
      <c r="H230" s="4"/>
      <c r="I230" s="4"/>
      <c r="J230" s="4"/>
      <c r="K230" s="4"/>
      <c r="L230" s="65" t="s">
        <v>25</v>
      </c>
      <c r="M230" s="4">
        <v>95.700800000000001</v>
      </c>
      <c r="N230" s="4">
        <v>95.700800000000001</v>
      </c>
      <c r="O230" s="4" t="s">
        <v>25</v>
      </c>
      <c r="P230" s="62">
        <v>229</v>
      </c>
      <c r="Q230" s="85" t="s">
        <v>539</v>
      </c>
      <c r="R230" s="85" t="s">
        <v>296</v>
      </c>
    </row>
    <row r="231" spans="1:18" hidden="1">
      <c r="A231" s="62">
        <v>228</v>
      </c>
      <c r="B231" s="55" t="s">
        <v>28</v>
      </c>
      <c r="C231" s="4" t="s">
        <v>595</v>
      </c>
      <c r="D231" s="4" t="s">
        <v>25</v>
      </c>
      <c r="E231" s="4" t="s">
        <v>25</v>
      </c>
      <c r="F231" s="4"/>
      <c r="G231" s="4"/>
      <c r="H231" s="4"/>
      <c r="I231" s="4"/>
      <c r="J231" s="4"/>
      <c r="K231" s="4"/>
      <c r="L231" s="65" t="s">
        <v>25</v>
      </c>
      <c r="M231" s="4" t="s">
        <v>25</v>
      </c>
      <c r="N231" s="4" t="s">
        <v>25</v>
      </c>
      <c r="O231" s="4" t="s">
        <v>25</v>
      </c>
      <c r="P231" s="62">
        <v>230</v>
      </c>
      <c r="Q231" s="85" t="s">
        <v>595</v>
      </c>
      <c r="R231" s="85" t="s">
        <v>28</v>
      </c>
    </row>
    <row r="232" spans="1:18" hidden="1">
      <c r="A232" s="62">
        <v>229</v>
      </c>
      <c r="B232" s="55" t="s">
        <v>2059</v>
      </c>
      <c r="C232" s="4" t="s">
        <v>597</v>
      </c>
      <c r="D232" s="4" t="s">
        <v>2060</v>
      </c>
      <c r="E232" s="4" t="s">
        <v>2061</v>
      </c>
      <c r="F232" s="4"/>
      <c r="G232" s="4"/>
      <c r="H232" s="4"/>
      <c r="I232" s="4"/>
      <c r="J232" s="4"/>
      <c r="K232" s="4"/>
      <c r="L232" s="65">
        <v>97.700500000000005</v>
      </c>
      <c r="M232" s="4">
        <v>70.371099999999998</v>
      </c>
      <c r="N232" s="4">
        <v>168.07159999999999</v>
      </c>
      <c r="O232" s="4" t="s">
        <v>600</v>
      </c>
      <c r="P232" s="62">
        <v>231</v>
      </c>
      <c r="Q232" s="85" t="s">
        <v>597</v>
      </c>
      <c r="R232" s="85" t="s">
        <v>601</v>
      </c>
    </row>
    <row r="233" spans="1:18" hidden="1">
      <c r="A233" s="62">
        <v>230</v>
      </c>
      <c r="B233" s="55" t="s">
        <v>28</v>
      </c>
      <c r="C233" s="4" t="s">
        <v>602</v>
      </c>
      <c r="D233" s="4" t="s">
        <v>25</v>
      </c>
      <c r="E233" s="4" t="s">
        <v>25</v>
      </c>
      <c r="F233" s="4"/>
      <c r="G233" s="4"/>
      <c r="H233" s="4"/>
      <c r="I233" s="4"/>
      <c r="J233" s="4"/>
      <c r="K233" s="4"/>
      <c r="L233" s="65" t="s">
        <v>25</v>
      </c>
      <c r="M233" s="4" t="s">
        <v>25</v>
      </c>
      <c r="N233" s="4" t="s">
        <v>25</v>
      </c>
      <c r="O233" s="4" t="s">
        <v>25</v>
      </c>
      <c r="P233" s="62">
        <v>232</v>
      </c>
      <c r="Q233" s="85" t="s">
        <v>602</v>
      </c>
      <c r="R233" s="85" t="s">
        <v>28</v>
      </c>
    </row>
    <row r="234" spans="1:18" hidden="1">
      <c r="A234" s="62">
        <v>231</v>
      </c>
      <c r="B234" s="55" t="s">
        <v>2062</v>
      </c>
      <c r="C234" s="4" t="s">
        <v>604</v>
      </c>
      <c r="D234" s="4" t="s">
        <v>2063</v>
      </c>
      <c r="E234" s="4" t="s">
        <v>2064</v>
      </c>
      <c r="F234" s="4"/>
      <c r="G234" s="4"/>
      <c r="H234" s="4"/>
      <c r="I234" s="4"/>
      <c r="J234" s="4"/>
      <c r="K234" s="4"/>
      <c r="L234" s="65">
        <v>152.10550000000001</v>
      </c>
      <c r="M234" s="4">
        <v>54.412500000000001</v>
      </c>
      <c r="N234" s="4">
        <v>206.518</v>
      </c>
      <c r="O234" s="4" t="s">
        <v>286</v>
      </c>
      <c r="P234" s="62">
        <v>233</v>
      </c>
      <c r="Q234" s="85" t="s">
        <v>604</v>
      </c>
      <c r="R234" s="85" t="s">
        <v>607</v>
      </c>
    </row>
    <row r="235" spans="1:18" hidden="1">
      <c r="A235" s="62">
        <v>232</v>
      </c>
      <c r="B235" s="55" t="s">
        <v>2065</v>
      </c>
      <c r="C235" s="4" t="s">
        <v>609</v>
      </c>
      <c r="D235" s="4" t="s">
        <v>2066</v>
      </c>
      <c r="E235" s="4" t="s">
        <v>2067</v>
      </c>
      <c r="F235" s="4"/>
      <c r="G235" s="4"/>
      <c r="H235" s="4"/>
      <c r="I235" s="4"/>
      <c r="J235" s="4"/>
      <c r="K235" s="4"/>
      <c r="L235" s="65">
        <v>152.10640000000001</v>
      </c>
      <c r="M235" s="4">
        <v>54.412399999999998</v>
      </c>
      <c r="N235" s="4">
        <v>206.5188</v>
      </c>
      <c r="O235" s="4" t="s">
        <v>286</v>
      </c>
      <c r="P235" s="62">
        <v>234</v>
      </c>
      <c r="Q235" s="85" t="s">
        <v>609</v>
      </c>
      <c r="R235" s="85" t="s">
        <v>612</v>
      </c>
    </row>
    <row r="236" spans="1:18" hidden="1">
      <c r="A236" s="62">
        <v>233</v>
      </c>
      <c r="B236" s="55" t="s">
        <v>2068</v>
      </c>
      <c r="C236" s="4" t="s">
        <v>614</v>
      </c>
      <c r="D236" s="4" t="s">
        <v>2069</v>
      </c>
      <c r="E236" s="4" t="s">
        <v>2070</v>
      </c>
      <c r="F236" s="4"/>
      <c r="G236" s="4"/>
      <c r="H236" s="4"/>
      <c r="I236" s="4"/>
      <c r="J236" s="4"/>
      <c r="K236" s="4"/>
      <c r="L236" s="65" t="s">
        <v>25</v>
      </c>
      <c r="M236" s="4">
        <v>248.89599999999999</v>
      </c>
      <c r="N236" s="4">
        <v>248.89599999999999</v>
      </c>
      <c r="O236" s="4" t="s">
        <v>165</v>
      </c>
      <c r="P236" s="62">
        <v>235</v>
      </c>
      <c r="Q236" s="85" t="s">
        <v>614</v>
      </c>
      <c r="R236" s="85" t="s">
        <v>617</v>
      </c>
    </row>
    <row r="237" spans="1:18" hidden="1">
      <c r="A237" s="62">
        <v>234</v>
      </c>
      <c r="B237" s="55" t="s">
        <v>2071</v>
      </c>
      <c r="C237" s="4" t="s">
        <v>619</v>
      </c>
      <c r="D237" s="4" t="s">
        <v>2072</v>
      </c>
      <c r="E237" s="4" t="s">
        <v>2073</v>
      </c>
      <c r="F237" s="4"/>
      <c r="G237" s="4"/>
      <c r="H237" s="4"/>
      <c r="I237" s="4"/>
      <c r="J237" s="4"/>
      <c r="K237" s="4"/>
      <c r="L237" s="65" t="s">
        <v>25</v>
      </c>
      <c r="M237" s="4">
        <v>248.61680000000001</v>
      </c>
      <c r="N237" s="4">
        <v>248.61680000000001</v>
      </c>
      <c r="O237" s="4" t="s">
        <v>524</v>
      </c>
      <c r="P237" s="62">
        <v>236</v>
      </c>
      <c r="Q237" s="85" t="s">
        <v>619</v>
      </c>
      <c r="R237" s="85" t="s">
        <v>622</v>
      </c>
    </row>
    <row r="238" spans="1:18" hidden="1">
      <c r="A238" s="62">
        <v>235</v>
      </c>
      <c r="B238" s="55" t="s">
        <v>28</v>
      </c>
      <c r="C238" s="4" t="s">
        <v>623</v>
      </c>
      <c r="D238" s="4" t="s">
        <v>25</v>
      </c>
      <c r="E238" s="4" t="s">
        <v>25</v>
      </c>
      <c r="F238" s="4"/>
      <c r="G238" s="4"/>
      <c r="H238" s="4"/>
      <c r="I238" s="4"/>
      <c r="J238" s="4"/>
      <c r="K238" s="4"/>
      <c r="L238" s="65" t="s">
        <v>25</v>
      </c>
      <c r="M238" s="4" t="s">
        <v>25</v>
      </c>
      <c r="N238" s="4" t="s">
        <v>25</v>
      </c>
      <c r="O238" s="4" t="s">
        <v>25</v>
      </c>
      <c r="P238" s="62">
        <v>237</v>
      </c>
      <c r="Q238" s="85" t="s">
        <v>623</v>
      </c>
      <c r="R238" s="85" t="s">
        <v>28</v>
      </c>
    </row>
    <row r="239" spans="1:18" hidden="1">
      <c r="A239" s="62">
        <v>236</v>
      </c>
      <c r="B239" s="55" t="s">
        <v>28</v>
      </c>
      <c r="C239" s="4" t="s">
        <v>624</v>
      </c>
      <c r="D239" s="4" t="s">
        <v>25</v>
      </c>
      <c r="E239" s="4" t="s">
        <v>25</v>
      </c>
      <c r="F239" s="4"/>
      <c r="G239" s="4"/>
      <c r="H239" s="4"/>
      <c r="I239" s="4"/>
      <c r="J239" s="4"/>
      <c r="K239" s="4"/>
      <c r="L239" s="65" t="s">
        <v>25</v>
      </c>
      <c r="M239" s="4" t="s">
        <v>25</v>
      </c>
      <c r="N239" s="4" t="s">
        <v>25</v>
      </c>
      <c r="O239" s="4" t="s">
        <v>25</v>
      </c>
      <c r="P239" s="62">
        <v>238</v>
      </c>
      <c r="Q239" s="85" t="s">
        <v>624</v>
      </c>
      <c r="R239" s="85" t="s">
        <v>28</v>
      </c>
    </row>
    <row r="240" spans="1:18" hidden="1">
      <c r="A240" s="62">
        <v>237</v>
      </c>
      <c r="B240" s="55" t="s">
        <v>2074</v>
      </c>
      <c r="C240" s="4" t="s">
        <v>626</v>
      </c>
      <c r="D240" s="4" t="s">
        <v>2075</v>
      </c>
      <c r="E240" s="4" t="s">
        <v>2076</v>
      </c>
      <c r="F240" s="4"/>
      <c r="G240" s="4"/>
      <c r="H240" s="4"/>
      <c r="I240" s="4"/>
      <c r="J240" s="4"/>
      <c r="K240" s="4"/>
      <c r="L240" s="65" t="s">
        <v>25</v>
      </c>
      <c r="M240" s="4">
        <v>248.8997</v>
      </c>
      <c r="N240" s="4">
        <v>248.8997</v>
      </c>
      <c r="O240" s="4" t="s">
        <v>165</v>
      </c>
      <c r="P240" s="62">
        <v>239</v>
      </c>
      <c r="Q240" s="85" t="s">
        <v>626</v>
      </c>
      <c r="R240" s="85" t="s">
        <v>629</v>
      </c>
    </row>
    <row r="241" spans="1:18" hidden="1">
      <c r="A241" s="62">
        <v>238</v>
      </c>
      <c r="B241" s="55" t="s">
        <v>2077</v>
      </c>
      <c r="C241" s="4" t="s">
        <v>631</v>
      </c>
      <c r="D241" s="4" t="s">
        <v>2078</v>
      </c>
      <c r="E241" s="4" t="s">
        <v>2079</v>
      </c>
      <c r="F241" s="4"/>
      <c r="G241" s="4"/>
      <c r="H241" s="4"/>
      <c r="I241" s="4"/>
      <c r="J241" s="4"/>
      <c r="K241" s="4"/>
      <c r="L241" s="65" t="s">
        <v>25</v>
      </c>
      <c r="M241" s="4">
        <v>248.50389999999999</v>
      </c>
      <c r="N241" s="4">
        <v>248.50389999999999</v>
      </c>
      <c r="O241" s="4" t="s">
        <v>524</v>
      </c>
      <c r="P241" s="62">
        <v>240</v>
      </c>
      <c r="Q241" s="85" t="s">
        <v>631</v>
      </c>
      <c r="R241" s="85" t="s">
        <v>634</v>
      </c>
    </row>
    <row r="242" spans="1:18" hidden="1">
      <c r="A242" s="62">
        <v>239</v>
      </c>
      <c r="B242" s="55" t="s">
        <v>2080</v>
      </c>
      <c r="C242" s="4" t="s">
        <v>636</v>
      </c>
      <c r="D242" s="4" t="s">
        <v>2081</v>
      </c>
      <c r="E242" s="4" t="s">
        <v>2082</v>
      </c>
      <c r="F242" s="4"/>
      <c r="G242" s="4"/>
      <c r="H242" s="4"/>
      <c r="I242" s="4"/>
      <c r="J242" s="4"/>
      <c r="K242" s="4"/>
      <c r="L242" s="65" t="s">
        <v>25</v>
      </c>
      <c r="M242" s="4">
        <v>249.55609999999999</v>
      </c>
      <c r="N242" s="4">
        <v>249.55609999999999</v>
      </c>
      <c r="O242" s="4" t="s">
        <v>26</v>
      </c>
      <c r="P242" s="62">
        <v>241</v>
      </c>
      <c r="Q242" s="85" t="s">
        <v>636</v>
      </c>
      <c r="R242" s="85" t="s">
        <v>639</v>
      </c>
    </row>
    <row r="243" spans="1:18" hidden="1">
      <c r="A243" s="62">
        <v>240</v>
      </c>
      <c r="B243" s="55" t="s">
        <v>2083</v>
      </c>
      <c r="C243" s="4" t="s">
        <v>641</v>
      </c>
      <c r="D243" s="4" t="s">
        <v>2084</v>
      </c>
      <c r="E243" s="4" t="s">
        <v>2085</v>
      </c>
      <c r="F243" s="4"/>
      <c r="G243" s="4"/>
      <c r="H243" s="4"/>
      <c r="I243" s="4"/>
      <c r="J243" s="4"/>
      <c r="K243" s="4"/>
      <c r="L243" s="65" t="s">
        <v>25</v>
      </c>
      <c r="M243" s="4">
        <v>249.30629999999999</v>
      </c>
      <c r="N243" s="4">
        <v>249.30629999999999</v>
      </c>
      <c r="O243" s="4" t="s">
        <v>26</v>
      </c>
      <c r="P243" s="62">
        <v>242</v>
      </c>
      <c r="Q243" s="85" t="s">
        <v>641</v>
      </c>
      <c r="R243" s="85" t="s">
        <v>644</v>
      </c>
    </row>
    <row r="244" spans="1:18" hidden="1">
      <c r="A244" s="62">
        <v>241</v>
      </c>
      <c r="B244" s="55" t="s">
        <v>2086</v>
      </c>
      <c r="C244" s="4" t="s">
        <v>646</v>
      </c>
      <c r="D244" s="4" t="s">
        <v>25</v>
      </c>
      <c r="E244" s="4" t="s">
        <v>25</v>
      </c>
      <c r="F244" s="4"/>
      <c r="G244" s="4"/>
      <c r="H244" s="4"/>
      <c r="I244" s="4"/>
      <c r="J244" s="4"/>
      <c r="K244" s="4"/>
      <c r="L244" s="65" t="s">
        <v>25</v>
      </c>
      <c r="M244" s="4">
        <v>116.4542</v>
      </c>
      <c r="N244" s="4">
        <v>116.4542</v>
      </c>
      <c r="O244" s="4" t="s">
        <v>25</v>
      </c>
      <c r="P244" s="62">
        <v>243</v>
      </c>
      <c r="Q244" s="85" t="s">
        <v>646</v>
      </c>
      <c r="R244" s="85" t="s">
        <v>647</v>
      </c>
    </row>
    <row r="245" spans="1:18" hidden="1">
      <c r="A245" s="62">
        <v>242</v>
      </c>
      <c r="B245" s="55" t="s">
        <v>2087</v>
      </c>
      <c r="C245" s="4" t="s">
        <v>649</v>
      </c>
      <c r="D245" s="4" t="s">
        <v>2088</v>
      </c>
      <c r="E245" s="4" t="s">
        <v>2089</v>
      </c>
      <c r="F245" s="4"/>
      <c r="G245" s="4"/>
      <c r="H245" s="4"/>
      <c r="I245" s="4"/>
      <c r="J245" s="4"/>
      <c r="K245" s="4"/>
      <c r="L245" s="65" t="s">
        <v>25</v>
      </c>
      <c r="M245" s="4">
        <v>128.97800000000001</v>
      </c>
      <c r="N245" s="4">
        <v>128.97800000000001</v>
      </c>
      <c r="O245" s="4" t="s">
        <v>26</v>
      </c>
      <c r="P245" s="62">
        <v>244</v>
      </c>
      <c r="Q245" s="85" t="s">
        <v>649</v>
      </c>
      <c r="R245" s="85" t="s">
        <v>652</v>
      </c>
    </row>
    <row r="246" spans="1:18" hidden="1">
      <c r="A246" s="62">
        <v>243</v>
      </c>
      <c r="B246" s="55" t="s">
        <v>28</v>
      </c>
      <c r="C246" s="4" t="s">
        <v>653</v>
      </c>
      <c r="D246" s="4" t="s">
        <v>25</v>
      </c>
      <c r="E246" s="4" t="s">
        <v>25</v>
      </c>
      <c r="F246" s="4"/>
      <c r="G246" s="4"/>
      <c r="H246" s="4"/>
      <c r="I246" s="4"/>
      <c r="J246" s="4"/>
      <c r="K246" s="4"/>
      <c r="L246" s="65" t="s">
        <v>25</v>
      </c>
      <c r="M246" s="4" t="s">
        <v>25</v>
      </c>
      <c r="N246" s="4" t="s">
        <v>25</v>
      </c>
      <c r="O246" s="4" t="s">
        <v>25</v>
      </c>
      <c r="P246" s="62">
        <v>245</v>
      </c>
      <c r="Q246" s="85" t="s">
        <v>653</v>
      </c>
      <c r="R246" s="85" t="s">
        <v>28</v>
      </c>
    </row>
    <row r="247" spans="1:18" hidden="1">
      <c r="A247" s="62">
        <v>244</v>
      </c>
      <c r="B247" s="55" t="s">
        <v>28</v>
      </c>
      <c r="C247" s="4" t="s">
        <v>654</v>
      </c>
      <c r="D247" s="4" t="s">
        <v>25</v>
      </c>
      <c r="E247" s="4" t="s">
        <v>25</v>
      </c>
      <c r="F247" s="4"/>
      <c r="G247" s="4"/>
      <c r="H247" s="4"/>
      <c r="I247" s="4"/>
      <c r="J247" s="4"/>
      <c r="K247" s="4"/>
      <c r="L247" s="65" t="s">
        <v>25</v>
      </c>
      <c r="M247" s="4" t="s">
        <v>25</v>
      </c>
      <c r="N247" s="4" t="s">
        <v>25</v>
      </c>
      <c r="O247" s="4" t="s">
        <v>25</v>
      </c>
      <c r="P247" s="62">
        <v>246</v>
      </c>
      <c r="Q247" s="85" t="s">
        <v>654</v>
      </c>
      <c r="R247" s="85" t="s">
        <v>28</v>
      </c>
    </row>
    <row r="248" spans="1:18" hidden="1">
      <c r="A248" s="62">
        <v>245</v>
      </c>
      <c r="B248" s="55" t="s">
        <v>28</v>
      </c>
      <c r="C248" s="4" t="s">
        <v>655</v>
      </c>
      <c r="D248" s="4" t="s">
        <v>25</v>
      </c>
      <c r="E248" s="4" t="s">
        <v>25</v>
      </c>
      <c r="F248" s="4"/>
      <c r="G248" s="4"/>
      <c r="H248" s="4"/>
      <c r="I248" s="4"/>
      <c r="J248" s="4"/>
      <c r="K248" s="4"/>
      <c r="L248" s="65" t="s">
        <v>25</v>
      </c>
      <c r="M248" s="4" t="s">
        <v>25</v>
      </c>
      <c r="N248" s="4" t="s">
        <v>25</v>
      </c>
      <c r="O248" s="4" t="s">
        <v>25</v>
      </c>
      <c r="P248" s="62">
        <v>247</v>
      </c>
      <c r="Q248" s="85" t="s">
        <v>655</v>
      </c>
      <c r="R248" s="85" t="s">
        <v>28</v>
      </c>
    </row>
    <row r="249" spans="1:18" hidden="1">
      <c r="A249" s="62">
        <v>246</v>
      </c>
      <c r="B249" s="55" t="s">
        <v>28</v>
      </c>
      <c r="C249" s="4" t="s">
        <v>656</v>
      </c>
      <c r="D249" s="4" t="s">
        <v>25</v>
      </c>
      <c r="E249" s="4" t="s">
        <v>25</v>
      </c>
      <c r="F249" s="4"/>
      <c r="G249" s="4"/>
      <c r="H249" s="4"/>
      <c r="I249" s="4"/>
      <c r="J249" s="4"/>
      <c r="K249" s="4"/>
      <c r="L249" s="65" t="s">
        <v>25</v>
      </c>
      <c r="M249" s="4" t="s">
        <v>25</v>
      </c>
      <c r="N249" s="4" t="s">
        <v>25</v>
      </c>
      <c r="O249" s="4" t="s">
        <v>25</v>
      </c>
      <c r="P249" s="62">
        <v>248</v>
      </c>
      <c r="Q249" s="85" t="s">
        <v>656</v>
      </c>
      <c r="R249" s="85" t="s">
        <v>28</v>
      </c>
    </row>
    <row r="250" spans="1:18" hidden="1">
      <c r="A250" s="62">
        <v>247</v>
      </c>
      <c r="B250" s="55" t="s">
        <v>28</v>
      </c>
      <c r="C250" s="4" t="s">
        <v>657</v>
      </c>
      <c r="D250" s="4" t="s">
        <v>25</v>
      </c>
      <c r="E250" s="4" t="s">
        <v>25</v>
      </c>
      <c r="F250" s="4"/>
      <c r="G250" s="4"/>
      <c r="H250" s="4"/>
      <c r="I250" s="4"/>
      <c r="J250" s="4"/>
      <c r="K250" s="4"/>
      <c r="L250" s="65" t="s">
        <v>25</v>
      </c>
      <c r="M250" s="4" t="s">
        <v>25</v>
      </c>
      <c r="N250" s="4" t="s">
        <v>25</v>
      </c>
      <c r="O250" s="4" t="s">
        <v>25</v>
      </c>
      <c r="P250" s="62">
        <v>249</v>
      </c>
      <c r="Q250" s="85" t="s">
        <v>657</v>
      </c>
      <c r="R250" s="85" t="s">
        <v>28</v>
      </c>
    </row>
    <row r="251" spans="1:18" hidden="1">
      <c r="A251" s="62">
        <v>248</v>
      </c>
      <c r="B251" s="55" t="s">
        <v>28</v>
      </c>
      <c r="C251" s="4" t="s">
        <v>658</v>
      </c>
      <c r="D251" s="4" t="s">
        <v>25</v>
      </c>
      <c r="E251" s="4" t="s">
        <v>25</v>
      </c>
      <c r="F251" s="4"/>
      <c r="G251" s="4"/>
      <c r="H251" s="4"/>
      <c r="I251" s="4"/>
      <c r="J251" s="4"/>
      <c r="K251" s="4"/>
      <c r="L251" s="65" t="s">
        <v>25</v>
      </c>
      <c r="M251" s="4" t="s">
        <v>25</v>
      </c>
      <c r="N251" s="4" t="s">
        <v>25</v>
      </c>
      <c r="O251" s="4" t="s">
        <v>25</v>
      </c>
      <c r="P251" s="62">
        <v>250</v>
      </c>
      <c r="Q251" s="85" t="s">
        <v>658</v>
      </c>
      <c r="R251" s="85" t="s">
        <v>28</v>
      </c>
    </row>
    <row r="252" spans="1:18" hidden="1">
      <c r="A252" s="62">
        <v>249</v>
      </c>
      <c r="B252" s="55" t="s">
        <v>28</v>
      </c>
      <c r="C252" s="4" t="s">
        <v>659</v>
      </c>
      <c r="D252" s="4" t="s">
        <v>25</v>
      </c>
      <c r="E252" s="4" t="s">
        <v>25</v>
      </c>
      <c r="F252" s="4"/>
      <c r="G252" s="4"/>
      <c r="H252" s="4"/>
      <c r="I252" s="4"/>
      <c r="J252" s="4"/>
      <c r="K252" s="4"/>
      <c r="L252" s="65" t="s">
        <v>25</v>
      </c>
      <c r="M252" s="4" t="s">
        <v>25</v>
      </c>
      <c r="N252" s="4" t="s">
        <v>25</v>
      </c>
      <c r="O252" s="4" t="s">
        <v>25</v>
      </c>
      <c r="P252" s="62">
        <v>251</v>
      </c>
      <c r="Q252" s="85" t="s">
        <v>659</v>
      </c>
      <c r="R252" s="85" t="s">
        <v>28</v>
      </c>
    </row>
    <row r="253" spans="1:18" hidden="1">
      <c r="A253" s="62">
        <v>250</v>
      </c>
      <c r="B253" s="55" t="s">
        <v>2090</v>
      </c>
      <c r="C253" s="4" t="s">
        <v>661</v>
      </c>
      <c r="D253" s="4" t="s">
        <v>2091</v>
      </c>
      <c r="E253" s="4" t="s">
        <v>2092</v>
      </c>
      <c r="F253" s="4"/>
      <c r="G253" s="4"/>
      <c r="H253" s="4"/>
      <c r="I253" s="4"/>
      <c r="J253" s="4"/>
      <c r="K253" s="4"/>
      <c r="L253" s="65">
        <v>97.702100000000002</v>
      </c>
      <c r="M253" s="4">
        <v>70.373699999999999</v>
      </c>
      <c r="N253" s="4">
        <v>168.07580000000002</v>
      </c>
      <c r="O253" s="4" t="s">
        <v>600</v>
      </c>
      <c r="P253" s="62">
        <v>252</v>
      </c>
      <c r="Q253" s="85" t="s">
        <v>661</v>
      </c>
      <c r="R253" s="85" t="s">
        <v>664</v>
      </c>
    </row>
    <row r="254" spans="1:18" hidden="1">
      <c r="A254" s="62">
        <v>251</v>
      </c>
      <c r="B254" s="55" t="s">
        <v>28</v>
      </c>
      <c r="C254" s="4" t="s">
        <v>665</v>
      </c>
      <c r="D254" s="4" t="s">
        <v>25</v>
      </c>
      <c r="E254" s="4" t="s">
        <v>25</v>
      </c>
      <c r="F254" s="4"/>
      <c r="G254" s="4"/>
      <c r="H254" s="4"/>
      <c r="I254" s="4"/>
      <c r="J254" s="4"/>
      <c r="K254" s="4"/>
      <c r="L254" s="65" t="s">
        <v>25</v>
      </c>
      <c r="M254" s="4" t="s">
        <v>25</v>
      </c>
      <c r="N254" s="4" t="s">
        <v>25</v>
      </c>
      <c r="O254" s="4" t="s">
        <v>25</v>
      </c>
      <c r="P254" s="62">
        <v>253</v>
      </c>
      <c r="Q254" s="85" t="s">
        <v>665</v>
      </c>
      <c r="R254" s="85" t="s">
        <v>28</v>
      </c>
    </row>
    <row r="255" spans="1:18" hidden="1">
      <c r="A255" s="62">
        <v>252</v>
      </c>
      <c r="B255" s="55" t="s">
        <v>2093</v>
      </c>
      <c r="C255" s="4" t="s">
        <v>667</v>
      </c>
      <c r="D255" s="4" t="s">
        <v>2094</v>
      </c>
      <c r="E255" s="4" t="s">
        <v>2095</v>
      </c>
      <c r="F255" s="4"/>
      <c r="G255" s="4"/>
      <c r="H255" s="4"/>
      <c r="I255" s="4"/>
      <c r="J255" s="4"/>
      <c r="K255" s="4"/>
      <c r="L255" s="65">
        <v>149.16069999999999</v>
      </c>
      <c r="M255" s="4">
        <v>49.813099999999999</v>
      </c>
      <c r="N255" s="4">
        <v>198.97379999999998</v>
      </c>
      <c r="O255" s="4" t="s">
        <v>335</v>
      </c>
      <c r="P255" s="62">
        <v>254</v>
      </c>
      <c r="Q255" s="85" t="s">
        <v>667</v>
      </c>
      <c r="R255" s="85" t="s">
        <v>670</v>
      </c>
    </row>
    <row r="256" spans="1:18" hidden="1">
      <c r="A256" s="62">
        <v>253</v>
      </c>
      <c r="B256" s="55" t="s">
        <v>2096</v>
      </c>
      <c r="C256" s="4" t="s">
        <v>672</v>
      </c>
      <c r="D256" s="4" t="s">
        <v>2097</v>
      </c>
      <c r="E256" s="4" t="s">
        <v>2098</v>
      </c>
      <c r="F256" s="4"/>
      <c r="G256" s="4"/>
      <c r="H256" s="4"/>
      <c r="I256" s="4"/>
      <c r="J256" s="4"/>
      <c r="K256" s="4"/>
      <c r="L256" s="65">
        <v>149.16249999999999</v>
      </c>
      <c r="M256" s="4">
        <v>49.8127</v>
      </c>
      <c r="N256" s="4">
        <v>198.9752</v>
      </c>
      <c r="O256" s="4" t="s">
        <v>335</v>
      </c>
      <c r="P256" s="62">
        <v>255</v>
      </c>
      <c r="Q256" s="85" t="s">
        <v>672</v>
      </c>
      <c r="R256" s="85" t="s">
        <v>675</v>
      </c>
    </row>
    <row r="257" spans="1:18" hidden="1">
      <c r="A257" s="62">
        <v>254</v>
      </c>
      <c r="B257" s="55" t="s">
        <v>2099</v>
      </c>
      <c r="C257" s="4" t="s">
        <v>677</v>
      </c>
      <c r="D257" s="4" t="s">
        <v>2100</v>
      </c>
      <c r="E257" s="4" t="s">
        <v>2101</v>
      </c>
      <c r="F257" s="4"/>
      <c r="G257" s="4"/>
      <c r="H257" s="4"/>
      <c r="I257" s="4"/>
      <c r="J257" s="4"/>
      <c r="K257" s="4"/>
      <c r="L257" s="65" t="s">
        <v>25</v>
      </c>
      <c r="M257" s="4">
        <v>248.9573</v>
      </c>
      <c r="N257" s="4">
        <v>248.9573</v>
      </c>
      <c r="O257" s="4" t="s">
        <v>97</v>
      </c>
      <c r="P257" s="62">
        <v>256</v>
      </c>
      <c r="Q257" s="85" t="s">
        <v>677</v>
      </c>
      <c r="R257" s="85" t="s">
        <v>680</v>
      </c>
    </row>
    <row r="258" spans="1:18" hidden="1">
      <c r="A258" s="62">
        <v>255</v>
      </c>
      <c r="B258" s="55" t="s">
        <v>2102</v>
      </c>
      <c r="C258" s="4" t="s">
        <v>682</v>
      </c>
      <c r="D258" s="4" t="s">
        <v>2103</v>
      </c>
      <c r="E258" s="4" t="s">
        <v>2104</v>
      </c>
      <c r="F258" s="4"/>
      <c r="G258" s="4"/>
      <c r="H258" s="4"/>
      <c r="I258" s="4"/>
      <c r="J258" s="4"/>
      <c r="K258" s="4"/>
      <c r="L258" s="65" t="s">
        <v>25</v>
      </c>
      <c r="M258" s="4">
        <v>248.5984</v>
      </c>
      <c r="N258" s="4">
        <v>248.5984</v>
      </c>
      <c r="O258" s="4" t="s">
        <v>97</v>
      </c>
      <c r="P258" s="62">
        <v>257</v>
      </c>
      <c r="Q258" s="85" t="s">
        <v>682</v>
      </c>
      <c r="R258" s="85" t="s">
        <v>685</v>
      </c>
    </row>
    <row r="259" spans="1:18" hidden="1">
      <c r="A259" s="62">
        <v>256</v>
      </c>
      <c r="B259" s="55" t="s">
        <v>2105</v>
      </c>
      <c r="C259" s="4" t="s">
        <v>687</v>
      </c>
      <c r="D259" s="4" t="s">
        <v>2106</v>
      </c>
      <c r="E259" s="4" t="s">
        <v>2107</v>
      </c>
      <c r="F259" s="4"/>
      <c r="G259" s="4"/>
      <c r="H259" s="4"/>
      <c r="I259" s="4"/>
      <c r="J259" s="4"/>
      <c r="K259" s="4"/>
      <c r="L259" s="65" t="s">
        <v>25</v>
      </c>
      <c r="M259" s="4">
        <v>248.27789999999999</v>
      </c>
      <c r="N259" s="4">
        <v>248.27789999999999</v>
      </c>
      <c r="O259" s="4" t="s">
        <v>97</v>
      </c>
      <c r="P259" s="62">
        <v>258</v>
      </c>
      <c r="Q259" s="85" t="s">
        <v>687</v>
      </c>
      <c r="R259" s="85" t="s">
        <v>690</v>
      </c>
    </row>
    <row r="260" spans="1:18" hidden="1">
      <c r="A260" s="62">
        <v>257</v>
      </c>
      <c r="B260" s="55" t="s">
        <v>2108</v>
      </c>
      <c r="C260" s="4" t="s">
        <v>692</v>
      </c>
      <c r="D260" s="4" t="s">
        <v>2109</v>
      </c>
      <c r="E260" s="4" t="s">
        <v>2110</v>
      </c>
      <c r="F260" s="4"/>
      <c r="G260" s="4"/>
      <c r="H260" s="4"/>
      <c r="I260" s="4"/>
      <c r="J260" s="4"/>
      <c r="K260" s="4"/>
      <c r="L260" s="65" t="s">
        <v>25</v>
      </c>
      <c r="M260" s="4">
        <v>249.10040000000001</v>
      </c>
      <c r="N260" s="4">
        <v>249.10040000000001</v>
      </c>
      <c r="O260" s="4" t="s">
        <v>97</v>
      </c>
      <c r="P260" s="62">
        <v>259</v>
      </c>
      <c r="Q260" s="85" t="s">
        <v>692</v>
      </c>
      <c r="R260" s="85" t="s">
        <v>695</v>
      </c>
    </row>
    <row r="261" spans="1:18" hidden="1">
      <c r="A261" s="62">
        <v>258</v>
      </c>
      <c r="B261" s="55" t="s">
        <v>2111</v>
      </c>
      <c r="C261" s="4" t="s">
        <v>697</v>
      </c>
      <c r="D261" s="4" t="s">
        <v>2112</v>
      </c>
      <c r="E261" s="4" t="s">
        <v>2113</v>
      </c>
      <c r="F261" s="4"/>
      <c r="G261" s="4"/>
      <c r="H261" s="4"/>
      <c r="I261" s="4"/>
      <c r="J261" s="4"/>
      <c r="K261" s="4"/>
      <c r="L261" s="65" t="s">
        <v>25</v>
      </c>
      <c r="M261" s="4">
        <v>249.19880000000001</v>
      </c>
      <c r="N261" s="4">
        <v>249.19880000000001</v>
      </c>
      <c r="O261" s="4" t="s">
        <v>461</v>
      </c>
      <c r="P261" s="62">
        <v>260</v>
      </c>
      <c r="Q261" s="85" t="s">
        <v>697</v>
      </c>
      <c r="R261" s="85" t="s">
        <v>700</v>
      </c>
    </row>
    <row r="262" spans="1:18" hidden="1">
      <c r="A262" s="62">
        <v>259</v>
      </c>
      <c r="B262" s="55" t="s">
        <v>28</v>
      </c>
      <c r="C262" s="4" t="s">
        <v>701</v>
      </c>
      <c r="D262" s="4" t="s">
        <v>25</v>
      </c>
      <c r="E262" s="4" t="s">
        <v>25</v>
      </c>
      <c r="F262" s="4"/>
      <c r="G262" s="4"/>
      <c r="H262" s="4"/>
      <c r="I262" s="4"/>
      <c r="J262" s="4"/>
      <c r="K262" s="4"/>
      <c r="L262" s="65" t="s">
        <v>25</v>
      </c>
      <c r="M262" s="4" t="s">
        <v>25</v>
      </c>
      <c r="N262" s="4" t="s">
        <v>25</v>
      </c>
      <c r="O262" s="4" t="s">
        <v>25</v>
      </c>
      <c r="P262" s="62">
        <v>261</v>
      </c>
      <c r="Q262" s="85" t="s">
        <v>701</v>
      </c>
      <c r="R262" s="85" t="s">
        <v>28</v>
      </c>
    </row>
    <row r="263" spans="1:18" hidden="1">
      <c r="A263" s="62">
        <v>260</v>
      </c>
      <c r="B263" s="55" t="s">
        <v>28</v>
      </c>
      <c r="C263" s="4" t="s">
        <v>702</v>
      </c>
      <c r="D263" s="4" t="s">
        <v>25</v>
      </c>
      <c r="E263" s="4" t="s">
        <v>25</v>
      </c>
      <c r="F263" s="4"/>
      <c r="G263" s="4"/>
      <c r="H263" s="4"/>
      <c r="I263" s="4"/>
      <c r="J263" s="4"/>
      <c r="K263" s="4"/>
      <c r="L263" s="65" t="s">
        <v>25</v>
      </c>
      <c r="M263" s="4" t="s">
        <v>25</v>
      </c>
      <c r="N263" s="4" t="s">
        <v>25</v>
      </c>
      <c r="O263" s="4" t="s">
        <v>25</v>
      </c>
      <c r="P263" s="62">
        <v>262</v>
      </c>
      <c r="Q263" s="85" t="s">
        <v>702</v>
      </c>
      <c r="R263" s="85" t="s">
        <v>28</v>
      </c>
    </row>
    <row r="264" spans="1:18" hidden="1">
      <c r="A264" s="62">
        <v>261</v>
      </c>
      <c r="B264" s="55" t="s">
        <v>28</v>
      </c>
      <c r="C264" s="4" t="s">
        <v>703</v>
      </c>
      <c r="D264" s="4" t="s">
        <v>25</v>
      </c>
      <c r="E264" s="4" t="s">
        <v>25</v>
      </c>
      <c r="F264" s="4"/>
      <c r="G264" s="4"/>
      <c r="H264" s="4"/>
      <c r="I264" s="4"/>
      <c r="J264" s="4"/>
      <c r="K264" s="4"/>
      <c r="L264" s="65" t="s">
        <v>25</v>
      </c>
      <c r="M264" s="4" t="s">
        <v>25</v>
      </c>
      <c r="N264" s="4" t="s">
        <v>25</v>
      </c>
      <c r="O264" s="4" t="s">
        <v>25</v>
      </c>
      <c r="P264" s="62">
        <v>263</v>
      </c>
      <c r="Q264" s="85" t="s">
        <v>703</v>
      </c>
      <c r="R264" s="85" t="s">
        <v>28</v>
      </c>
    </row>
    <row r="265" spans="1:18" hidden="1">
      <c r="A265" s="62">
        <v>262</v>
      </c>
      <c r="B265" s="55" t="s">
        <v>28</v>
      </c>
      <c r="C265" s="4" t="s">
        <v>704</v>
      </c>
      <c r="D265" s="4" t="s">
        <v>25</v>
      </c>
      <c r="E265" s="4" t="s">
        <v>25</v>
      </c>
      <c r="F265" s="4"/>
      <c r="G265" s="4"/>
      <c r="H265" s="4"/>
      <c r="I265" s="4"/>
      <c r="J265" s="4"/>
      <c r="K265" s="4"/>
      <c r="L265" s="65" t="s">
        <v>25</v>
      </c>
      <c r="M265" s="4" t="s">
        <v>25</v>
      </c>
      <c r="N265" s="4" t="s">
        <v>25</v>
      </c>
      <c r="O265" s="4" t="s">
        <v>25</v>
      </c>
      <c r="P265" s="62">
        <v>264</v>
      </c>
      <c r="Q265" s="85" t="s">
        <v>704</v>
      </c>
      <c r="R265" s="85" t="s">
        <v>28</v>
      </c>
    </row>
    <row r="266" spans="1:18" hidden="1">
      <c r="A266" s="62">
        <v>263</v>
      </c>
      <c r="B266" s="55" t="s">
        <v>28</v>
      </c>
      <c r="C266" s="4" t="s">
        <v>705</v>
      </c>
      <c r="D266" s="4" t="s">
        <v>25</v>
      </c>
      <c r="E266" s="4" t="s">
        <v>25</v>
      </c>
      <c r="F266" s="4"/>
      <c r="G266" s="4"/>
      <c r="H266" s="4"/>
      <c r="I266" s="4"/>
      <c r="J266" s="4"/>
      <c r="K266" s="4"/>
      <c r="L266" s="65" t="s">
        <v>25</v>
      </c>
      <c r="M266" s="4" t="s">
        <v>25</v>
      </c>
      <c r="N266" s="4" t="s">
        <v>25</v>
      </c>
      <c r="O266" s="4" t="s">
        <v>25</v>
      </c>
      <c r="P266" s="62">
        <v>265</v>
      </c>
      <c r="Q266" s="85" t="s">
        <v>705</v>
      </c>
      <c r="R266" s="85" t="s">
        <v>28</v>
      </c>
    </row>
    <row r="267" spans="1:18" hidden="1">
      <c r="A267" s="62">
        <v>264</v>
      </c>
      <c r="B267" s="55" t="s">
        <v>28</v>
      </c>
      <c r="C267" s="4" t="s">
        <v>706</v>
      </c>
      <c r="D267" s="4" t="s">
        <v>25</v>
      </c>
      <c r="E267" s="4" t="s">
        <v>25</v>
      </c>
      <c r="F267" s="4"/>
      <c r="G267" s="4"/>
      <c r="H267" s="4"/>
      <c r="I267" s="4"/>
      <c r="J267" s="4"/>
      <c r="K267" s="4"/>
      <c r="L267" s="65" t="s">
        <v>25</v>
      </c>
      <c r="M267" s="4" t="s">
        <v>25</v>
      </c>
      <c r="N267" s="4" t="s">
        <v>25</v>
      </c>
      <c r="O267" s="4" t="s">
        <v>25</v>
      </c>
      <c r="P267" s="62">
        <v>266</v>
      </c>
      <c r="Q267" s="85" t="s">
        <v>706</v>
      </c>
      <c r="R267" s="85" t="s">
        <v>28</v>
      </c>
    </row>
    <row r="268" spans="1:18" hidden="1">
      <c r="A268" s="62">
        <v>265</v>
      </c>
      <c r="B268" s="55" t="s">
        <v>2114</v>
      </c>
      <c r="C268" s="4" t="s">
        <v>708</v>
      </c>
      <c r="D268" s="4" t="s">
        <v>2115</v>
      </c>
      <c r="E268" s="4" t="s">
        <v>2116</v>
      </c>
      <c r="F268" s="4"/>
      <c r="G268" s="4"/>
      <c r="H268" s="4"/>
      <c r="I268" s="4"/>
      <c r="J268" s="4"/>
      <c r="K268" s="4"/>
      <c r="L268" s="65" t="s">
        <v>25</v>
      </c>
      <c r="M268" s="4">
        <v>149.39959999999999</v>
      </c>
      <c r="N268" s="4">
        <v>149.39959999999999</v>
      </c>
      <c r="O268" s="4" t="s">
        <v>97</v>
      </c>
      <c r="P268" s="62">
        <v>267</v>
      </c>
      <c r="Q268" s="85" t="s">
        <v>708</v>
      </c>
      <c r="R268" s="85" t="s">
        <v>711</v>
      </c>
    </row>
    <row r="269" spans="1:18" hidden="1">
      <c r="A269" s="62">
        <v>266</v>
      </c>
      <c r="B269" s="55" t="s">
        <v>2117</v>
      </c>
      <c r="C269" s="4" t="s">
        <v>713</v>
      </c>
      <c r="D269" s="4" t="s">
        <v>2118</v>
      </c>
      <c r="E269" s="4" t="s">
        <v>2119</v>
      </c>
      <c r="F269" s="4"/>
      <c r="G269" s="4"/>
      <c r="H269" s="4"/>
      <c r="I269" s="4"/>
      <c r="J269" s="4"/>
      <c r="K269" s="4"/>
      <c r="L269" s="65" t="s">
        <v>25</v>
      </c>
      <c r="M269" s="4">
        <v>149.20339999999999</v>
      </c>
      <c r="N269" s="4">
        <v>149.20339999999999</v>
      </c>
      <c r="O269" s="4" t="s">
        <v>97</v>
      </c>
      <c r="P269" s="62">
        <v>268</v>
      </c>
      <c r="Q269" s="85" t="s">
        <v>713</v>
      </c>
      <c r="R269" s="85" t="s">
        <v>716</v>
      </c>
    </row>
    <row r="270" spans="1:18" hidden="1">
      <c r="A270" s="62">
        <v>267</v>
      </c>
      <c r="B270" s="55" t="s">
        <v>2120</v>
      </c>
      <c r="C270" s="4" t="s">
        <v>718</v>
      </c>
      <c r="D270" s="4" t="s">
        <v>2121</v>
      </c>
      <c r="E270" s="4" t="s">
        <v>2122</v>
      </c>
      <c r="F270" s="4"/>
      <c r="G270" s="4"/>
      <c r="H270" s="4"/>
      <c r="I270" s="4"/>
      <c r="J270" s="4"/>
      <c r="K270" s="4"/>
      <c r="L270" s="65" t="s">
        <v>25</v>
      </c>
      <c r="M270" s="4">
        <v>139.54079999999999</v>
      </c>
      <c r="N270" s="4">
        <v>139.54079999999999</v>
      </c>
      <c r="O270" s="4" t="s">
        <v>461</v>
      </c>
      <c r="P270" s="62">
        <v>269</v>
      </c>
      <c r="Q270" s="85" t="s">
        <v>718</v>
      </c>
      <c r="R270" s="85" t="s">
        <v>721</v>
      </c>
    </row>
    <row r="271" spans="1:18" hidden="1">
      <c r="A271" s="62">
        <v>268</v>
      </c>
      <c r="B271" s="55" t="s">
        <v>2123</v>
      </c>
      <c r="C271" s="4" t="s">
        <v>723</v>
      </c>
      <c r="D271" s="4" t="s">
        <v>2124</v>
      </c>
      <c r="E271" s="4" t="s">
        <v>2125</v>
      </c>
      <c r="F271" s="4"/>
      <c r="G271" s="4"/>
      <c r="H271" s="4"/>
      <c r="I271" s="4"/>
      <c r="J271" s="4"/>
      <c r="K271" s="4"/>
      <c r="L271" s="65" t="s">
        <v>25</v>
      </c>
      <c r="M271" s="4">
        <v>139.4461</v>
      </c>
      <c r="N271" s="4">
        <v>139.4461</v>
      </c>
      <c r="O271" s="4" t="s">
        <v>461</v>
      </c>
      <c r="P271" s="62">
        <v>270</v>
      </c>
      <c r="Q271" s="85" t="s">
        <v>723</v>
      </c>
      <c r="R271" s="85" t="s">
        <v>726</v>
      </c>
    </row>
    <row r="272" spans="1:18" hidden="1">
      <c r="A272" s="62">
        <v>269</v>
      </c>
      <c r="B272" s="55" t="s">
        <v>28</v>
      </c>
      <c r="C272" s="4" t="s">
        <v>727</v>
      </c>
      <c r="D272" s="4" t="s">
        <v>25</v>
      </c>
      <c r="E272" s="4" t="s">
        <v>25</v>
      </c>
      <c r="F272" s="4"/>
      <c r="G272" s="4"/>
      <c r="H272" s="4"/>
      <c r="I272" s="4"/>
      <c r="J272" s="4"/>
      <c r="K272" s="4"/>
      <c r="L272" s="65" t="s">
        <v>25</v>
      </c>
      <c r="M272" s="4" t="s">
        <v>25</v>
      </c>
      <c r="N272" s="4" t="s">
        <v>25</v>
      </c>
      <c r="O272" s="4" t="s">
        <v>25</v>
      </c>
      <c r="P272" s="62">
        <v>271</v>
      </c>
      <c r="Q272" s="85" t="s">
        <v>727</v>
      </c>
      <c r="R272" s="85" t="s">
        <v>28</v>
      </c>
    </row>
    <row r="273" spans="1:18" hidden="1">
      <c r="A273" s="62">
        <v>270</v>
      </c>
      <c r="B273" s="55" t="s">
        <v>28</v>
      </c>
      <c r="C273" s="4" t="s">
        <v>728</v>
      </c>
      <c r="D273" s="4" t="s">
        <v>25</v>
      </c>
      <c r="E273" s="4" t="s">
        <v>25</v>
      </c>
      <c r="F273" s="4"/>
      <c r="G273" s="4"/>
      <c r="H273" s="4"/>
      <c r="I273" s="4"/>
      <c r="J273" s="4"/>
      <c r="K273" s="4"/>
      <c r="L273" s="65" t="s">
        <v>25</v>
      </c>
      <c r="M273" s="4" t="s">
        <v>25</v>
      </c>
      <c r="N273" s="4" t="s">
        <v>25</v>
      </c>
      <c r="O273" s="4" t="s">
        <v>25</v>
      </c>
      <c r="P273" s="62">
        <v>272</v>
      </c>
      <c r="Q273" s="85" t="s">
        <v>728</v>
      </c>
      <c r="R273" s="85" t="s">
        <v>28</v>
      </c>
    </row>
    <row r="274" spans="1:18" hidden="1">
      <c r="A274" s="62">
        <v>271</v>
      </c>
      <c r="B274" s="55" t="s">
        <v>2126</v>
      </c>
      <c r="C274" s="4" t="s">
        <v>730</v>
      </c>
      <c r="D274" s="4" t="s">
        <v>2127</v>
      </c>
      <c r="E274" s="4" t="s">
        <v>2128</v>
      </c>
      <c r="F274" s="4"/>
      <c r="G274" s="4"/>
      <c r="H274" s="4"/>
      <c r="I274" s="4"/>
      <c r="J274" s="4"/>
      <c r="K274" s="4"/>
      <c r="L274" s="65" t="s">
        <v>25</v>
      </c>
      <c r="M274" s="4">
        <v>249.2405</v>
      </c>
      <c r="N274" s="4">
        <v>249.2405</v>
      </c>
      <c r="O274" s="4" t="s">
        <v>97</v>
      </c>
      <c r="P274" s="62">
        <v>273</v>
      </c>
      <c r="Q274" s="85" t="s">
        <v>730</v>
      </c>
      <c r="R274" s="85" t="s">
        <v>733</v>
      </c>
    </row>
    <row r="275" spans="1:18" hidden="1">
      <c r="A275" s="62">
        <v>272</v>
      </c>
      <c r="B275" s="55" t="s">
        <v>2129</v>
      </c>
      <c r="C275" s="4" t="s">
        <v>735</v>
      </c>
      <c r="D275" s="4" t="s">
        <v>2130</v>
      </c>
      <c r="E275" s="4" t="s">
        <v>2131</v>
      </c>
      <c r="F275" s="4"/>
      <c r="G275" s="4"/>
      <c r="H275" s="4"/>
      <c r="I275" s="4"/>
      <c r="J275" s="4"/>
      <c r="K275" s="4"/>
      <c r="L275" s="65" t="s">
        <v>25</v>
      </c>
      <c r="M275" s="4">
        <v>249.48330000000001</v>
      </c>
      <c r="N275" s="4">
        <v>249.48330000000001</v>
      </c>
      <c r="O275" s="4" t="s">
        <v>97</v>
      </c>
      <c r="P275" s="62">
        <v>274</v>
      </c>
      <c r="Q275" s="85" t="s">
        <v>735</v>
      </c>
      <c r="R275" s="85" t="s">
        <v>738</v>
      </c>
    </row>
    <row r="276" spans="1:18" hidden="1">
      <c r="A276" s="62">
        <v>273</v>
      </c>
      <c r="B276" s="55" t="s">
        <v>2132</v>
      </c>
      <c r="C276" s="4" t="s">
        <v>740</v>
      </c>
      <c r="D276" s="4" t="s">
        <v>2133</v>
      </c>
      <c r="E276" s="4" t="s">
        <v>2134</v>
      </c>
      <c r="F276" s="4"/>
      <c r="G276" s="4"/>
      <c r="H276" s="4"/>
      <c r="I276" s="4"/>
      <c r="J276" s="4"/>
      <c r="K276" s="4"/>
      <c r="L276" s="65" t="s">
        <v>25</v>
      </c>
      <c r="M276" s="4">
        <v>249.05690000000001</v>
      </c>
      <c r="N276" s="4">
        <v>249.05690000000001</v>
      </c>
      <c r="O276" s="4" t="s">
        <v>461</v>
      </c>
      <c r="P276" s="62">
        <v>275</v>
      </c>
      <c r="Q276" s="85" t="s">
        <v>740</v>
      </c>
      <c r="R276" s="85" t="s">
        <v>743</v>
      </c>
    </row>
    <row r="277" spans="1:18" hidden="1">
      <c r="A277" s="62">
        <v>274</v>
      </c>
      <c r="B277" s="55" t="s">
        <v>28</v>
      </c>
      <c r="C277" s="4" t="s">
        <v>744</v>
      </c>
      <c r="D277" s="4" t="s">
        <v>25</v>
      </c>
      <c r="E277" s="4" t="s">
        <v>25</v>
      </c>
      <c r="F277" s="4"/>
      <c r="G277" s="4"/>
      <c r="H277" s="4"/>
      <c r="I277" s="4"/>
      <c r="J277" s="4"/>
      <c r="K277" s="4"/>
      <c r="L277" s="65" t="s">
        <v>25</v>
      </c>
      <c r="M277" s="4" t="s">
        <v>25</v>
      </c>
      <c r="N277" s="4" t="s">
        <v>25</v>
      </c>
      <c r="O277" s="4" t="s">
        <v>25</v>
      </c>
      <c r="P277" s="62">
        <v>276</v>
      </c>
      <c r="Q277" s="85" t="s">
        <v>744</v>
      </c>
      <c r="R277" s="85" t="s">
        <v>28</v>
      </c>
    </row>
    <row r="278" spans="1:18" hidden="1">
      <c r="A278" s="62">
        <v>275</v>
      </c>
      <c r="B278" s="55" t="s">
        <v>2135</v>
      </c>
      <c r="C278" s="4" t="s">
        <v>746</v>
      </c>
      <c r="D278" s="4" t="s">
        <v>2136</v>
      </c>
      <c r="E278" s="4" t="s">
        <v>2137</v>
      </c>
      <c r="F278" s="4"/>
      <c r="G278" s="4"/>
      <c r="H278" s="4"/>
      <c r="I278" s="4"/>
      <c r="J278" s="4"/>
      <c r="K278" s="4"/>
      <c r="L278" s="65" t="s">
        <v>25</v>
      </c>
      <c r="M278" s="4">
        <v>249.065</v>
      </c>
      <c r="N278" s="4">
        <v>249.065</v>
      </c>
      <c r="O278" s="4" t="s">
        <v>461</v>
      </c>
      <c r="P278" s="62">
        <v>277</v>
      </c>
      <c r="Q278" s="85" t="s">
        <v>746</v>
      </c>
      <c r="R278" s="85" t="s">
        <v>749</v>
      </c>
    </row>
    <row r="279" spans="1:18" hidden="1">
      <c r="A279" s="62">
        <v>276</v>
      </c>
      <c r="B279" s="55" t="s">
        <v>28</v>
      </c>
      <c r="C279" s="4" t="s">
        <v>750</v>
      </c>
      <c r="D279" s="4" t="s">
        <v>25</v>
      </c>
      <c r="E279" s="4" t="s">
        <v>25</v>
      </c>
      <c r="F279" s="4"/>
      <c r="G279" s="4"/>
      <c r="H279" s="4"/>
      <c r="I279" s="4"/>
      <c r="J279" s="4"/>
      <c r="K279" s="4"/>
      <c r="L279" s="65" t="s">
        <v>25</v>
      </c>
      <c r="M279" s="4" t="s">
        <v>25</v>
      </c>
      <c r="N279" s="4" t="s">
        <v>25</v>
      </c>
      <c r="O279" s="4" t="s">
        <v>25</v>
      </c>
      <c r="P279" s="62">
        <v>278</v>
      </c>
      <c r="Q279" s="85" t="s">
        <v>750</v>
      </c>
      <c r="R279" s="85" t="s">
        <v>28</v>
      </c>
    </row>
    <row r="280" spans="1:18" hidden="1">
      <c r="A280" s="62">
        <v>277</v>
      </c>
      <c r="B280" s="55" t="s">
        <v>28</v>
      </c>
      <c r="C280" s="4" t="s">
        <v>751</v>
      </c>
      <c r="D280" s="4" t="s">
        <v>25</v>
      </c>
      <c r="E280" s="4" t="s">
        <v>25</v>
      </c>
      <c r="F280" s="4"/>
      <c r="G280" s="4"/>
      <c r="H280" s="4"/>
      <c r="I280" s="4"/>
      <c r="J280" s="4"/>
      <c r="K280" s="4"/>
      <c r="L280" s="65" t="s">
        <v>25</v>
      </c>
      <c r="M280" s="4" t="s">
        <v>25</v>
      </c>
      <c r="N280" s="4" t="s">
        <v>25</v>
      </c>
      <c r="O280" s="4" t="s">
        <v>25</v>
      </c>
      <c r="P280" s="62">
        <v>279</v>
      </c>
      <c r="Q280" s="85" t="s">
        <v>751</v>
      </c>
      <c r="R280" s="85" t="s">
        <v>28</v>
      </c>
    </row>
    <row r="281" spans="1:18" hidden="1">
      <c r="A281" s="62">
        <v>278</v>
      </c>
      <c r="B281" s="55" t="s">
        <v>28</v>
      </c>
      <c r="C281" s="4" t="s">
        <v>752</v>
      </c>
      <c r="D281" s="4" t="s">
        <v>25</v>
      </c>
      <c r="E281" s="4" t="s">
        <v>25</v>
      </c>
      <c r="F281" s="4"/>
      <c r="G281" s="4"/>
      <c r="H281" s="4"/>
      <c r="I281" s="4"/>
      <c r="J281" s="4"/>
      <c r="K281" s="4"/>
      <c r="L281" s="65" t="s">
        <v>25</v>
      </c>
      <c r="M281" s="4" t="s">
        <v>25</v>
      </c>
      <c r="N281" s="4" t="s">
        <v>25</v>
      </c>
      <c r="O281" s="4" t="s">
        <v>25</v>
      </c>
      <c r="P281" s="62">
        <v>280</v>
      </c>
      <c r="Q281" s="85" t="s">
        <v>752</v>
      </c>
      <c r="R281" s="85" t="s">
        <v>28</v>
      </c>
    </row>
    <row r="282" spans="1:18" hidden="1">
      <c r="A282" s="62">
        <v>279</v>
      </c>
      <c r="B282" s="55" t="s">
        <v>28</v>
      </c>
      <c r="C282" s="4" t="s">
        <v>753</v>
      </c>
      <c r="D282" s="4" t="s">
        <v>25</v>
      </c>
      <c r="E282" s="4" t="s">
        <v>25</v>
      </c>
      <c r="F282" s="4"/>
      <c r="G282" s="4"/>
      <c r="H282" s="4"/>
      <c r="I282" s="4"/>
      <c r="J282" s="4"/>
      <c r="K282" s="4"/>
      <c r="L282" s="65" t="s">
        <v>25</v>
      </c>
      <c r="M282" s="4" t="s">
        <v>25</v>
      </c>
      <c r="N282" s="4" t="s">
        <v>25</v>
      </c>
      <c r="O282" s="4" t="s">
        <v>25</v>
      </c>
      <c r="P282" s="62">
        <v>281</v>
      </c>
      <c r="Q282" s="85" t="s">
        <v>753</v>
      </c>
      <c r="R282" s="85" t="s">
        <v>28</v>
      </c>
    </row>
    <row r="283" spans="1:18" hidden="1">
      <c r="A283" s="62">
        <v>280</v>
      </c>
      <c r="B283" s="55" t="s">
        <v>28</v>
      </c>
      <c r="C283" s="4" t="s">
        <v>754</v>
      </c>
      <c r="D283" s="4" t="s">
        <v>25</v>
      </c>
      <c r="E283" s="4" t="s">
        <v>25</v>
      </c>
      <c r="F283" s="4"/>
      <c r="G283" s="4"/>
      <c r="H283" s="4"/>
      <c r="I283" s="4"/>
      <c r="J283" s="4"/>
      <c r="K283" s="4"/>
      <c r="L283" s="65" t="s">
        <v>25</v>
      </c>
      <c r="M283" s="4" t="s">
        <v>25</v>
      </c>
      <c r="N283" s="4" t="s">
        <v>25</v>
      </c>
      <c r="O283" s="4" t="s">
        <v>25</v>
      </c>
      <c r="P283" s="62">
        <v>282</v>
      </c>
      <c r="Q283" s="85" t="s">
        <v>754</v>
      </c>
      <c r="R283" s="85" t="s">
        <v>28</v>
      </c>
    </row>
    <row r="284" spans="1:18" hidden="1">
      <c r="A284" s="62">
        <v>281</v>
      </c>
      <c r="B284" s="55" t="s">
        <v>28</v>
      </c>
      <c r="C284" s="4" t="s">
        <v>755</v>
      </c>
      <c r="D284" s="4" t="s">
        <v>25</v>
      </c>
      <c r="E284" s="4" t="s">
        <v>25</v>
      </c>
      <c r="F284" s="4"/>
      <c r="G284" s="4"/>
      <c r="H284" s="4"/>
      <c r="I284" s="4"/>
      <c r="J284" s="4"/>
      <c r="K284" s="4"/>
      <c r="L284" s="65" t="s">
        <v>25</v>
      </c>
      <c r="M284" s="4" t="s">
        <v>25</v>
      </c>
      <c r="N284" s="4" t="s">
        <v>25</v>
      </c>
      <c r="O284" s="4" t="s">
        <v>25</v>
      </c>
      <c r="P284" s="62">
        <v>283</v>
      </c>
      <c r="Q284" s="85" t="s">
        <v>755</v>
      </c>
      <c r="R284" s="85" t="s">
        <v>28</v>
      </c>
    </row>
    <row r="285" spans="1:18" hidden="1">
      <c r="A285" s="62">
        <v>282</v>
      </c>
      <c r="B285" s="55" t="s">
        <v>2138</v>
      </c>
      <c r="C285" s="4" t="s">
        <v>757</v>
      </c>
      <c r="D285" s="4" t="s">
        <v>2139</v>
      </c>
      <c r="E285" s="4" t="s">
        <v>2140</v>
      </c>
      <c r="F285" s="4"/>
      <c r="G285" s="4"/>
      <c r="H285" s="4"/>
      <c r="I285" s="4"/>
      <c r="J285" s="4"/>
      <c r="K285" s="4"/>
      <c r="L285" s="65" t="s">
        <v>25</v>
      </c>
      <c r="M285" s="4">
        <v>149.2216</v>
      </c>
      <c r="N285" s="4">
        <v>149.2216</v>
      </c>
      <c r="O285" s="4" t="s">
        <v>97</v>
      </c>
      <c r="P285" s="62">
        <v>284</v>
      </c>
      <c r="Q285" s="85" t="s">
        <v>757</v>
      </c>
      <c r="R285" s="85" t="s">
        <v>760</v>
      </c>
    </row>
    <row r="286" spans="1:18" hidden="1">
      <c r="A286" s="62">
        <v>283</v>
      </c>
      <c r="B286" s="55" t="s">
        <v>2141</v>
      </c>
      <c r="C286" s="4" t="s">
        <v>762</v>
      </c>
      <c r="D286" s="4" t="s">
        <v>2142</v>
      </c>
      <c r="E286" s="4" t="s">
        <v>2143</v>
      </c>
      <c r="F286" s="4"/>
      <c r="G286" s="4"/>
      <c r="H286" s="4"/>
      <c r="I286" s="4"/>
      <c r="J286" s="4"/>
      <c r="K286" s="4"/>
      <c r="L286" s="65" t="s">
        <v>25</v>
      </c>
      <c r="M286" s="4">
        <v>149.49100000000001</v>
      </c>
      <c r="N286" s="4">
        <v>149.49100000000001</v>
      </c>
      <c r="O286" s="4" t="s">
        <v>97</v>
      </c>
      <c r="P286" s="62">
        <v>285</v>
      </c>
      <c r="Q286" s="85" t="s">
        <v>762</v>
      </c>
      <c r="R286" s="85" t="s">
        <v>765</v>
      </c>
    </row>
    <row r="287" spans="1:18" hidden="1">
      <c r="A287" s="62">
        <v>284</v>
      </c>
      <c r="B287" s="55" t="s">
        <v>2144</v>
      </c>
      <c r="C287" s="4" t="s">
        <v>767</v>
      </c>
      <c r="D287" s="4" t="s">
        <v>2145</v>
      </c>
      <c r="E287" s="4" t="s">
        <v>2146</v>
      </c>
      <c r="F287" s="4"/>
      <c r="G287" s="4"/>
      <c r="H287" s="4"/>
      <c r="I287" s="4"/>
      <c r="J287" s="4"/>
      <c r="K287" s="4"/>
      <c r="L287" s="65" t="s">
        <v>25</v>
      </c>
      <c r="M287" s="4">
        <v>139.4819</v>
      </c>
      <c r="N287" s="4">
        <v>139.4819</v>
      </c>
      <c r="O287" s="4" t="s">
        <v>461</v>
      </c>
      <c r="P287" s="62">
        <v>286</v>
      </c>
      <c r="Q287" s="85" t="s">
        <v>767</v>
      </c>
      <c r="R287" s="85" t="s">
        <v>770</v>
      </c>
    </row>
    <row r="288" spans="1:18" hidden="1">
      <c r="A288" s="62">
        <v>285</v>
      </c>
      <c r="B288" s="55" t="s">
        <v>2147</v>
      </c>
      <c r="C288" s="4" t="s">
        <v>772</v>
      </c>
      <c r="D288" s="4" t="s">
        <v>2148</v>
      </c>
      <c r="E288" s="4" t="s">
        <v>2149</v>
      </c>
      <c r="F288" s="4"/>
      <c r="G288" s="4"/>
      <c r="H288" s="4"/>
      <c r="I288" s="4"/>
      <c r="J288" s="4"/>
      <c r="K288" s="4"/>
      <c r="L288" s="65" t="s">
        <v>25</v>
      </c>
      <c r="M288" s="4">
        <v>139.6987</v>
      </c>
      <c r="N288" s="4">
        <v>139.6987</v>
      </c>
      <c r="O288" s="4" t="s">
        <v>461</v>
      </c>
      <c r="P288" s="62">
        <v>287</v>
      </c>
      <c r="Q288" s="85" t="s">
        <v>772</v>
      </c>
      <c r="R288" s="85" t="s">
        <v>775</v>
      </c>
    </row>
    <row r="289" spans="1:18" hidden="1">
      <c r="A289" s="62">
        <v>286</v>
      </c>
      <c r="B289" s="55" t="s">
        <v>2150</v>
      </c>
      <c r="C289" s="4" t="s">
        <v>777</v>
      </c>
      <c r="D289" s="4" t="s">
        <v>2151</v>
      </c>
      <c r="E289" s="4" t="s">
        <v>2152</v>
      </c>
      <c r="F289" s="4"/>
      <c r="G289" s="4"/>
      <c r="H289" s="4"/>
      <c r="I289" s="4"/>
      <c r="J289" s="4"/>
      <c r="K289" s="4"/>
      <c r="L289" s="65">
        <v>152.1523</v>
      </c>
      <c r="M289" s="4">
        <v>54.413400000000003</v>
      </c>
      <c r="N289" s="4">
        <v>206.56569999999999</v>
      </c>
      <c r="O289" s="4" t="s">
        <v>286</v>
      </c>
      <c r="P289" s="62">
        <v>288</v>
      </c>
      <c r="Q289" s="85" t="s">
        <v>777</v>
      </c>
      <c r="R289" s="85" t="s">
        <v>780</v>
      </c>
    </row>
    <row r="290" spans="1:18" hidden="1">
      <c r="A290" s="62">
        <v>287</v>
      </c>
      <c r="B290" s="55" t="s">
        <v>2153</v>
      </c>
      <c r="C290" s="4" t="s">
        <v>782</v>
      </c>
      <c r="D290" s="4" t="s">
        <v>2154</v>
      </c>
      <c r="E290" s="4" t="s">
        <v>2155</v>
      </c>
      <c r="F290" s="4"/>
      <c r="G290" s="4"/>
      <c r="H290" s="4"/>
      <c r="I290" s="4"/>
      <c r="J290" s="4"/>
      <c r="K290" s="4"/>
      <c r="L290" s="65">
        <v>152.15369999999999</v>
      </c>
      <c r="M290" s="4">
        <v>54.4133</v>
      </c>
      <c r="N290" s="4">
        <v>206.56699999999998</v>
      </c>
      <c r="O290" s="4" t="s">
        <v>286</v>
      </c>
      <c r="P290" s="62">
        <v>289</v>
      </c>
      <c r="Q290" s="85" t="s">
        <v>782</v>
      </c>
      <c r="R290" s="85" t="s">
        <v>785</v>
      </c>
    </row>
    <row r="291" spans="1:18" hidden="1">
      <c r="A291" s="62">
        <v>288</v>
      </c>
      <c r="B291" s="55" t="s">
        <v>2156</v>
      </c>
      <c r="C291" s="4" t="s">
        <v>787</v>
      </c>
      <c r="D291" s="4" t="s">
        <v>2157</v>
      </c>
      <c r="E291" s="4" t="s">
        <v>2158</v>
      </c>
      <c r="F291" s="4"/>
      <c r="G291" s="4"/>
      <c r="H291" s="4"/>
      <c r="I291" s="4"/>
      <c r="J291" s="4"/>
      <c r="K291" s="4"/>
      <c r="L291" s="65" t="s">
        <v>25</v>
      </c>
      <c r="M291" s="4">
        <v>249.50360000000001</v>
      </c>
      <c r="N291" s="4">
        <v>249.50360000000001</v>
      </c>
      <c r="O291" s="4" t="s">
        <v>461</v>
      </c>
      <c r="P291" s="62">
        <v>290</v>
      </c>
      <c r="Q291" s="85" t="s">
        <v>787</v>
      </c>
      <c r="R291" s="85" t="s">
        <v>790</v>
      </c>
    </row>
    <row r="292" spans="1:18" hidden="1">
      <c r="A292" s="62">
        <v>289</v>
      </c>
      <c r="B292" s="55" t="s">
        <v>2159</v>
      </c>
      <c r="C292" s="4" t="s">
        <v>792</v>
      </c>
      <c r="D292" s="4" t="s">
        <v>2160</v>
      </c>
      <c r="E292" s="4" t="s">
        <v>2161</v>
      </c>
      <c r="F292" s="4"/>
      <c r="G292" s="4"/>
      <c r="H292" s="4"/>
      <c r="I292" s="4"/>
      <c r="J292" s="4"/>
      <c r="K292" s="4"/>
      <c r="L292" s="65" t="s">
        <v>25</v>
      </c>
      <c r="M292" s="4">
        <v>249.2653</v>
      </c>
      <c r="N292" s="4">
        <v>249.2653</v>
      </c>
      <c r="O292" s="4" t="s">
        <v>461</v>
      </c>
      <c r="P292" s="62">
        <v>291</v>
      </c>
      <c r="Q292" s="85" t="s">
        <v>792</v>
      </c>
      <c r="R292" s="85" t="s">
        <v>795</v>
      </c>
    </row>
    <row r="293" spans="1:18" hidden="1">
      <c r="A293" s="62">
        <v>290</v>
      </c>
      <c r="B293" s="55" t="s">
        <v>28</v>
      </c>
      <c r="C293" s="4" t="s">
        <v>796</v>
      </c>
      <c r="D293" s="4" t="s">
        <v>25</v>
      </c>
      <c r="E293" s="4" t="s">
        <v>25</v>
      </c>
      <c r="F293" s="4"/>
      <c r="G293" s="4"/>
      <c r="H293" s="4"/>
      <c r="I293" s="4"/>
      <c r="J293" s="4"/>
      <c r="K293" s="4"/>
      <c r="L293" s="65" t="s">
        <v>25</v>
      </c>
      <c r="M293" s="4" t="s">
        <v>25</v>
      </c>
      <c r="N293" s="4" t="s">
        <v>25</v>
      </c>
      <c r="O293" s="4" t="s">
        <v>25</v>
      </c>
      <c r="P293" s="62">
        <v>292</v>
      </c>
      <c r="Q293" s="85" t="s">
        <v>796</v>
      </c>
      <c r="R293" s="85" t="s">
        <v>28</v>
      </c>
    </row>
    <row r="294" spans="1:18" hidden="1">
      <c r="A294" s="62">
        <v>291</v>
      </c>
      <c r="B294" s="55" t="s">
        <v>28</v>
      </c>
      <c r="C294" s="4" t="s">
        <v>797</v>
      </c>
      <c r="D294" s="4" t="s">
        <v>25</v>
      </c>
      <c r="E294" s="4" t="s">
        <v>25</v>
      </c>
      <c r="F294" s="4"/>
      <c r="G294" s="4"/>
      <c r="H294" s="4"/>
      <c r="I294" s="4"/>
      <c r="J294" s="4"/>
      <c r="K294" s="4"/>
      <c r="L294" s="65" t="s">
        <v>25</v>
      </c>
      <c r="M294" s="4" t="s">
        <v>25</v>
      </c>
      <c r="N294" s="4" t="s">
        <v>25</v>
      </c>
      <c r="O294" s="4" t="s">
        <v>25</v>
      </c>
      <c r="P294" s="62">
        <v>293</v>
      </c>
      <c r="Q294" s="85" t="s">
        <v>797</v>
      </c>
      <c r="R294" s="85" t="s">
        <v>28</v>
      </c>
    </row>
    <row r="295" spans="1:18" hidden="1">
      <c r="A295" s="62">
        <v>292</v>
      </c>
      <c r="B295" s="55" t="s">
        <v>28</v>
      </c>
      <c r="C295" s="4" t="s">
        <v>798</v>
      </c>
      <c r="D295" s="4" t="s">
        <v>25</v>
      </c>
      <c r="E295" s="4" t="s">
        <v>25</v>
      </c>
      <c r="F295" s="4"/>
      <c r="G295" s="4"/>
      <c r="H295" s="4"/>
      <c r="I295" s="4"/>
      <c r="J295" s="4"/>
      <c r="K295" s="4"/>
      <c r="L295" s="65" t="s">
        <v>25</v>
      </c>
      <c r="M295" s="4" t="s">
        <v>25</v>
      </c>
      <c r="N295" s="4" t="s">
        <v>25</v>
      </c>
      <c r="O295" s="4" t="s">
        <v>25</v>
      </c>
      <c r="P295" s="62">
        <v>294</v>
      </c>
      <c r="Q295" s="85" t="s">
        <v>798</v>
      </c>
      <c r="R295" s="85" t="s">
        <v>28</v>
      </c>
    </row>
    <row r="296" spans="1:18" hidden="1">
      <c r="A296" s="62">
        <v>293</v>
      </c>
      <c r="B296" s="55" t="s">
        <v>28</v>
      </c>
      <c r="C296" s="4" t="s">
        <v>799</v>
      </c>
      <c r="D296" s="4" t="s">
        <v>25</v>
      </c>
      <c r="E296" s="4" t="s">
        <v>25</v>
      </c>
      <c r="F296" s="4"/>
      <c r="G296" s="4"/>
      <c r="H296" s="4"/>
      <c r="I296" s="4"/>
      <c r="J296" s="4"/>
      <c r="K296" s="4"/>
      <c r="L296" s="65" t="s">
        <v>25</v>
      </c>
      <c r="M296" s="4" t="s">
        <v>25</v>
      </c>
      <c r="N296" s="4" t="s">
        <v>25</v>
      </c>
      <c r="O296" s="4" t="s">
        <v>25</v>
      </c>
      <c r="P296" s="62">
        <v>295</v>
      </c>
      <c r="Q296" s="85" t="s">
        <v>799</v>
      </c>
      <c r="R296" s="85" t="s">
        <v>28</v>
      </c>
    </row>
    <row r="297" spans="1:18" hidden="1">
      <c r="A297" s="62">
        <v>294</v>
      </c>
      <c r="B297" s="55" t="s">
        <v>2162</v>
      </c>
      <c r="C297" s="4" t="s">
        <v>801</v>
      </c>
      <c r="D297" s="4" t="s">
        <v>2163</v>
      </c>
      <c r="E297" s="4" t="s">
        <v>2164</v>
      </c>
      <c r="F297" s="4"/>
      <c r="G297" s="4"/>
      <c r="H297" s="4"/>
      <c r="I297" s="4"/>
      <c r="J297" s="4"/>
      <c r="K297" s="4"/>
      <c r="L297" s="65">
        <v>210.6808</v>
      </c>
      <c r="M297" s="4">
        <v>46.5017</v>
      </c>
      <c r="N297" s="4">
        <v>257.1825</v>
      </c>
      <c r="O297" s="4" t="s">
        <v>286</v>
      </c>
      <c r="P297" s="62">
        <v>296</v>
      </c>
      <c r="Q297" s="85" t="s">
        <v>801</v>
      </c>
      <c r="R297" s="85" t="s">
        <v>804</v>
      </c>
    </row>
    <row r="298" spans="1:18" hidden="1">
      <c r="A298" s="62">
        <v>295</v>
      </c>
      <c r="B298" s="55" t="s">
        <v>28</v>
      </c>
      <c r="C298" s="4" t="s">
        <v>805</v>
      </c>
      <c r="D298" s="4" t="s">
        <v>25</v>
      </c>
      <c r="E298" s="4" t="s">
        <v>25</v>
      </c>
      <c r="F298" s="4"/>
      <c r="G298" s="4"/>
      <c r="H298" s="4"/>
      <c r="I298" s="4"/>
      <c r="J298" s="4"/>
      <c r="K298" s="4"/>
      <c r="L298" s="65" t="s">
        <v>25</v>
      </c>
      <c r="M298" s="4" t="s">
        <v>25</v>
      </c>
      <c r="N298" s="4" t="s">
        <v>25</v>
      </c>
      <c r="O298" s="4" t="s">
        <v>25</v>
      </c>
      <c r="P298" s="62">
        <v>297</v>
      </c>
      <c r="Q298" s="85" t="s">
        <v>805</v>
      </c>
      <c r="R298" s="85" t="s">
        <v>28</v>
      </c>
    </row>
    <row r="299" spans="1:18" hidden="1">
      <c r="A299" s="62">
        <v>296</v>
      </c>
      <c r="B299" s="55" t="s">
        <v>2165</v>
      </c>
      <c r="C299" s="4" t="s">
        <v>807</v>
      </c>
      <c r="D299" s="4" t="s">
        <v>2166</v>
      </c>
      <c r="E299" s="4" t="s">
        <v>2167</v>
      </c>
      <c r="F299" s="4"/>
      <c r="G299" s="4"/>
      <c r="H299" s="4"/>
      <c r="I299" s="4"/>
      <c r="J299" s="4"/>
      <c r="K299" s="4"/>
      <c r="L299" s="65">
        <v>183.6311</v>
      </c>
      <c r="M299" s="4">
        <v>45.362200000000001</v>
      </c>
      <c r="N299" s="4">
        <v>228.9933</v>
      </c>
      <c r="O299" s="4" t="s">
        <v>286</v>
      </c>
      <c r="P299" s="62">
        <v>298</v>
      </c>
      <c r="Q299" s="85" t="s">
        <v>807</v>
      </c>
      <c r="R299" s="85" t="s">
        <v>810</v>
      </c>
    </row>
    <row r="300" spans="1:18" hidden="1">
      <c r="A300" s="62">
        <v>297</v>
      </c>
      <c r="B300" s="55" t="s">
        <v>28</v>
      </c>
      <c r="C300" s="4" t="s">
        <v>811</v>
      </c>
      <c r="D300" s="4" t="s">
        <v>25</v>
      </c>
      <c r="E300" s="4" t="s">
        <v>25</v>
      </c>
      <c r="F300" s="4"/>
      <c r="G300" s="4"/>
      <c r="H300" s="4"/>
      <c r="I300" s="4"/>
      <c r="J300" s="4"/>
      <c r="K300" s="4"/>
      <c r="L300" s="65" t="s">
        <v>25</v>
      </c>
      <c r="M300" s="4" t="s">
        <v>25</v>
      </c>
      <c r="N300" s="4" t="s">
        <v>25</v>
      </c>
      <c r="O300" s="4" t="s">
        <v>25</v>
      </c>
      <c r="P300" s="62">
        <v>299</v>
      </c>
      <c r="Q300" s="85" t="s">
        <v>811</v>
      </c>
      <c r="R300" s="85" t="s">
        <v>28</v>
      </c>
    </row>
    <row r="301" spans="1:18" hidden="1">
      <c r="A301" s="62">
        <v>298</v>
      </c>
      <c r="B301" s="55" t="s">
        <v>2168</v>
      </c>
      <c r="C301" s="4" t="s">
        <v>813</v>
      </c>
      <c r="D301" s="4" t="s">
        <v>2169</v>
      </c>
      <c r="E301" s="4" t="s">
        <v>2170</v>
      </c>
      <c r="F301" s="4"/>
      <c r="G301" s="4"/>
      <c r="H301" s="4"/>
      <c r="I301" s="4"/>
      <c r="J301" s="4"/>
      <c r="K301" s="4"/>
      <c r="L301" s="65">
        <v>155.86340000000001</v>
      </c>
      <c r="M301" s="4">
        <v>89.624700000000004</v>
      </c>
      <c r="N301" s="4">
        <v>245.48810000000003</v>
      </c>
      <c r="O301" s="4" t="s">
        <v>816</v>
      </c>
      <c r="P301" s="62">
        <v>300</v>
      </c>
      <c r="Q301" s="85" t="s">
        <v>813</v>
      </c>
      <c r="R301" s="85" t="s">
        <v>817</v>
      </c>
    </row>
    <row r="302" spans="1:18" hidden="1">
      <c r="A302" s="62">
        <v>299</v>
      </c>
      <c r="B302" s="55" t="s">
        <v>28</v>
      </c>
      <c r="C302" s="4" t="s">
        <v>818</v>
      </c>
      <c r="D302" s="4" t="s">
        <v>25</v>
      </c>
      <c r="E302" s="4" t="s">
        <v>25</v>
      </c>
      <c r="F302" s="4"/>
      <c r="G302" s="4"/>
      <c r="H302" s="4"/>
      <c r="I302" s="4"/>
      <c r="J302" s="4"/>
      <c r="K302" s="4"/>
      <c r="L302" s="65" t="s">
        <v>25</v>
      </c>
      <c r="M302" s="4" t="s">
        <v>25</v>
      </c>
      <c r="N302" s="4" t="s">
        <v>25</v>
      </c>
      <c r="O302" s="4" t="s">
        <v>25</v>
      </c>
      <c r="P302" s="62">
        <v>301</v>
      </c>
      <c r="Q302" s="85" t="s">
        <v>818</v>
      </c>
      <c r="R302" s="85" t="s">
        <v>28</v>
      </c>
    </row>
    <row r="303" spans="1:18" hidden="1">
      <c r="A303" s="62">
        <v>300</v>
      </c>
      <c r="B303" s="55" t="s">
        <v>2171</v>
      </c>
      <c r="C303" s="4" t="s">
        <v>820</v>
      </c>
      <c r="D303" s="4" t="s">
        <v>2172</v>
      </c>
      <c r="E303" s="4" t="s">
        <v>2173</v>
      </c>
      <c r="F303" s="4"/>
      <c r="G303" s="4"/>
      <c r="H303" s="4"/>
      <c r="I303" s="4"/>
      <c r="J303" s="4"/>
      <c r="K303" s="4"/>
      <c r="L303" s="65">
        <v>156.42959999999999</v>
      </c>
      <c r="M303" s="4">
        <v>89.616600000000005</v>
      </c>
      <c r="N303" s="4">
        <v>246.0462</v>
      </c>
      <c r="O303" s="4" t="s">
        <v>816</v>
      </c>
      <c r="P303" s="62">
        <v>302</v>
      </c>
      <c r="Q303" s="85" t="s">
        <v>820</v>
      </c>
      <c r="R303" s="85" t="s">
        <v>823</v>
      </c>
    </row>
    <row r="304" spans="1:18" hidden="1">
      <c r="A304" s="62">
        <v>301</v>
      </c>
      <c r="B304" s="55" t="s">
        <v>28</v>
      </c>
      <c r="C304" s="4" t="s">
        <v>824</v>
      </c>
      <c r="D304" s="4" t="s">
        <v>25</v>
      </c>
      <c r="E304" s="4" t="s">
        <v>25</v>
      </c>
      <c r="F304" s="4"/>
      <c r="G304" s="4"/>
      <c r="H304" s="4"/>
      <c r="I304" s="4"/>
      <c r="J304" s="4"/>
      <c r="K304" s="4"/>
      <c r="L304" s="65" t="s">
        <v>25</v>
      </c>
      <c r="M304" s="4" t="s">
        <v>25</v>
      </c>
      <c r="N304" s="4" t="s">
        <v>25</v>
      </c>
      <c r="O304" s="4" t="s">
        <v>25</v>
      </c>
      <c r="P304" s="62">
        <v>303</v>
      </c>
      <c r="Q304" s="85" t="s">
        <v>824</v>
      </c>
      <c r="R304" s="85" t="s">
        <v>28</v>
      </c>
    </row>
    <row r="305" spans="1:18" hidden="1">
      <c r="A305" s="62">
        <v>302</v>
      </c>
      <c r="B305" s="55" t="s">
        <v>2174</v>
      </c>
      <c r="C305" s="4" t="s">
        <v>826</v>
      </c>
      <c r="D305" s="4" t="s">
        <v>2175</v>
      </c>
      <c r="E305" s="4" t="s">
        <v>2176</v>
      </c>
      <c r="F305" s="4"/>
      <c r="G305" s="4"/>
      <c r="H305" s="4"/>
      <c r="I305" s="4"/>
      <c r="J305" s="4"/>
      <c r="K305" s="4"/>
      <c r="L305" s="65">
        <v>156.13120000000001</v>
      </c>
      <c r="M305" s="4">
        <v>89.615799999999993</v>
      </c>
      <c r="N305" s="4">
        <v>245.74700000000001</v>
      </c>
      <c r="O305" s="4" t="s">
        <v>816</v>
      </c>
      <c r="P305" s="62">
        <v>304</v>
      </c>
      <c r="Q305" s="85" t="s">
        <v>826</v>
      </c>
      <c r="R305" s="85" t="s">
        <v>829</v>
      </c>
    </row>
    <row r="306" spans="1:18" hidden="1">
      <c r="A306" s="62">
        <v>303</v>
      </c>
      <c r="B306" s="55" t="s">
        <v>28</v>
      </c>
      <c r="C306" s="4" t="s">
        <v>830</v>
      </c>
      <c r="D306" s="4" t="s">
        <v>25</v>
      </c>
      <c r="E306" s="4" t="s">
        <v>25</v>
      </c>
      <c r="F306" s="4"/>
      <c r="G306" s="4"/>
      <c r="H306" s="4"/>
      <c r="I306" s="4"/>
      <c r="J306" s="4"/>
      <c r="K306" s="4"/>
      <c r="L306" s="65" t="s">
        <v>25</v>
      </c>
      <c r="M306" s="4" t="s">
        <v>25</v>
      </c>
      <c r="N306" s="4" t="s">
        <v>25</v>
      </c>
      <c r="O306" s="4" t="s">
        <v>25</v>
      </c>
      <c r="P306" s="62">
        <v>305</v>
      </c>
      <c r="Q306" s="85" t="s">
        <v>830</v>
      </c>
      <c r="R306" s="85" t="s">
        <v>28</v>
      </c>
    </row>
    <row r="307" spans="1:18" hidden="1">
      <c r="A307" s="62">
        <v>304</v>
      </c>
      <c r="B307" s="55" t="s">
        <v>2177</v>
      </c>
      <c r="C307" s="4" t="s">
        <v>832</v>
      </c>
      <c r="D307" s="4" t="s">
        <v>2178</v>
      </c>
      <c r="E307" s="4" t="s">
        <v>2179</v>
      </c>
      <c r="F307" s="4"/>
      <c r="G307" s="4"/>
      <c r="H307" s="4"/>
      <c r="I307" s="4"/>
      <c r="J307" s="4"/>
      <c r="K307" s="4"/>
      <c r="L307" s="65">
        <v>156.93690000000001</v>
      </c>
      <c r="M307" s="4">
        <v>89.637799999999999</v>
      </c>
      <c r="N307" s="4">
        <v>246.57470000000001</v>
      </c>
      <c r="O307" s="4" t="s">
        <v>816</v>
      </c>
      <c r="P307" s="62">
        <v>306</v>
      </c>
      <c r="Q307" s="85" t="s">
        <v>832</v>
      </c>
      <c r="R307" s="85" t="s">
        <v>835</v>
      </c>
    </row>
    <row r="308" spans="1:18" hidden="1">
      <c r="A308" s="62">
        <v>305</v>
      </c>
      <c r="B308" s="55" t="s">
        <v>28</v>
      </c>
      <c r="C308" s="4" t="s">
        <v>836</v>
      </c>
      <c r="D308" s="4" t="s">
        <v>25</v>
      </c>
      <c r="E308" s="4" t="s">
        <v>25</v>
      </c>
      <c r="F308" s="4"/>
      <c r="G308" s="4"/>
      <c r="H308" s="4"/>
      <c r="I308" s="4"/>
      <c r="J308" s="4"/>
      <c r="K308" s="4"/>
      <c r="L308" s="65" t="s">
        <v>25</v>
      </c>
      <c r="M308" s="4" t="s">
        <v>25</v>
      </c>
      <c r="N308" s="4" t="s">
        <v>25</v>
      </c>
      <c r="O308" s="4" t="s">
        <v>25</v>
      </c>
      <c r="P308" s="62">
        <v>307</v>
      </c>
      <c r="Q308" s="85" t="s">
        <v>836</v>
      </c>
      <c r="R308" s="85" t="s">
        <v>28</v>
      </c>
    </row>
    <row r="309" spans="1:18" hidden="1">
      <c r="A309" s="62">
        <v>306</v>
      </c>
      <c r="B309" s="55" t="s">
        <v>2180</v>
      </c>
      <c r="C309" s="4" t="s">
        <v>838</v>
      </c>
      <c r="D309" s="4" t="s">
        <v>2181</v>
      </c>
      <c r="E309" s="4" t="s">
        <v>2182</v>
      </c>
      <c r="F309" s="4"/>
      <c r="G309" s="4"/>
      <c r="H309" s="4"/>
      <c r="I309" s="4"/>
      <c r="J309" s="4"/>
      <c r="K309" s="4"/>
      <c r="L309" s="65">
        <v>155.73400000000001</v>
      </c>
      <c r="M309" s="4">
        <v>89.644599999999997</v>
      </c>
      <c r="N309" s="4">
        <v>245.37860000000001</v>
      </c>
      <c r="O309" s="4" t="s">
        <v>816</v>
      </c>
      <c r="P309" s="62">
        <v>308</v>
      </c>
      <c r="Q309" s="85" t="s">
        <v>838</v>
      </c>
      <c r="R309" s="85" t="s">
        <v>841</v>
      </c>
    </row>
    <row r="310" spans="1:18" hidden="1">
      <c r="A310" s="62">
        <v>307</v>
      </c>
      <c r="B310" s="55" t="s">
        <v>28</v>
      </c>
      <c r="C310" s="4" t="s">
        <v>842</v>
      </c>
      <c r="D310" s="4" t="s">
        <v>25</v>
      </c>
      <c r="E310" s="4" t="s">
        <v>25</v>
      </c>
      <c r="F310" s="4"/>
      <c r="G310" s="4"/>
      <c r="H310" s="4"/>
      <c r="I310" s="4"/>
      <c r="J310" s="4"/>
      <c r="K310" s="4"/>
      <c r="L310" s="65" t="s">
        <v>25</v>
      </c>
      <c r="M310" s="4" t="s">
        <v>25</v>
      </c>
      <c r="N310" s="4" t="s">
        <v>25</v>
      </c>
      <c r="O310" s="4" t="s">
        <v>25</v>
      </c>
      <c r="P310" s="62">
        <v>309</v>
      </c>
      <c r="Q310" s="85" t="s">
        <v>842</v>
      </c>
      <c r="R310" s="85" t="s">
        <v>28</v>
      </c>
    </row>
    <row r="311" spans="1:18" hidden="1">
      <c r="A311" s="62">
        <v>308</v>
      </c>
      <c r="B311" s="55" t="s">
        <v>2183</v>
      </c>
      <c r="C311" s="4" t="s">
        <v>844</v>
      </c>
      <c r="D311" s="4" t="s">
        <v>2184</v>
      </c>
      <c r="E311" s="4" t="s">
        <v>2185</v>
      </c>
      <c r="F311" s="4"/>
      <c r="G311" s="4"/>
      <c r="H311" s="4"/>
      <c r="I311" s="4"/>
      <c r="J311" s="4"/>
      <c r="K311" s="4"/>
      <c r="L311" s="65">
        <v>155.4118</v>
      </c>
      <c r="M311" s="4">
        <v>89.662099999999995</v>
      </c>
      <c r="N311" s="4">
        <v>245.07389999999998</v>
      </c>
      <c r="O311" s="4" t="s">
        <v>816</v>
      </c>
      <c r="P311" s="62">
        <v>310</v>
      </c>
      <c r="Q311" s="85" t="s">
        <v>844</v>
      </c>
      <c r="R311" s="85" t="s">
        <v>847</v>
      </c>
    </row>
    <row r="312" spans="1:18" hidden="1">
      <c r="A312" s="62">
        <v>309</v>
      </c>
      <c r="B312" s="55" t="s">
        <v>28</v>
      </c>
      <c r="C312" s="4" t="s">
        <v>848</v>
      </c>
      <c r="D312" s="4" t="s">
        <v>25</v>
      </c>
      <c r="E312" s="4" t="s">
        <v>25</v>
      </c>
      <c r="F312" s="4"/>
      <c r="G312" s="4"/>
      <c r="H312" s="4"/>
      <c r="I312" s="4"/>
      <c r="J312" s="4"/>
      <c r="K312" s="4"/>
      <c r="L312" s="65" t="s">
        <v>25</v>
      </c>
      <c r="M312" s="4" t="s">
        <v>25</v>
      </c>
      <c r="N312" s="4" t="s">
        <v>25</v>
      </c>
      <c r="O312" s="4" t="s">
        <v>25</v>
      </c>
      <c r="P312" s="62">
        <v>311</v>
      </c>
      <c r="Q312" s="85" t="s">
        <v>848</v>
      </c>
      <c r="R312" s="85" t="s">
        <v>28</v>
      </c>
    </row>
    <row r="313" spans="1:18" hidden="1">
      <c r="A313" s="62">
        <v>310</v>
      </c>
      <c r="B313" s="55" t="s">
        <v>2186</v>
      </c>
      <c r="C313" s="4" t="s">
        <v>850</v>
      </c>
      <c r="D313" s="4" t="s">
        <v>2187</v>
      </c>
      <c r="E313" s="4" t="s">
        <v>2188</v>
      </c>
      <c r="F313" s="4"/>
      <c r="G313" s="4"/>
      <c r="H313" s="4"/>
      <c r="I313" s="4"/>
      <c r="J313" s="4"/>
      <c r="K313" s="4"/>
      <c r="L313" s="65">
        <v>156.67660000000001</v>
      </c>
      <c r="M313" s="4">
        <v>89.646100000000004</v>
      </c>
      <c r="N313" s="4">
        <v>246.3227</v>
      </c>
      <c r="O313" s="4" t="s">
        <v>816</v>
      </c>
      <c r="P313" s="62">
        <v>312</v>
      </c>
      <c r="Q313" s="85" t="s">
        <v>850</v>
      </c>
      <c r="R313" s="85" t="s">
        <v>853</v>
      </c>
    </row>
    <row r="314" spans="1:18" hidden="1">
      <c r="A314" s="62">
        <v>311</v>
      </c>
      <c r="B314" s="55" t="s">
        <v>28</v>
      </c>
      <c r="C314" s="4" t="s">
        <v>854</v>
      </c>
      <c r="D314" s="4" t="s">
        <v>25</v>
      </c>
      <c r="E314" s="4" t="s">
        <v>25</v>
      </c>
      <c r="F314" s="4"/>
      <c r="G314" s="4"/>
      <c r="H314" s="4"/>
      <c r="I314" s="4"/>
      <c r="J314" s="4"/>
      <c r="K314" s="4"/>
      <c r="L314" s="65" t="s">
        <v>25</v>
      </c>
      <c r="M314" s="4" t="s">
        <v>25</v>
      </c>
      <c r="N314" s="4" t="s">
        <v>25</v>
      </c>
      <c r="O314" s="4" t="s">
        <v>25</v>
      </c>
      <c r="P314" s="62">
        <v>313</v>
      </c>
      <c r="Q314" s="85" t="s">
        <v>854</v>
      </c>
      <c r="R314" s="85" t="s">
        <v>28</v>
      </c>
    </row>
    <row r="315" spans="1:18" hidden="1">
      <c r="A315" s="62">
        <v>312</v>
      </c>
      <c r="B315" s="55" t="s">
        <v>2189</v>
      </c>
      <c r="C315" s="4" t="s">
        <v>856</v>
      </c>
      <c r="D315" s="4" t="s">
        <v>2190</v>
      </c>
      <c r="E315" s="4" t="s">
        <v>2191</v>
      </c>
      <c r="F315" s="4"/>
      <c r="G315" s="4"/>
      <c r="H315" s="4"/>
      <c r="I315" s="4"/>
      <c r="J315" s="4"/>
      <c r="K315" s="4"/>
      <c r="L315" s="65">
        <v>155.5299</v>
      </c>
      <c r="M315" s="4">
        <v>89.656599999999997</v>
      </c>
      <c r="N315" s="4">
        <v>245.1865</v>
      </c>
      <c r="O315" s="4" t="s">
        <v>816</v>
      </c>
      <c r="P315" s="62">
        <v>314</v>
      </c>
      <c r="Q315" s="85" t="s">
        <v>856</v>
      </c>
      <c r="R315" s="85" t="s">
        <v>859</v>
      </c>
    </row>
    <row r="316" spans="1:18" hidden="1">
      <c r="A316" s="62">
        <v>313</v>
      </c>
      <c r="B316" s="55" t="s">
        <v>28</v>
      </c>
      <c r="C316" s="4" t="s">
        <v>860</v>
      </c>
      <c r="D316" s="4" t="s">
        <v>25</v>
      </c>
      <c r="E316" s="4" t="s">
        <v>25</v>
      </c>
      <c r="F316" s="4"/>
      <c r="G316" s="4"/>
      <c r="H316" s="4"/>
      <c r="I316" s="4"/>
      <c r="J316" s="4"/>
      <c r="K316" s="4"/>
      <c r="L316" s="65" t="s">
        <v>25</v>
      </c>
      <c r="M316" s="4" t="s">
        <v>25</v>
      </c>
      <c r="N316" s="4" t="s">
        <v>25</v>
      </c>
      <c r="O316" s="4" t="s">
        <v>25</v>
      </c>
      <c r="P316" s="62">
        <v>315</v>
      </c>
      <c r="Q316" s="85" t="s">
        <v>860</v>
      </c>
      <c r="R316" s="85" t="s">
        <v>28</v>
      </c>
    </row>
    <row r="317" spans="1:18" hidden="1">
      <c r="A317" s="62">
        <v>314</v>
      </c>
      <c r="B317" s="55" t="s">
        <v>2192</v>
      </c>
      <c r="C317" s="4" t="s">
        <v>862</v>
      </c>
      <c r="D317" s="4" t="s">
        <v>2193</v>
      </c>
      <c r="E317" s="4" t="s">
        <v>2194</v>
      </c>
      <c r="F317" s="4"/>
      <c r="G317" s="4"/>
      <c r="H317" s="4"/>
      <c r="I317" s="4"/>
      <c r="J317" s="4"/>
      <c r="K317" s="4"/>
      <c r="L317" s="65" t="s">
        <v>25</v>
      </c>
      <c r="M317" s="4">
        <v>249.16210000000001</v>
      </c>
      <c r="N317" s="4">
        <v>249.16210000000001</v>
      </c>
      <c r="O317" s="4" t="s">
        <v>165</v>
      </c>
      <c r="P317" s="62">
        <v>316</v>
      </c>
      <c r="Q317" s="85" t="s">
        <v>862</v>
      </c>
      <c r="R317" s="85" t="s">
        <v>865</v>
      </c>
    </row>
    <row r="318" spans="1:18" hidden="1">
      <c r="A318" s="62">
        <v>315</v>
      </c>
      <c r="B318" s="55" t="s">
        <v>2195</v>
      </c>
      <c r="C318" s="4" t="s">
        <v>867</v>
      </c>
      <c r="D318" s="4" t="s">
        <v>2196</v>
      </c>
      <c r="E318" s="4" t="s">
        <v>2197</v>
      </c>
      <c r="F318" s="4"/>
      <c r="G318" s="4"/>
      <c r="H318" s="4"/>
      <c r="I318" s="4"/>
      <c r="J318" s="4"/>
      <c r="K318" s="4"/>
      <c r="L318" s="65" t="s">
        <v>25</v>
      </c>
      <c r="M318" s="4">
        <v>249.1217</v>
      </c>
      <c r="N318" s="4">
        <v>249.1217</v>
      </c>
      <c r="O318" s="4" t="s">
        <v>365</v>
      </c>
      <c r="P318" s="62">
        <v>317</v>
      </c>
      <c r="Q318" s="85" t="s">
        <v>867</v>
      </c>
      <c r="R318" s="85" t="s">
        <v>870</v>
      </c>
    </row>
    <row r="319" spans="1:18" hidden="1">
      <c r="A319" s="62">
        <v>316</v>
      </c>
      <c r="B319" s="55" t="s">
        <v>28</v>
      </c>
      <c r="C319" s="4" t="s">
        <v>871</v>
      </c>
      <c r="D319" s="4" t="s">
        <v>25</v>
      </c>
      <c r="E319" s="4" t="s">
        <v>25</v>
      </c>
      <c r="F319" s="4"/>
      <c r="G319" s="4"/>
      <c r="H319" s="4"/>
      <c r="I319" s="4"/>
      <c r="J319" s="4"/>
      <c r="K319" s="4"/>
      <c r="L319" s="65" t="s">
        <v>25</v>
      </c>
      <c r="M319" s="4" t="s">
        <v>25</v>
      </c>
      <c r="N319" s="4" t="s">
        <v>25</v>
      </c>
      <c r="O319" s="4" t="s">
        <v>25</v>
      </c>
      <c r="P319" s="62">
        <v>318</v>
      </c>
      <c r="Q319" s="85" t="s">
        <v>871</v>
      </c>
      <c r="R319" s="85" t="s">
        <v>28</v>
      </c>
    </row>
    <row r="320" spans="1:18" hidden="1">
      <c r="A320" s="62">
        <v>317</v>
      </c>
      <c r="B320" s="55" t="s">
        <v>2198</v>
      </c>
      <c r="C320" s="4" t="s">
        <v>873</v>
      </c>
      <c r="D320" s="4" t="s">
        <v>2199</v>
      </c>
      <c r="E320" s="4" t="s">
        <v>2200</v>
      </c>
      <c r="F320" s="4"/>
      <c r="G320" s="4"/>
      <c r="H320" s="4"/>
      <c r="I320" s="4"/>
      <c r="J320" s="4"/>
      <c r="K320" s="4"/>
      <c r="L320" s="65">
        <v>210.67760000000001</v>
      </c>
      <c r="M320" s="4">
        <v>46.501800000000003</v>
      </c>
      <c r="N320" s="4">
        <v>257.17939999999999</v>
      </c>
      <c r="O320" s="4" t="s">
        <v>286</v>
      </c>
      <c r="P320" s="62">
        <v>319</v>
      </c>
      <c r="Q320" s="85" t="s">
        <v>873</v>
      </c>
      <c r="R320" s="85" t="s">
        <v>876</v>
      </c>
    </row>
    <row r="321" spans="1:18" hidden="1">
      <c r="A321" s="62">
        <v>318</v>
      </c>
      <c r="B321" s="55" t="s">
        <v>28</v>
      </c>
      <c r="C321" s="4" t="s">
        <v>877</v>
      </c>
      <c r="D321" s="4" t="s">
        <v>25</v>
      </c>
      <c r="E321" s="4" t="s">
        <v>25</v>
      </c>
      <c r="F321" s="4"/>
      <c r="G321" s="4"/>
      <c r="H321" s="4"/>
      <c r="I321" s="4"/>
      <c r="J321" s="4"/>
      <c r="K321" s="4"/>
      <c r="L321" s="65" t="s">
        <v>25</v>
      </c>
      <c r="M321" s="4" t="s">
        <v>25</v>
      </c>
      <c r="N321" s="4" t="s">
        <v>25</v>
      </c>
      <c r="O321" s="4" t="s">
        <v>25</v>
      </c>
      <c r="P321" s="62">
        <v>320</v>
      </c>
      <c r="Q321" s="85" t="s">
        <v>877</v>
      </c>
      <c r="R321" s="85" t="s">
        <v>28</v>
      </c>
    </row>
    <row r="322" spans="1:18" hidden="1">
      <c r="A322" s="62">
        <v>319</v>
      </c>
      <c r="B322" s="55" t="s">
        <v>2201</v>
      </c>
      <c r="C322" s="4" t="s">
        <v>879</v>
      </c>
      <c r="D322" s="4" t="s">
        <v>2202</v>
      </c>
      <c r="E322" s="4" t="s">
        <v>2203</v>
      </c>
      <c r="F322" s="4"/>
      <c r="G322" s="4"/>
      <c r="H322" s="4"/>
      <c r="I322" s="4"/>
      <c r="J322" s="4"/>
      <c r="K322" s="4"/>
      <c r="L322" s="65">
        <v>183.6344</v>
      </c>
      <c r="M322" s="4">
        <v>45.362099999999998</v>
      </c>
      <c r="N322" s="4">
        <v>228.9965</v>
      </c>
      <c r="O322" s="4" t="s">
        <v>286</v>
      </c>
      <c r="P322" s="62">
        <v>321</v>
      </c>
      <c r="Q322" s="85" t="s">
        <v>879</v>
      </c>
      <c r="R322" s="85" t="s">
        <v>882</v>
      </c>
    </row>
    <row r="323" spans="1:18" hidden="1">
      <c r="A323" s="62">
        <v>320</v>
      </c>
      <c r="B323" s="55" t="s">
        <v>28</v>
      </c>
      <c r="C323" s="4" t="s">
        <v>883</v>
      </c>
      <c r="D323" s="4" t="s">
        <v>25</v>
      </c>
      <c r="E323" s="4" t="s">
        <v>25</v>
      </c>
      <c r="F323" s="4"/>
      <c r="G323" s="4"/>
      <c r="H323" s="4"/>
      <c r="I323" s="4"/>
      <c r="J323" s="4"/>
      <c r="K323" s="4"/>
      <c r="L323" s="65" t="s">
        <v>25</v>
      </c>
      <c r="M323" s="4" t="s">
        <v>25</v>
      </c>
      <c r="N323" s="4" t="s">
        <v>25</v>
      </c>
      <c r="O323" s="4" t="s">
        <v>25</v>
      </c>
      <c r="P323" s="62">
        <v>322</v>
      </c>
      <c r="Q323" s="85" t="s">
        <v>883</v>
      </c>
      <c r="R323" s="85" t="s">
        <v>28</v>
      </c>
    </row>
    <row r="324" spans="1:18" hidden="1">
      <c r="A324" s="62">
        <v>321</v>
      </c>
      <c r="B324" s="55" t="s">
        <v>2204</v>
      </c>
      <c r="C324" s="4" t="s">
        <v>885</v>
      </c>
      <c r="D324" s="4" t="s">
        <v>2205</v>
      </c>
      <c r="E324" s="4" t="s">
        <v>2206</v>
      </c>
      <c r="F324" s="4"/>
      <c r="G324" s="4"/>
      <c r="H324" s="4"/>
      <c r="I324" s="4"/>
      <c r="J324" s="4"/>
      <c r="K324" s="4"/>
      <c r="L324" s="65">
        <v>155.86160000000001</v>
      </c>
      <c r="M324" s="4">
        <v>89.624899999999997</v>
      </c>
      <c r="N324" s="4">
        <v>245.48650000000001</v>
      </c>
      <c r="O324" s="4" t="s">
        <v>816</v>
      </c>
      <c r="P324" s="62">
        <v>323</v>
      </c>
      <c r="Q324" s="85" t="s">
        <v>885</v>
      </c>
      <c r="R324" s="85" t="s">
        <v>888</v>
      </c>
    </row>
    <row r="325" spans="1:18" hidden="1">
      <c r="A325" s="62">
        <v>322</v>
      </c>
      <c r="B325" s="55" t="s">
        <v>28</v>
      </c>
      <c r="C325" s="4" t="s">
        <v>889</v>
      </c>
      <c r="D325" s="4" t="s">
        <v>25</v>
      </c>
      <c r="E325" s="4" t="s">
        <v>25</v>
      </c>
      <c r="F325" s="4"/>
      <c r="G325" s="4"/>
      <c r="H325" s="4"/>
      <c r="I325" s="4"/>
      <c r="J325" s="4"/>
      <c r="K325" s="4"/>
      <c r="L325" s="65" t="s">
        <v>25</v>
      </c>
      <c r="M325" s="4" t="s">
        <v>25</v>
      </c>
      <c r="N325" s="4" t="s">
        <v>25</v>
      </c>
      <c r="O325" s="4" t="s">
        <v>25</v>
      </c>
      <c r="P325" s="62">
        <v>324</v>
      </c>
      <c r="Q325" s="85" t="s">
        <v>889</v>
      </c>
      <c r="R325" s="85" t="s">
        <v>28</v>
      </c>
    </row>
    <row r="326" spans="1:18" hidden="1">
      <c r="A326" s="62">
        <v>323</v>
      </c>
      <c r="B326" s="55" t="s">
        <v>2207</v>
      </c>
      <c r="C326" s="4" t="s">
        <v>891</v>
      </c>
      <c r="D326" s="4" t="s">
        <v>2208</v>
      </c>
      <c r="E326" s="4" t="s">
        <v>2209</v>
      </c>
      <c r="F326" s="4"/>
      <c r="G326" s="4"/>
      <c r="H326" s="4"/>
      <c r="I326" s="4"/>
      <c r="J326" s="4"/>
      <c r="K326" s="4"/>
      <c r="L326" s="65">
        <v>156.4316</v>
      </c>
      <c r="M326" s="4">
        <v>89.616799999999998</v>
      </c>
      <c r="N326" s="4">
        <v>246.04840000000002</v>
      </c>
      <c r="O326" s="4" t="s">
        <v>816</v>
      </c>
      <c r="P326" s="62">
        <v>325</v>
      </c>
      <c r="Q326" s="85" t="s">
        <v>891</v>
      </c>
      <c r="R326" s="85" t="s">
        <v>894</v>
      </c>
    </row>
    <row r="327" spans="1:18" hidden="1">
      <c r="A327" s="62">
        <v>324</v>
      </c>
      <c r="B327" s="55" t="s">
        <v>28</v>
      </c>
      <c r="C327" s="4" t="s">
        <v>895</v>
      </c>
      <c r="D327" s="4" t="s">
        <v>25</v>
      </c>
      <c r="E327" s="4" t="s">
        <v>25</v>
      </c>
      <c r="F327" s="4"/>
      <c r="G327" s="4"/>
      <c r="H327" s="4"/>
      <c r="I327" s="4"/>
      <c r="J327" s="4"/>
      <c r="K327" s="4"/>
      <c r="L327" s="65" t="s">
        <v>25</v>
      </c>
      <c r="M327" s="4" t="s">
        <v>25</v>
      </c>
      <c r="N327" s="4" t="s">
        <v>25</v>
      </c>
      <c r="O327" s="4" t="s">
        <v>25</v>
      </c>
      <c r="P327" s="62">
        <v>326</v>
      </c>
      <c r="Q327" s="85" t="s">
        <v>895</v>
      </c>
      <c r="R327" s="85" t="s">
        <v>28</v>
      </c>
    </row>
    <row r="328" spans="1:18" hidden="1">
      <c r="A328" s="62">
        <v>325</v>
      </c>
      <c r="B328" s="55" t="s">
        <v>2210</v>
      </c>
      <c r="C328" s="4" t="s">
        <v>897</v>
      </c>
      <c r="D328" s="4" t="s">
        <v>2211</v>
      </c>
      <c r="E328" s="4" t="s">
        <v>2212</v>
      </c>
      <c r="F328" s="94"/>
      <c r="G328" s="94"/>
      <c r="H328" s="95"/>
      <c r="I328" s="4"/>
      <c r="J328" s="4"/>
      <c r="K328" s="4"/>
      <c r="L328" s="65">
        <v>156.13</v>
      </c>
      <c r="M328" s="4">
        <v>89.616</v>
      </c>
      <c r="N328" s="4">
        <v>245.74599999999998</v>
      </c>
      <c r="O328" s="4" t="s">
        <v>816</v>
      </c>
      <c r="P328" s="62">
        <v>327</v>
      </c>
      <c r="Q328" s="85" t="s">
        <v>897</v>
      </c>
      <c r="R328" s="85" t="s">
        <v>900</v>
      </c>
    </row>
    <row r="329" spans="1:18" hidden="1">
      <c r="A329" s="62">
        <v>326</v>
      </c>
      <c r="B329" s="55" t="s">
        <v>28</v>
      </c>
      <c r="C329" s="4" t="s">
        <v>901</v>
      </c>
      <c r="D329" s="4" t="s">
        <v>25</v>
      </c>
      <c r="E329" s="4" t="s">
        <v>25</v>
      </c>
      <c r="F329" s="4"/>
      <c r="G329" s="4"/>
      <c r="H329" s="4"/>
      <c r="I329" s="4"/>
      <c r="J329" s="4"/>
      <c r="K329" s="4"/>
      <c r="L329" s="65" t="s">
        <v>25</v>
      </c>
      <c r="M329" s="4" t="s">
        <v>25</v>
      </c>
      <c r="N329" s="4" t="s">
        <v>25</v>
      </c>
      <c r="O329" s="4" t="s">
        <v>25</v>
      </c>
      <c r="P329" s="62">
        <v>328</v>
      </c>
      <c r="Q329" s="85" t="s">
        <v>901</v>
      </c>
      <c r="R329" s="85" t="s">
        <v>28</v>
      </c>
    </row>
    <row r="330" spans="1:18" hidden="1">
      <c r="A330" s="62">
        <v>327</v>
      </c>
      <c r="B330" s="55" t="s">
        <v>2213</v>
      </c>
      <c r="C330" s="4" t="s">
        <v>903</v>
      </c>
      <c r="D330" s="4" t="s">
        <v>2214</v>
      </c>
      <c r="E330" s="4" t="s">
        <v>2215</v>
      </c>
      <c r="F330" s="4"/>
      <c r="G330" s="4"/>
      <c r="H330" s="4"/>
      <c r="I330" s="4"/>
      <c r="J330" s="4"/>
      <c r="K330" s="4"/>
      <c r="L330" s="65">
        <v>156.93520000000001</v>
      </c>
      <c r="M330" s="4">
        <v>89.638099999999994</v>
      </c>
      <c r="N330" s="4">
        <v>246.57330000000002</v>
      </c>
      <c r="O330" s="4" t="s">
        <v>816</v>
      </c>
      <c r="P330" s="62">
        <v>329</v>
      </c>
      <c r="Q330" s="85" t="s">
        <v>903</v>
      </c>
      <c r="R330" s="85" t="s">
        <v>906</v>
      </c>
    </row>
    <row r="331" spans="1:18" hidden="1">
      <c r="A331" s="62">
        <v>328</v>
      </c>
      <c r="B331" s="55" t="s">
        <v>28</v>
      </c>
      <c r="C331" s="4" t="s">
        <v>907</v>
      </c>
      <c r="D331" s="4" t="s">
        <v>25</v>
      </c>
      <c r="E331" s="4" t="s">
        <v>25</v>
      </c>
      <c r="F331" s="4"/>
      <c r="G331" s="4"/>
      <c r="H331" s="4"/>
      <c r="I331" s="4"/>
      <c r="J331" s="4"/>
      <c r="K331" s="4"/>
      <c r="L331" s="65" t="s">
        <v>25</v>
      </c>
      <c r="M331" s="4" t="s">
        <v>25</v>
      </c>
      <c r="N331" s="4" t="s">
        <v>25</v>
      </c>
      <c r="O331" s="4" t="s">
        <v>25</v>
      </c>
      <c r="P331" s="62">
        <v>330</v>
      </c>
      <c r="Q331" s="85" t="s">
        <v>907</v>
      </c>
      <c r="R331" s="85" t="s">
        <v>28</v>
      </c>
    </row>
    <row r="332" spans="1:18" hidden="1">
      <c r="A332" s="62">
        <v>329</v>
      </c>
      <c r="B332" s="55" t="s">
        <v>2216</v>
      </c>
      <c r="C332" s="4" t="s">
        <v>909</v>
      </c>
      <c r="D332" s="4" t="s">
        <v>2217</v>
      </c>
      <c r="E332" s="4" t="s">
        <v>2218</v>
      </c>
      <c r="F332" s="4"/>
      <c r="G332" s="4"/>
      <c r="H332" s="4"/>
      <c r="I332" s="4"/>
      <c r="J332" s="4"/>
      <c r="K332" s="4"/>
      <c r="L332" s="65">
        <v>155.73509999999999</v>
      </c>
      <c r="M332" s="4">
        <v>89.647800000000004</v>
      </c>
      <c r="N332" s="4">
        <v>245.38290000000001</v>
      </c>
      <c r="O332" s="4" t="s">
        <v>816</v>
      </c>
      <c r="P332" s="62">
        <v>331</v>
      </c>
      <c r="Q332" s="85" t="s">
        <v>909</v>
      </c>
      <c r="R332" s="85" t="s">
        <v>912</v>
      </c>
    </row>
    <row r="333" spans="1:18" hidden="1">
      <c r="A333" s="62">
        <v>330</v>
      </c>
      <c r="B333" s="55" t="s">
        <v>28</v>
      </c>
      <c r="C333" s="4" t="s">
        <v>913</v>
      </c>
      <c r="D333" s="4" t="s">
        <v>25</v>
      </c>
      <c r="E333" s="4" t="s">
        <v>25</v>
      </c>
      <c r="F333" s="4"/>
      <c r="G333" s="4"/>
      <c r="H333" s="4"/>
      <c r="I333" s="4"/>
      <c r="J333" s="4"/>
      <c r="K333" s="4"/>
      <c r="L333" s="65" t="s">
        <v>25</v>
      </c>
      <c r="M333" s="4" t="s">
        <v>25</v>
      </c>
      <c r="N333" s="4" t="s">
        <v>25</v>
      </c>
      <c r="O333" s="4" t="s">
        <v>25</v>
      </c>
      <c r="P333" s="62">
        <v>332</v>
      </c>
      <c r="Q333" s="85" t="s">
        <v>913</v>
      </c>
      <c r="R333" s="85" t="s">
        <v>28</v>
      </c>
    </row>
    <row r="334" spans="1:18" hidden="1">
      <c r="A334" s="62">
        <v>331</v>
      </c>
      <c r="B334" s="55" t="s">
        <v>2219</v>
      </c>
      <c r="C334" s="4" t="s">
        <v>915</v>
      </c>
      <c r="D334" s="4" t="s">
        <v>2220</v>
      </c>
      <c r="E334" s="4" t="s">
        <v>2221</v>
      </c>
      <c r="F334" s="94"/>
      <c r="G334" s="95"/>
      <c r="H334" s="4"/>
      <c r="I334" s="4"/>
      <c r="J334" s="4"/>
      <c r="K334" s="4"/>
      <c r="L334" s="65">
        <v>155.4128</v>
      </c>
      <c r="M334" s="4">
        <v>89.662099999999995</v>
      </c>
      <c r="N334" s="4">
        <v>245.07490000000001</v>
      </c>
      <c r="O334" s="4" t="s">
        <v>816</v>
      </c>
      <c r="P334" s="62">
        <v>333</v>
      </c>
      <c r="Q334" s="85" t="s">
        <v>915</v>
      </c>
      <c r="R334" s="85" t="s">
        <v>918</v>
      </c>
    </row>
    <row r="335" spans="1:18" hidden="1">
      <c r="A335" s="62">
        <v>332</v>
      </c>
      <c r="B335" s="55" t="s">
        <v>28</v>
      </c>
      <c r="C335" s="4" t="s">
        <v>919</v>
      </c>
      <c r="D335" s="4" t="s">
        <v>25</v>
      </c>
      <c r="E335" s="4" t="s">
        <v>25</v>
      </c>
      <c r="F335" s="94"/>
      <c r="G335" s="95"/>
      <c r="H335" s="4"/>
      <c r="I335" s="4"/>
      <c r="J335" s="4"/>
      <c r="K335" s="4"/>
      <c r="L335" s="65" t="s">
        <v>25</v>
      </c>
      <c r="M335" s="4" t="s">
        <v>25</v>
      </c>
      <c r="N335" s="4" t="s">
        <v>25</v>
      </c>
      <c r="O335" s="4" t="s">
        <v>25</v>
      </c>
      <c r="P335" s="62">
        <v>334</v>
      </c>
      <c r="Q335" s="85" t="s">
        <v>919</v>
      </c>
      <c r="R335" s="85" t="s">
        <v>28</v>
      </c>
    </row>
    <row r="336" spans="1:18" hidden="1">
      <c r="A336" s="62">
        <v>333</v>
      </c>
      <c r="B336" s="55" t="s">
        <v>2222</v>
      </c>
      <c r="C336" s="4" t="s">
        <v>921</v>
      </c>
      <c r="D336" s="4" t="s">
        <v>2223</v>
      </c>
      <c r="E336" s="4" t="s">
        <v>2224</v>
      </c>
      <c r="F336" s="94"/>
      <c r="G336" s="95"/>
      <c r="H336" s="4"/>
      <c r="I336" s="4"/>
      <c r="J336" s="4"/>
      <c r="K336" s="4"/>
      <c r="L336" s="65">
        <v>156.67869999999999</v>
      </c>
      <c r="M336" s="4">
        <v>89.643299999999996</v>
      </c>
      <c r="N336" s="4">
        <v>246.322</v>
      </c>
      <c r="O336" s="4" t="s">
        <v>816</v>
      </c>
      <c r="P336" s="62">
        <v>335</v>
      </c>
      <c r="Q336" s="85" t="s">
        <v>921</v>
      </c>
      <c r="R336" s="85" t="s">
        <v>924</v>
      </c>
    </row>
    <row r="337" spans="1:18" hidden="1">
      <c r="A337" s="62">
        <v>334</v>
      </c>
      <c r="B337" s="55" t="s">
        <v>28</v>
      </c>
      <c r="C337" s="4" t="s">
        <v>925</v>
      </c>
      <c r="D337" s="4" t="s">
        <v>25</v>
      </c>
      <c r="E337" s="4" t="s">
        <v>25</v>
      </c>
      <c r="F337" s="94"/>
      <c r="G337" s="95"/>
      <c r="H337" s="4"/>
      <c r="I337" s="4"/>
      <c r="J337" s="4"/>
      <c r="K337" s="4"/>
      <c r="L337" s="65" t="s">
        <v>25</v>
      </c>
      <c r="M337" s="4" t="s">
        <v>25</v>
      </c>
      <c r="N337" s="4" t="s">
        <v>25</v>
      </c>
      <c r="O337" s="4" t="s">
        <v>25</v>
      </c>
      <c r="P337" s="62">
        <v>336</v>
      </c>
      <c r="Q337" s="85" t="s">
        <v>925</v>
      </c>
      <c r="R337" s="85" t="s">
        <v>28</v>
      </c>
    </row>
    <row r="338" spans="1:18" hidden="1">
      <c r="A338" s="62">
        <v>335</v>
      </c>
      <c r="B338" s="55" t="s">
        <v>2225</v>
      </c>
      <c r="C338" s="4" t="s">
        <v>927</v>
      </c>
      <c r="D338" s="4" t="s">
        <v>2226</v>
      </c>
      <c r="E338" s="4" t="s">
        <v>2227</v>
      </c>
      <c r="F338" s="94"/>
      <c r="G338" s="95"/>
      <c r="H338" s="4"/>
      <c r="I338" s="4"/>
      <c r="J338" s="4"/>
      <c r="K338" s="4"/>
      <c r="L338" s="65">
        <v>155.52809999999999</v>
      </c>
      <c r="M338" s="4">
        <v>89.656700000000001</v>
      </c>
      <c r="N338" s="4">
        <v>245.1848</v>
      </c>
      <c r="O338" s="4" t="s">
        <v>816</v>
      </c>
      <c r="P338" s="62">
        <v>337</v>
      </c>
      <c r="Q338" s="85" t="s">
        <v>927</v>
      </c>
      <c r="R338" s="85" t="s">
        <v>930</v>
      </c>
    </row>
    <row r="339" spans="1:18" hidden="1">
      <c r="A339" s="62">
        <v>336</v>
      </c>
      <c r="B339" s="55" t="s">
        <v>28</v>
      </c>
      <c r="C339" s="4" t="s">
        <v>931</v>
      </c>
      <c r="D339" s="4" t="s">
        <v>25</v>
      </c>
      <c r="E339" s="4" t="s">
        <v>25</v>
      </c>
      <c r="F339" s="94"/>
      <c r="G339" s="95"/>
      <c r="H339" s="4"/>
      <c r="I339" s="4"/>
      <c r="J339" s="4"/>
      <c r="K339" s="4"/>
      <c r="L339" s="65" t="s">
        <v>25</v>
      </c>
      <c r="M339" s="4" t="s">
        <v>25</v>
      </c>
      <c r="N339" s="4" t="s">
        <v>25</v>
      </c>
      <c r="O339" s="4" t="s">
        <v>25</v>
      </c>
      <c r="P339" s="62">
        <v>338</v>
      </c>
      <c r="Q339" s="85" t="s">
        <v>931</v>
      </c>
      <c r="R339" s="85" t="s">
        <v>28</v>
      </c>
    </row>
    <row r="340" spans="1:18" hidden="1">
      <c r="A340" s="62">
        <v>337</v>
      </c>
      <c r="B340" s="55" t="s">
        <v>2228</v>
      </c>
      <c r="C340" s="4" t="s">
        <v>933</v>
      </c>
      <c r="D340" s="4" t="s">
        <v>2229</v>
      </c>
      <c r="E340" s="4" t="s">
        <v>2230</v>
      </c>
      <c r="F340" s="94"/>
      <c r="G340" s="95"/>
      <c r="H340" s="4"/>
      <c r="I340" s="4"/>
      <c r="J340" s="4"/>
      <c r="K340" s="4"/>
      <c r="L340" s="65" t="s">
        <v>25</v>
      </c>
      <c r="M340" s="4">
        <v>248.74610000000001</v>
      </c>
      <c r="N340" s="4">
        <v>248.74610000000001</v>
      </c>
      <c r="O340" s="4" t="s">
        <v>97</v>
      </c>
      <c r="P340" s="62">
        <v>339</v>
      </c>
      <c r="Q340" s="85" t="s">
        <v>933</v>
      </c>
      <c r="R340" s="85" t="s">
        <v>936</v>
      </c>
    </row>
    <row r="341" spans="1:18" hidden="1">
      <c r="A341" s="62">
        <v>338</v>
      </c>
      <c r="B341" s="55" t="s">
        <v>2231</v>
      </c>
      <c r="C341" s="4"/>
      <c r="D341" s="4" t="s">
        <v>25</v>
      </c>
      <c r="E341" s="4" t="s">
        <v>25</v>
      </c>
      <c r="F341" s="94"/>
      <c r="G341" s="95"/>
      <c r="H341" s="4"/>
      <c r="I341" s="4"/>
      <c r="J341" s="4"/>
      <c r="K341" s="4"/>
      <c r="L341" s="65" t="s">
        <v>25</v>
      </c>
      <c r="M341" s="4" t="s">
        <v>25</v>
      </c>
      <c r="N341" s="4" t="s">
        <v>25</v>
      </c>
      <c r="O341" s="4" t="s">
        <v>25</v>
      </c>
      <c r="P341" s="62">
        <v>340</v>
      </c>
      <c r="Q341" s="85"/>
      <c r="R341" s="85" t="s">
        <v>938</v>
      </c>
    </row>
    <row r="342" spans="1:18">
      <c r="A342" s="62">
        <v>339</v>
      </c>
      <c r="B342" s="55" t="s">
        <v>2232</v>
      </c>
      <c r="C342" s="4"/>
      <c r="D342" s="4" t="s">
        <v>1944</v>
      </c>
      <c r="E342" s="4" t="s">
        <v>1945</v>
      </c>
      <c r="F342" s="94"/>
      <c r="G342" s="4"/>
      <c r="H342" s="4"/>
      <c r="I342" s="4"/>
      <c r="J342" s="4"/>
      <c r="K342" s="4"/>
      <c r="L342" s="65" t="s">
        <v>25</v>
      </c>
      <c r="M342" s="4" t="s">
        <v>25</v>
      </c>
      <c r="N342" s="4" t="s">
        <v>25</v>
      </c>
      <c r="O342" s="4" t="s">
        <v>25</v>
      </c>
      <c r="P342" s="62">
        <v>341</v>
      </c>
      <c r="Q342" s="85"/>
      <c r="R342" s="85" t="s">
        <v>586</v>
      </c>
    </row>
    <row r="343" spans="1:18">
      <c r="A343" s="62">
        <v>340</v>
      </c>
      <c r="B343" s="55" t="s">
        <v>2232</v>
      </c>
      <c r="C343" s="4"/>
      <c r="D343" s="4" t="s">
        <v>2233</v>
      </c>
      <c r="E343" s="4" t="s">
        <v>2234</v>
      </c>
      <c r="F343" s="4"/>
      <c r="G343" s="4"/>
      <c r="H343" s="4"/>
      <c r="I343" s="4"/>
      <c r="J343" s="4"/>
      <c r="K343" s="4"/>
      <c r="L343" s="65" t="s">
        <v>25</v>
      </c>
      <c r="M343" s="4" t="s">
        <v>25</v>
      </c>
      <c r="N343" s="4" t="s">
        <v>25</v>
      </c>
      <c r="O343" s="4" t="s">
        <v>25</v>
      </c>
      <c r="P343" s="62">
        <v>342</v>
      </c>
      <c r="Q343" s="85"/>
      <c r="R343" s="85" t="s">
        <v>942</v>
      </c>
    </row>
    <row r="344" spans="1:18">
      <c r="A344" s="62">
        <v>341</v>
      </c>
      <c r="B344" s="55" t="s">
        <v>2235</v>
      </c>
      <c r="C344" s="4"/>
      <c r="D344" s="4" t="s">
        <v>2236</v>
      </c>
      <c r="E344" s="4" t="s">
        <v>2237</v>
      </c>
      <c r="F344" s="94"/>
      <c r="G344" s="4"/>
      <c r="H344" s="4"/>
      <c r="I344" s="4"/>
      <c r="J344" s="4"/>
      <c r="K344" s="4"/>
      <c r="L344" s="65" t="s">
        <v>25</v>
      </c>
      <c r="M344" s="4" t="s">
        <v>25</v>
      </c>
      <c r="N344" s="4" t="s">
        <v>25</v>
      </c>
      <c r="O344" s="4" t="s">
        <v>25</v>
      </c>
      <c r="P344" s="62">
        <v>343</v>
      </c>
      <c r="Q344" s="85"/>
      <c r="R344" s="85" t="s">
        <v>551</v>
      </c>
    </row>
    <row r="345" spans="1:18" hidden="1">
      <c r="A345" s="62">
        <v>342</v>
      </c>
      <c r="B345" s="55" t="s">
        <v>2238</v>
      </c>
      <c r="C345" s="4"/>
      <c r="D345" s="4" t="s">
        <v>2239</v>
      </c>
      <c r="E345" s="4" t="s">
        <v>2240</v>
      </c>
      <c r="F345" s="94"/>
      <c r="G345" s="4"/>
      <c r="H345" s="4"/>
      <c r="I345" s="4"/>
      <c r="J345" s="4"/>
      <c r="K345" s="4"/>
      <c r="L345" s="65" t="s">
        <v>25</v>
      </c>
      <c r="M345" s="4">
        <v>184.53110000000001</v>
      </c>
      <c r="N345" s="4">
        <v>184.53110000000001</v>
      </c>
      <c r="O345" s="4" t="s">
        <v>97</v>
      </c>
      <c r="P345" s="62">
        <v>344</v>
      </c>
      <c r="Q345" s="85"/>
      <c r="R345" s="85" t="s">
        <v>951</v>
      </c>
    </row>
    <row r="346" spans="1:18" hidden="1">
      <c r="A346" s="62">
        <v>343</v>
      </c>
      <c r="B346" s="55" t="s">
        <v>2241</v>
      </c>
      <c r="C346" s="4"/>
      <c r="D346" s="4" t="s">
        <v>2242</v>
      </c>
      <c r="E346" s="4" t="s">
        <v>2243</v>
      </c>
      <c r="F346" s="94"/>
      <c r="G346" s="4"/>
      <c r="H346" s="4"/>
      <c r="I346" s="4"/>
      <c r="J346" s="4"/>
      <c r="K346" s="4"/>
      <c r="L346" s="65" t="s">
        <v>25</v>
      </c>
      <c r="M346" s="4">
        <v>182.13329999999999</v>
      </c>
      <c r="N346" s="4">
        <v>182.13329999999999</v>
      </c>
      <c r="O346" s="4" t="s">
        <v>97</v>
      </c>
      <c r="P346" s="62">
        <v>345</v>
      </c>
      <c r="Q346" s="85"/>
      <c r="R346" s="85" t="s">
        <v>955</v>
      </c>
    </row>
    <row r="347" spans="1:18" hidden="1">
      <c r="A347" s="62">
        <v>344</v>
      </c>
      <c r="B347" s="55" t="s">
        <v>2244</v>
      </c>
      <c r="C347" s="4"/>
      <c r="D347" s="4" t="s">
        <v>2245</v>
      </c>
      <c r="E347" s="4" t="s">
        <v>2246</v>
      </c>
      <c r="F347" s="94"/>
      <c r="G347" s="4"/>
      <c r="H347" s="4"/>
      <c r="I347" s="4"/>
      <c r="J347" s="4"/>
      <c r="K347" s="4"/>
      <c r="L347" s="65" t="s">
        <v>25</v>
      </c>
      <c r="M347" s="4">
        <v>174.4101</v>
      </c>
      <c r="N347" s="4">
        <v>174.4101</v>
      </c>
      <c r="O347" s="4" t="s">
        <v>97</v>
      </c>
      <c r="P347" s="62">
        <v>346</v>
      </c>
      <c r="Q347" s="85"/>
      <c r="R347" s="85" t="s">
        <v>959</v>
      </c>
    </row>
  </sheetData>
  <autoFilter ref="A3:T347" xr:uid="{00000000-0009-0000-0000-000004000000}">
    <filterColumn colId="17">
      <filters>
        <filter val="MONDC_SVR"/>
        <filter val="SVR_BRD_SENSE"/>
        <filter val="SVR_IND"/>
        <filter val="SVR_Out (Resistor)"/>
        <filter val="SVR_Out 0"/>
        <filter val="SVR_Out 1"/>
        <filter val="SVR_VSS"/>
        <filter val="VCC0P9_SVR_DUT"/>
        <filter val="VCC3P3_SVR"/>
      </filters>
    </filterColumn>
  </autoFilter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71"/>
  <sheetViews>
    <sheetView zoomScale="55" zoomScaleNormal="55" workbookViewId="0">
      <pane xSplit="3" ySplit="19" topLeftCell="D20" activePane="bottomRight" state="frozen"/>
      <selection pane="bottomRight" activeCell="J49" sqref="J49"/>
      <selection pane="bottomLeft" activeCell="A20" sqref="A20"/>
      <selection pane="topRight" activeCell="D1" sqref="D1"/>
    </sheetView>
  </sheetViews>
  <sheetFormatPr defaultColWidth="9" defaultRowHeight="14.25"/>
  <cols>
    <col min="1" max="1" width="9" style="2"/>
    <col min="2" max="2" width="6.7109375" style="2" bestFit="1" customWidth="1"/>
    <col min="3" max="3" width="12.140625" style="2" bestFit="1" customWidth="1"/>
    <col min="4" max="23" width="11.5703125" style="2" customWidth="1"/>
    <col min="24" max="33" width="11.85546875" style="2" customWidth="1"/>
    <col min="34" max="16384" width="9" style="2"/>
  </cols>
  <sheetData>
    <row r="1" spans="2:32" ht="25.5">
      <c r="B1" s="56" t="s">
        <v>9</v>
      </c>
      <c r="P1" s="48">
        <v>43619</v>
      </c>
      <c r="R1" s="48"/>
      <c r="S1" s="48"/>
    </row>
    <row r="2" spans="2:32" ht="20.25">
      <c r="B2" s="79"/>
      <c r="C2" s="122" t="s">
        <v>2247</v>
      </c>
    </row>
    <row r="3" spans="2:32" ht="15.75">
      <c r="C3" s="123" t="s">
        <v>2248</v>
      </c>
    </row>
    <row r="4" spans="2:32" ht="15.75">
      <c r="C4" s="123" t="s">
        <v>2249</v>
      </c>
    </row>
    <row r="6" spans="2:32">
      <c r="AA6" s="2" t="s">
        <v>2250</v>
      </c>
      <c r="AB6" s="2" t="s">
        <v>2251</v>
      </c>
      <c r="AC6" s="2" t="s">
        <v>2252</v>
      </c>
      <c r="AD6" s="2" t="s">
        <v>2253</v>
      </c>
      <c r="AE6" s="2" t="s">
        <v>2254</v>
      </c>
      <c r="AF6" s="2" t="s">
        <v>2255</v>
      </c>
    </row>
    <row r="7" spans="2:32">
      <c r="AB7" s="88" t="s">
        <v>2256</v>
      </c>
      <c r="AC7" s="47">
        <f>MAX(AC20:AC21,AC24:AC25,AC28:AC29,AC32:AC33)</f>
        <v>303.3449</v>
      </c>
      <c r="AD7" s="47">
        <f>MAX(AD20:AD21,AD24:AD25,AD28:AD29,AD32:AD33)</f>
        <v>303.3449</v>
      </c>
      <c r="AE7" s="47">
        <f>MAX(AE20:AE21,AE24:AE25,AE28:AE29,AE32:AE33)</f>
        <v>303.20580000000001</v>
      </c>
      <c r="AF7" s="47">
        <f>MAX(AF20:AF21,AF24:AF25,AF28:AF29,AF32:AF33)</f>
        <v>303.20580000000001</v>
      </c>
    </row>
    <row r="8" spans="2:32">
      <c r="AB8" s="88" t="s">
        <v>2257</v>
      </c>
      <c r="AC8" s="47">
        <f>MIN(AC20:AC21,AC24:AC25,AC28:AC29,AC32:AC33)</f>
        <v>302.43450000000001</v>
      </c>
      <c r="AD8" s="47">
        <f>MIN(AD20:AD21,AD24:AD25,AD28:AD29,AD32:AD33)</f>
        <v>302.43450000000001</v>
      </c>
      <c r="AE8" s="47">
        <f>MIN(AE20:AE21,AE24:AE25,AE28:AE29,AE32:AE33)</f>
        <v>302.44740000000002</v>
      </c>
      <c r="AF8" s="47">
        <f>MIN(AF20:AF21,AF24:AF25,AF28:AF29,AF32:AF33)</f>
        <v>302.44740000000002</v>
      </c>
    </row>
    <row r="9" spans="2:32">
      <c r="AB9" s="88" t="s">
        <v>2258</v>
      </c>
      <c r="AC9" s="47">
        <f>AC7-AC8</f>
        <v>0.91039999999998145</v>
      </c>
      <c r="AD9" s="47">
        <f>AD7-AD8</f>
        <v>0.91039999999998145</v>
      </c>
      <c r="AE9" s="47">
        <f>AE7-AE8</f>
        <v>0.75839999999999463</v>
      </c>
      <c r="AF9" s="47">
        <f>AF7-AF8</f>
        <v>0.75839999999999463</v>
      </c>
    </row>
    <row r="10" spans="2:32">
      <c r="AA10" s="2" t="s">
        <v>2259</v>
      </c>
      <c r="AB10" s="93">
        <v>100</v>
      </c>
      <c r="AC10" s="91">
        <f>AB10*0.0254</f>
        <v>2.54</v>
      </c>
      <c r="AD10" s="91">
        <f>AB10*0.0254</f>
        <v>2.54</v>
      </c>
      <c r="AE10" s="91">
        <f>AB10*0.0254</f>
        <v>2.54</v>
      </c>
      <c r="AF10" s="91">
        <f>AB10*0.0254</f>
        <v>2.54</v>
      </c>
    </row>
    <row r="11" spans="2:32">
      <c r="V11" s="92" t="s">
        <v>2259</v>
      </c>
      <c r="AC11" s="2" t="str">
        <f>IF(AC9&gt;AC10,"Wrong","OK")</f>
        <v>OK</v>
      </c>
      <c r="AD11" s="2" t="str">
        <f>IF(AD9&gt;AD10,"Wrong","OK")</f>
        <v>OK</v>
      </c>
      <c r="AE11" s="2" t="str">
        <f>IF(AE9&gt;AE10,"Wrong","OK")</f>
        <v>OK</v>
      </c>
      <c r="AF11" s="2" t="str">
        <f>IF(AF9&gt;AF10,"Wrong","OK")</f>
        <v>OK</v>
      </c>
    </row>
    <row r="12" spans="2:32">
      <c r="O12" s="2" t="s">
        <v>2251</v>
      </c>
      <c r="P12" s="2" t="s">
        <v>2252</v>
      </c>
      <c r="Q12" s="2" t="s">
        <v>2253</v>
      </c>
      <c r="R12" s="2" t="s">
        <v>2254</v>
      </c>
      <c r="S12" s="2" t="s">
        <v>2255</v>
      </c>
      <c r="T12" s="2" t="s">
        <v>2260</v>
      </c>
      <c r="V12" s="93">
        <v>1</v>
      </c>
      <c r="AA12" s="2" t="s">
        <v>2261</v>
      </c>
      <c r="AB12" s="2" t="s">
        <v>2251</v>
      </c>
      <c r="AC12" s="2" t="s">
        <v>2252</v>
      </c>
      <c r="AD12" s="2" t="s">
        <v>2253</v>
      </c>
      <c r="AE12" s="2" t="s">
        <v>2254</v>
      </c>
      <c r="AF12" s="2" t="s">
        <v>2255</v>
      </c>
    </row>
    <row r="13" spans="2:32">
      <c r="O13" s="88" t="s">
        <v>2256</v>
      </c>
      <c r="P13" s="47">
        <f>MAX(P20:P35)</f>
        <v>114.62639999999999</v>
      </c>
      <c r="Q13" s="47">
        <f>MAX(Q20:Q35)</f>
        <v>114.62639999999999</v>
      </c>
      <c r="R13" s="47">
        <f>MAX(R20:R35)</f>
        <v>114.62639999999999</v>
      </c>
      <c r="S13" s="47">
        <f>MAX(S20:S35)</f>
        <v>114.62639999999999</v>
      </c>
      <c r="T13" s="88" t="s">
        <v>2256</v>
      </c>
      <c r="U13" s="47">
        <f>MAX(T20:W35)</f>
        <v>7.0000000000902673E-4</v>
      </c>
      <c r="V13" s="91">
        <f>V12*0.0254</f>
        <v>2.5399999999999999E-2</v>
      </c>
      <c r="AB13" s="88" t="s">
        <v>2256</v>
      </c>
      <c r="AC13" s="47">
        <f>MAX(AC22:AC23,AC26:AC27,AC30:AC31,AC34:AC35)</f>
        <v>317.2466</v>
      </c>
      <c r="AD13" s="47">
        <f>MAX(AD22:AD23,AD26:AD27,AD30:AD31,AD34:AD35)</f>
        <v>317.2466</v>
      </c>
      <c r="AE13" s="47">
        <f>MAX(AE22:AE23,AE26:AE27,AE30:AE31,AE34:AE35)</f>
        <v>317.32499999999999</v>
      </c>
      <c r="AF13" s="47">
        <f>MAX(AF22:AF23,AF26:AF27,AF30:AF31,AF34:AF35)</f>
        <v>317.32499999999999</v>
      </c>
    </row>
    <row r="14" spans="2:32">
      <c r="O14" s="88" t="s">
        <v>2257</v>
      </c>
      <c r="P14" s="47">
        <f>MIN(P20:P35)</f>
        <v>114.62479999999999</v>
      </c>
      <c r="Q14" s="47">
        <f>MIN(Q20:Q35)</f>
        <v>114.62479999999999</v>
      </c>
      <c r="R14" s="47">
        <f>MIN(R20:R35)</f>
        <v>114.62479999999999</v>
      </c>
      <c r="S14" s="47">
        <f>MIN(S20:S35)</f>
        <v>114.62479999999999</v>
      </c>
      <c r="V14" s="2" t="str">
        <f>IF(U13&gt;V13,"Wrong","OK")</f>
        <v>OK</v>
      </c>
      <c r="AB14" s="88" t="s">
        <v>2257</v>
      </c>
      <c r="AC14" s="47">
        <f>MIN(AC22:AC23,AC26:AC27,AC30:AC31,AC34:AC35)</f>
        <v>316.22199999999998</v>
      </c>
      <c r="AD14" s="47">
        <f>MIN(AD22:AD23,AD26:AD27,AD30:AD31,AD34:AD35)</f>
        <v>316.22199999999998</v>
      </c>
      <c r="AE14" s="47">
        <f>MIN(AE22:AE23,AE26:AE27,AE30:AE31,AE34:AE35)</f>
        <v>316.42059999999998</v>
      </c>
      <c r="AF14" s="47">
        <f>MIN(AF22:AF23,AF26:AF27,AF30:AF31,AF34:AF35)</f>
        <v>316.42059999999998</v>
      </c>
    </row>
    <row r="15" spans="2:32">
      <c r="O15" s="88" t="s">
        <v>2258</v>
      </c>
      <c r="P15" s="47">
        <f>P13-P14</f>
        <v>1.5999999999962711E-3</v>
      </c>
      <c r="Q15" s="47">
        <f>Q13-Q14</f>
        <v>1.5999999999962711E-3</v>
      </c>
      <c r="R15" s="47">
        <f>R13-R14</f>
        <v>1.5999999999962711E-3</v>
      </c>
      <c r="S15" s="47">
        <f>S13-S14</f>
        <v>1.5999999999962711E-3</v>
      </c>
      <c r="AB15" s="88" t="s">
        <v>2258</v>
      </c>
      <c r="AC15" s="47">
        <f>AC13-AC14</f>
        <v>1.0246000000000208</v>
      </c>
      <c r="AD15" s="47">
        <f>AD13-AD14</f>
        <v>1.0246000000000208</v>
      </c>
      <c r="AE15" s="47">
        <f>AE13-AE14</f>
        <v>0.90440000000000964</v>
      </c>
      <c r="AF15" s="47">
        <f>AF13-AF14</f>
        <v>0.90440000000000964</v>
      </c>
    </row>
    <row r="16" spans="2:32">
      <c r="N16" s="2" t="s">
        <v>2259</v>
      </c>
      <c r="O16" s="93">
        <v>5</v>
      </c>
      <c r="P16" s="91">
        <f>O16*0.0254</f>
        <v>0.127</v>
      </c>
      <c r="Q16" s="91">
        <f>O16*0.0254</f>
        <v>0.127</v>
      </c>
      <c r="R16" s="91">
        <f>O16*0.0254</f>
        <v>0.127</v>
      </c>
      <c r="S16" s="91">
        <f>O16*0.0254</f>
        <v>0.127</v>
      </c>
      <c r="AA16" s="2" t="s">
        <v>2259</v>
      </c>
      <c r="AB16" s="93">
        <v>100</v>
      </c>
      <c r="AC16" s="91">
        <f>AB16*0.0254</f>
        <v>2.54</v>
      </c>
      <c r="AD16" s="91">
        <f>AB16*0.0254</f>
        <v>2.54</v>
      </c>
      <c r="AE16" s="91">
        <f>AB16*0.0254</f>
        <v>2.54</v>
      </c>
      <c r="AF16" s="91">
        <f>AB16*0.0254</f>
        <v>2.54</v>
      </c>
    </row>
    <row r="17" spans="1:32">
      <c r="P17" s="2" t="str">
        <f>IF(P15&gt;P16,"Wrong","OK")</f>
        <v>OK</v>
      </c>
      <c r="Q17" s="2" t="str">
        <f>IF(Q15&gt;Q16,"Wrong","OK")</f>
        <v>OK</v>
      </c>
      <c r="R17" s="2" t="str">
        <f>IF(R15&gt;R16,"Wrong","OK")</f>
        <v>OK</v>
      </c>
      <c r="S17" s="2" t="str">
        <f>IF(S15&gt;S16,"Wrong","OK")</f>
        <v>OK</v>
      </c>
      <c r="AC17" s="2" t="str">
        <f>IF(AC15&gt;AC16,"Wrong","OK")</f>
        <v>OK</v>
      </c>
      <c r="AD17" s="2" t="str">
        <f>IF(AD15&gt;AD16,"Wrong","OK")</f>
        <v>OK</v>
      </c>
      <c r="AE17" s="2" t="str">
        <f>IF(AE15&gt;AE16,"Wrong","OK")</f>
        <v>OK</v>
      </c>
      <c r="AF17" s="2" t="str">
        <f>IF(AF15&gt;AF16,"Wrong","OK")</f>
        <v>OK</v>
      </c>
    </row>
    <row r="18" spans="1:32">
      <c r="D18" s="60" t="s">
        <v>2262</v>
      </c>
      <c r="E18" s="59"/>
      <c r="F18" s="59"/>
      <c r="G18" s="59"/>
      <c r="H18" s="60" t="s">
        <v>2263</v>
      </c>
      <c r="I18" s="59"/>
      <c r="J18" s="59"/>
      <c r="K18" s="58"/>
      <c r="L18" s="60" t="s">
        <v>2264</v>
      </c>
      <c r="M18" s="59"/>
      <c r="N18" s="59"/>
      <c r="O18" s="58"/>
      <c r="P18" s="60" t="s">
        <v>2265</v>
      </c>
      <c r="Q18" s="59"/>
      <c r="R18" s="59"/>
      <c r="S18" s="59"/>
      <c r="T18" s="60" t="s">
        <v>2266</v>
      </c>
      <c r="U18" s="59"/>
      <c r="V18" s="59"/>
      <c r="W18" s="58"/>
      <c r="Y18" s="60" t="s">
        <v>2267</v>
      </c>
      <c r="Z18" s="98"/>
      <c r="AA18" s="98"/>
      <c r="AB18" s="90"/>
      <c r="AC18" s="60" t="s">
        <v>2268</v>
      </c>
      <c r="AD18" s="98"/>
      <c r="AE18" s="98"/>
      <c r="AF18" s="90"/>
    </row>
    <row r="19" spans="1:32" s="39" customFormat="1" ht="38.25">
      <c r="B19" s="77" t="s">
        <v>19</v>
      </c>
      <c r="C19" s="77" t="s">
        <v>20</v>
      </c>
      <c r="D19" s="188" t="s">
        <v>10</v>
      </c>
      <c r="E19" s="188" t="s">
        <v>960</v>
      </c>
      <c r="F19" s="188" t="s">
        <v>2269</v>
      </c>
      <c r="G19" s="188" t="s">
        <v>2270</v>
      </c>
      <c r="H19" s="188" t="s">
        <v>10</v>
      </c>
      <c r="I19" s="188" t="s">
        <v>960</v>
      </c>
      <c r="J19" s="188" t="s">
        <v>2269</v>
      </c>
      <c r="K19" s="188" t="s">
        <v>2270</v>
      </c>
      <c r="L19" s="188" t="s">
        <v>10</v>
      </c>
      <c r="M19" s="188" t="s">
        <v>960</v>
      </c>
      <c r="N19" s="188" t="s">
        <v>2269</v>
      </c>
      <c r="O19" s="188" t="s">
        <v>2270</v>
      </c>
      <c r="P19" s="188" t="s">
        <v>10</v>
      </c>
      <c r="Q19" s="188" t="s">
        <v>960</v>
      </c>
      <c r="R19" s="188" t="s">
        <v>2269</v>
      </c>
      <c r="S19" s="188" t="s">
        <v>2270</v>
      </c>
      <c r="T19" s="188" t="s">
        <v>10</v>
      </c>
      <c r="U19" s="188" t="s">
        <v>960</v>
      </c>
      <c r="V19" s="188" t="s">
        <v>2269</v>
      </c>
      <c r="W19" s="188" t="s">
        <v>2270</v>
      </c>
      <c r="Y19" s="188" t="s">
        <v>10</v>
      </c>
      <c r="Z19" s="188" t="s">
        <v>960</v>
      </c>
      <c r="AA19" s="188" t="s">
        <v>2269</v>
      </c>
      <c r="AB19" s="188" t="s">
        <v>2270</v>
      </c>
      <c r="AC19" s="188" t="s">
        <v>10</v>
      </c>
      <c r="AD19" s="188" t="s">
        <v>960</v>
      </c>
      <c r="AE19" s="188" t="s">
        <v>2269</v>
      </c>
      <c r="AF19" s="188" t="s">
        <v>2270</v>
      </c>
    </row>
    <row r="20" spans="1:32" s="39" customFormat="1">
      <c r="A20" s="39">
        <v>2</v>
      </c>
      <c r="B20" s="87" t="s">
        <v>82</v>
      </c>
      <c r="C20" s="189" t="s">
        <v>85</v>
      </c>
      <c r="D20" s="190">
        <v>48.812899999999999</v>
      </c>
      <c r="E20" s="190">
        <v>48.812899999999999</v>
      </c>
      <c r="F20" s="190">
        <v>48.812899999999999</v>
      </c>
      <c r="G20" s="190">
        <v>48.812899999999999</v>
      </c>
      <c r="H20" s="190">
        <v>1.1299999999999999</v>
      </c>
      <c r="I20" s="190">
        <v>1.1299999999999999</v>
      </c>
      <c r="J20" s="190">
        <v>1.1299999999999999</v>
      </c>
      <c r="K20" s="190">
        <v>1.1299999999999999</v>
      </c>
      <c r="L20" s="190">
        <v>1.1399999999999999</v>
      </c>
      <c r="M20" s="190">
        <v>1.1399999999999999</v>
      </c>
      <c r="N20" s="190">
        <v>1.1399999999999999</v>
      </c>
      <c r="O20" s="190">
        <v>1.1399999999999999</v>
      </c>
      <c r="P20" s="191">
        <f>SUM(D20,D22,H20,H22,L20)</f>
        <v>114.62589999999999</v>
      </c>
      <c r="Q20" s="191">
        <f t="shared" ref="Q20:S20" si="0">SUM(E20,E22,I20,I22,M20)</f>
        <v>114.62589999999999</v>
      </c>
      <c r="R20" s="191">
        <f t="shared" si="0"/>
        <v>114.62589999999999</v>
      </c>
      <c r="S20" s="191">
        <f t="shared" si="0"/>
        <v>114.62589999999999</v>
      </c>
      <c r="T20" s="191">
        <f>ABS(P20-P21)</f>
        <v>1.0000000000331966E-4</v>
      </c>
      <c r="U20" s="191">
        <f t="shared" ref="U20" si="1">ABS(Q20-Q21)</f>
        <v>1.0000000000331966E-4</v>
      </c>
      <c r="V20" s="191">
        <f t="shared" ref="V20" si="2">ABS(R20-R21)</f>
        <v>1.0000000000331966E-4</v>
      </c>
      <c r="W20" s="191">
        <f t="shared" ref="W20" si="3">ABS(S20-S21)</f>
        <v>1.0000000000331966E-4</v>
      </c>
      <c r="Y20" s="192">
        <v>253.62180000000001</v>
      </c>
      <c r="Z20" s="192">
        <v>253.62180000000001</v>
      </c>
      <c r="AA20" s="192">
        <v>254.14070000000001</v>
      </c>
      <c r="AB20" s="192">
        <v>254.14070000000001</v>
      </c>
      <c r="AC20" s="190">
        <f>SUM(D20,Y20)</f>
        <v>302.43470000000002</v>
      </c>
      <c r="AD20" s="190">
        <f>SUM(E20,Z20)</f>
        <v>302.43470000000002</v>
      </c>
      <c r="AE20" s="190">
        <f>SUM(F20,AA20)</f>
        <v>302.95359999999999</v>
      </c>
      <c r="AF20" s="190">
        <f>SUM(G20,AB20)</f>
        <v>302.95359999999999</v>
      </c>
    </row>
    <row r="21" spans="1:32" s="39" customFormat="1">
      <c r="A21" s="39">
        <v>1</v>
      </c>
      <c r="B21" s="87" t="s">
        <v>150</v>
      </c>
      <c r="C21" s="189" t="s">
        <v>153</v>
      </c>
      <c r="D21" s="190">
        <v>48.812800000000003</v>
      </c>
      <c r="E21" s="190">
        <v>48.812800000000003</v>
      </c>
      <c r="F21" s="190">
        <v>48.812800000000003</v>
      </c>
      <c r="G21" s="190">
        <v>48.812800000000003</v>
      </c>
      <c r="H21" s="190">
        <v>1.1299999999999999</v>
      </c>
      <c r="I21" s="190">
        <v>1.1299999999999999</v>
      </c>
      <c r="J21" s="190">
        <v>1.1299999999999999</v>
      </c>
      <c r="K21" s="190">
        <v>1.1299999999999999</v>
      </c>
      <c r="L21" s="190">
        <v>1.1399999999999999</v>
      </c>
      <c r="M21" s="190">
        <v>1.1399999999999999</v>
      </c>
      <c r="N21" s="190">
        <v>1.1399999999999999</v>
      </c>
      <c r="O21" s="190">
        <v>1.1399999999999999</v>
      </c>
      <c r="P21" s="191">
        <f>SUM(D21,D23,H21,H23,L21)</f>
        <v>114.62579999999998</v>
      </c>
      <c r="Q21" s="191">
        <f t="shared" ref="Q21:S21" si="4">SUM(E21,E23,I21,I23,M21)</f>
        <v>114.62579999999998</v>
      </c>
      <c r="R21" s="191">
        <f t="shared" si="4"/>
        <v>114.62579999999998</v>
      </c>
      <c r="S21" s="191">
        <f t="shared" si="4"/>
        <v>114.62579999999998</v>
      </c>
      <c r="T21" s="193"/>
      <c r="U21" s="193"/>
      <c r="V21" s="193"/>
      <c r="W21" s="193"/>
      <c r="Y21" s="192">
        <v>253.6217</v>
      </c>
      <c r="Z21" s="192">
        <v>253.6217</v>
      </c>
      <c r="AA21" s="192">
        <v>254.1414</v>
      </c>
      <c r="AB21" s="192">
        <v>254.1414</v>
      </c>
      <c r="AC21" s="190">
        <f t="shared" ref="AC21:AF35" si="5">SUM(D21,Y21)</f>
        <v>302.43450000000001</v>
      </c>
      <c r="AD21" s="190">
        <f t="shared" si="5"/>
        <v>302.43450000000001</v>
      </c>
      <c r="AE21" s="190">
        <f t="shared" si="5"/>
        <v>302.95420000000001</v>
      </c>
      <c r="AF21" s="190">
        <f t="shared" si="5"/>
        <v>302.95420000000001</v>
      </c>
    </row>
    <row r="22" spans="1:32" s="39" customFormat="1">
      <c r="A22" s="39">
        <v>3</v>
      </c>
      <c r="B22" s="87" t="s">
        <v>156</v>
      </c>
      <c r="C22" s="189" t="s">
        <v>159</v>
      </c>
      <c r="D22" s="190">
        <v>62.412999999999997</v>
      </c>
      <c r="E22" s="190">
        <v>62.412999999999997</v>
      </c>
      <c r="F22" s="190">
        <v>62.412999999999997</v>
      </c>
      <c r="G22" s="190">
        <v>62.412999999999997</v>
      </c>
      <c r="H22" s="190">
        <v>1.1299999999999999</v>
      </c>
      <c r="I22" s="190">
        <v>1.1299999999999999</v>
      </c>
      <c r="J22" s="190">
        <v>1.1299999999999999</v>
      </c>
      <c r="K22" s="190">
        <v>1.1299999999999999</v>
      </c>
      <c r="L22" s="190"/>
      <c r="M22" s="190"/>
      <c r="N22" s="190"/>
      <c r="O22" s="190"/>
      <c r="P22" s="194"/>
      <c r="Q22" s="194"/>
      <c r="R22" s="194"/>
      <c r="S22" s="194"/>
      <c r="T22" s="193"/>
      <c r="U22" s="193"/>
      <c r="V22" s="193"/>
      <c r="W22" s="193"/>
      <c r="Y22" s="192">
        <v>254.83359999999999</v>
      </c>
      <c r="Z22" s="192">
        <v>254.83359999999999</v>
      </c>
      <c r="AA22" s="192">
        <v>254.26730000000001</v>
      </c>
      <c r="AB22" s="192">
        <v>254.26730000000001</v>
      </c>
      <c r="AC22" s="190">
        <f t="shared" si="5"/>
        <v>317.2466</v>
      </c>
      <c r="AD22" s="190">
        <f t="shared" si="5"/>
        <v>317.2466</v>
      </c>
      <c r="AE22" s="190">
        <f t="shared" si="5"/>
        <v>316.68029999999999</v>
      </c>
      <c r="AF22" s="190">
        <f t="shared" si="5"/>
        <v>316.68029999999999</v>
      </c>
    </row>
    <row r="23" spans="1:32" s="39" customFormat="1">
      <c r="A23" s="39">
        <v>4</v>
      </c>
      <c r="B23" s="87" t="s">
        <v>88</v>
      </c>
      <c r="C23" s="189" t="s">
        <v>91</v>
      </c>
      <c r="D23" s="190">
        <v>62.412999999999997</v>
      </c>
      <c r="E23" s="190">
        <v>62.412999999999997</v>
      </c>
      <c r="F23" s="190">
        <v>62.412999999999997</v>
      </c>
      <c r="G23" s="190">
        <v>62.412999999999997</v>
      </c>
      <c r="H23" s="190">
        <v>1.1299999999999999</v>
      </c>
      <c r="I23" s="190">
        <v>1.1299999999999999</v>
      </c>
      <c r="J23" s="190">
        <v>1.1299999999999999</v>
      </c>
      <c r="K23" s="190">
        <v>1.1299999999999999</v>
      </c>
      <c r="L23" s="190"/>
      <c r="M23" s="190"/>
      <c r="N23" s="190"/>
      <c r="O23" s="190"/>
      <c r="P23" s="194"/>
      <c r="Q23" s="194"/>
      <c r="R23" s="194"/>
      <c r="S23" s="194"/>
      <c r="T23" s="195"/>
      <c r="U23" s="195"/>
      <c r="V23" s="195"/>
      <c r="W23" s="195"/>
      <c r="Y23" s="192">
        <v>254.83160000000001</v>
      </c>
      <c r="Z23" s="192">
        <v>254.83160000000001</v>
      </c>
      <c r="AA23" s="192">
        <v>254.26400000000001</v>
      </c>
      <c r="AB23" s="192">
        <v>254.26400000000001</v>
      </c>
      <c r="AC23" s="190">
        <f t="shared" si="5"/>
        <v>317.24459999999999</v>
      </c>
      <c r="AD23" s="190">
        <f t="shared" si="5"/>
        <v>317.24459999999999</v>
      </c>
      <c r="AE23" s="190">
        <f t="shared" si="5"/>
        <v>316.67700000000002</v>
      </c>
      <c r="AF23" s="190">
        <f t="shared" si="5"/>
        <v>316.67700000000002</v>
      </c>
    </row>
    <row r="24" spans="1:32" s="39" customFormat="1">
      <c r="A24" s="39">
        <v>6</v>
      </c>
      <c r="B24" s="87" t="s">
        <v>76</v>
      </c>
      <c r="C24" s="189" t="s">
        <v>79</v>
      </c>
      <c r="D24" s="190">
        <v>48.812600000000003</v>
      </c>
      <c r="E24" s="190">
        <v>48.812600000000003</v>
      </c>
      <c r="F24" s="190">
        <v>48.812600000000003</v>
      </c>
      <c r="G24" s="190">
        <v>48.812600000000003</v>
      </c>
      <c r="H24" s="190">
        <v>1.1299999999999999</v>
      </c>
      <c r="I24" s="190">
        <v>1.1299999999999999</v>
      </c>
      <c r="J24" s="190">
        <v>1.1299999999999999</v>
      </c>
      <c r="K24" s="190">
        <v>1.1299999999999999</v>
      </c>
      <c r="L24" s="190">
        <v>1.1399999999999999</v>
      </c>
      <c r="M24" s="190">
        <v>1.1399999999999999</v>
      </c>
      <c r="N24" s="190">
        <v>1.1399999999999999</v>
      </c>
      <c r="O24" s="190">
        <v>1.1399999999999999</v>
      </c>
      <c r="P24" s="191">
        <f>SUM(D24,D26,H24,H26,L24)</f>
        <v>114.62479999999999</v>
      </c>
      <c r="Q24" s="191">
        <f t="shared" ref="Q24:Q25" si="6">SUM(E24,E26,I24,I26,M24)</f>
        <v>114.62479999999999</v>
      </c>
      <c r="R24" s="191">
        <f t="shared" ref="R24:R25" si="7">SUM(F24,F26,J24,J26,N24)</f>
        <v>114.62479999999999</v>
      </c>
      <c r="S24" s="191">
        <f t="shared" ref="S24:S25" si="8">SUM(G24,G26,K24,K26,O24)</f>
        <v>114.62479999999999</v>
      </c>
      <c r="T24" s="191">
        <f t="shared" ref="T24" si="9">ABS(P24-P25)</f>
        <v>1.9999999999242846E-4</v>
      </c>
      <c r="U24" s="191">
        <f t="shared" ref="U24" si="10">ABS(Q24-Q25)</f>
        <v>1.9999999999242846E-4</v>
      </c>
      <c r="V24" s="191">
        <f t="shared" ref="V24" si="11">ABS(R24-R25)</f>
        <v>1.9999999999242846E-4</v>
      </c>
      <c r="W24" s="191">
        <f t="shared" ref="W24" si="12">ABS(S24-S25)</f>
        <v>1.9999999999242846E-4</v>
      </c>
      <c r="Y24" s="192">
        <v>253.67</v>
      </c>
      <c r="Z24" s="192">
        <v>253.67</v>
      </c>
      <c r="AA24" s="192">
        <v>253.6352</v>
      </c>
      <c r="AB24" s="192">
        <v>253.6352</v>
      </c>
      <c r="AC24" s="190">
        <f t="shared" si="5"/>
        <v>302.48259999999999</v>
      </c>
      <c r="AD24" s="190">
        <f t="shared" si="5"/>
        <v>302.48259999999999</v>
      </c>
      <c r="AE24" s="190">
        <f t="shared" si="5"/>
        <v>302.44780000000003</v>
      </c>
      <c r="AF24" s="190">
        <f t="shared" si="5"/>
        <v>302.44780000000003</v>
      </c>
    </row>
    <row r="25" spans="1:32" s="39" customFormat="1">
      <c r="A25" s="39">
        <v>5</v>
      </c>
      <c r="B25" s="87" t="s">
        <v>144</v>
      </c>
      <c r="C25" s="189" t="s">
        <v>147</v>
      </c>
      <c r="D25" s="190">
        <v>48.812600000000003</v>
      </c>
      <c r="E25" s="190">
        <v>48.812600000000003</v>
      </c>
      <c r="F25" s="190">
        <v>48.812600000000003</v>
      </c>
      <c r="G25" s="190">
        <v>48.812600000000003</v>
      </c>
      <c r="H25" s="190">
        <v>1.1299999999999999</v>
      </c>
      <c r="I25" s="190">
        <v>1.1299999999999999</v>
      </c>
      <c r="J25" s="190">
        <v>1.1299999999999999</v>
      </c>
      <c r="K25" s="190">
        <v>1.1299999999999999</v>
      </c>
      <c r="L25" s="190">
        <v>1.1399999999999999</v>
      </c>
      <c r="M25" s="190">
        <v>1.1399999999999999</v>
      </c>
      <c r="N25" s="190">
        <v>1.1399999999999999</v>
      </c>
      <c r="O25" s="190">
        <v>1.1399999999999999</v>
      </c>
      <c r="P25" s="191">
        <f t="shared" ref="P25" si="13">SUM(D25,D27,H25,H27,L25)</f>
        <v>114.62499999999999</v>
      </c>
      <c r="Q25" s="191">
        <f t="shared" si="6"/>
        <v>114.62499999999999</v>
      </c>
      <c r="R25" s="191">
        <f t="shared" si="7"/>
        <v>114.62499999999999</v>
      </c>
      <c r="S25" s="191">
        <f t="shared" si="8"/>
        <v>114.62499999999999</v>
      </c>
      <c r="T25" s="193"/>
      <c r="U25" s="193"/>
      <c r="V25" s="193"/>
      <c r="W25" s="193"/>
      <c r="Y25" s="192">
        <v>253.67250000000001</v>
      </c>
      <c r="Z25" s="192">
        <v>253.67250000000001</v>
      </c>
      <c r="AA25" s="192">
        <v>253.63480000000001</v>
      </c>
      <c r="AB25" s="192">
        <v>253.63480000000001</v>
      </c>
      <c r="AC25" s="190">
        <f t="shared" si="5"/>
        <v>302.48509999999999</v>
      </c>
      <c r="AD25" s="190">
        <f t="shared" si="5"/>
        <v>302.48509999999999</v>
      </c>
      <c r="AE25" s="190">
        <f t="shared" si="5"/>
        <v>302.44740000000002</v>
      </c>
      <c r="AF25" s="190">
        <f t="shared" si="5"/>
        <v>302.44740000000002</v>
      </c>
    </row>
    <row r="26" spans="1:32" s="39" customFormat="1">
      <c r="A26" s="39">
        <v>7</v>
      </c>
      <c r="B26" s="87" t="s">
        <v>70</v>
      </c>
      <c r="C26" s="189" t="s">
        <v>73</v>
      </c>
      <c r="D26" s="190">
        <v>62.412199999999999</v>
      </c>
      <c r="E26" s="190">
        <v>62.412199999999999</v>
      </c>
      <c r="F26" s="190">
        <v>62.412199999999999</v>
      </c>
      <c r="G26" s="190">
        <v>62.412199999999999</v>
      </c>
      <c r="H26" s="190">
        <v>1.1299999999999999</v>
      </c>
      <c r="I26" s="190">
        <v>1.1299999999999999</v>
      </c>
      <c r="J26" s="190">
        <v>1.1299999999999999</v>
      </c>
      <c r="K26" s="190">
        <v>1.1299999999999999</v>
      </c>
      <c r="L26" s="190"/>
      <c r="M26" s="190"/>
      <c r="N26" s="190"/>
      <c r="O26" s="190"/>
      <c r="P26" s="194"/>
      <c r="Q26" s="194"/>
      <c r="R26" s="194"/>
      <c r="S26" s="194"/>
      <c r="T26" s="193"/>
      <c r="U26" s="193"/>
      <c r="V26" s="193"/>
      <c r="W26" s="193"/>
      <c r="Y26" s="192">
        <v>254.18770000000001</v>
      </c>
      <c r="Z26" s="192">
        <v>254.18770000000001</v>
      </c>
      <c r="AA26" s="192">
        <v>254.624</v>
      </c>
      <c r="AB26" s="192">
        <v>254.624</v>
      </c>
      <c r="AC26" s="190">
        <f t="shared" si="5"/>
        <v>316.59989999999999</v>
      </c>
      <c r="AD26" s="190">
        <f t="shared" si="5"/>
        <v>316.59989999999999</v>
      </c>
      <c r="AE26" s="190">
        <f t="shared" si="5"/>
        <v>317.03620000000001</v>
      </c>
      <c r="AF26" s="190">
        <f t="shared" si="5"/>
        <v>317.03620000000001</v>
      </c>
    </row>
    <row r="27" spans="1:32" s="39" customFormat="1">
      <c r="A27" s="39">
        <v>8</v>
      </c>
      <c r="B27" s="87" t="s">
        <v>138</v>
      </c>
      <c r="C27" s="189" t="s">
        <v>141</v>
      </c>
      <c r="D27" s="190">
        <v>62.412399999999998</v>
      </c>
      <c r="E27" s="190">
        <v>62.412399999999998</v>
      </c>
      <c r="F27" s="190">
        <v>62.412399999999998</v>
      </c>
      <c r="G27" s="190">
        <v>62.412399999999998</v>
      </c>
      <c r="H27" s="190">
        <v>1.1299999999999999</v>
      </c>
      <c r="I27" s="190">
        <v>1.1299999999999999</v>
      </c>
      <c r="J27" s="190">
        <v>1.1299999999999999</v>
      </c>
      <c r="K27" s="190">
        <v>1.1299999999999999</v>
      </c>
      <c r="L27" s="190"/>
      <c r="M27" s="190"/>
      <c r="N27" s="190"/>
      <c r="O27" s="190"/>
      <c r="P27" s="194"/>
      <c r="Q27" s="194"/>
      <c r="R27" s="194"/>
      <c r="S27" s="194"/>
      <c r="T27" s="195"/>
      <c r="U27" s="195"/>
      <c r="V27" s="195"/>
      <c r="W27" s="195"/>
      <c r="Y27" s="192">
        <v>254.1858</v>
      </c>
      <c r="Z27" s="192">
        <v>254.1858</v>
      </c>
      <c r="AA27" s="192">
        <v>254.6207</v>
      </c>
      <c r="AB27" s="192">
        <v>254.6207</v>
      </c>
      <c r="AC27" s="190">
        <f t="shared" si="5"/>
        <v>316.59820000000002</v>
      </c>
      <c r="AD27" s="190">
        <f t="shared" si="5"/>
        <v>316.59820000000002</v>
      </c>
      <c r="AE27" s="190">
        <f t="shared" si="5"/>
        <v>317.03309999999999</v>
      </c>
      <c r="AF27" s="190">
        <f t="shared" si="5"/>
        <v>317.03309999999999</v>
      </c>
    </row>
    <row r="28" spans="1:32" s="39" customFormat="1">
      <c r="A28" s="39">
        <v>10</v>
      </c>
      <c r="B28" s="87" t="s">
        <v>51</v>
      </c>
      <c r="C28" s="189" t="s">
        <v>54</v>
      </c>
      <c r="D28" s="190">
        <v>48.8123</v>
      </c>
      <c r="E28" s="190">
        <v>48.8123</v>
      </c>
      <c r="F28" s="190">
        <v>48.8123</v>
      </c>
      <c r="G28" s="190">
        <v>48.8123</v>
      </c>
      <c r="H28" s="190">
        <v>1.1299999999999999</v>
      </c>
      <c r="I28" s="190">
        <v>1.1299999999999999</v>
      </c>
      <c r="J28" s="190">
        <v>1.1299999999999999</v>
      </c>
      <c r="K28" s="190">
        <v>1.1299999999999999</v>
      </c>
      <c r="L28" s="190">
        <v>1.1399999999999999</v>
      </c>
      <c r="M28" s="190">
        <v>1.1399999999999999</v>
      </c>
      <c r="N28" s="190">
        <v>1.1399999999999999</v>
      </c>
      <c r="O28" s="190">
        <v>1.1399999999999999</v>
      </c>
      <c r="P28" s="191">
        <f t="shared" ref="P28:P29" si="14">SUM(D28,D30,H28,H30,L28)</f>
        <v>114.6254</v>
      </c>
      <c r="Q28" s="191">
        <f t="shared" ref="Q28:Q29" si="15">SUM(E28,E30,I28,I30,M28)</f>
        <v>114.6254</v>
      </c>
      <c r="R28" s="191">
        <f t="shared" ref="R28:R29" si="16">SUM(F28,F30,J28,J30,N28)</f>
        <v>114.6254</v>
      </c>
      <c r="S28" s="191">
        <f t="shared" ref="S28:S29" si="17">SUM(G28,G30,K28,K30,O28)</f>
        <v>114.6254</v>
      </c>
      <c r="T28" s="191">
        <f t="shared" ref="T28" si="18">ABS(P28-P29)</f>
        <v>3.9999999999906777E-4</v>
      </c>
      <c r="U28" s="191">
        <f t="shared" ref="U28" si="19">ABS(Q28-Q29)</f>
        <v>3.9999999999906777E-4</v>
      </c>
      <c r="V28" s="191">
        <f t="shared" ref="V28" si="20">ABS(R28-R29)</f>
        <v>3.9999999999906777E-4</v>
      </c>
      <c r="W28" s="191">
        <f t="shared" ref="W28" si="21">ABS(S28-S29)</f>
        <v>3.9999999999906777E-4</v>
      </c>
      <c r="Y28" s="192">
        <v>254.04060000000001</v>
      </c>
      <c r="Z28" s="192">
        <v>254.04060000000001</v>
      </c>
      <c r="AA28" s="192">
        <v>254.39150000000001</v>
      </c>
      <c r="AB28" s="192">
        <v>254.39150000000001</v>
      </c>
      <c r="AC28" s="190">
        <f t="shared" si="5"/>
        <v>302.85290000000003</v>
      </c>
      <c r="AD28" s="190">
        <f t="shared" si="5"/>
        <v>302.85290000000003</v>
      </c>
      <c r="AE28" s="190">
        <f t="shared" si="5"/>
        <v>303.2038</v>
      </c>
      <c r="AF28" s="190">
        <f t="shared" si="5"/>
        <v>303.2038</v>
      </c>
    </row>
    <row r="29" spans="1:32" s="39" customFormat="1">
      <c r="A29" s="39">
        <v>9</v>
      </c>
      <c r="B29" s="87" t="s">
        <v>120</v>
      </c>
      <c r="C29" s="189" t="s">
        <v>123</v>
      </c>
      <c r="D29" s="190">
        <v>48.812600000000003</v>
      </c>
      <c r="E29" s="190">
        <v>48.812600000000003</v>
      </c>
      <c r="F29" s="190">
        <v>48.812600000000003</v>
      </c>
      <c r="G29" s="190">
        <v>48.812600000000003</v>
      </c>
      <c r="H29" s="190">
        <v>1.1299999999999999</v>
      </c>
      <c r="I29" s="190">
        <v>1.1299999999999999</v>
      </c>
      <c r="J29" s="190">
        <v>1.1299999999999999</v>
      </c>
      <c r="K29" s="190">
        <v>1.1299999999999999</v>
      </c>
      <c r="L29" s="190">
        <v>1.1399999999999999</v>
      </c>
      <c r="M29" s="190">
        <v>1.1399999999999999</v>
      </c>
      <c r="N29" s="190">
        <v>1.1399999999999999</v>
      </c>
      <c r="O29" s="190">
        <v>1.1399999999999999</v>
      </c>
      <c r="P29" s="191">
        <f t="shared" si="14"/>
        <v>114.6258</v>
      </c>
      <c r="Q29" s="191">
        <f t="shared" si="15"/>
        <v>114.6258</v>
      </c>
      <c r="R29" s="191">
        <f t="shared" si="16"/>
        <v>114.6258</v>
      </c>
      <c r="S29" s="191">
        <f t="shared" si="17"/>
        <v>114.6258</v>
      </c>
      <c r="T29" s="193"/>
      <c r="U29" s="193"/>
      <c r="V29" s="193"/>
      <c r="W29" s="193"/>
      <c r="Y29" s="192">
        <v>254.04050000000001</v>
      </c>
      <c r="Z29" s="192">
        <v>254.04050000000001</v>
      </c>
      <c r="AA29" s="192">
        <v>254.39320000000001</v>
      </c>
      <c r="AB29" s="192">
        <v>254.39320000000001</v>
      </c>
      <c r="AC29" s="190">
        <f t="shared" si="5"/>
        <v>302.85310000000004</v>
      </c>
      <c r="AD29" s="190">
        <f t="shared" si="5"/>
        <v>302.85310000000004</v>
      </c>
      <c r="AE29" s="190">
        <f t="shared" si="5"/>
        <v>303.20580000000001</v>
      </c>
      <c r="AF29" s="190">
        <f t="shared" si="5"/>
        <v>303.20580000000001</v>
      </c>
    </row>
    <row r="30" spans="1:32" s="39" customFormat="1">
      <c r="A30" s="39">
        <v>11</v>
      </c>
      <c r="B30" s="87" t="s">
        <v>114</v>
      </c>
      <c r="C30" s="189" t="s">
        <v>117</v>
      </c>
      <c r="D30" s="190">
        <v>62.4131</v>
      </c>
      <c r="E30" s="190">
        <v>62.4131</v>
      </c>
      <c r="F30" s="190">
        <v>62.4131</v>
      </c>
      <c r="G30" s="190">
        <v>62.4131</v>
      </c>
      <c r="H30" s="190">
        <v>1.1299999999999999</v>
      </c>
      <c r="I30" s="190">
        <v>1.1299999999999999</v>
      </c>
      <c r="J30" s="190">
        <v>1.1299999999999999</v>
      </c>
      <c r="K30" s="190">
        <v>1.1299999999999999</v>
      </c>
      <c r="L30" s="190"/>
      <c r="M30" s="190"/>
      <c r="N30" s="190"/>
      <c r="O30" s="190"/>
      <c r="P30" s="194"/>
      <c r="Q30" s="194"/>
      <c r="R30" s="194"/>
      <c r="S30" s="194"/>
      <c r="T30" s="193"/>
      <c r="U30" s="193"/>
      <c r="V30" s="193"/>
      <c r="W30" s="193"/>
      <c r="Y30" s="192">
        <v>253.81180000000001</v>
      </c>
      <c r="Z30" s="192">
        <v>253.81180000000001</v>
      </c>
      <c r="AA30" s="192">
        <v>254.00749999999999</v>
      </c>
      <c r="AB30" s="192">
        <v>254.00749999999999</v>
      </c>
      <c r="AC30" s="190">
        <f t="shared" si="5"/>
        <v>316.22489999999999</v>
      </c>
      <c r="AD30" s="190">
        <f t="shared" si="5"/>
        <v>316.22489999999999</v>
      </c>
      <c r="AE30" s="190">
        <f t="shared" si="5"/>
        <v>316.42059999999998</v>
      </c>
      <c r="AF30" s="190">
        <f t="shared" si="5"/>
        <v>316.42059999999998</v>
      </c>
    </row>
    <row r="31" spans="1:32" s="39" customFormat="1">
      <c r="A31" s="39">
        <v>12</v>
      </c>
      <c r="B31" s="87" t="s">
        <v>44</v>
      </c>
      <c r="C31" s="189" t="s">
        <v>48</v>
      </c>
      <c r="D31" s="190">
        <v>62.413200000000003</v>
      </c>
      <c r="E31" s="190">
        <v>62.413200000000003</v>
      </c>
      <c r="F31" s="190">
        <v>62.413200000000003</v>
      </c>
      <c r="G31" s="190">
        <v>62.413200000000003</v>
      </c>
      <c r="H31" s="190">
        <v>1.1299999999999999</v>
      </c>
      <c r="I31" s="190">
        <v>1.1299999999999999</v>
      </c>
      <c r="J31" s="190">
        <v>1.1299999999999999</v>
      </c>
      <c r="K31" s="190">
        <v>1.1299999999999999</v>
      </c>
      <c r="L31" s="190"/>
      <c r="M31" s="190"/>
      <c r="N31" s="190"/>
      <c r="O31" s="190"/>
      <c r="P31" s="194"/>
      <c r="Q31" s="194"/>
      <c r="R31" s="194"/>
      <c r="S31" s="194"/>
      <c r="T31" s="195"/>
      <c r="U31" s="195"/>
      <c r="V31" s="195"/>
      <c r="W31" s="195"/>
      <c r="Y31" s="192">
        <v>253.80879999999999</v>
      </c>
      <c r="Z31" s="192">
        <v>253.80879999999999</v>
      </c>
      <c r="AA31" s="192">
        <v>254.0094</v>
      </c>
      <c r="AB31" s="192">
        <v>254.0094</v>
      </c>
      <c r="AC31" s="190">
        <f t="shared" si="5"/>
        <v>316.22199999999998</v>
      </c>
      <c r="AD31" s="190">
        <f t="shared" si="5"/>
        <v>316.22199999999998</v>
      </c>
      <c r="AE31" s="190">
        <f t="shared" si="5"/>
        <v>316.42259999999999</v>
      </c>
      <c r="AF31" s="190">
        <f t="shared" si="5"/>
        <v>316.42259999999999</v>
      </c>
    </row>
    <row r="32" spans="1:32" s="39" customFormat="1">
      <c r="A32" s="39">
        <v>14</v>
      </c>
      <c r="B32" s="87" t="s">
        <v>57</v>
      </c>
      <c r="C32" s="189" t="s">
        <v>61</v>
      </c>
      <c r="D32" s="190">
        <v>48.8127</v>
      </c>
      <c r="E32" s="190">
        <v>48.8127</v>
      </c>
      <c r="F32" s="190">
        <v>48.8127</v>
      </c>
      <c r="G32" s="190">
        <v>48.8127</v>
      </c>
      <c r="H32" s="190">
        <v>1.1299999999999999</v>
      </c>
      <c r="I32" s="190">
        <v>1.1299999999999999</v>
      </c>
      <c r="J32" s="190">
        <v>1.1299999999999999</v>
      </c>
      <c r="K32" s="190">
        <v>1.1299999999999999</v>
      </c>
      <c r="L32" s="190">
        <v>1.1399999999999999</v>
      </c>
      <c r="M32" s="190">
        <v>1.1399999999999999</v>
      </c>
      <c r="N32" s="190">
        <v>1.1399999999999999</v>
      </c>
      <c r="O32" s="190">
        <v>1.1399999999999999</v>
      </c>
      <c r="P32" s="191">
        <f t="shared" ref="P32:P33" si="22">SUM(D32,D34,H32,H34,L32)</f>
        <v>114.62569999999998</v>
      </c>
      <c r="Q32" s="191">
        <f t="shared" ref="Q32:Q33" si="23">SUM(E32,E34,I32,I34,M32)</f>
        <v>114.62569999999998</v>
      </c>
      <c r="R32" s="191">
        <f t="shared" ref="R32:R33" si="24">SUM(F32,F34,J32,J34,N32)</f>
        <v>114.62569999999998</v>
      </c>
      <c r="S32" s="191">
        <f t="shared" ref="S32:S33" si="25">SUM(G32,G34,K32,K34,O32)</f>
        <v>114.62569999999998</v>
      </c>
      <c r="T32" s="191">
        <f t="shared" ref="T32" si="26">ABS(P32-P33)</f>
        <v>7.0000000000902673E-4</v>
      </c>
      <c r="U32" s="191">
        <f t="shared" ref="U32" si="27">ABS(Q32-Q33)</f>
        <v>7.0000000000902673E-4</v>
      </c>
      <c r="V32" s="191">
        <f t="shared" ref="V32" si="28">ABS(R32-R33)</f>
        <v>7.0000000000902673E-4</v>
      </c>
      <c r="W32" s="191">
        <f t="shared" ref="W32" si="29">ABS(S32-S33)</f>
        <v>7.0000000000902673E-4</v>
      </c>
      <c r="Y32" s="192">
        <v>254.5318</v>
      </c>
      <c r="Z32" s="192">
        <v>254.5318</v>
      </c>
      <c r="AA32" s="192">
        <v>253.9795</v>
      </c>
      <c r="AB32" s="192">
        <v>253.9795</v>
      </c>
      <c r="AC32" s="190">
        <f t="shared" si="5"/>
        <v>303.34449999999998</v>
      </c>
      <c r="AD32" s="190">
        <f t="shared" si="5"/>
        <v>303.34449999999998</v>
      </c>
      <c r="AE32" s="190">
        <f t="shared" si="5"/>
        <v>302.79219999999998</v>
      </c>
      <c r="AF32" s="190">
        <f t="shared" si="5"/>
        <v>302.79219999999998</v>
      </c>
    </row>
    <row r="33" spans="1:32" s="39" customFormat="1">
      <c r="A33" s="39">
        <v>13</v>
      </c>
      <c r="B33" s="87" t="s">
        <v>126</v>
      </c>
      <c r="C33" s="189" t="s">
        <v>129</v>
      </c>
      <c r="D33" s="190">
        <v>48.813600000000001</v>
      </c>
      <c r="E33" s="190">
        <v>48.813600000000001</v>
      </c>
      <c r="F33" s="190">
        <v>48.813600000000001</v>
      </c>
      <c r="G33" s="190">
        <v>48.813600000000001</v>
      </c>
      <c r="H33" s="190">
        <v>1.1299999999999999</v>
      </c>
      <c r="I33" s="190">
        <v>1.1299999999999999</v>
      </c>
      <c r="J33" s="190">
        <v>1.1299999999999999</v>
      </c>
      <c r="K33" s="190">
        <v>1.1299999999999999</v>
      </c>
      <c r="L33" s="190">
        <v>1.1399999999999999</v>
      </c>
      <c r="M33" s="190">
        <v>1.1399999999999999</v>
      </c>
      <c r="N33" s="190">
        <v>1.1399999999999999</v>
      </c>
      <c r="O33" s="190">
        <v>1.1399999999999999</v>
      </c>
      <c r="P33" s="191">
        <f t="shared" si="22"/>
        <v>114.62639999999999</v>
      </c>
      <c r="Q33" s="191">
        <f t="shared" si="23"/>
        <v>114.62639999999999</v>
      </c>
      <c r="R33" s="191">
        <f t="shared" si="24"/>
        <v>114.62639999999999</v>
      </c>
      <c r="S33" s="191">
        <f t="shared" si="25"/>
        <v>114.62639999999999</v>
      </c>
      <c r="T33" s="193"/>
      <c r="U33" s="193"/>
      <c r="V33" s="193"/>
      <c r="W33" s="193"/>
      <c r="Y33" s="192">
        <v>254.53129999999999</v>
      </c>
      <c r="Z33" s="192">
        <v>254.53129999999999</v>
      </c>
      <c r="AA33" s="192">
        <v>253.9821</v>
      </c>
      <c r="AB33" s="192">
        <v>253.9821</v>
      </c>
      <c r="AC33" s="190">
        <f t="shared" si="5"/>
        <v>303.3449</v>
      </c>
      <c r="AD33" s="190">
        <f t="shared" si="5"/>
        <v>303.3449</v>
      </c>
      <c r="AE33" s="190">
        <f t="shared" si="5"/>
        <v>302.79570000000001</v>
      </c>
      <c r="AF33" s="190">
        <f t="shared" si="5"/>
        <v>302.79570000000001</v>
      </c>
    </row>
    <row r="34" spans="1:32" s="39" customFormat="1">
      <c r="A34" s="39">
        <v>15</v>
      </c>
      <c r="B34" s="87" t="s">
        <v>64</v>
      </c>
      <c r="C34" s="189" t="s">
        <v>67</v>
      </c>
      <c r="D34" s="190">
        <v>62.412999999999997</v>
      </c>
      <c r="E34" s="190">
        <v>62.412999999999997</v>
      </c>
      <c r="F34" s="190">
        <v>62.412999999999997</v>
      </c>
      <c r="G34" s="190">
        <v>62.412999999999997</v>
      </c>
      <c r="H34" s="190">
        <v>1.1299999999999999</v>
      </c>
      <c r="I34" s="190">
        <v>1.1299999999999999</v>
      </c>
      <c r="J34" s="190">
        <v>1.1299999999999999</v>
      </c>
      <c r="K34" s="190">
        <v>1.1299999999999999</v>
      </c>
      <c r="L34" s="190"/>
      <c r="M34" s="190"/>
      <c r="N34" s="190"/>
      <c r="O34" s="190"/>
      <c r="P34" s="194"/>
      <c r="Q34" s="194"/>
      <c r="R34" s="194"/>
      <c r="S34" s="194"/>
      <c r="T34" s="193"/>
      <c r="U34" s="193"/>
      <c r="V34" s="193"/>
      <c r="W34" s="193"/>
      <c r="Y34" s="192">
        <v>254.03970000000001</v>
      </c>
      <c r="Z34" s="192">
        <v>254.03970000000001</v>
      </c>
      <c r="AA34" s="192">
        <v>254.91030000000001</v>
      </c>
      <c r="AB34" s="192">
        <v>254.91030000000001</v>
      </c>
      <c r="AC34" s="190">
        <f t="shared" si="5"/>
        <v>316.45269999999999</v>
      </c>
      <c r="AD34" s="190">
        <f t="shared" si="5"/>
        <v>316.45269999999999</v>
      </c>
      <c r="AE34" s="190">
        <f t="shared" si="5"/>
        <v>317.32330000000002</v>
      </c>
      <c r="AF34" s="190">
        <f t="shared" si="5"/>
        <v>317.32330000000002</v>
      </c>
    </row>
    <row r="35" spans="1:32" s="39" customFormat="1">
      <c r="A35" s="39">
        <v>16</v>
      </c>
      <c r="B35" s="87" t="s">
        <v>132</v>
      </c>
      <c r="C35" s="189" t="s">
        <v>135</v>
      </c>
      <c r="D35" s="190">
        <v>62.412799999999997</v>
      </c>
      <c r="E35" s="190">
        <v>62.412799999999997</v>
      </c>
      <c r="F35" s="190">
        <v>62.412799999999997</v>
      </c>
      <c r="G35" s="190">
        <v>62.412799999999997</v>
      </c>
      <c r="H35" s="190">
        <v>1.1299999999999999</v>
      </c>
      <c r="I35" s="190">
        <v>1.1299999999999999</v>
      </c>
      <c r="J35" s="190">
        <v>1.1299999999999999</v>
      </c>
      <c r="K35" s="190">
        <v>1.1299999999999999</v>
      </c>
      <c r="L35" s="190"/>
      <c r="M35" s="190"/>
      <c r="N35" s="190"/>
      <c r="O35" s="190"/>
      <c r="P35" s="194"/>
      <c r="Q35" s="194"/>
      <c r="R35" s="194"/>
      <c r="S35" s="194"/>
      <c r="T35" s="195"/>
      <c r="U35" s="195"/>
      <c r="V35" s="195"/>
      <c r="W35" s="195"/>
      <c r="Y35" s="192">
        <v>254.03899999999999</v>
      </c>
      <c r="Z35" s="192">
        <v>254.03899999999999</v>
      </c>
      <c r="AA35" s="192">
        <v>254.91220000000001</v>
      </c>
      <c r="AB35" s="192">
        <v>254.91220000000001</v>
      </c>
      <c r="AC35" s="190">
        <f t="shared" si="5"/>
        <v>316.45179999999999</v>
      </c>
      <c r="AD35" s="190">
        <f t="shared" si="5"/>
        <v>316.45179999999999</v>
      </c>
      <c r="AE35" s="190">
        <f t="shared" si="5"/>
        <v>317.32499999999999</v>
      </c>
      <c r="AF35" s="190">
        <f t="shared" si="5"/>
        <v>317.32499999999999</v>
      </c>
    </row>
    <row r="56" spans="8:32"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Y56" s="185"/>
      <c r="Z56" s="185"/>
      <c r="AA56" s="185"/>
      <c r="AB56" s="185"/>
      <c r="AC56" s="185"/>
      <c r="AD56" s="185"/>
      <c r="AE56" s="185"/>
      <c r="AF56" s="185"/>
    </row>
    <row r="57" spans="8:32"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Y57" s="185"/>
      <c r="Z57" s="185"/>
      <c r="AA57" s="185"/>
      <c r="AB57" s="185"/>
      <c r="AC57" s="185"/>
      <c r="AD57" s="185"/>
      <c r="AE57" s="185"/>
      <c r="AF57" s="185"/>
    </row>
    <row r="58" spans="8:32"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Y58" s="185"/>
      <c r="Z58" s="185"/>
      <c r="AA58" s="185"/>
      <c r="AB58" s="185"/>
      <c r="AC58" s="185"/>
      <c r="AD58" s="185"/>
      <c r="AE58" s="185"/>
      <c r="AF58" s="185"/>
    </row>
    <row r="59" spans="8:32"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Y59" s="185"/>
      <c r="Z59" s="185"/>
      <c r="AA59" s="185"/>
      <c r="AB59" s="185"/>
      <c r="AC59" s="185"/>
      <c r="AD59" s="185"/>
      <c r="AE59" s="185"/>
      <c r="AF59" s="185"/>
    </row>
    <row r="60" spans="8:32"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Y60" s="185"/>
      <c r="Z60" s="185"/>
      <c r="AA60" s="185"/>
      <c r="AB60" s="185"/>
      <c r="AC60" s="185"/>
      <c r="AD60" s="185"/>
      <c r="AE60" s="185"/>
      <c r="AF60" s="185"/>
    </row>
    <row r="61" spans="8:32"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Y61" s="185"/>
      <c r="Z61" s="185"/>
      <c r="AA61" s="185"/>
      <c r="AB61" s="185"/>
      <c r="AC61" s="185"/>
      <c r="AD61" s="185"/>
      <c r="AE61" s="185"/>
      <c r="AF61" s="185"/>
    </row>
    <row r="62" spans="8:32"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Y62" s="185"/>
      <c r="Z62" s="185"/>
      <c r="AA62" s="185"/>
      <c r="AB62" s="185"/>
      <c r="AC62" s="185"/>
      <c r="AD62" s="185"/>
      <c r="AE62" s="185"/>
      <c r="AF62" s="185"/>
    </row>
    <row r="63" spans="8:32"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Y63" s="185"/>
      <c r="Z63" s="185"/>
      <c r="AA63" s="185"/>
      <c r="AB63" s="185"/>
      <c r="AC63" s="185"/>
      <c r="AD63" s="185"/>
      <c r="AE63" s="185"/>
      <c r="AF63" s="185"/>
    </row>
    <row r="64" spans="8:32"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Y64" s="185"/>
      <c r="Z64" s="185"/>
      <c r="AA64" s="185"/>
      <c r="AB64" s="185"/>
      <c r="AC64" s="185"/>
      <c r="AD64" s="185"/>
      <c r="AE64" s="185"/>
      <c r="AF64" s="185"/>
    </row>
    <row r="65" spans="8:32"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Y65" s="185"/>
      <c r="Z65" s="185"/>
      <c r="AA65" s="185"/>
      <c r="AB65" s="185"/>
      <c r="AC65" s="185"/>
      <c r="AD65" s="185"/>
      <c r="AE65" s="185"/>
      <c r="AF65" s="185"/>
    </row>
    <row r="66" spans="8:32"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Y66" s="185"/>
      <c r="Z66" s="185"/>
      <c r="AA66" s="185"/>
      <c r="AB66" s="185"/>
      <c r="AC66" s="185"/>
      <c r="AD66" s="185"/>
      <c r="AE66" s="185"/>
      <c r="AF66" s="185"/>
    </row>
    <row r="67" spans="8:32"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Y67" s="185"/>
      <c r="Z67" s="185"/>
      <c r="AA67" s="185"/>
      <c r="AB67" s="185"/>
      <c r="AC67" s="185"/>
      <c r="AD67" s="185"/>
      <c r="AE67" s="185"/>
      <c r="AF67" s="185"/>
    </row>
    <row r="68" spans="8:32"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Y68" s="185"/>
      <c r="Z68" s="185"/>
      <c r="AA68" s="185"/>
      <c r="AB68" s="185"/>
      <c r="AC68" s="185"/>
      <c r="AD68" s="185"/>
      <c r="AE68" s="185"/>
      <c r="AF68" s="185"/>
    </row>
    <row r="69" spans="8:32"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Y69" s="185"/>
      <c r="Z69" s="185"/>
      <c r="AA69" s="185"/>
      <c r="AB69" s="185"/>
      <c r="AC69" s="185"/>
      <c r="AD69" s="185"/>
      <c r="AE69" s="185"/>
      <c r="AF69" s="185"/>
    </row>
    <row r="70" spans="8:32"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Y70" s="185"/>
      <c r="Z70" s="185"/>
      <c r="AA70" s="185"/>
      <c r="AB70" s="185"/>
      <c r="AC70" s="185"/>
      <c r="AD70" s="185"/>
      <c r="AE70" s="185"/>
      <c r="AF70" s="185"/>
    </row>
    <row r="71" spans="8:32">
      <c r="H71" s="185"/>
      <c r="I71" s="185"/>
      <c r="J71" s="185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Y71" s="185"/>
      <c r="Z71" s="185"/>
      <c r="AA71" s="185"/>
      <c r="AB71" s="185"/>
      <c r="AC71" s="185"/>
      <c r="AD71" s="185"/>
      <c r="AE71" s="185"/>
      <c r="AF71" s="185"/>
    </row>
  </sheetData>
  <autoFilter ref="B19:AG35" xr:uid="{00000000-0009-0000-0000-000005000000}"/>
  <phoneticPr fontId="3"/>
  <conditionalFormatting sqref="O16:S16">
    <cfRule type="cellIs" dxfId="49" priority="11" stopIfTrue="1" operator="equal">
      <formula>"WRONG"</formula>
    </cfRule>
  </conditionalFormatting>
  <conditionalFormatting sqref="P17:S17">
    <cfRule type="cellIs" dxfId="48" priority="67" stopIfTrue="1" operator="equal">
      <formula>"Wrong"</formula>
    </cfRule>
  </conditionalFormatting>
  <conditionalFormatting sqref="V11:V13">
    <cfRule type="cellIs" dxfId="47" priority="13" stopIfTrue="1" operator="equal">
      <formula>"WRONG"</formula>
    </cfRule>
  </conditionalFormatting>
  <conditionalFormatting sqref="V14:W14">
    <cfRule type="cellIs" dxfId="46" priority="66" stopIfTrue="1" operator="equal">
      <formula>"Wrong"</formula>
    </cfRule>
  </conditionalFormatting>
  <conditionalFormatting sqref="AB10:AF10">
    <cfRule type="cellIs" dxfId="45" priority="8" stopIfTrue="1" operator="equal">
      <formula>"WRONG"</formula>
    </cfRule>
  </conditionalFormatting>
  <conditionalFormatting sqref="AB16:AF16">
    <cfRule type="cellIs" dxfId="44" priority="1" stopIfTrue="1" operator="equal">
      <formula>"WRONG"</formula>
    </cfRule>
  </conditionalFormatting>
  <conditionalFormatting sqref="AC11:AF11">
    <cfRule type="cellIs" dxfId="43" priority="10" stopIfTrue="1" operator="equal">
      <formula>"Wrong"</formula>
    </cfRule>
  </conditionalFormatting>
  <conditionalFormatting sqref="AC17:AF17">
    <cfRule type="cellIs" dxfId="42" priority="4" stopIfTrue="1" operator="equal">
      <formula>"Wrong"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5"/>
  <dimension ref="B1:AA51"/>
  <sheetViews>
    <sheetView zoomScale="55" zoomScaleNormal="55" workbookViewId="0">
      <pane xSplit="3" ySplit="19" topLeftCell="D20" activePane="bottomRight" state="frozen"/>
      <selection pane="bottomRight" activeCell="B14" sqref="B14"/>
      <selection pane="bottomLeft" activeCell="A20" sqref="A20"/>
      <selection pane="topRight" activeCell="D1" sqref="D1"/>
    </sheetView>
  </sheetViews>
  <sheetFormatPr defaultColWidth="9" defaultRowHeight="14.25"/>
  <cols>
    <col min="1" max="1" width="5.42578125" style="2" customWidth="1"/>
    <col min="2" max="2" width="6.7109375" style="2" bestFit="1" customWidth="1"/>
    <col min="3" max="3" width="12.140625" style="2" bestFit="1" customWidth="1"/>
    <col min="4" max="27" width="11.5703125" style="2" customWidth="1"/>
    <col min="28" max="28" width="11.85546875" style="2" customWidth="1"/>
    <col min="29" max="16384" width="9" style="2"/>
  </cols>
  <sheetData>
    <row r="1" spans="2:26" ht="25.5">
      <c r="B1" s="56" t="s">
        <v>9</v>
      </c>
      <c r="T1" s="48">
        <v>43619</v>
      </c>
      <c r="V1" s="48"/>
      <c r="W1" s="48"/>
    </row>
    <row r="2" spans="2:26" ht="15.75">
      <c r="B2" s="121" t="s">
        <v>2271</v>
      </c>
    </row>
    <row r="3" spans="2:26" ht="15">
      <c r="C3" s="96" t="s">
        <v>2248</v>
      </c>
    </row>
    <row r="4" spans="2:26" ht="15">
      <c r="C4" s="96" t="s">
        <v>2272</v>
      </c>
    </row>
    <row r="11" spans="2:26">
      <c r="Z11" s="92" t="s">
        <v>2259</v>
      </c>
    </row>
    <row r="12" spans="2:26">
      <c r="S12" s="2" t="s">
        <v>2251</v>
      </c>
      <c r="T12" s="2" t="s">
        <v>2252</v>
      </c>
      <c r="U12" s="2" t="s">
        <v>2253</v>
      </c>
      <c r="V12" s="2" t="s">
        <v>2254</v>
      </c>
      <c r="W12" s="2" t="s">
        <v>2255</v>
      </c>
      <c r="X12" s="2" t="s">
        <v>2260</v>
      </c>
      <c r="Z12" s="93">
        <v>1</v>
      </c>
    </row>
    <row r="13" spans="2:26">
      <c r="S13" s="88" t="s">
        <v>2256</v>
      </c>
      <c r="T13" s="47">
        <f>MAX(T20:T27)</f>
        <v>131.9975</v>
      </c>
      <c r="U13" s="47">
        <f>MAX(U20:U27)</f>
        <v>131.9975</v>
      </c>
      <c r="V13" s="47">
        <f>MAX(V20:V27)</f>
        <v>131.9975</v>
      </c>
      <c r="W13" s="47">
        <f>MAX(W20:W27)</f>
        <v>131.9975</v>
      </c>
      <c r="X13" s="88" t="s">
        <v>2256</v>
      </c>
      <c r="Y13" s="47">
        <f>MAX(X20:AA27)</f>
        <v>3.2999999999958618E-3</v>
      </c>
      <c r="Z13" s="91">
        <f>Z12*0.0254</f>
        <v>2.5399999999999999E-2</v>
      </c>
    </row>
    <row r="14" spans="2:26">
      <c r="S14" s="88" t="s">
        <v>2257</v>
      </c>
      <c r="T14" s="47">
        <f>MIN(T20:T27)</f>
        <v>131.94929999999999</v>
      </c>
      <c r="U14" s="47">
        <f>MIN(U20:U27)</f>
        <v>131.94929999999999</v>
      </c>
      <c r="V14" s="47">
        <f>MIN(V20:V27)</f>
        <v>131.94929999999999</v>
      </c>
      <c r="W14" s="47">
        <f>MIN(W20:W27)</f>
        <v>131.94929999999999</v>
      </c>
      <c r="Z14" s="2" t="str">
        <f>IF(Y13&gt;Z13,"Wrong","OK")</f>
        <v>OK</v>
      </c>
    </row>
    <row r="15" spans="2:26">
      <c r="S15" s="88" t="s">
        <v>2258</v>
      </c>
      <c r="T15" s="47">
        <f>T13-T14</f>
        <v>4.8200000000008458E-2</v>
      </c>
      <c r="U15" s="47">
        <f>U13-U14</f>
        <v>4.8200000000008458E-2</v>
      </c>
      <c r="V15" s="47">
        <f>V13-V14</f>
        <v>4.8200000000008458E-2</v>
      </c>
      <c r="W15" s="47">
        <f>W13-W14</f>
        <v>4.8200000000008458E-2</v>
      </c>
    </row>
    <row r="16" spans="2:26">
      <c r="P16" s="93"/>
      <c r="Q16" s="93"/>
      <c r="R16" s="2" t="s">
        <v>2259</v>
      </c>
      <c r="S16" s="93">
        <v>10</v>
      </c>
      <c r="T16" s="91">
        <f>S16*0.0254</f>
        <v>0.254</v>
      </c>
      <c r="U16" s="91">
        <f>S16*0.0254</f>
        <v>0.254</v>
      </c>
      <c r="V16" s="91">
        <f>S16*0.0254</f>
        <v>0.254</v>
      </c>
      <c r="W16" s="91">
        <f>S16*0.0254</f>
        <v>0.254</v>
      </c>
    </row>
    <row r="17" spans="2:27">
      <c r="T17" s="2" t="str">
        <f>IF(T15&gt;T16,"Wrong","OK")</f>
        <v>OK</v>
      </c>
      <c r="U17" s="2" t="str">
        <f>IF(U15&gt;U16,"Wrong","OK")</f>
        <v>OK</v>
      </c>
      <c r="V17" s="2" t="str">
        <f>IF(V15&gt;V16,"Wrong","OK")</f>
        <v>OK</v>
      </c>
      <c r="W17" s="2" t="str">
        <f>IF(W15&gt;W16,"Wrong","OK")</f>
        <v>OK</v>
      </c>
    </row>
    <row r="18" spans="2:27">
      <c r="D18" s="60" t="s">
        <v>2262</v>
      </c>
      <c r="E18" s="59"/>
      <c r="F18" s="59"/>
      <c r="G18" s="59"/>
      <c r="H18" s="60" t="s">
        <v>2263</v>
      </c>
      <c r="I18" s="59"/>
      <c r="J18" s="59"/>
      <c r="K18" s="58"/>
      <c r="L18" s="60" t="s">
        <v>2273</v>
      </c>
      <c r="M18" s="59"/>
      <c r="N18" s="59"/>
      <c r="O18" s="58"/>
      <c r="P18" s="60" t="s">
        <v>2274</v>
      </c>
      <c r="Q18" s="59"/>
      <c r="R18" s="59"/>
      <c r="S18" s="59"/>
      <c r="T18" s="60" t="s">
        <v>2275</v>
      </c>
      <c r="U18" s="59"/>
      <c r="V18" s="59"/>
      <c r="W18" s="59"/>
      <c r="X18" s="60" t="s">
        <v>2266</v>
      </c>
      <c r="Y18" s="59"/>
      <c r="Z18" s="59"/>
      <c r="AA18" s="58"/>
    </row>
    <row r="19" spans="2:27" ht="38.25">
      <c r="B19" s="77" t="s">
        <v>19</v>
      </c>
      <c r="C19" s="77" t="s">
        <v>20</v>
      </c>
      <c r="D19" s="57" t="s">
        <v>10</v>
      </c>
      <c r="E19" s="57" t="s">
        <v>960</v>
      </c>
      <c r="F19" s="57" t="s">
        <v>2269</v>
      </c>
      <c r="G19" s="57" t="s">
        <v>2270</v>
      </c>
      <c r="H19" s="57" t="s">
        <v>10</v>
      </c>
      <c r="I19" s="57" t="s">
        <v>960</v>
      </c>
      <c r="J19" s="57" t="s">
        <v>2269</v>
      </c>
      <c r="K19" s="57" t="s">
        <v>2270</v>
      </c>
      <c r="L19" s="57" t="s">
        <v>10</v>
      </c>
      <c r="M19" s="57" t="s">
        <v>960</v>
      </c>
      <c r="N19" s="57" t="s">
        <v>2269</v>
      </c>
      <c r="O19" s="57" t="s">
        <v>2270</v>
      </c>
      <c r="P19" s="57"/>
      <c r="Q19" s="57"/>
      <c r="R19" s="57"/>
      <c r="S19" s="57"/>
      <c r="T19" s="57" t="s">
        <v>10</v>
      </c>
      <c r="U19" s="57" t="s">
        <v>960</v>
      </c>
      <c r="V19" s="57" t="s">
        <v>2269</v>
      </c>
      <c r="W19" s="57" t="s">
        <v>2270</v>
      </c>
      <c r="X19" s="57" t="s">
        <v>10</v>
      </c>
      <c r="Y19" s="57" t="s">
        <v>960</v>
      </c>
      <c r="Z19" s="57" t="s">
        <v>2269</v>
      </c>
      <c r="AA19" s="57" t="s">
        <v>2270</v>
      </c>
    </row>
    <row r="20" spans="2:27">
      <c r="B20" s="87" t="s">
        <v>82</v>
      </c>
      <c r="C20" s="87" t="s">
        <v>2276</v>
      </c>
      <c r="D20" s="66">
        <v>48.812899999999999</v>
      </c>
      <c r="E20" s="66">
        <v>48.812899999999999</v>
      </c>
      <c r="F20" s="66">
        <v>48.812899999999999</v>
      </c>
      <c r="G20" s="66">
        <v>48.812899999999999</v>
      </c>
      <c r="H20" s="66">
        <v>1.1299999999999999</v>
      </c>
      <c r="I20" s="66">
        <v>1.1299999999999999</v>
      </c>
      <c r="J20" s="66">
        <v>1.1299999999999999</v>
      </c>
      <c r="K20" s="66">
        <v>1.1299999999999999</v>
      </c>
      <c r="L20" s="66">
        <v>79.007599999999996</v>
      </c>
      <c r="M20" s="66">
        <v>79.007599999999996</v>
      </c>
      <c r="N20" s="66">
        <v>79.007599999999996</v>
      </c>
      <c r="O20" s="66">
        <v>79.007599999999996</v>
      </c>
      <c r="P20" s="66">
        <v>2.9988000000000001</v>
      </c>
      <c r="Q20" s="66">
        <v>2.9988000000000001</v>
      </c>
      <c r="R20" s="66">
        <v>2.9988000000000001</v>
      </c>
      <c r="S20" s="66">
        <v>2.9988000000000001</v>
      </c>
      <c r="T20" s="67">
        <f>+D20+H20+L20+P20</f>
        <v>131.94929999999999</v>
      </c>
      <c r="U20" s="67">
        <f t="shared" ref="U20:W27" si="0">+E20+I20+M20+Q20</f>
        <v>131.94929999999999</v>
      </c>
      <c r="V20" s="67">
        <f t="shared" si="0"/>
        <v>131.94929999999999</v>
      </c>
      <c r="W20" s="67">
        <f t="shared" si="0"/>
        <v>131.94929999999999</v>
      </c>
      <c r="X20" s="67">
        <f>ABS(T20-T21)</f>
        <v>1.6000000000246928E-3</v>
      </c>
      <c r="Y20" s="67">
        <f>ABS(U20-U21)</f>
        <v>1.6000000000246928E-3</v>
      </c>
      <c r="Z20" s="67">
        <f>ABS(V20-V21)</f>
        <v>1.6000000000246928E-3</v>
      </c>
      <c r="AA20" s="67">
        <f>ABS(W20-W21)</f>
        <v>1.6000000000246928E-3</v>
      </c>
    </row>
    <row r="21" spans="2:27">
      <c r="B21" s="87" t="s">
        <v>150</v>
      </c>
      <c r="C21" s="87" t="s">
        <v>2277</v>
      </c>
      <c r="D21" s="66">
        <v>48.812800000000003</v>
      </c>
      <c r="E21" s="66">
        <v>48.812800000000003</v>
      </c>
      <c r="F21" s="66">
        <v>48.812800000000003</v>
      </c>
      <c r="G21" s="66">
        <v>48.812800000000003</v>
      </c>
      <c r="H21" s="66">
        <v>1.1299999999999999</v>
      </c>
      <c r="I21" s="66">
        <v>1.1299999999999999</v>
      </c>
      <c r="J21" s="66">
        <v>1.1299999999999999</v>
      </c>
      <c r="K21" s="66">
        <v>1.1299999999999999</v>
      </c>
      <c r="L21" s="66">
        <v>79.009399999999999</v>
      </c>
      <c r="M21" s="66">
        <v>79.009399999999999</v>
      </c>
      <c r="N21" s="66">
        <v>79.009399999999999</v>
      </c>
      <c r="O21" s="66">
        <v>79.009399999999999</v>
      </c>
      <c r="P21" s="66">
        <v>2.9986999999999999</v>
      </c>
      <c r="Q21" s="66">
        <v>2.9986999999999999</v>
      </c>
      <c r="R21" s="66">
        <v>2.9986999999999999</v>
      </c>
      <c r="S21" s="66">
        <v>2.9986999999999999</v>
      </c>
      <c r="T21" s="67">
        <f t="shared" ref="T21:T27" si="1">+D21+H21+L21+P21</f>
        <v>131.95090000000002</v>
      </c>
      <c r="U21" s="67">
        <f t="shared" si="0"/>
        <v>131.95090000000002</v>
      </c>
      <c r="V21" s="67">
        <f t="shared" si="0"/>
        <v>131.95090000000002</v>
      </c>
      <c r="W21" s="67">
        <f t="shared" si="0"/>
        <v>131.95090000000002</v>
      </c>
      <c r="X21" s="120"/>
      <c r="Y21" s="120"/>
      <c r="Z21" s="120"/>
      <c r="AA21" s="120"/>
    </row>
    <row r="22" spans="2:27">
      <c r="B22" s="87" t="s">
        <v>76</v>
      </c>
      <c r="C22" s="87" t="s">
        <v>2278</v>
      </c>
      <c r="D22" s="66">
        <v>48.812600000000003</v>
      </c>
      <c r="E22" s="66">
        <v>48.812600000000003</v>
      </c>
      <c r="F22" s="66">
        <v>48.812600000000003</v>
      </c>
      <c r="G22" s="66">
        <v>48.812600000000003</v>
      </c>
      <c r="H22" s="66">
        <v>1.1299999999999999</v>
      </c>
      <c r="I22" s="66">
        <v>1.1299999999999999</v>
      </c>
      <c r="J22" s="66">
        <v>1.1299999999999999</v>
      </c>
      <c r="K22" s="66">
        <v>1.1299999999999999</v>
      </c>
      <c r="L22" s="66">
        <v>79.008799999999994</v>
      </c>
      <c r="M22" s="66">
        <v>79.008799999999994</v>
      </c>
      <c r="N22" s="66">
        <v>79.008799999999994</v>
      </c>
      <c r="O22" s="66">
        <v>79.008799999999994</v>
      </c>
      <c r="P22" s="66">
        <v>3.0215000000000001</v>
      </c>
      <c r="Q22" s="66">
        <v>3.0215000000000001</v>
      </c>
      <c r="R22" s="66">
        <v>3.0215000000000001</v>
      </c>
      <c r="S22" s="66">
        <v>3.0215000000000001</v>
      </c>
      <c r="T22" s="67">
        <f t="shared" si="1"/>
        <v>131.97290000000001</v>
      </c>
      <c r="U22" s="67">
        <f t="shared" si="0"/>
        <v>131.97290000000001</v>
      </c>
      <c r="V22" s="67">
        <f t="shared" si="0"/>
        <v>131.97290000000001</v>
      </c>
      <c r="W22" s="67">
        <f t="shared" si="0"/>
        <v>131.97290000000001</v>
      </c>
      <c r="X22" s="67">
        <f>ABS(T22-T23)</f>
        <v>3.2999999999958618E-3</v>
      </c>
      <c r="Y22" s="67">
        <f>ABS(U22-U23)</f>
        <v>3.2999999999958618E-3</v>
      </c>
      <c r="Z22" s="67">
        <f>ABS(V22-V23)</f>
        <v>3.2999999999958618E-3</v>
      </c>
      <c r="AA22" s="67">
        <f>ABS(W22-W23)</f>
        <v>3.2999999999958618E-3</v>
      </c>
    </row>
    <row r="23" spans="2:27">
      <c r="B23" s="87" t="s">
        <v>144</v>
      </c>
      <c r="C23" s="87" t="s">
        <v>2279</v>
      </c>
      <c r="D23" s="66">
        <v>48.812600000000003</v>
      </c>
      <c r="E23" s="66">
        <v>48.812600000000003</v>
      </c>
      <c r="F23" s="66">
        <v>48.812600000000003</v>
      </c>
      <c r="G23" s="66">
        <v>48.812600000000003</v>
      </c>
      <c r="H23" s="66">
        <v>1.1299999999999999</v>
      </c>
      <c r="I23" s="66">
        <v>1.1299999999999999</v>
      </c>
      <c r="J23" s="66">
        <v>1.1299999999999999</v>
      </c>
      <c r="K23" s="66">
        <v>1.1299999999999999</v>
      </c>
      <c r="L23" s="66">
        <v>79.012100000000004</v>
      </c>
      <c r="M23" s="66">
        <v>79.012100000000004</v>
      </c>
      <c r="N23" s="66">
        <v>79.012100000000004</v>
      </c>
      <c r="O23" s="66">
        <v>79.012100000000004</v>
      </c>
      <c r="P23" s="66">
        <v>3.0215000000000001</v>
      </c>
      <c r="Q23" s="66">
        <v>3.0215000000000001</v>
      </c>
      <c r="R23" s="66">
        <v>3.0215000000000001</v>
      </c>
      <c r="S23" s="66">
        <v>3.0215000000000001</v>
      </c>
      <c r="T23" s="67">
        <f t="shared" si="1"/>
        <v>131.97620000000001</v>
      </c>
      <c r="U23" s="67">
        <f t="shared" si="0"/>
        <v>131.97620000000001</v>
      </c>
      <c r="V23" s="67">
        <f t="shared" si="0"/>
        <v>131.97620000000001</v>
      </c>
      <c r="W23" s="67">
        <f t="shared" si="0"/>
        <v>131.97620000000001</v>
      </c>
      <c r="X23" s="120"/>
      <c r="Y23" s="120"/>
      <c r="Z23" s="120"/>
      <c r="AA23" s="120"/>
    </row>
    <row r="24" spans="2:27">
      <c r="B24" s="87" t="s">
        <v>51</v>
      </c>
      <c r="C24" s="87" t="s">
        <v>2280</v>
      </c>
      <c r="D24" s="66">
        <v>48.8123</v>
      </c>
      <c r="E24" s="66">
        <v>48.8123</v>
      </c>
      <c r="F24" s="66">
        <v>48.8123</v>
      </c>
      <c r="G24" s="66">
        <v>48.8123</v>
      </c>
      <c r="H24" s="66">
        <v>1.1299999999999999</v>
      </c>
      <c r="I24" s="66">
        <v>1.1299999999999999</v>
      </c>
      <c r="J24" s="66">
        <v>1.1299999999999999</v>
      </c>
      <c r="K24" s="66">
        <v>1.1299999999999999</v>
      </c>
      <c r="L24" s="66">
        <v>79.014600000000002</v>
      </c>
      <c r="M24" s="66">
        <v>79.014600000000002</v>
      </c>
      <c r="N24" s="66">
        <v>79.014600000000002</v>
      </c>
      <c r="O24" s="66">
        <v>79.014600000000002</v>
      </c>
      <c r="P24" s="66">
        <v>3.0381</v>
      </c>
      <c r="Q24" s="66">
        <v>3.0381</v>
      </c>
      <c r="R24" s="66">
        <v>3.0381</v>
      </c>
      <c r="S24" s="66">
        <v>3.0381</v>
      </c>
      <c r="T24" s="67">
        <f t="shared" si="1"/>
        <v>131.995</v>
      </c>
      <c r="U24" s="67">
        <f t="shared" si="0"/>
        <v>131.995</v>
      </c>
      <c r="V24" s="67">
        <f t="shared" si="0"/>
        <v>131.995</v>
      </c>
      <c r="W24" s="67">
        <f t="shared" si="0"/>
        <v>131.995</v>
      </c>
      <c r="X24" s="67">
        <f>ABS(T24-T25)</f>
        <v>2.4999999999977263E-3</v>
      </c>
      <c r="Y24" s="67">
        <f>ABS(U24-U25)</f>
        <v>2.4999999999977263E-3</v>
      </c>
      <c r="Z24" s="67">
        <f>ABS(V24-V25)</f>
        <v>2.4999999999977263E-3</v>
      </c>
      <c r="AA24" s="67">
        <f>ABS(W24-W25)</f>
        <v>2.4999999999977263E-3</v>
      </c>
    </row>
    <row r="25" spans="2:27">
      <c r="B25" s="87" t="s">
        <v>120</v>
      </c>
      <c r="C25" s="87" t="s">
        <v>2281</v>
      </c>
      <c r="D25" s="66">
        <v>48.812600000000003</v>
      </c>
      <c r="E25" s="66">
        <v>48.812600000000003</v>
      </c>
      <c r="F25" s="66">
        <v>48.812600000000003</v>
      </c>
      <c r="G25" s="66">
        <v>48.812600000000003</v>
      </c>
      <c r="H25" s="66">
        <v>1.1299999999999999</v>
      </c>
      <c r="I25" s="66">
        <v>1.1299999999999999</v>
      </c>
      <c r="J25" s="66">
        <v>1.1299999999999999</v>
      </c>
      <c r="K25" s="66">
        <v>1.1299999999999999</v>
      </c>
      <c r="L25" s="66">
        <v>79.016800000000003</v>
      </c>
      <c r="M25" s="66">
        <v>79.016800000000003</v>
      </c>
      <c r="N25" s="66">
        <v>79.016800000000003</v>
      </c>
      <c r="O25" s="66">
        <v>79.016800000000003</v>
      </c>
      <c r="P25" s="66">
        <v>3.0381</v>
      </c>
      <c r="Q25" s="66">
        <v>3.0381</v>
      </c>
      <c r="R25" s="66">
        <v>3.0381</v>
      </c>
      <c r="S25" s="66">
        <v>3.0381</v>
      </c>
      <c r="T25" s="67">
        <f t="shared" si="1"/>
        <v>131.9975</v>
      </c>
      <c r="U25" s="67">
        <f t="shared" si="0"/>
        <v>131.9975</v>
      </c>
      <c r="V25" s="67">
        <f t="shared" si="0"/>
        <v>131.9975</v>
      </c>
      <c r="W25" s="67">
        <f t="shared" si="0"/>
        <v>131.9975</v>
      </c>
      <c r="X25" s="120"/>
      <c r="Y25" s="120"/>
      <c r="Z25" s="120"/>
      <c r="AA25" s="120"/>
    </row>
    <row r="26" spans="2:27">
      <c r="B26" s="87" t="s">
        <v>57</v>
      </c>
      <c r="C26" s="87" t="s">
        <v>2282</v>
      </c>
      <c r="D26" s="66">
        <v>48.8127</v>
      </c>
      <c r="E26" s="66">
        <v>48.8127</v>
      </c>
      <c r="F26" s="66">
        <v>48.8127</v>
      </c>
      <c r="G26" s="66">
        <v>48.8127</v>
      </c>
      <c r="H26" s="66">
        <v>1.1299999999999999</v>
      </c>
      <c r="I26" s="66">
        <v>1.1299999999999999</v>
      </c>
      <c r="J26" s="66">
        <v>1.1299999999999999</v>
      </c>
      <c r="K26" s="66">
        <v>1.1299999999999999</v>
      </c>
      <c r="L26" s="66">
        <v>78.995999999999995</v>
      </c>
      <c r="M26" s="66">
        <v>78.995999999999995</v>
      </c>
      <c r="N26" s="66">
        <v>78.995999999999995</v>
      </c>
      <c r="O26" s="66">
        <v>78.995999999999995</v>
      </c>
      <c r="P26" s="66">
        <v>3.0270000000000001</v>
      </c>
      <c r="Q26" s="66">
        <v>3.0270000000000001</v>
      </c>
      <c r="R26" s="66">
        <v>3.0270000000000001</v>
      </c>
      <c r="S26" s="66">
        <v>3.0270000000000001</v>
      </c>
      <c r="T26" s="67">
        <f t="shared" si="1"/>
        <v>131.96569999999997</v>
      </c>
      <c r="U26" s="67">
        <f t="shared" si="0"/>
        <v>131.96569999999997</v>
      </c>
      <c r="V26" s="67">
        <f t="shared" si="0"/>
        <v>131.96569999999997</v>
      </c>
      <c r="W26" s="67">
        <f t="shared" si="0"/>
        <v>131.96569999999997</v>
      </c>
      <c r="X26" s="67">
        <f>ABS(T26-T27)</f>
        <v>2.6999999999475222E-3</v>
      </c>
      <c r="Y26" s="67">
        <f>ABS(U26-U27)</f>
        <v>2.6999999999475222E-3</v>
      </c>
      <c r="Z26" s="67">
        <f>ABS(V26-V27)</f>
        <v>2.6999999999475222E-3</v>
      </c>
      <c r="AA26" s="67">
        <f>ABS(W26-W27)</f>
        <v>2.6999999999475222E-3</v>
      </c>
    </row>
    <row r="27" spans="2:27">
      <c r="B27" s="87" t="s">
        <v>126</v>
      </c>
      <c r="C27" s="87" t="s">
        <v>2283</v>
      </c>
      <c r="D27" s="66">
        <v>48.813600000000001</v>
      </c>
      <c r="E27" s="66">
        <v>48.813600000000001</v>
      </c>
      <c r="F27" s="66">
        <v>48.813600000000001</v>
      </c>
      <c r="G27" s="66">
        <v>48.813600000000001</v>
      </c>
      <c r="H27" s="66">
        <v>1.1299999999999999</v>
      </c>
      <c r="I27" s="66">
        <v>1.1299999999999999</v>
      </c>
      <c r="J27" s="66">
        <v>1.1299999999999999</v>
      </c>
      <c r="K27" s="66">
        <v>1.1299999999999999</v>
      </c>
      <c r="L27" s="66">
        <v>78.992500000000007</v>
      </c>
      <c r="M27" s="66">
        <v>78.992500000000007</v>
      </c>
      <c r="N27" s="66">
        <v>78.992500000000007</v>
      </c>
      <c r="O27" s="66">
        <v>78.992500000000007</v>
      </c>
      <c r="P27" s="66">
        <v>3.0268999999999999</v>
      </c>
      <c r="Q27" s="66">
        <v>3.0268999999999999</v>
      </c>
      <c r="R27" s="66">
        <v>3.0268999999999999</v>
      </c>
      <c r="S27" s="66">
        <v>3.0268999999999999</v>
      </c>
      <c r="T27" s="47">
        <f t="shared" si="1"/>
        <v>131.96300000000002</v>
      </c>
      <c r="U27" s="47">
        <f t="shared" si="0"/>
        <v>131.96300000000002</v>
      </c>
      <c r="V27" s="47">
        <f t="shared" si="0"/>
        <v>131.96300000000002</v>
      </c>
      <c r="W27" s="47">
        <f t="shared" si="0"/>
        <v>131.96300000000002</v>
      </c>
      <c r="X27" s="120"/>
      <c r="Y27" s="120"/>
      <c r="Z27" s="120"/>
      <c r="AA27" s="120"/>
    </row>
    <row r="28" spans="2:27">
      <c r="B28" s="39"/>
    </row>
    <row r="40" spans="4:23"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</row>
    <row r="41" spans="4:23"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</row>
    <row r="42" spans="4:23"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</row>
    <row r="43" spans="4:23"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</row>
    <row r="44" spans="4:23"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</row>
    <row r="45" spans="4:23"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</row>
    <row r="46" spans="4:23"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</row>
    <row r="47" spans="4:23"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</row>
    <row r="48" spans="4:23"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</row>
    <row r="49" spans="4:23"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</row>
    <row r="50" spans="4:23"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</row>
    <row r="51" spans="4:23"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</row>
  </sheetData>
  <autoFilter ref="B19:AB27" xr:uid="{00000000-0009-0000-0000-000006000000}"/>
  <phoneticPr fontId="3"/>
  <conditionalFormatting sqref="P16:Q16">
    <cfRule type="cellIs" dxfId="41" priority="5" stopIfTrue="1" operator="equal">
      <formula>"WRONG"</formula>
    </cfRule>
  </conditionalFormatting>
  <conditionalFormatting sqref="S16:W16">
    <cfRule type="cellIs" dxfId="40" priority="2" stopIfTrue="1" operator="equal">
      <formula>"WRONG"</formula>
    </cfRule>
  </conditionalFormatting>
  <conditionalFormatting sqref="T17:W17">
    <cfRule type="cellIs" dxfId="39" priority="7" stopIfTrue="1" operator="equal">
      <formula>"Wrong"</formula>
    </cfRule>
  </conditionalFormatting>
  <conditionalFormatting sqref="Z11:Z13">
    <cfRule type="cellIs" dxfId="38" priority="3" stopIfTrue="1" operator="equal">
      <formula>"WRONG"</formula>
    </cfRule>
  </conditionalFormatting>
  <conditionalFormatting sqref="Z14:AA14">
    <cfRule type="cellIs" dxfId="37" priority="6" stopIfTrue="1" operator="equal">
      <formula>"Wrong"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6"/>
  <dimension ref="A1:S75"/>
  <sheetViews>
    <sheetView zoomScale="70" zoomScaleNormal="70" workbookViewId="0">
      <pane xSplit="3" ySplit="19" topLeftCell="D20" activePane="bottomRight" state="frozen"/>
      <selection pane="bottomRight"/>
      <selection pane="bottomLeft" activeCell="A20" sqref="A20"/>
      <selection pane="topRight" activeCell="D1" sqref="D1"/>
    </sheetView>
  </sheetViews>
  <sheetFormatPr defaultColWidth="9" defaultRowHeight="14.25"/>
  <cols>
    <col min="1" max="1" width="9" style="2"/>
    <col min="2" max="2" width="6.7109375" style="2" bestFit="1" customWidth="1"/>
    <col min="3" max="3" width="13.28515625" style="2" customWidth="1"/>
    <col min="4" max="7" width="11.5703125" style="2" customWidth="1"/>
    <col min="8" max="11" width="12.85546875" style="2" customWidth="1"/>
    <col min="12" max="19" width="11.5703125" style="2" customWidth="1"/>
    <col min="20" max="20" width="11.85546875" style="2" customWidth="1"/>
    <col min="21" max="16384" width="9" style="2"/>
  </cols>
  <sheetData>
    <row r="1" spans="2:18" ht="25.5">
      <c r="B1" s="56" t="s">
        <v>9</v>
      </c>
      <c r="L1" s="48">
        <v>43619</v>
      </c>
      <c r="N1" s="48"/>
      <c r="O1" s="48"/>
    </row>
    <row r="2" spans="2:18" ht="20.25">
      <c r="B2" s="79" t="s">
        <v>2284</v>
      </c>
    </row>
    <row r="3" spans="2:18" ht="15">
      <c r="C3" s="97" t="s">
        <v>2248</v>
      </c>
    </row>
    <row r="4" spans="2:18" ht="15">
      <c r="C4" s="97" t="s">
        <v>2285</v>
      </c>
    </row>
    <row r="11" spans="2:18">
      <c r="R11" s="92" t="s">
        <v>2259</v>
      </c>
    </row>
    <row r="12" spans="2:18">
      <c r="K12" s="2" t="s">
        <v>2251</v>
      </c>
      <c r="L12" s="2" t="s">
        <v>2252</v>
      </c>
      <c r="M12" s="2" t="s">
        <v>2253</v>
      </c>
      <c r="N12" s="2" t="s">
        <v>2254</v>
      </c>
      <c r="O12" s="2" t="s">
        <v>2255</v>
      </c>
      <c r="P12" s="2" t="s">
        <v>2260</v>
      </c>
      <c r="R12" s="93">
        <v>1</v>
      </c>
    </row>
    <row r="13" spans="2:18">
      <c r="K13" s="88" t="s">
        <v>2256</v>
      </c>
      <c r="L13" s="47">
        <f>MAX(L20:L35)</f>
        <v>334.54689999999994</v>
      </c>
      <c r="M13" s="47">
        <f>MAX(M20:M35)</f>
        <v>334.54689999999994</v>
      </c>
      <c r="N13" s="47">
        <f>MAX(N20:N35)</f>
        <v>334.54689999999994</v>
      </c>
      <c r="O13" s="47">
        <f>MAX(O20:O35)</f>
        <v>334.54689999999994</v>
      </c>
      <c r="P13" s="88" t="s">
        <v>2256</v>
      </c>
      <c r="Q13" s="47">
        <f>MAX(P20:S35)</f>
        <v>2.379999999999427E-2</v>
      </c>
      <c r="R13" s="91">
        <f>R12*0.0254</f>
        <v>2.5399999999999999E-2</v>
      </c>
    </row>
    <row r="14" spans="2:18">
      <c r="K14" s="88" t="s">
        <v>2257</v>
      </c>
      <c r="L14" s="47">
        <f>MIN(L20:L35)</f>
        <v>334.49099999999999</v>
      </c>
      <c r="M14" s="47">
        <f>MIN(M20:M35)</f>
        <v>334.49099999999999</v>
      </c>
      <c r="N14" s="47">
        <f>MIN(N20:N35)</f>
        <v>334.49099999999999</v>
      </c>
      <c r="O14" s="47">
        <f>MIN(O20:O35)</f>
        <v>334.49099999999999</v>
      </c>
      <c r="R14" s="2" t="str">
        <f>IF(Q13&gt;R13,"Wrong","OK")</f>
        <v>OK</v>
      </c>
    </row>
    <row r="15" spans="2:18">
      <c r="K15" s="88" t="s">
        <v>2258</v>
      </c>
      <c r="L15" s="47">
        <f>L13-L14</f>
        <v>5.5899999999951433E-2</v>
      </c>
      <c r="M15" s="47">
        <f>M13-M14</f>
        <v>5.5899999999951433E-2</v>
      </c>
      <c r="N15" s="47">
        <f>N13-N14</f>
        <v>5.5899999999951433E-2</v>
      </c>
      <c r="O15" s="47">
        <f>O13-O14</f>
        <v>5.5899999999951433E-2</v>
      </c>
    </row>
    <row r="16" spans="2:18">
      <c r="J16" s="2" t="s">
        <v>2259</v>
      </c>
      <c r="K16" s="93">
        <v>10</v>
      </c>
      <c r="L16" s="91">
        <f>K16*0.0254</f>
        <v>0.254</v>
      </c>
      <c r="M16" s="91">
        <f>K16*0.0254</f>
        <v>0.254</v>
      </c>
      <c r="N16" s="91">
        <f>K16*0.0254</f>
        <v>0.254</v>
      </c>
      <c r="O16" s="91">
        <f>K16*0.0254</f>
        <v>0.254</v>
      </c>
    </row>
    <row r="17" spans="1:19">
      <c r="L17" s="2" t="str">
        <f>IF(L15&gt;L16,"Wrong","OK")</f>
        <v>OK</v>
      </c>
      <c r="M17" s="2" t="str">
        <f>IF(M15&gt;M16,"Wrong","OK")</f>
        <v>OK</v>
      </c>
      <c r="N17" s="2" t="str">
        <f>IF(N15&gt;N16,"Wrong","OK")</f>
        <v>OK</v>
      </c>
      <c r="O17" s="2" t="str">
        <f>IF(O15&gt;O16,"Wrong","OK")</f>
        <v>OK</v>
      </c>
    </row>
    <row r="18" spans="1:19">
      <c r="D18" s="60" t="s">
        <v>2262</v>
      </c>
      <c r="E18" s="59"/>
      <c r="F18" s="59"/>
      <c r="G18" s="59"/>
      <c r="H18" s="60" t="s">
        <v>2263</v>
      </c>
      <c r="I18" s="59"/>
      <c r="J18" s="59"/>
      <c r="K18" s="58"/>
      <c r="L18" s="60" t="s">
        <v>2265</v>
      </c>
      <c r="M18" s="59"/>
      <c r="N18" s="59"/>
      <c r="O18" s="59"/>
      <c r="P18" s="60" t="s">
        <v>2266</v>
      </c>
      <c r="Q18" s="59"/>
      <c r="R18" s="59"/>
      <c r="S18" s="58"/>
    </row>
    <row r="19" spans="1:19" ht="38.25">
      <c r="B19" s="77" t="s">
        <v>19</v>
      </c>
      <c r="C19" s="77" t="s">
        <v>20</v>
      </c>
      <c r="D19" s="57" t="s">
        <v>10</v>
      </c>
      <c r="E19" s="57" t="s">
        <v>960</v>
      </c>
      <c r="F19" s="57" t="s">
        <v>2269</v>
      </c>
      <c r="G19" s="57" t="s">
        <v>2270</v>
      </c>
      <c r="H19" s="57" t="s">
        <v>10</v>
      </c>
      <c r="I19" s="57" t="s">
        <v>960</v>
      </c>
      <c r="J19" s="57" t="s">
        <v>2269</v>
      </c>
      <c r="K19" s="57" t="s">
        <v>2270</v>
      </c>
      <c r="L19" s="57" t="s">
        <v>10</v>
      </c>
      <c r="M19" s="57" t="s">
        <v>960</v>
      </c>
      <c r="N19" s="57" t="s">
        <v>2269</v>
      </c>
      <c r="O19" s="57" t="s">
        <v>2270</v>
      </c>
      <c r="P19" s="57" t="s">
        <v>10</v>
      </c>
      <c r="Q19" s="57" t="s">
        <v>960</v>
      </c>
      <c r="R19" s="57" t="s">
        <v>2269</v>
      </c>
      <c r="S19" s="57" t="s">
        <v>2270</v>
      </c>
    </row>
    <row r="20" spans="1:19" s="39" customFormat="1">
      <c r="A20" s="39">
        <v>1</v>
      </c>
      <c r="B20" s="87" t="s">
        <v>921</v>
      </c>
      <c r="C20" s="189" t="s">
        <v>924</v>
      </c>
      <c r="D20" s="190">
        <v>89.643299999999996</v>
      </c>
      <c r="E20" s="190">
        <v>89.643299999999996</v>
      </c>
      <c r="F20" s="190">
        <v>89.643299999999996</v>
      </c>
      <c r="G20" s="190">
        <v>89.643299999999996</v>
      </c>
      <c r="H20" s="190">
        <v>77.630799999999994</v>
      </c>
      <c r="I20" s="190">
        <v>77.630799999999994</v>
      </c>
      <c r="J20" s="190">
        <v>77.630799999999994</v>
      </c>
      <c r="K20" s="190">
        <v>77.630799999999994</v>
      </c>
      <c r="L20" s="191">
        <f>SUM(D20,D22,H20,H22)</f>
        <v>334.52309999999994</v>
      </c>
      <c r="M20" s="191">
        <f t="shared" ref="L20:O21" si="0">SUM(E20,E22,I20,I22)</f>
        <v>334.52309999999994</v>
      </c>
      <c r="N20" s="191">
        <f t="shared" si="0"/>
        <v>334.52309999999994</v>
      </c>
      <c r="O20" s="191">
        <f t="shared" si="0"/>
        <v>334.52309999999994</v>
      </c>
      <c r="P20" s="191">
        <f>ABS(L20-L21)</f>
        <v>2.379999999999427E-2</v>
      </c>
      <c r="Q20" s="191">
        <f t="shared" ref="Q20:S20" si="1">ABS(M20-M21)</f>
        <v>2.379999999999427E-2</v>
      </c>
      <c r="R20" s="191">
        <f t="shared" si="1"/>
        <v>2.379999999999427E-2</v>
      </c>
      <c r="S20" s="191">
        <f t="shared" si="1"/>
        <v>2.379999999999427E-2</v>
      </c>
    </row>
    <row r="21" spans="1:19" s="39" customFormat="1">
      <c r="A21" s="39">
        <v>2</v>
      </c>
      <c r="B21" s="87" t="s">
        <v>850</v>
      </c>
      <c r="C21" s="189" t="s">
        <v>853</v>
      </c>
      <c r="D21" s="190">
        <v>89.646100000000004</v>
      </c>
      <c r="E21" s="190">
        <v>89.646100000000004</v>
      </c>
      <c r="F21" s="190">
        <v>89.646100000000004</v>
      </c>
      <c r="G21" s="190">
        <v>89.646100000000004</v>
      </c>
      <c r="H21" s="190">
        <v>77.642200000000003</v>
      </c>
      <c r="I21" s="190">
        <v>77.642200000000003</v>
      </c>
      <c r="J21" s="190">
        <v>77.642200000000003</v>
      </c>
      <c r="K21" s="190">
        <v>77.642200000000003</v>
      </c>
      <c r="L21" s="191">
        <f t="shared" si="0"/>
        <v>334.54689999999994</v>
      </c>
      <c r="M21" s="191">
        <f t="shared" si="0"/>
        <v>334.54689999999994</v>
      </c>
      <c r="N21" s="191">
        <f t="shared" si="0"/>
        <v>334.54689999999994</v>
      </c>
      <c r="O21" s="191">
        <f t="shared" si="0"/>
        <v>334.54689999999994</v>
      </c>
      <c r="P21" s="193"/>
      <c r="Q21" s="193"/>
      <c r="R21" s="193"/>
      <c r="S21" s="193"/>
    </row>
    <row r="22" spans="1:19" s="39" customFormat="1">
      <c r="A22" s="39">
        <v>3</v>
      </c>
      <c r="B22" s="87" t="s">
        <v>897</v>
      </c>
      <c r="C22" s="189" t="s">
        <v>900</v>
      </c>
      <c r="D22" s="190">
        <v>89.616</v>
      </c>
      <c r="E22" s="190">
        <v>89.616</v>
      </c>
      <c r="F22" s="190">
        <v>89.616</v>
      </c>
      <c r="G22" s="190">
        <v>89.616</v>
      </c>
      <c r="H22" s="190">
        <v>77.632999999999996</v>
      </c>
      <c r="I22" s="190">
        <v>77.632999999999996</v>
      </c>
      <c r="J22" s="190">
        <v>77.632999999999996</v>
      </c>
      <c r="K22" s="190">
        <v>77.632999999999996</v>
      </c>
      <c r="L22" s="194"/>
      <c r="M22" s="194"/>
      <c r="N22" s="194"/>
      <c r="O22" s="194"/>
      <c r="P22" s="193"/>
      <c r="Q22" s="193"/>
      <c r="R22" s="193"/>
      <c r="S22" s="193"/>
    </row>
    <row r="23" spans="1:19" s="39" customFormat="1">
      <c r="A23" s="39">
        <v>4</v>
      </c>
      <c r="B23" s="87" t="s">
        <v>826</v>
      </c>
      <c r="C23" s="189" t="s">
        <v>829</v>
      </c>
      <c r="D23" s="190">
        <v>89.615799999999993</v>
      </c>
      <c r="E23" s="190">
        <v>89.615799999999993</v>
      </c>
      <c r="F23" s="190">
        <v>89.615799999999993</v>
      </c>
      <c r="G23" s="190">
        <v>89.615799999999993</v>
      </c>
      <c r="H23" s="190">
        <v>77.642799999999994</v>
      </c>
      <c r="I23" s="190">
        <v>77.642799999999994</v>
      </c>
      <c r="J23" s="190">
        <v>77.642799999999994</v>
      </c>
      <c r="K23" s="190">
        <v>77.642799999999994</v>
      </c>
      <c r="L23" s="194"/>
      <c r="M23" s="194"/>
      <c r="N23" s="194"/>
      <c r="O23" s="194"/>
      <c r="P23" s="195"/>
      <c r="Q23" s="195"/>
      <c r="R23" s="195"/>
      <c r="S23" s="195"/>
    </row>
    <row r="24" spans="1:19" s="39" customFormat="1">
      <c r="A24" s="39">
        <v>5</v>
      </c>
      <c r="B24" s="87" t="s">
        <v>856</v>
      </c>
      <c r="C24" s="189" t="s">
        <v>859</v>
      </c>
      <c r="D24" s="190">
        <v>89.656599999999997</v>
      </c>
      <c r="E24" s="190">
        <v>89.656599999999997</v>
      </c>
      <c r="F24" s="190">
        <v>89.656599999999997</v>
      </c>
      <c r="G24" s="190">
        <v>89.656599999999997</v>
      </c>
      <c r="H24" s="190">
        <v>77.634</v>
      </c>
      <c r="I24" s="190">
        <v>77.634</v>
      </c>
      <c r="J24" s="190">
        <v>77.634</v>
      </c>
      <c r="K24" s="190">
        <v>77.634</v>
      </c>
      <c r="L24" s="191">
        <f t="shared" ref="L24:O25" si="2">SUM(D24,D26,H24,H26)</f>
        <v>334.54079999999999</v>
      </c>
      <c r="M24" s="191">
        <f t="shared" si="2"/>
        <v>334.54079999999999</v>
      </c>
      <c r="N24" s="191">
        <f t="shared" si="2"/>
        <v>334.54079999999999</v>
      </c>
      <c r="O24" s="191">
        <f t="shared" si="2"/>
        <v>334.54079999999999</v>
      </c>
      <c r="P24" s="191">
        <f t="shared" ref="P24:S24" si="3">ABS(L24-L25)</f>
        <v>9.0000000005829861E-4</v>
      </c>
      <c r="Q24" s="191">
        <f t="shared" si="3"/>
        <v>9.0000000005829861E-4</v>
      </c>
      <c r="R24" s="191">
        <f t="shared" si="3"/>
        <v>9.0000000005829861E-4</v>
      </c>
      <c r="S24" s="191">
        <f t="shared" si="3"/>
        <v>9.0000000005829861E-4</v>
      </c>
    </row>
    <row r="25" spans="1:19" s="39" customFormat="1">
      <c r="A25" s="39">
        <v>6</v>
      </c>
      <c r="B25" s="87" t="s">
        <v>927</v>
      </c>
      <c r="C25" s="189" t="s">
        <v>930</v>
      </c>
      <c r="D25" s="190">
        <v>89.656700000000001</v>
      </c>
      <c r="E25" s="190">
        <v>89.656700000000001</v>
      </c>
      <c r="F25" s="190">
        <v>89.656700000000001</v>
      </c>
      <c r="G25" s="190">
        <v>89.656700000000001</v>
      </c>
      <c r="H25" s="190">
        <v>77.634200000000007</v>
      </c>
      <c r="I25" s="190">
        <v>77.634200000000007</v>
      </c>
      <c r="J25" s="190">
        <v>77.634200000000007</v>
      </c>
      <c r="K25" s="190">
        <v>77.634200000000007</v>
      </c>
      <c r="L25" s="191">
        <f t="shared" si="2"/>
        <v>334.54170000000005</v>
      </c>
      <c r="M25" s="191">
        <f t="shared" si="2"/>
        <v>334.54170000000005</v>
      </c>
      <c r="N25" s="191">
        <f t="shared" si="2"/>
        <v>334.54170000000005</v>
      </c>
      <c r="O25" s="191">
        <f t="shared" si="2"/>
        <v>334.54170000000005</v>
      </c>
      <c r="P25" s="193"/>
      <c r="Q25" s="193"/>
      <c r="R25" s="193"/>
      <c r="S25" s="193"/>
    </row>
    <row r="26" spans="1:19" s="39" customFormat="1">
      <c r="A26" s="39">
        <v>8</v>
      </c>
      <c r="B26" s="87" t="s">
        <v>832</v>
      </c>
      <c r="C26" s="189" t="s">
        <v>835</v>
      </c>
      <c r="D26" s="190">
        <v>89.637799999999999</v>
      </c>
      <c r="E26" s="190">
        <v>89.637799999999999</v>
      </c>
      <c r="F26" s="190">
        <v>89.637799999999999</v>
      </c>
      <c r="G26" s="190">
        <v>89.637799999999999</v>
      </c>
      <c r="H26" s="190">
        <v>77.612399999999994</v>
      </c>
      <c r="I26" s="190">
        <v>77.612399999999994</v>
      </c>
      <c r="J26" s="190">
        <v>77.612399999999994</v>
      </c>
      <c r="K26" s="190">
        <v>77.612399999999994</v>
      </c>
      <c r="L26" s="194"/>
      <c r="M26" s="194"/>
      <c r="N26" s="194"/>
      <c r="O26" s="194"/>
      <c r="P26" s="193"/>
      <c r="Q26" s="193"/>
      <c r="R26" s="193"/>
      <c r="S26" s="193"/>
    </row>
    <row r="27" spans="1:19" s="39" customFormat="1">
      <c r="A27" s="39">
        <v>7</v>
      </c>
      <c r="B27" s="87" t="s">
        <v>903</v>
      </c>
      <c r="C27" s="189" t="s">
        <v>906</v>
      </c>
      <c r="D27" s="190">
        <v>89.638099999999994</v>
      </c>
      <c r="E27" s="190">
        <v>89.638099999999994</v>
      </c>
      <c r="F27" s="190">
        <v>89.638099999999994</v>
      </c>
      <c r="G27" s="190">
        <v>89.638099999999994</v>
      </c>
      <c r="H27" s="190">
        <v>77.612700000000004</v>
      </c>
      <c r="I27" s="190">
        <v>77.612700000000004</v>
      </c>
      <c r="J27" s="190">
        <v>77.612700000000004</v>
      </c>
      <c r="K27" s="190">
        <v>77.612700000000004</v>
      </c>
      <c r="L27" s="194"/>
      <c r="M27" s="194"/>
      <c r="N27" s="194"/>
      <c r="O27" s="194"/>
      <c r="P27" s="195"/>
      <c r="Q27" s="195"/>
      <c r="R27" s="195"/>
      <c r="S27" s="195"/>
    </row>
    <row r="28" spans="1:19" s="39" customFormat="1">
      <c r="A28" s="39">
        <v>9</v>
      </c>
      <c r="B28" s="87" t="s">
        <v>909</v>
      </c>
      <c r="C28" s="189" t="s">
        <v>912</v>
      </c>
      <c r="D28" s="190">
        <v>89.647800000000004</v>
      </c>
      <c r="E28" s="190">
        <v>89.647800000000004</v>
      </c>
      <c r="F28" s="190">
        <v>89.647800000000004</v>
      </c>
      <c r="G28" s="190">
        <v>89.647800000000004</v>
      </c>
      <c r="H28" s="190">
        <v>77.623800000000003</v>
      </c>
      <c r="I28" s="190">
        <v>77.623800000000003</v>
      </c>
      <c r="J28" s="190">
        <v>77.623800000000003</v>
      </c>
      <c r="K28" s="190">
        <v>77.623800000000003</v>
      </c>
      <c r="L28" s="191">
        <f t="shared" ref="L28:O29" si="4">SUM(D28,D30,H28,H30)</f>
        <v>334.51670000000001</v>
      </c>
      <c r="M28" s="191">
        <f t="shared" si="4"/>
        <v>334.51670000000001</v>
      </c>
      <c r="N28" s="191">
        <f t="shared" si="4"/>
        <v>334.51670000000001</v>
      </c>
      <c r="O28" s="191">
        <f t="shared" si="4"/>
        <v>334.51670000000001</v>
      </c>
      <c r="P28" s="191">
        <f t="shared" ref="P28:R28" si="5">ABS(L28-L29)</f>
        <v>1.4999999999986358E-2</v>
      </c>
      <c r="Q28" s="191">
        <f t="shared" si="5"/>
        <v>1.4999999999986358E-2</v>
      </c>
      <c r="R28" s="191">
        <f t="shared" si="5"/>
        <v>1.4999999999986358E-2</v>
      </c>
      <c r="S28" s="191">
        <f>ABS(O28-O29)</f>
        <v>1.4999999999986358E-2</v>
      </c>
    </row>
    <row r="29" spans="1:19" s="39" customFormat="1">
      <c r="A29" s="39">
        <v>10</v>
      </c>
      <c r="B29" s="87" t="s">
        <v>838</v>
      </c>
      <c r="C29" s="189" t="s">
        <v>841</v>
      </c>
      <c r="D29" s="190">
        <v>89.644599999999997</v>
      </c>
      <c r="E29" s="190">
        <v>89.644599999999997</v>
      </c>
      <c r="F29" s="190">
        <v>89.644599999999997</v>
      </c>
      <c r="G29" s="190">
        <v>89.644599999999997</v>
      </c>
      <c r="H29" s="190">
        <v>77.632000000000005</v>
      </c>
      <c r="I29" s="190">
        <v>77.632000000000005</v>
      </c>
      <c r="J29" s="190">
        <v>77.632000000000005</v>
      </c>
      <c r="K29" s="190">
        <v>77.632000000000005</v>
      </c>
      <c r="L29" s="191">
        <f t="shared" si="4"/>
        <v>334.5317</v>
      </c>
      <c r="M29" s="191">
        <f t="shared" si="4"/>
        <v>334.5317</v>
      </c>
      <c r="N29" s="191">
        <f t="shared" si="4"/>
        <v>334.5317</v>
      </c>
      <c r="O29" s="191">
        <f t="shared" si="4"/>
        <v>334.5317</v>
      </c>
      <c r="P29" s="193"/>
      <c r="Q29" s="193"/>
      <c r="R29" s="193"/>
      <c r="S29" s="193"/>
    </row>
    <row r="30" spans="1:19" s="39" customFormat="1">
      <c r="A30" s="39">
        <v>11</v>
      </c>
      <c r="B30" s="87" t="s">
        <v>885</v>
      </c>
      <c r="C30" s="189" t="s">
        <v>888</v>
      </c>
      <c r="D30" s="190">
        <v>89.624899999999997</v>
      </c>
      <c r="E30" s="190">
        <v>89.624899999999997</v>
      </c>
      <c r="F30" s="190">
        <v>89.624899999999997</v>
      </c>
      <c r="G30" s="190">
        <v>89.624899999999997</v>
      </c>
      <c r="H30" s="190">
        <v>77.620199999999997</v>
      </c>
      <c r="I30" s="190">
        <v>77.620199999999997</v>
      </c>
      <c r="J30" s="190">
        <v>77.620199999999997</v>
      </c>
      <c r="K30" s="190">
        <v>77.620199999999997</v>
      </c>
      <c r="L30" s="194"/>
      <c r="M30" s="194"/>
      <c r="N30" s="194"/>
      <c r="O30" s="194"/>
      <c r="P30" s="193"/>
      <c r="Q30" s="193"/>
      <c r="R30" s="193"/>
      <c r="S30" s="193"/>
    </row>
    <row r="31" spans="1:19" s="39" customFormat="1">
      <c r="A31" s="39">
        <v>12</v>
      </c>
      <c r="B31" s="87" t="s">
        <v>813</v>
      </c>
      <c r="C31" s="189" t="s">
        <v>817</v>
      </c>
      <c r="D31" s="190">
        <v>89.624700000000004</v>
      </c>
      <c r="E31" s="190">
        <v>89.624700000000004</v>
      </c>
      <c r="F31" s="190">
        <v>89.624700000000004</v>
      </c>
      <c r="G31" s="190">
        <v>89.624700000000004</v>
      </c>
      <c r="H31" s="190">
        <v>77.630399999999995</v>
      </c>
      <c r="I31" s="190">
        <v>77.630399999999995</v>
      </c>
      <c r="J31" s="190">
        <v>77.630399999999995</v>
      </c>
      <c r="K31" s="190">
        <v>77.630399999999995</v>
      </c>
      <c r="L31" s="194"/>
      <c r="M31" s="194"/>
      <c r="N31" s="194"/>
      <c r="O31" s="194"/>
      <c r="P31" s="195"/>
      <c r="Q31" s="195"/>
      <c r="R31" s="195"/>
      <c r="S31" s="195"/>
    </row>
    <row r="32" spans="1:19" s="39" customFormat="1">
      <c r="A32" s="39">
        <v>13</v>
      </c>
      <c r="B32" s="87" t="s">
        <v>844</v>
      </c>
      <c r="C32" s="189" t="s">
        <v>847</v>
      </c>
      <c r="D32" s="190">
        <v>89.662099999999995</v>
      </c>
      <c r="E32" s="190">
        <v>89.662099999999995</v>
      </c>
      <c r="F32" s="190">
        <v>89.662099999999995</v>
      </c>
      <c r="G32" s="190">
        <v>89.662099999999995</v>
      </c>
      <c r="H32" s="190">
        <v>77.605099999999993</v>
      </c>
      <c r="I32" s="190">
        <v>77.605099999999993</v>
      </c>
      <c r="J32" s="190">
        <v>77.605099999999993</v>
      </c>
      <c r="K32" s="190">
        <v>77.605099999999993</v>
      </c>
      <c r="L32" s="191">
        <f t="shared" ref="L32:O33" si="6">SUM(D32,D34,H32,H34)</f>
        <v>334.49099999999999</v>
      </c>
      <c r="M32" s="191">
        <f t="shared" si="6"/>
        <v>334.49099999999999</v>
      </c>
      <c r="N32" s="191">
        <f t="shared" si="6"/>
        <v>334.49099999999999</v>
      </c>
      <c r="O32" s="191">
        <f t="shared" si="6"/>
        <v>334.49099999999999</v>
      </c>
      <c r="P32" s="191">
        <f t="shared" ref="P32:R32" si="7">ABS(L32-L33)</f>
        <v>2.3300000000006094E-2</v>
      </c>
      <c r="Q32" s="191">
        <f t="shared" si="7"/>
        <v>2.3300000000006094E-2</v>
      </c>
      <c r="R32" s="191">
        <f t="shared" si="7"/>
        <v>2.3300000000006094E-2</v>
      </c>
      <c r="S32" s="191">
        <f>ABS(O32-O33)</f>
        <v>2.3300000000006094E-2</v>
      </c>
    </row>
    <row r="33" spans="1:19" s="39" customFormat="1">
      <c r="A33" s="39">
        <v>14</v>
      </c>
      <c r="B33" s="87" t="s">
        <v>915</v>
      </c>
      <c r="C33" s="189" t="s">
        <v>918</v>
      </c>
      <c r="D33" s="190">
        <v>89.662099999999995</v>
      </c>
      <c r="E33" s="190">
        <v>89.662099999999995</v>
      </c>
      <c r="F33" s="190">
        <v>89.662099999999995</v>
      </c>
      <c r="G33" s="190">
        <v>89.662099999999995</v>
      </c>
      <c r="H33" s="190">
        <v>77.616699999999994</v>
      </c>
      <c r="I33" s="190">
        <v>77.616699999999994</v>
      </c>
      <c r="J33" s="190">
        <v>77.616699999999994</v>
      </c>
      <c r="K33" s="190">
        <v>77.616699999999994</v>
      </c>
      <c r="L33" s="191">
        <f t="shared" si="6"/>
        <v>334.51429999999999</v>
      </c>
      <c r="M33" s="191">
        <f t="shared" si="6"/>
        <v>334.51429999999999</v>
      </c>
      <c r="N33" s="191">
        <f t="shared" si="6"/>
        <v>334.51429999999999</v>
      </c>
      <c r="O33" s="191">
        <f t="shared" si="6"/>
        <v>334.51429999999999</v>
      </c>
      <c r="P33" s="193"/>
      <c r="Q33" s="193"/>
      <c r="R33" s="193"/>
      <c r="S33" s="193"/>
    </row>
    <row r="34" spans="1:19" s="39" customFormat="1">
      <c r="A34" s="39">
        <v>16</v>
      </c>
      <c r="B34" s="87" t="s">
        <v>820</v>
      </c>
      <c r="C34" s="189" t="s">
        <v>823</v>
      </c>
      <c r="D34" s="190">
        <v>89.616600000000005</v>
      </c>
      <c r="E34" s="190">
        <v>89.616600000000005</v>
      </c>
      <c r="F34" s="190">
        <v>89.616600000000005</v>
      </c>
      <c r="G34" s="190">
        <v>89.616600000000005</v>
      </c>
      <c r="H34" s="190">
        <v>77.607200000000006</v>
      </c>
      <c r="I34" s="190">
        <v>77.607200000000006</v>
      </c>
      <c r="J34" s="190">
        <v>77.607200000000006</v>
      </c>
      <c r="K34" s="190">
        <v>77.607200000000006</v>
      </c>
      <c r="L34" s="194"/>
      <c r="M34" s="194"/>
      <c r="N34" s="194"/>
      <c r="O34" s="194"/>
      <c r="P34" s="193"/>
      <c r="Q34" s="193"/>
      <c r="R34" s="193"/>
      <c r="S34" s="193"/>
    </row>
    <row r="35" spans="1:19" s="39" customFormat="1">
      <c r="A35" s="39">
        <v>15</v>
      </c>
      <c r="B35" s="87" t="s">
        <v>891</v>
      </c>
      <c r="C35" s="189" t="s">
        <v>894</v>
      </c>
      <c r="D35" s="190">
        <v>89.616799999999998</v>
      </c>
      <c r="E35" s="190">
        <v>89.616799999999998</v>
      </c>
      <c r="F35" s="190">
        <v>89.616799999999998</v>
      </c>
      <c r="G35" s="190">
        <v>89.616799999999998</v>
      </c>
      <c r="H35" s="190">
        <v>77.618700000000004</v>
      </c>
      <c r="I35" s="190">
        <v>77.618700000000004</v>
      </c>
      <c r="J35" s="190">
        <v>77.618700000000004</v>
      </c>
      <c r="K35" s="190">
        <v>77.618700000000004</v>
      </c>
      <c r="L35" s="194"/>
      <c r="M35" s="194"/>
      <c r="N35" s="194"/>
      <c r="O35" s="194"/>
      <c r="P35" s="195"/>
      <c r="Q35" s="195"/>
      <c r="R35" s="195"/>
      <c r="S35" s="195"/>
    </row>
    <row r="56" spans="4:15"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</row>
    <row r="57" spans="4:15"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</row>
    <row r="58" spans="4:15"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</row>
    <row r="59" spans="4:15"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</row>
    <row r="60" spans="4:15"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</row>
    <row r="61" spans="4:15"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</row>
    <row r="62" spans="4:15"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</row>
    <row r="63" spans="4:15">
      <c r="D63" s="185"/>
      <c r="E63" s="185"/>
      <c r="F63" s="185"/>
      <c r="G63" s="185"/>
      <c r="H63" s="185"/>
      <c r="I63" s="185"/>
      <c r="J63" s="185"/>
      <c r="K63" s="185"/>
      <c r="L63" s="185"/>
      <c r="M63" s="185"/>
      <c r="N63" s="185"/>
      <c r="O63" s="185"/>
    </row>
    <row r="64" spans="4:15">
      <c r="D64" s="185"/>
      <c r="E64" s="185"/>
      <c r="F64" s="185"/>
      <c r="G64" s="185"/>
      <c r="H64" s="185"/>
      <c r="I64" s="185"/>
      <c r="J64" s="185"/>
      <c r="K64" s="185"/>
      <c r="L64" s="185"/>
      <c r="M64" s="185"/>
      <c r="N64" s="185"/>
      <c r="O64" s="185"/>
    </row>
    <row r="65" spans="4:15">
      <c r="D65" s="185"/>
      <c r="E65" s="185"/>
      <c r="F65" s="185"/>
      <c r="G65" s="185"/>
      <c r="H65" s="185"/>
      <c r="I65" s="185"/>
      <c r="J65" s="185"/>
      <c r="K65" s="185"/>
      <c r="L65" s="185"/>
      <c r="M65" s="185"/>
      <c r="N65" s="185"/>
      <c r="O65" s="185"/>
    </row>
    <row r="66" spans="4:15">
      <c r="D66" s="185"/>
      <c r="E66" s="185"/>
      <c r="F66" s="185"/>
      <c r="G66" s="185"/>
      <c r="H66" s="185"/>
      <c r="I66" s="185"/>
      <c r="J66" s="185"/>
      <c r="K66" s="185"/>
      <c r="L66" s="185"/>
      <c r="M66" s="185"/>
      <c r="N66" s="185"/>
      <c r="O66" s="185"/>
    </row>
    <row r="67" spans="4:15">
      <c r="D67" s="185"/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</row>
    <row r="68" spans="4:15">
      <c r="D68" s="185"/>
      <c r="E68" s="185"/>
      <c r="F68" s="185"/>
      <c r="G68" s="185"/>
      <c r="H68" s="185"/>
      <c r="I68" s="185"/>
      <c r="J68" s="185"/>
      <c r="K68" s="185"/>
      <c r="L68" s="185"/>
      <c r="M68" s="185"/>
      <c r="N68" s="185"/>
      <c r="O68" s="185"/>
    </row>
    <row r="69" spans="4:15">
      <c r="D69" s="185"/>
      <c r="E69" s="185"/>
      <c r="F69" s="185"/>
      <c r="G69" s="185"/>
      <c r="H69" s="185"/>
      <c r="I69" s="185"/>
      <c r="J69" s="185"/>
      <c r="K69" s="185"/>
      <c r="L69" s="185"/>
      <c r="M69" s="185"/>
      <c r="N69" s="185"/>
      <c r="O69" s="185"/>
    </row>
    <row r="70" spans="4:15"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85"/>
      <c r="O70" s="185"/>
    </row>
    <row r="71" spans="4:15">
      <c r="D71" s="185"/>
      <c r="E71" s="185"/>
      <c r="F71" s="185"/>
      <c r="G71" s="185"/>
      <c r="H71" s="185"/>
      <c r="I71" s="185"/>
      <c r="J71" s="185"/>
      <c r="K71" s="185"/>
      <c r="L71" s="185"/>
      <c r="M71" s="185"/>
      <c r="N71" s="185"/>
      <c r="O71" s="185"/>
    </row>
    <row r="72" spans="4:15">
      <c r="H72" s="185"/>
      <c r="I72" s="185"/>
      <c r="J72" s="185"/>
      <c r="K72" s="185"/>
      <c r="L72" s="185"/>
      <c r="M72" s="185"/>
      <c r="N72" s="185"/>
      <c r="O72" s="185"/>
    </row>
    <row r="73" spans="4:15">
      <c r="H73" s="185"/>
      <c r="I73" s="185"/>
      <c r="J73" s="185"/>
      <c r="K73" s="185"/>
      <c r="L73" s="185"/>
      <c r="M73" s="185"/>
      <c r="N73" s="185"/>
      <c r="O73" s="185"/>
    </row>
    <row r="74" spans="4:15">
      <c r="H74" s="185"/>
      <c r="I74" s="185"/>
      <c r="J74" s="185"/>
      <c r="K74" s="185"/>
      <c r="L74" s="185"/>
      <c r="M74" s="185"/>
      <c r="N74" s="185"/>
      <c r="O74" s="185"/>
    </row>
    <row r="75" spans="4:15">
      <c r="H75" s="185"/>
      <c r="I75" s="185"/>
      <c r="J75" s="185"/>
      <c r="K75" s="185"/>
      <c r="L75" s="185"/>
      <c r="M75" s="185"/>
      <c r="N75" s="185"/>
      <c r="O75" s="185"/>
    </row>
  </sheetData>
  <autoFilter ref="B19:T35" xr:uid="{00000000-0009-0000-0000-000007000000}"/>
  <sortState xmlns:xlrd2="http://schemas.microsoft.com/office/spreadsheetml/2017/richdata2" ref="A34:C35">
    <sortCondition descending="1" ref="A34"/>
  </sortState>
  <phoneticPr fontId="3"/>
  <conditionalFormatting sqref="K16:O16">
    <cfRule type="cellIs" dxfId="36" priority="2" stopIfTrue="1" operator="equal">
      <formula>"WRONG"</formula>
    </cfRule>
  </conditionalFormatting>
  <conditionalFormatting sqref="L17:O17">
    <cfRule type="cellIs" dxfId="35" priority="7" stopIfTrue="1" operator="equal">
      <formula>"Wrong"</formula>
    </cfRule>
  </conditionalFormatting>
  <conditionalFormatting sqref="R11:R13">
    <cfRule type="cellIs" dxfId="34" priority="3" stopIfTrue="1" operator="equal">
      <formula>"WRONG"</formula>
    </cfRule>
  </conditionalFormatting>
  <conditionalFormatting sqref="R14:S14">
    <cfRule type="cellIs" dxfId="33" priority="6" stopIfTrue="1" operator="equal">
      <formula>"Wrong"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7"/>
  <dimension ref="A1:AF126"/>
  <sheetViews>
    <sheetView zoomScale="55" zoomScaleNormal="55" workbookViewId="0">
      <pane xSplit="3" topLeftCell="D1" activePane="topRight" state="frozen"/>
      <selection pane="topRight" activeCell="C10" sqref="C10"/>
      <selection activeCell="A16" sqref="A16"/>
    </sheetView>
  </sheetViews>
  <sheetFormatPr defaultColWidth="9" defaultRowHeight="14.25"/>
  <cols>
    <col min="1" max="1" width="5.5703125" style="2" customWidth="1"/>
    <col min="2" max="2" width="6.7109375" style="2" bestFit="1" customWidth="1"/>
    <col min="3" max="3" width="15.140625" style="2" bestFit="1" customWidth="1"/>
    <col min="4" max="7" width="11.5703125" style="2" customWidth="1"/>
    <col min="8" max="11" width="7.85546875" style="2" customWidth="1"/>
    <col min="12" max="15" width="11.5703125" style="2" customWidth="1"/>
    <col min="16" max="19" width="9.42578125" style="2" customWidth="1"/>
    <col min="20" max="20" width="3" style="2" customWidth="1"/>
    <col min="21" max="24" width="11.85546875" style="2" customWidth="1"/>
    <col min="25" max="28" width="10.85546875" style="2" bestFit="1" customWidth="1"/>
    <col min="29" max="33" width="8.28515625" style="2" customWidth="1"/>
    <col min="34" max="16384" width="9" style="2"/>
  </cols>
  <sheetData>
    <row r="1" spans="2:25" ht="25.5">
      <c r="B1" s="56" t="s">
        <v>9</v>
      </c>
      <c r="G1" s="48">
        <v>43581</v>
      </c>
      <c r="J1" s="48"/>
      <c r="K1" s="48"/>
      <c r="Y1" s="3">
        <v>1</v>
      </c>
    </row>
    <row r="2" spans="2:25" ht="20.25">
      <c r="B2" s="79" t="s">
        <v>2286</v>
      </c>
    </row>
    <row r="3" spans="2:25" ht="15">
      <c r="C3" s="124" t="s">
        <v>2287</v>
      </c>
      <c r="D3" s="124" t="s">
        <v>2248</v>
      </c>
      <c r="N3" s="124" t="s">
        <v>2287</v>
      </c>
      <c r="O3" s="2" t="s">
        <v>2251</v>
      </c>
      <c r="P3" s="2" t="s">
        <v>2252</v>
      </c>
      <c r="Q3" s="2" t="s">
        <v>2253</v>
      </c>
      <c r="R3" s="2" t="s">
        <v>2254</v>
      </c>
      <c r="S3" s="2" t="s">
        <v>2255</v>
      </c>
    </row>
    <row r="4" spans="2:25">
      <c r="C4" s="2" t="s">
        <v>2288</v>
      </c>
      <c r="O4" s="88" t="s">
        <v>2256</v>
      </c>
      <c r="P4" s="47">
        <f>MAX(L29:L44)</f>
        <v>104.2265</v>
      </c>
      <c r="Q4" s="47">
        <f>MAX(M29:M44)</f>
        <v>104.2265</v>
      </c>
      <c r="R4" s="47">
        <f>MAX(N29:N44)</f>
        <v>104.2265</v>
      </c>
      <c r="S4" s="47">
        <f>MAX(O29:O44)</f>
        <v>104.2265</v>
      </c>
      <c r="V4" s="86"/>
    </row>
    <row r="5" spans="2:25" ht="15">
      <c r="C5" s="124" t="s">
        <v>2289</v>
      </c>
      <c r="D5" s="124" t="s">
        <v>2248</v>
      </c>
      <c r="O5" s="88" t="s">
        <v>2257</v>
      </c>
      <c r="P5" s="47">
        <f>MIN(L29:L44)</f>
        <v>104.2246</v>
      </c>
      <c r="Q5" s="47">
        <f>MIN(M29:M44)</f>
        <v>104.2246</v>
      </c>
      <c r="R5" s="47">
        <f>MIN(N29:N44)</f>
        <v>104.2246</v>
      </c>
      <c r="S5" s="47">
        <f>MIN(O29:O44)</f>
        <v>104.2246</v>
      </c>
      <c r="V5" s="86"/>
    </row>
    <row r="6" spans="2:25" ht="15">
      <c r="C6" s="124" t="s">
        <v>2290</v>
      </c>
      <c r="D6" s="124" t="s">
        <v>2248</v>
      </c>
      <c r="O6" s="88" t="s">
        <v>2258</v>
      </c>
      <c r="P6" s="47">
        <f>P4-P5</f>
        <v>1.90000000000623E-3</v>
      </c>
      <c r="Q6" s="47">
        <f>Q4-Q5</f>
        <v>1.90000000000623E-3</v>
      </c>
      <c r="R6" s="47">
        <f>R4-R5</f>
        <v>1.90000000000623E-3</v>
      </c>
      <c r="S6" s="47">
        <f>S4-S5</f>
        <v>1.90000000000623E-3</v>
      </c>
      <c r="V6" s="86"/>
    </row>
    <row r="7" spans="2:25">
      <c r="N7" s="2" t="s">
        <v>2259</v>
      </c>
      <c r="O7" s="93">
        <v>5</v>
      </c>
      <c r="P7" s="91">
        <f>O7*0.0254</f>
        <v>0.127</v>
      </c>
      <c r="Q7" s="91">
        <f>O7*0.0254</f>
        <v>0.127</v>
      </c>
      <c r="R7" s="91">
        <f>O7*0.0254</f>
        <v>0.127</v>
      </c>
      <c r="S7" s="91">
        <f>O7*0.0254</f>
        <v>0.127</v>
      </c>
      <c r="V7" s="86"/>
    </row>
    <row r="8" spans="2:25">
      <c r="P8" s="2" t="str">
        <f>IF(P6&gt;P7,"Wrong","OK")</f>
        <v>OK</v>
      </c>
      <c r="Q8" s="2" t="str">
        <f>IF(Q6&gt;Q7,"Wrong","OK")</f>
        <v>OK</v>
      </c>
      <c r="R8" s="2" t="str">
        <f>IF(R6&gt;R7,"Wrong","OK")</f>
        <v>OK</v>
      </c>
      <c r="S8" s="2" t="str">
        <f>IF(S6&gt;S7,"Wrong","OK")</f>
        <v>OK</v>
      </c>
      <c r="V8" s="86"/>
    </row>
    <row r="23" spans="1:32">
      <c r="L23" s="37"/>
      <c r="M23" s="128"/>
      <c r="N23" s="128"/>
      <c r="O23" s="128"/>
      <c r="P23" s="128"/>
      <c r="Q23" s="128"/>
      <c r="R23" s="173" t="s">
        <v>2259</v>
      </c>
      <c r="S23" s="129"/>
      <c r="U23" s="37"/>
      <c r="V23" s="128"/>
      <c r="W23" s="128"/>
      <c r="X23" s="128"/>
      <c r="Y23" s="128"/>
      <c r="Z23" s="128"/>
      <c r="AA23" s="128"/>
      <c r="AB23" s="128"/>
      <c r="AC23" s="128"/>
      <c r="AD23" s="128"/>
      <c r="AE23" s="173" t="s">
        <v>2259</v>
      </c>
      <c r="AF23" s="129"/>
    </row>
    <row r="24" spans="1:32" ht="15">
      <c r="L24" s="174"/>
      <c r="M24" s="9" t="s">
        <v>2291</v>
      </c>
      <c r="P24" s="2" t="s">
        <v>2260</v>
      </c>
      <c r="R24" s="93">
        <v>1</v>
      </c>
      <c r="S24" s="175"/>
      <c r="U24" s="174"/>
      <c r="V24" s="9" t="s">
        <v>2292</v>
      </c>
      <c r="AC24" s="2" t="s">
        <v>2260</v>
      </c>
      <c r="AE24" s="93">
        <v>1</v>
      </c>
      <c r="AF24" s="175"/>
    </row>
    <row r="25" spans="1:32">
      <c r="L25" s="174"/>
      <c r="P25" s="88" t="s">
        <v>2256</v>
      </c>
      <c r="Q25" s="47">
        <f>MAX(P29:S60)</f>
        <v>1.3000000000147338E-3</v>
      </c>
      <c r="R25" s="91">
        <f>R24*0.0254</f>
        <v>2.5399999999999999E-2</v>
      </c>
      <c r="S25" s="175"/>
      <c r="U25" s="174"/>
      <c r="AC25" s="88" t="s">
        <v>2256</v>
      </c>
      <c r="AD25" s="47">
        <f>MAX(AC29:AF60)</f>
        <v>3.3999999999991815E-3</v>
      </c>
      <c r="AE25" s="91">
        <f>AE24*0.0254</f>
        <v>2.5399999999999999E-2</v>
      </c>
      <c r="AF25" s="175"/>
    </row>
    <row r="26" spans="1:32" ht="15">
      <c r="C26" s="124" t="s">
        <v>2287</v>
      </c>
      <c r="L26" s="33"/>
      <c r="M26" s="176"/>
      <c r="N26" s="176"/>
      <c r="O26" s="176"/>
      <c r="P26" s="176"/>
      <c r="Q26" s="176"/>
      <c r="R26" s="176" t="str">
        <f>IF(Q25&gt;R25,"Wrong","OK")</f>
        <v>OK</v>
      </c>
      <c r="S26" s="177"/>
      <c r="U26" s="33"/>
      <c r="V26" s="176"/>
      <c r="W26" s="176"/>
      <c r="X26" s="176"/>
      <c r="Y26" s="176"/>
      <c r="Z26" s="176"/>
      <c r="AA26" s="176"/>
      <c r="AB26" s="176"/>
      <c r="AC26" s="176"/>
      <c r="AD26" s="176"/>
      <c r="AE26" s="176" t="str">
        <f>IF(AD25&gt;AE25,"Wrong","OK")</f>
        <v>OK</v>
      </c>
      <c r="AF26" s="177"/>
    </row>
    <row r="27" spans="1:32">
      <c r="D27" s="60" t="s">
        <v>2262</v>
      </c>
      <c r="E27" s="59"/>
      <c r="F27" s="59"/>
      <c r="G27" s="59"/>
      <c r="L27" s="172" t="s">
        <v>2265</v>
      </c>
      <c r="M27" s="59"/>
      <c r="N27" s="59"/>
      <c r="O27" s="59"/>
      <c r="P27" s="60" t="s">
        <v>2266</v>
      </c>
      <c r="Q27" s="59"/>
      <c r="R27" s="59"/>
      <c r="S27" s="58"/>
      <c r="T27" s="125"/>
      <c r="U27" s="60" t="s">
        <v>2267</v>
      </c>
      <c r="V27" s="98"/>
      <c r="W27" s="98"/>
      <c r="X27" s="90"/>
      <c r="Y27" s="60" t="s">
        <v>2268</v>
      </c>
      <c r="Z27" s="98"/>
      <c r="AA27" s="98"/>
      <c r="AB27" s="90"/>
      <c r="AC27" s="60" t="s">
        <v>2266</v>
      </c>
      <c r="AD27" s="59"/>
      <c r="AE27" s="59"/>
      <c r="AF27" s="58"/>
    </row>
    <row r="28" spans="1:32" ht="38.25">
      <c r="B28" s="77" t="s">
        <v>19</v>
      </c>
      <c r="C28" s="77" t="s">
        <v>20</v>
      </c>
      <c r="D28" s="57" t="s">
        <v>10</v>
      </c>
      <c r="E28" s="57" t="s">
        <v>960</v>
      </c>
      <c r="F28" s="57" t="s">
        <v>2269</v>
      </c>
      <c r="G28" s="57" t="s">
        <v>2270</v>
      </c>
      <c r="L28" s="57" t="s">
        <v>10</v>
      </c>
      <c r="M28" s="57" t="s">
        <v>960</v>
      </c>
      <c r="N28" s="57" t="s">
        <v>2269</v>
      </c>
      <c r="O28" s="57" t="s">
        <v>2270</v>
      </c>
      <c r="P28" s="57" t="s">
        <v>10</v>
      </c>
      <c r="Q28" s="57" t="s">
        <v>960</v>
      </c>
      <c r="R28" s="57" t="s">
        <v>2269</v>
      </c>
      <c r="S28" s="57" t="s">
        <v>2270</v>
      </c>
      <c r="T28" s="126"/>
      <c r="U28" s="57" t="s">
        <v>10</v>
      </c>
      <c r="V28" s="57" t="s">
        <v>960</v>
      </c>
      <c r="W28" s="57" t="s">
        <v>2269</v>
      </c>
      <c r="X28" s="57" t="s">
        <v>2270</v>
      </c>
      <c r="Y28" s="57" t="s">
        <v>10</v>
      </c>
      <c r="Z28" s="57" t="s">
        <v>960</v>
      </c>
      <c r="AA28" s="57" t="s">
        <v>2269</v>
      </c>
      <c r="AB28" s="57" t="s">
        <v>2270</v>
      </c>
      <c r="AC28" s="57" t="s">
        <v>10</v>
      </c>
      <c r="AD28" s="57" t="s">
        <v>960</v>
      </c>
      <c r="AE28" s="57" t="s">
        <v>2269</v>
      </c>
      <c r="AF28" s="57" t="s">
        <v>2270</v>
      </c>
    </row>
    <row r="29" spans="1:32">
      <c r="A29" s="62"/>
      <c r="B29" s="87" t="s">
        <v>2293</v>
      </c>
      <c r="C29" s="87" t="s">
        <v>675</v>
      </c>
      <c r="D29" s="66">
        <v>49.8127</v>
      </c>
      <c r="E29" s="66">
        <v>49.8127</v>
      </c>
      <c r="F29" s="66">
        <v>49.8127</v>
      </c>
      <c r="G29" s="66">
        <v>49.8127</v>
      </c>
      <c r="L29" s="67">
        <f t="shared" ref="L29:O30" si="0">SUM(D29,D31)</f>
        <v>104.226</v>
      </c>
      <c r="M29" s="67">
        <f t="shared" si="0"/>
        <v>104.226</v>
      </c>
      <c r="N29" s="67">
        <f t="shared" si="0"/>
        <v>104.226</v>
      </c>
      <c r="O29" s="67">
        <f t="shared" si="0"/>
        <v>104.226</v>
      </c>
      <c r="P29" s="67">
        <f>ABS(L29-L30)</f>
        <v>5.0000000000238742E-4</v>
      </c>
      <c r="Q29" s="67">
        <f t="shared" ref="Q29:S29" si="1">ABS(M29-M30)</f>
        <v>5.0000000000238742E-4</v>
      </c>
      <c r="R29" s="67">
        <f t="shared" si="1"/>
        <v>5.0000000000238742E-4</v>
      </c>
      <c r="S29" s="67">
        <f t="shared" si="1"/>
        <v>5.0000000000238742E-4</v>
      </c>
      <c r="T29" s="127"/>
      <c r="U29" s="4">
        <v>149.0635</v>
      </c>
      <c r="V29" s="4">
        <v>149.0635</v>
      </c>
      <c r="W29" s="4">
        <v>149.16249999999999</v>
      </c>
      <c r="X29" s="4">
        <v>149.16249999999999</v>
      </c>
      <c r="Y29" s="66">
        <f>SUM(D29,U29)</f>
        <v>198.87620000000001</v>
      </c>
      <c r="Z29" s="66">
        <f t="shared" ref="Z29:Z44" si="2">SUM(E29,V29)</f>
        <v>198.87620000000001</v>
      </c>
      <c r="AA29" s="66">
        <f t="shared" ref="AA29:AA44" si="3">SUM(F29,W29)</f>
        <v>198.9752</v>
      </c>
      <c r="AB29" s="66">
        <f t="shared" ref="AB29:AB44" si="4">SUM(G29,X29)</f>
        <v>198.9752</v>
      </c>
      <c r="AC29" s="67">
        <f>ABS(Y29-Y30)</f>
        <v>9.000000000298769E-4</v>
      </c>
      <c r="AD29" s="67">
        <f t="shared" ref="AD29" si="5">ABS(Z29-Z30)</f>
        <v>9.000000000298769E-4</v>
      </c>
      <c r="AE29" s="67">
        <f t="shared" ref="AE29" si="6">ABS(AA29-AA30)</f>
        <v>1.4000000000180535E-3</v>
      </c>
      <c r="AF29" s="67">
        <f t="shared" ref="AF29" si="7">ABS(AB29-AB30)</f>
        <v>1.4000000000180535E-3</v>
      </c>
    </row>
    <row r="30" spans="1:32">
      <c r="A30" s="62"/>
      <c r="B30" s="87" t="s">
        <v>2294</v>
      </c>
      <c r="C30" s="87" t="s">
        <v>670</v>
      </c>
      <c r="D30" s="66">
        <v>49.813099999999999</v>
      </c>
      <c r="E30" s="66">
        <v>49.813099999999999</v>
      </c>
      <c r="F30" s="66">
        <v>49.813099999999999</v>
      </c>
      <c r="G30" s="66">
        <v>49.813099999999999</v>
      </c>
      <c r="L30" s="67">
        <f t="shared" si="0"/>
        <v>104.2265</v>
      </c>
      <c r="M30" s="67">
        <f t="shared" si="0"/>
        <v>104.2265</v>
      </c>
      <c r="N30" s="67">
        <f t="shared" si="0"/>
        <v>104.2265</v>
      </c>
      <c r="O30" s="67">
        <f t="shared" si="0"/>
        <v>104.2265</v>
      </c>
      <c r="P30" s="130"/>
      <c r="Q30" s="130"/>
      <c r="R30" s="130"/>
      <c r="S30" s="130"/>
      <c r="T30" s="127"/>
      <c r="U30" s="4">
        <v>149.06219999999999</v>
      </c>
      <c r="V30" s="4">
        <v>149.06219999999999</v>
      </c>
      <c r="W30" s="4">
        <v>149.16069999999999</v>
      </c>
      <c r="X30" s="4">
        <v>149.16069999999999</v>
      </c>
      <c r="Y30" s="66">
        <f>SUM(D30,U30)</f>
        <v>198.87529999999998</v>
      </c>
      <c r="Z30" s="66">
        <f t="shared" si="2"/>
        <v>198.87529999999998</v>
      </c>
      <c r="AA30" s="66">
        <f t="shared" si="3"/>
        <v>198.97379999999998</v>
      </c>
      <c r="AB30" s="66">
        <f t="shared" si="4"/>
        <v>198.97379999999998</v>
      </c>
      <c r="AC30" s="130"/>
      <c r="AD30" s="130"/>
      <c r="AE30" s="130"/>
      <c r="AF30" s="130"/>
    </row>
    <row r="31" spans="1:32">
      <c r="A31" s="62"/>
      <c r="B31" s="87" t="s">
        <v>2295</v>
      </c>
      <c r="C31" s="87" t="s">
        <v>785</v>
      </c>
      <c r="D31" s="66">
        <v>54.4133</v>
      </c>
      <c r="E31" s="66">
        <v>54.4133</v>
      </c>
      <c r="F31" s="66">
        <v>54.4133</v>
      </c>
      <c r="G31" s="66">
        <v>54.4133</v>
      </c>
      <c r="L31" s="47"/>
      <c r="M31" s="47"/>
      <c r="N31" s="47"/>
      <c r="O31" s="47"/>
      <c r="P31" s="130"/>
      <c r="Q31" s="130"/>
      <c r="R31" s="130"/>
      <c r="S31" s="130"/>
      <c r="T31" s="127"/>
      <c r="U31" s="4">
        <v>152.1369</v>
      </c>
      <c r="V31" s="4">
        <v>152.1369</v>
      </c>
      <c r="W31" s="4">
        <v>152.15369999999999</v>
      </c>
      <c r="X31" s="4">
        <v>152.15369999999999</v>
      </c>
      <c r="Y31" s="66">
        <f t="shared" ref="Y31:Y44" si="8">SUM(D31,U31)</f>
        <v>206.55019999999999</v>
      </c>
      <c r="Z31" s="66">
        <f t="shared" si="2"/>
        <v>206.55019999999999</v>
      </c>
      <c r="AA31" s="66">
        <f t="shared" si="3"/>
        <v>206.56699999999998</v>
      </c>
      <c r="AB31" s="66">
        <f t="shared" si="4"/>
        <v>206.56699999999998</v>
      </c>
      <c r="AC31" s="67">
        <f t="shared" ref="AC31" si="9">ABS(Y31-Y32)</f>
        <v>1.3999999999896318E-3</v>
      </c>
      <c r="AD31" s="67">
        <f t="shared" ref="AD31" si="10">ABS(Z31-Z32)</f>
        <v>1.3999999999896318E-3</v>
      </c>
      <c r="AE31" s="67">
        <f t="shared" ref="AE31" si="11">ABS(AA31-AA32)</f>
        <v>1.2999999999863121E-3</v>
      </c>
      <c r="AF31" s="67">
        <f t="shared" ref="AF31" si="12">ABS(AB31-AB32)</f>
        <v>1.2999999999863121E-3</v>
      </c>
    </row>
    <row r="32" spans="1:32">
      <c r="A32" s="62"/>
      <c r="B32" s="87" t="s">
        <v>2296</v>
      </c>
      <c r="C32" s="87" t="s">
        <v>780</v>
      </c>
      <c r="D32" s="66">
        <v>54.413400000000003</v>
      </c>
      <c r="E32" s="66">
        <v>54.413400000000003</v>
      </c>
      <c r="F32" s="66">
        <v>54.413400000000003</v>
      </c>
      <c r="G32" s="66">
        <v>54.413400000000003</v>
      </c>
      <c r="L32" s="47"/>
      <c r="M32" s="47"/>
      <c r="N32" s="47"/>
      <c r="O32" s="47"/>
      <c r="P32" s="120"/>
      <c r="Q32" s="120"/>
      <c r="R32" s="120"/>
      <c r="S32" s="120"/>
      <c r="T32" s="127"/>
      <c r="U32" s="4">
        <v>152.1354</v>
      </c>
      <c r="V32" s="4">
        <v>152.1354</v>
      </c>
      <c r="W32" s="4">
        <v>152.1523</v>
      </c>
      <c r="X32" s="4">
        <v>152.1523</v>
      </c>
      <c r="Y32" s="66">
        <f t="shared" si="8"/>
        <v>206.5488</v>
      </c>
      <c r="Z32" s="66">
        <f t="shared" si="2"/>
        <v>206.5488</v>
      </c>
      <c r="AA32" s="66">
        <f t="shared" si="3"/>
        <v>206.56569999999999</v>
      </c>
      <c r="AB32" s="66">
        <f t="shared" si="4"/>
        <v>206.56569999999999</v>
      </c>
      <c r="AC32" s="130"/>
      <c r="AD32" s="130"/>
      <c r="AE32" s="130"/>
      <c r="AF32" s="130"/>
    </row>
    <row r="33" spans="1:32">
      <c r="A33" s="62"/>
      <c r="B33" s="87" t="s">
        <v>2297</v>
      </c>
      <c r="C33" s="87" t="s">
        <v>514</v>
      </c>
      <c r="D33" s="66">
        <v>49.812199999999997</v>
      </c>
      <c r="E33" s="66">
        <v>49.812199999999997</v>
      </c>
      <c r="F33" s="66">
        <v>49.812199999999997</v>
      </c>
      <c r="G33" s="66">
        <v>49.812199999999997</v>
      </c>
      <c r="L33" s="67">
        <f t="shared" ref="L33:O34" si="13">SUM(D33,D35)</f>
        <v>104.2246</v>
      </c>
      <c r="M33" s="67">
        <f t="shared" si="13"/>
        <v>104.2246</v>
      </c>
      <c r="N33" s="67">
        <f t="shared" si="13"/>
        <v>104.2246</v>
      </c>
      <c r="O33" s="67">
        <f t="shared" si="13"/>
        <v>104.2246</v>
      </c>
      <c r="P33" s="67">
        <f t="shared" ref="P33:S33" si="14">ABS(L33-L34)</f>
        <v>2.0000000000663931E-4</v>
      </c>
      <c r="Q33" s="67">
        <f t="shared" si="14"/>
        <v>2.0000000000663931E-4</v>
      </c>
      <c r="R33" s="67">
        <f t="shared" si="14"/>
        <v>2.0000000000663931E-4</v>
      </c>
      <c r="S33" s="67">
        <f t="shared" si="14"/>
        <v>2.0000000000663931E-4</v>
      </c>
      <c r="T33" s="127"/>
      <c r="U33" s="4">
        <v>149.13120000000001</v>
      </c>
      <c r="V33" s="4">
        <v>149.13120000000001</v>
      </c>
      <c r="W33" s="4">
        <v>149.142</v>
      </c>
      <c r="X33" s="4">
        <v>149.142</v>
      </c>
      <c r="Y33" s="66">
        <f t="shared" si="8"/>
        <v>198.9434</v>
      </c>
      <c r="Z33" s="66">
        <f t="shared" si="2"/>
        <v>198.9434</v>
      </c>
      <c r="AA33" s="66">
        <f t="shared" si="3"/>
        <v>198.95419999999999</v>
      </c>
      <c r="AB33" s="66">
        <f t="shared" si="4"/>
        <v>198.95419999999999</v>
      </c>
      <c r="AC33" s="67">
        <f t="shared" ref="AC33" si="15">ABS(Y33-Y34)</f>
        <v>2.3999999999944066E-3</v>
      </c>
      <c r="AD33" s="67">
        <f t="shared" ref="AD33" si="16">ABS(Z33-Z34)</f>
        <v>2.3999999999944066E-3</v>
      </c>
      <c r="AE33" s="67">
        <f t="shared" ref="AE33" si="17">ABS(AA33-AA34)</f>
        <v>9.0000000000145519E-4</v>
      </c>
      <c r="AF33" s="67">
        <f t="shared" ref="AF33" si="18">ABS(AB33-AB34)</f>
        <v>9.0000000000145519E-4</v>
      </c>
    </row>
    <row r="34" spans="1:32">
      <c r="A34" s="62"/>
      <c r="B34" s="87" t="s">
        <v>2298</v>
      </c>
      <c r="C34" s="87" t="s">
        <v>509</v>
      </c>
      <c r="D34" s="66">
        <v>49.8123</v>
      </c>
      <c r="E34" s="66">
        <v>49.8123</v>
      </c>
      <c r="F34" s="66">
        <v>49.8123</v>
      </c>
      <c r="G34" s="66">
        <v>49.8123</v>
      </c>
      <c r="L34" s="67">
        <f t="shared" si="13"/>
        <v>104.2248</v>
      </c>
      <c r="M34" s="67">
        <f t="shared" si="13"/>
        <v>104.2248</v>
      </c>
      <c r="N34" s="67">
        <f t="shared" si="13"/>
        <v>104.2248</v>
      </c>
      <c r="O34" s="67">
        <f t="shared" si="13"/>
        <v>104.2248</v>
      </c>
      <c r="P34" s="130"/>
      <c r="Q34" s="130"/>
      <c r="R34" s="130"/>
      <c r="S34" s="130"/>
      <c r="T34" s="127"/>
      <c r="U34" s="4">
        <v>149.12870000000001</v>
      </c>
      <c r="V34" s="4">
        <v>149.12870000000001</v>
      </c>
      <c r="W34" s="4">
        <v>149.14099999999999</v>
      </c>
      <c r="X34" s="4">
        <v>149.14099999999999</v>
      </c>
      <c r="Y34" s="66">
        <f t="shared" si="8"/>
        <v>198.941</v>
      </c>
      <c r="Z34" s="66">
        <f t="shared" si="2"/>
        <v>198.941</v>
      </c>
      <c r="AA34" s="66">
        <f t="shared" si="3"/>
        <v>198.95329999999998</v>
      </c>
      <c r="AB34" s="66">
        <f t="shared" si="4"/>
        <v>198.95329999999998</v>
      </c>
      <c r="AC34" s="130"/>
      <c r="AD34" s="130"/>
      <c r="AE34" s="130"/>
      <c r="AF34" s="130"/>
    </row>
    <row r="35" spans="1:32">
      <c r="A35" s="62"/>
      <c r="B35" s="87" t="s">
        <v>2299</v>
      </c>
      <c r="C35" s="87" t="s">
        <v>612</v>
      </c>
      <c r="D35" s="66">
        <v>54.412399999999998</v>
      </c>
      <c r="E35" s="66">
        <v>54.412399999999998</v>
      </c>
      <c r="F35" s="66">
        <v>54.412399999999998</v>
      </c>
      <c r="G35" s="66">
        <v>54.412399999999998</v>
      </c>
      <c r="L35" s="47"/>
      <c r="M35" s="47"/>
      <c r="N35" s="47"/>
      <c r="O35" s="47"/>
      <c r="P35" s="130"/>
      <c r="Q35" s="130"/>
      <c r="R35" s="130"/>
      <c r="S35" s="130"/>
      <c r="T35" s="127"/>
      <c r="U35" s="4">
        <v>152.13589999999999</v>
      </c>
      <c r="V35" s="4">
        <v>152.13589999999999</v>
      </c>
      <c r="W35" s="4">
        <v>152.10640000000001</v>
      </c>
      <c r="X35" s="4">
        <v>152.10640000000001</v>
      </c>
      <c r="Y35" s="66">
        <f t="shared" si="8"/>
        <v>206.54829999999998</v>
      </c>
      <c r="Z35" s="66">
        <f t="shared" si="2"/>
        <v>206.54829999999998</v>
      </c>
      <c r="AA35" s="66">
        <f t="shared" si="3"/>
        <v>206.5188</v>
      </c>
      <c r="AB35" s="66">
        <f t="shared" si="4"/>
        <v>206.5188</v>
      </c>
      <c r="AC35" s="67">
        <f t="shared" ref="AC35" si="19">ABS(Y35-Y36)</f>
        <v>3.3999999999991815E-3</v>
      </c>
      <c r="AD35" s="67">
        <f t="shared" ref="AD35" si="20">ABS(Z35-Z36)</f>
        <v>3.3999999999991815E-3</v>
      </c>
      <c r="AE35" s="67">
        <f t="shared" ref="AE35" si="21">ABS(AA35-AA36)</f>
        <v>7.9999999999813554E-4</v>
      </c>
      <c r="AF35" s="67">
        <f t="shared" ref="AF35" si="22">ABS(AB35-AB36)</f>
        <v>7.9999999999813554E-4</v>
      </c>
    </row>
    <row r="36" spans="1:32">
      <c r="A36" s="62"/>
      <c r="B36" s="87" t="s">
        <v>2300</v>
      </c>
      <c r="C36" s="87" t="s">
        <v>607</v>
      </c>
      <c r="D36" s="66">
        <v>54.412500000000001</v>
      </c>
      <c r="E36" s="66">
        <v>54.412500000000001</v>
      </c>
      <c r="F36" s="66">
        <v>54.412500000000001</v>
      </c>
      <c r="G36" s="66">
        <v>54.412500000000001</v>
      </c>
      <c r="L36" s="47"/>
      <c r="M36" s="47"/>
      <c r="N36" s="47"/>
      <c r="O36" s="47"/>
      <c r="P36" s="120"/>
      <c r="Q36" s="120"/>
      <c r="R36" s="120"/>
      <c r="S36" s="120"/>
      <c r="T36" s="127"/>
      <c r="U36" s="4">
        <v>152.13919999999999</v>
      </c>
      <c r="V36" s="4">
        <v>152.13919999999999</v>
      </c>
      <c r="W36" s="4">
        <v>152.10550000000001</v>
      </c>
      <c r="X36" s="4">
        <v>152.10550000000001</v>
      </c>
      <c r="Y36" s="66">
        <f t="shared" si="8"/>
        <v>206.55169999999998</v>
      </c>
      <c r="Z36" s="66">
        <f t="shared" si="2"/>
        <v>206.55169999999998</v>
      </c>
      <c r="AA36" s="66">
        <f t="shared" si="3"/>
        <v>206.518</v>
      </c>
      <c r="AB36" s="66">
        <f t="shared" si="4"/>
        <v>206.518</v>
      </c>
      <c r="AC36" s="130"/>
      <c r="AD36" s="130"/>
      <c r="AE36" s="130"/>
      <c r="AF36" s="130"/>
    </row>
    <row r="37" spans="1:32">
      <c r="A37" s="62"/>
      <c r="B37" s="87" t="s">
        <v>2301</v>
      </c>
      <c r="C37" s="87" t="s">
        <v>394</v>
      </c>
      <c r="D37" s="66">
        <v>49.812100000000001</v>
      </c>
      <c r="E37" s="66">
        <v>49.812100000000001</v>
      </c>
      <c r="F37" s="66">
        <v>49.812100000000001</v>
      </c>
      <c r="G37" s="66">
        <v>49.812100000000001</v>
      </c>
      <c r="L37" s="67">
        <f t="shared" ref="L37:O38" si="23">SUM(D37,D39)</f>
        <v>104.22460000000001</v>
      </c>
      <c r="M37" s="67">
        <f t="shared" si="23"/>
        <v>104.22460000000001</v>
      </c>
      <c r="N37" s="67">
        <f t="shared" si="23"/>
        <v>104.22460000000001</v>
      </c>
      <c r="O37" s="67">
        <f t="shared" si="23"/>
        <v>104.22460000000001</v>
      </c>
      <c r="P37" s="67">
        <f>ABS(L37-L38)</f>
        <v>1.9999999999242846E-4</v>
      </c>
      <c r="Q37" s="67">
        <f t="shared" ref="Q37" si="24">ABS(M37-M38)</f>
        <v>1.9999999999242846E-4</v>
      </c>
      <c r="R37" s="67">
        <f t="shared" ref="R37" si="25">ABS(N37-N38)</f>
        <v>1.9999999999242846E-4</v>
      </c>
      <c r="S37" s="67">
        <f t="shared" ref="S37" si="26">ABS(O37-O38)</f>
        <v>1.9999999999242846E-4</v>
      </c>
      <c r="T37" s="127"/>
      <c r="U37" s="4">
        <v>149.1215</v>
      </c>
      <c r="V37" s="4">
        <v>149.1215</v>
      </c>
      <c r="W37" s="4">
        <v>149.1164</v>
      </c>
      <c r="X37" s="4">
        <v>149.1164</v>
      </c>
      <c r="Y37" s="66">
        <f t="shared" si="8"/>
        <v>198.93360000000001</v>
      </c>
      <c r="Z37" s="66">
        <f t="shared" si="2"/>
        <v>198.93360000000001</v>
      </c>
      <c r="AA37" s="66">
        <f t="shared" si="3"/>
        <v>198.92849999999999</v>
      </c>
      <c r="AB37" s="66">
        <f t="shared" si="4"/>
        <v>198.92849999999999</v>
      </c>
      <c r="AC37" s="67">
        <f>ABS(Y37-Y38)</f>
        <v>2.7000000000327873E-3</v>
      </c>
      <c r="AD37" s="67">
        <f t="shared" ref="AD37" si="27">ABS(Z37-Z38)</f>
        <v>2.7000000000327873E-3</v>
      </c>
      <c r="AE37" s="67">
        <f t="shared" ref="AE37" si="28">ABS(AA37-AA38)</f>
        <v>3.0000000000995897E-4</v>
      </c>
      <c r="AF37" s="67">
        <f t="shared" ref="AF37" si="29">ABS(AB37-AB38)</f>
        <v>3.0000000000995897E-4</v>
      </c>
    </row>
    <row r="38" spans="1:32">
      <c r="A38" s="62"/>
      <c r="B38" s="87" t="s">
        <v>2302</v>
      </c>
      <c r="C38" s="87" t="s">
        <v>389</v>
      </c>
      <c r="D38" s="66">
        <v>49.8123</v>
      </c>
      <c r="E38" s="66">
        <v>49.8123</v>
      </c>
      <c r="F38" s="66">
        <v>49.8123</v>
      </c>
      <c r="G38" s="66">
        <v>49.8123</v>
      </c>
      <c r="L38" s="67">
        <f t="shared" si="23"/>
        <v>104.2248</v>
      </c>
      <c r="M38" s="67">
        <f t="shared" si="23"/>
        <v>104.2248</v>
      </c>
      <c r="N38" s="67">
        <f t="shared" si="23"/>
        <v>104.2248</v>
      </c>
      <c r="O38" s="67">
        <f t="shared" si="23"/>
        <v>104.2248</v>
      </c>
      <c r="P38" s="130"/>
      <c r="Q38" s="130"/>
      <c r="R38" s="130"/>
      <c r="S38" s="130"/>
      <c r="T38" s="127"/>
      <c r="U38" s="4">
        <v>149.11859999999999</v>
      </c>
      <c r="V38" s="4">
        <v>149.11859999999999</v>
      </c>
      <c r="W38" s="4">
        <v>149.1165</v>
      </c>
      <c r="X38" s="4">
        <v>149.1165</v>
      </c>
      <c r="Y38" s="66">
        <f t="shared" si="8"/>
        <v>198.93089999999998</v>
      </c>
      <c r="Z38" s="66">
        <f t="shared" si="2"/>
        <v>198.93089999999998</v>
      </c>
      <c r="AA38" s="66">
        <f t="shared" si="3"/>
        <v>198.9288</v>
      </c>
      <c r="AB38" s="66">
        <f t="shared" si="4"/>
        <v>198.9288</v>
      </c>
      <c r="AC38" s="130"/>
      <c r="AD38" s="130"/>
      <c r="AE38" s="130"/>
      <c r="AF38" s="130"/>
    </row>
    <row r="39" spans="1:32">
      <c r="A39" s="62"/>
      <c r="B39" s="87" t="s">
        <v>2303</v>
      </c>
      <c r="C39" s="87" t="s">
        <v>456</v>
      </c>
      <c r="D39" s="66">
        <v>54.412500000000001</v>
      </c>
      <c r="E39" s="66">
        <v>54.412500000000001</v>
      </c>
      <c r="F39" s="66">
        <v>54.412500000000001</v>
      </c>
      <c r="G39" s="66">
        <v>54.412500000000001</v>
      </c>
      <c r="L39" s="47"/>
      <c r="M39" s="47"/>
      <c r="N39" s="47"/>
      <c r="O39" s="47"/>
      <c r="P39" s="130"/>
      <c r="Q39" s="130"/>
      <c r="R39" s="130"/>
      <c r="S39" s="130"/>
      <c r="T39" s="127"/>
      <c r="U39" s="4">
        <v>152.0702</v>
      </c>
      <c r="V39" s="4">
        <v>152.0702</v>
      </c>
      <c r="W39" s="4">
        <v>152.09800000000001</v>
      </c>
      <c r="X39" s="4">
        <v>152.09800000000001</v>
      </c>
      <c r="Y39" s="66">
        <f t="shared" si="8"/>
        <v>206.48269999999999</v>
      </c>
      <c r="Z39" s="66">
        <f t="shared" si="2"/>
        <v>206.48269999999999</v>
      </c>
      <c r="AA39" s="66">
        <f t="shared" si="3"/>
        <v>206.51050000000001</v>
      </c>
      <c r="AB39" s="66">
        <f t="shared" si="4"/>
        <v>206.51050000000001</v>
      </c>
      <c r="AC39" s="67">
        <f t="shared" ref="AC39" si="30">ABS(Y39-Y40)</f>
        <v>1.3999999999896318E-3</v>
      </c>
      <c r="AD39" s="67">
        <f t="shared" ref="AD39" si="31">ABS(Z39-Z40)</f>
        <v>1.3999999999896318E-3</v>
      </c>
      <c r="AE39" s="67">
        <f t="shared" ref="AE39" si="32">ABS(AA39-AA40)</f>
        <v>3.0999999999892225E-3</v>
      </c>
      <c r="AF39" s="67">
        <f t="shared" ref="AF39" si="33">ABS(AB39-AB40)</f>
        <v>3.0999999999892225E-3</v>
      </c>
    </row>
    <row r="40" spans="1:32">
      <c r="A40" s="62"/>
      <c r="B40" s="87" t="s">
        <v>2304</v>
      </c>
      <c r="C40" s="87" t="s">
        <v>451</v>
      </c>
      <c r="D40" s="66">
        <v>54.412500000000001</v>
      </c>
      <c r="E40" s="66">
        <v>54.412500000000001</v>
      </c>
      <c r="F40" s="66">
        <v>54.412500000000001</v>
      </c>
      <c r="G40" s="66">
        <v>54.412500000000001</v>
      </c>
      <c r="L40" s="47"/>
      <c r="M40" s="47"/>
      <c r="N40" s="47"/>
      <c r="O40" s="47"/>
      <c r="P40" s="120"/>
      <c r="Q40" s="120"/>
      <c r="R40" s="120"/>
      <c r="S40" s="120"/>
      <c r="T40" s="127"/>
      <c r="U40" s="4">
        <v>152.07159999999999</v>
      </c>
      <c r="V40" s="4">
        <v>152.07159999999999</v>
      </c>
      <c r="W40" s="4">
        <v>152.1011</v>
      </c>
      <c r="X40" s="4">
        <v>152.1011</v>
      </c>
      <c r="Y40" s="66">
        <f t="shared" si="8"/>
        <v>206.48409999999998</v>
      </c>
      <c r="Z40" s="66">
        <f t="shared" si="2"/>
        <v>206.48409999999998</v>
      </c>
      <c r="AA40" s="66">
        <f t="shared" si="3"/>
        <v>206.5136</v>
      </c>
      <c r="AB40" s="66">
        <f t="shared" si="4"/>
        <v>206.5136</v>
      </c>
      <c r="AC40" s="130"/>
      <c r="AD40" s="130"/>
      <c r="AE40" s="130"/>
      <c r="AF40" s="130"/>
    </row>
    <row r="41" spans="1:32">
      <c r="A41" s="62"/>
      <c r="B41" s="87" t="s">
        <v>2305</v>
      </c>
      <c r="C41" s="87" t="s">
        <v>292</v>
      </c>
      <c r="D41" s="66">
        <v>49.812399999999997</v>
      </c>
      <c r="E41" s="66">
        <v>49.812399999999997</v>
      </c>
      <c r="F41" s="66">
        <v>49.812399999999997</v>
      </c>
      <c r="G41" s="66">
        <v>49.812399999999997</v>
      </c>
      <c r="L41" s="67">
        <f t="shared" ref="L41:O42" si="34">SUM(D41,D43)</f>
        <v>104.2246</v>
      </c>
      <c r="M41" s="67">
        <f t="shared" si="34"/>
        <v>104.2246</v>
      </c>
      <c r="N41" s="67">
        <f t="shared" si="34"/>
        <v>104.2246</v>
      </c>
      <c r="O41" s="67">
        <f t="shared" si="34"/>
        <v>104.2246</v>
      </c>
      <c r="P41" s="67">
        <f t="shared" ref="P41" si="35">ABS(L41-L42)</f>
        <v>1.4210854715202004E-14</v>
      </c>
      <c r="Q41" s="67">
        <f t="shared" ref="Q41" si="36">ABS(M41-M42)</f>
        <v>1.4210854715202004E-14</v>
      </c>
      <c r="R41" s="67">
        <f t="shared" ref="R41" si="37">ABS(N41-N42)</f>
        <v>1.4210854715202004E-14</v>
      </c>
      <c r="S41" s="67">
        <f t="shared" ref="S41" si="38">ABS(O41-O42)</f>
        <v>1.4210854715202004E-14</v>
      </c>
      <c r="T41" s="127"/>
      <c r="U41" s="4">
        <v>149.12289999999999</v>
      </c>
      <c r="V41" s="4">
        <v>149.12289999999999</v>
      </c>
      <c r="W41" s="4">
        <v>149.07589999999999</v>
      </c>
      <c r="X41" s="4">
        <v>149.07589999999999</v>
      </c>
      <c r="Y41" s="66">
        <f t="shared" si="8"/>
        <v>198.93529999999998</v>
      </c>
      <c r="Z41" s="66">
        <f t="shared" si="2"/>
        <v>198.93529999999998</v>
      </c>
      <c r="AA41" s="66">
        <f t="shared" si="3"/>
        <v>198.88829999999999</v>
      </c>
      <c r="AB41" s="66">
        <f t="shared" si="4"/>
        <v>198.88829999999999</v>
      </c>
      <c r="AC41" s="67">
        <f t="shared" ref="AC41" si="39">ABS(Y41-Y42)</f>
        <v>0</v>
      </c>
      <c r="AD41" s="67">
        <f t="shared" ref="AD41" si="40">ABS(Z41-Z42)</f>
        <v>0</v>
      </c>
      <c r="AE41" s="67">
        <f t="shared" ref="AE41" si="41">ABS(AA41-AA42)</f>
        <v>1.5999999999962711E-3</v>
      </c>
      <c r="AF41" s="67">
        <f t="shared" ref="AF41" si="42">ABS(AB41-AB42)</f>
        <v>1.5999999999962711E-3</v>
      </c>
    </row>
    <row r="42" spans="1:32">
      <c r="A42" s="62"/>
      <c r="B42" s="87" t="s">
        <v>2306</v>
      </c>
      <c r="C42" s="87" t="s">
        <v>287</v>
      </c>
      <c r="D42" s="66">
        <v>49.8123</v>
      </c>
      <c r="E42" s="66">
        <v>49.8123</v>
      </c>
      <c r="F42" s="66">
        <v>49.8123</v>
      </c>
      <c r="G42" s="66">
        <v>49.8123</v>
      </c>
      <c r="L42" s="67">
        <f t="shared" si="34"/>
        <v>104.22460000000001</v>
      </c>
      <c r="M42" s="67">
        <f t="shared" si="34"/>
        <v>104.22460000000001</v>
      </c>
      <c r="N42" s="67">
        <f t="shared" si="34"/>
        <v>104.22460000000001</v>
      </c>
      <c r="O42" s="67">
        <f t="shared" si="34"/>
        <v>104.22460000000001</v>
      </c>
      <c r="P42" s="130"/>
      <c r="Q42" s="130"/>
      <c r="R42" s="130"/>
      <c r="S42" s="130"/>
      <c r="T42" s="127"/>
      <c r="U42" s="4">
        <v>149.12299999999999</v>
      </c>
      <c r="V42" s="4">
        <v>149.12299999999999</v>
      </c>
      <c r="W42" s="4">
        <v>149.0744</v>
      </c>
      <c r="X42" s="4">
        <v>149.0744</v>
      </c>
      <c r="Y42" s="66">
        <f t="shared" si="8"/>
        <v>198.93529999999998</v>
      </c>
      <c r="Z42" s="66">
        <f t="shared" si="2"/>
        <v>198.93529999999998</v>
      </c>
      <c r="AA42" s="66">
        <f t="shared" si="3"/>
        <v>198.88669999999999</v>
      </c>
      <c r="AB42" s="66">
        <f t="shared" si="4"/>
        <v>198.88669999999999</v>
      </c>
      <c r="AC42" s="130"/>
      <c r="AD42" s="130"/>
      <c r="AE42" s="130"/>
      <c r="AF42" s="130"/>
    </row>
    <row r="43" spans="1:32">
      <c r="A43" s="62"/>
      <c r="B43" s="87" t="s">
        <v>2307</v>
      </c>
      <c r="C43" s="87" t="s">
        <v>341</v>
      </c>
      <c r="D43" s="66">
        <v>54.412199999999999</v>
      </c>
      <c r="E43" s="66">
        <v>54.412199999999999</v>
      </c>
      <c r="F43" s="66">
        <v>54.412199999999999</v>
      </c>
      <c r="G43" s="66">
        <v>54.412199999999999</v>
      </c>
      <c r="L43" s="47"/>
      <c r="M43" s="47"/>
      <c r="N43" s="47"/>
      <c r="O43" s="47"/>
      <c r="P43" s="130"/>
      <c r="Q43" s="130"/>
      <c r="R43" s="130"/>
      <c r="S43" s="130"/>
      <c r="T43" s="127"/>
      <c r="U43" s="4">
        <v>152.08000000000001</v>
      </c>
      <c r="V43" s="4">
        <v>152.08000000000001</v>
      </c>
      <c r="W43" s="4">
        <v>152.10140000000001</v>
      </c>
      <c r="X43" s="4">
        <v>152.10140000000001</v>
      </c>
      <c r="Y43" s="66">
        <f t="shared" si="8"/>
        <v>206.49220000000003</v>
      </c>
      <c r="Z43" s="66">
        <f t="shared" si="2"/>
        <v>206.49220000000003</v>
      </c>
      <c r="AA43" s="66">
        <f t="shared" si="3"/>
        <v>206.5136</v>
      </c>
      <c r="AB43" s="66">
        <f t="shared" si="4"/>
        <v>206.5136</v>
      </c>
      <c r="AC43" s="67">
        <f t="shared" ref="AC43" si="43">ABS(Y43-Y44)</f>
        <v>3.2999999999674401E-3</v>
      </c>
      <c r="AD43" s="67">
        <f t="shared" ref="AD43" si="44">ABS(Z43-Z44)</f>
        <v>3.2999999999674401E-3</v>
      </c>
      <c r="AE43" s="67">
        <f t="shared" ref="AE43" si="45">ABS(AA43-AA44)</f>
        <v>2.4999999999977263E-3</v>
      </c>
      <c r="AF43" s="67">
        <f t="shared" ref="AF43" si="46">ABS(AB43-AB44)</f>
        <v>2.4999999999977263E-3</v>
      </c>
    </row>
    <row r="44" spans="1:32">
      <c r="A44" s="62"/>
      <c r="B44" s="87" t="s">
        <v>2308</v>
      </c>
      <c r="C44" s="87" t="s">
        <v>336</v>
      </c>
      <c r="D44" s="66">
        <v>54.412300000000002</v>
      </c>
      <c r="E44" s="66">
        <v>54.412300000000002</v>
      </c>
      <c r="F44" s="66">
        <v>54.412300000000002</v>
      </c>
      <c r="G44" s="66">
        <v>54.412300000000002</v>
      </c>
      <c r="L44" s="47"/>
      <c r="M44" s="47"/>
      <c r="N44" s="47"/>
      <c r="O44" s="47"/>
      <c r="P44" s="120"/>
      <c r="Q44" s="120"/>
      <c r="R44" s="120"/>
      <c r="S44" s="120"/>
      <c r="T44" s="127"/>
      <c r="U44" s="4">
        <v>152.08320000000001</v>
      </c>
      <c r="V44" s="4">
        <v>152.08320000000001</v>
      </c>
      <c r="W44" s="4">
        <v>152.09880000000001</v>
      </c>
      <c r="X44" s="4">
        <v>152.09880000000001</v>
      </c>
      <c r="Y44" s="66">
        <f t="shared" si="8"/>
        <v>206.49549999999999</v>
      </c>
      <c r="Z44" s="66">
        <f t="shared" si="2"/>
        <v>206.49549999999999</v>
      </c>
      <c r="AA44" s="66">
        <f t="shared" si="3"/>
        <v>206.5111</v>
      </c>
      <c r="AB44" s="66">
        <f t="shared" si="4"/>
        <v>206.5111</v>
      </c>
      <c r="AC44" s="120"/>
      <c r="AD44" s="120"/>
      <c r="AE44" s="120"/>
      <c r="AF44" s="120"/>
    </row>
    <row r="46" spans="1:32" ht="15">
      <c r="C46" s="124" t="s">
        <v>2289</v>
      </c>
    </row>
    <row r="47" spans="1:32">
      <c r="D47" s="60" t="s">
        <v>2309</v>
      </c>
      <c r="E47" s="59"/>
      <c r="F47" s="59"/>
      <c r="G47" s="59"/>
      <c r="H47" s="60" t="s">
        <v>2310</v>
      </c>
      <c r="I47" s="59"/>
      <c r="J47" s="59"/>
      <c r="K47" s="59"/>
      <c r="L47" s="60" t="s">
        <v>2265</v>
      </c>
      <c r="M47" s="59"/>
      <c r="N47" s="59"/>
      <c r="O47" s="59"/>
      <c r="P47" s="60" t="s">
        <v>2266</v>
      </c>
      <c r="Q47" s="59"/>
      <c r="R47" s="59"/>
      <c r="S47" s="58"/>
      <c r="U47" s="60" t="s">
        <v>2311</v>
      </c>
      <c r="V47" s="98"/>
      <c r="W47" s="98"/>
      <c r="X47" s="90"/>
      <c r="Y47" s="60" t="s">
        <v>2268</v>
      </c>
      <c r="Z47" s="98"/>
      <c r="AA47" s="98"/>
      <c r="AB47" s="90"/>
      <c r="AC47" s="60" t="s">
        <v>2266</v>
      </c>
      <c r="AD47" s="59"/>
      <c r="AE47" s="59"/>
      <c r="AF47" s="58"/>
    </row>
    <row r="48" spans="1:32" ht="38.25">
      <c r="B48" s="77" t="s">
        <v>19</v>
      </c>
      <c r="C48" s="77" t="s">
        <v>20</v>
      </c>
      <c r="D48" s="57" t="s">
        <v>10</v>
      </c>
      <c r="E48" s="57" t="s">
        <v>960</v>
      </c>
      <c r="F48" s="57" t="s">
        <v>2269</v>
      </c>
      <c r="G48" s="57" t="s">
        <v>2270</v>
      </c>
      <c r="H48" s="57" t="s">
        <v>10</v>
      </c>
      <c r="I48" s="57" t="s">
        <v>960</v>
      </c>
      <c r="J48" s="57" t="s">
        <v>2269</v>
      </c>
      <c r="K48" s="57" t="s">
        <v>2270</v>
      </c>
      <c r="L48" s="57" t="s">
        <v>10</v>
      </c>
      <c r="M48" s="57" t="s">
        <v>960</v>
      </c>
      <c r="N48" s="57" t="s">
        <v>2269</v>
      </c>
      <c r="O48" s="57" t="s">
        <v>2270</v>
      </c>
      <c r="P48" s="57" t="s">
        <v>10</v>
      </c>
      <c r="Q48" s="57" t="s">
        <v>960</v>
      </c>
      <c r="R48" s="57" t="s">
        <v>2269</v>
      </c>
      <c r="S48" s="57" t="s">
        <v>2270</v>
      </c>
      <c r="U48" s="57" t="s">
        <v>10</v>
      </c>
      <c r="V48" s="57" t="s">
        <v>960</v>
      </c>
      <c r="W48" s="57" t="s">
        <v>2269</v>
      </c>
      <c r="X48" s="57" t="s">
        <v>2270</v>
      </c>
      <c r="Y48" s="57" t="s">
        <v>10</v>
      </c>
      <c r="Z48" s="57" t="s">
        <v>960</v>
      </c>
      <c r="AA48" s="57" t="s">
        <v>2269</v>
      </c>
      <c r="AB48" s="57" t="s">
        <v>2270</v>
      </c>
      <c r="AC48" s="57" t="s">
        <v>10</v>
      </c>
      <c r="AD48" s="57" t="s">
        <v>960</v>
      </c>
      <c r="AE48" s="57" t="s">
        <v>2269</v>
      </c>
      <c r="AF48" s="57" t="s">
        <v>2270</v>
      </c>
    </row>
    <row r="49" spans="1:32">
      <c r="B49" s="87" t="s">
        <v>2312</v>
      </c>
      <c r="C49" s="87" t="s">
        <v>258</v>
      </c>
      <c r="D49" s="66">
        <v>63.014000000000003</v>
      </c>
      <c r="E49" s="66">
        <v>63.014000000000003</v>
      </c>
      <c r="F49" s="66">
        <v>63.012700000000002</v>
      </c>
      <c r="G49" s="66">
        <v>63.012700000000002</v>
      </c>
      <c r="H49" s="66">
        <v>17.790500000000002</v>
      </c>
      <c r="I49" s="66">
        <v>17.790500000000002</v>
      </c>
      <c r="J49" s="66">
        <v>17.790500000000002</v>
      </c>
      <c r="K49" s="66">
        <v>17.790500000000002</v>
      </c>
      <c r="L49" s="67">
        <f>SUM(D49,D51,H49,H51)</f>
        <v>179.52720000000002</v>
      </c>
      <c r="M49" s="67">
        <f t="shared" ref="M49:O49" si="47">SUM(E49,E51,I49,I51)</f>
        <v>179.52720000000002</v>
      </c>
      <c r="N49" s="67">
        <f t="shared" si="47"/>
        <v>179.52760000000001</v>
      </c>
      <c r="O49" s="67">
        <f t="shared" si="47"/>
        <v>179.52760000000001</v>
      </c>
      <c r="P49" s="67">
        <f>ABS(L49-L50)</f>
        <v>7.0000000002323759E-4</v>
      </c>
      <c r="Q49" s="67">
        <f t="shared" ref="Q49" si="48">ABS(M49-M50)</f>
        <v>7.0000000002323759E-4</v>
      </c>
      <c r="R49" s="67">
        <f t="shared" ref="R49" si="49">ABS(N49-N50)</f>
        <v>1.3000000000147338E-3</v>
      </c>
      <c r="S49" s="67">
        <f t="shared" ref="S49" si="50">ABS(O49-O50)</f>
        <v>1.3000000000147338E-3</v>
      </c>
      <c r="U49" s="4">
        <v>203.4752</v>
      </c>
      <c r="V49" s="4">
        <v>203.4752</v>
      </c>
      <c r="W49" s="4">
        <v>197.04859999999999</v>
      </c>
      <c r="X49" s="4">
        <v>197.04859999999999</v>
      </c>
      <c r="Y49" s="66">
        <f t="shared" ref="Y49:AB52" si="51">SUM(D49,U49)</f>
        <v>266.48919999999998</v>
      </c>
      <c r="Z49" s="66">
        <f t="shared" si="51"/>
        <v>266.48919999999998</v>
      </c>
      <c r="AA49" s="66">
        <f t="shared" si="51"/>
        <v>260.06130000000002</v>
      </c>
      <c r="AB49" s="66">
        <f t="shared" si="51"/>
        <v>260.06130000000002</v>
      </c>
      <c r="AC49" s="67">
        <f>ABS(Y49-Y50)</f>
        <v>4.9999999998817657E-4</v>
      </c>
      <c r="AD49" s="67">
        <f t="shared" ref="AD49" si="52">ABS(Z49-Z50)</f>
        <v>4.9999999998817657E-4</v>
      </c>
      <c r="AE49" s="67">
        <f t="shared" ref="AE49" si="53">ABS(AA49-AA50)</f>
        <v>2.6999999999475222E-3</v>
      </c>
      <c r="AF49" s="67">
        <f t="shared" ref="AF49" si="54">ABS(AB49-AB50)</f>
        <v>2.6999999999475222E-3</v>
      </c>
    </row>
    <row r="50" spans="1:32">
      <c r="B50" s="87" t="s">
        <v>2313</v>
      </c>
      <c r="C50" s="87" t="s">
        <v>208</v>
      </c>
      <c r="D50" s="66">
        <v>63.012900000000002</v>
      </c>
      <c r="E50" s="66">
        <v>63.012900000000002</v>
      </c>
      <c r="F50" s="66">
        <v>63.013599999999997</v>
      </c>
      <c r="G50" s="66">
        <v>63.013599999999997</v>
      </c>
      <c r="H50" s="66">
        <v>17.788599999999999</v>
      </c>
      <c r="I50" s="66">
        <v>17.788599999999999</v>
      </c>
      <c r="J50" s="66">
        <v>17.788599999999999</v>
      </c>
      <c r="K50" s="66">
        <v>17.788599999999999</v>
      </c>
      <c r="L50" s="67">
        <f>SUM(D50,D52,H50,H52)</f>
        <v>179.5265</v>
      </c>
      <c r="M50" s="67">
        <f t="shared" ref="M50" si="55">SUM(E50,E52,I50,I52)</f>
        <v>179.5265</v>
      </c>
      <c r="N50" s="67">
        <f t="shared" ref="N50" si="56">SUM(F50,F52,J50,J52)</f>
        <v>179.52890000000002</v>
      </c>
      <c r="O50" s="67">
        <f t="shared" ref="O50" si="57">SUM(G50,G52,K50,K52)</f>
        <v>179.52890000000002</v>
      </c>
      <c r="P50" s="130"/>
      <c r="Q50" s="130"/>
      <c r="R50" s="130"/>
      <c r="S50" s="130"/>
      <c r="U50" s="4">
        <v>203.47579999999999</v>
      </c>
      <c r="V50" s="4">
        <v>203.47579999999999</v>
      </c>
      <c r="W50" s="4">
        <v>197.0504</v>
      </c>
      <c r="X50" s="4">
        <v>197.0504</v>
      </c>
      <c r="Y50" s="66">
        <f t="shared" si="51"/>
        <v>266.48869999999999</v>
      </c>
      <c r="Z50" s="66">
        <f t="shared" si="51"/>
        <v>266.48869999999999</v>
      </c>
      <c r="AA50" s="66">
        <f t="shared" si="51"/>
        <v>260.06399999999996</v>
      </c>
      <c r="AB50" s="66">
        <f t="shared" si="51"/>
        <v>260.06399999999996</v>
      </c>
      <c r="AC50" s="130"/>
      <c r="AD50" s="130"/>
      <c r="AE50" s="130"/>
      <c r="AF50" s="130"/>
    </row>
    <row r="51" spans="1:32">
      <c r="B51" s="87" t="s">
        <v>2314</v>
      </c>
      <c r="C51" s="87" t="s">
        <v>253</v>
      </c>
      <c r="D51" s="66">
        <v>85.012100000000004</v>
      </c>
      <c r="E51" s="66">
        <v>85.012100000000004</v>
      </c>
      <c r="F51" s="66">
        <v>85.013800000000003</v>
      </c>
      <c r="G51" s="66">
        <v>85.013800000000003</v>
      </c>
      <c r="H51" s="66">
        <v>13.710599999999999</v>
      </c>
      <c r="I51" s="66">
        <v>13.710599999999999</v>
      </c>
      <c r="J51" s="66">
        <v>13.710599999999999</v>
      </c>
      <c r="K51" s="66">
        <v>13.710599999999999</v>
      </c>
      <c r="L51" s="47"/>
      <c r="M51" s="47"/>
      <c r="N51" s="47"/>
      <c r="O51" s="47"/>
      <c r="P51" s="130"/>
      <c r="Q51" s="130"/>
      <c r="R51" s="130"/>
      <c r="S51" s="130"/>
      <c r="U51" s="4">
        <v>220.56729999999999</v>
      </c>
      <c r="V51" s="4">
        <v>220.56729999999999</v>
      </c>
      <c r="W51" s="4">
        <v>219.58420000000001</v>
      </c>
      <c r="X51" s="4">
        <v>219.58420000000001</v>
      </c>
      <c r="Y51" s="66">
        <f t="shared" si="51"/>
        <v>305.57939999999996</v>
      </c>
      <c r="Z51" s="66">
        <f t="shared" si="51"/>
        <v>305.57939999999996</v>
      </c>
      <c r="AA51" s="66">
        <f t="shared" si="51"/>
        <v>304.59800000000001</v>
      </c>
      <c r="AB51" s="66">
        <f t="shared" si="51"/>
        <v>304.59800000000001</v>
      </c>
      <c r="AC51" s="67">
        <f>ABS(Y51-Y52)</f>
        <v>2.2999999999342435E-3</v>
      </c>
      <c r="AD51" s="67">
        <f t="shared" ref="AD51" si="58">ABS(Z51-Z52)</f>
        <v>2.2999999999342435E-3</v>
      </c>
      <c r="AE51" s="67">
        <f t="shared" ref="AE51" si="59">ABS(AA51-AA52)</f>
        <v>1.4999999999645297E-3</v>
      </c>
      <c r="AF51" s="67">
        <f t="shared" ref="AF51" si="60">ABS(AB51-AB52)</f>
        <v>1.4999999999645297E-3</v>
      </c>
    </row>
    <row r="52" spans="1:32">
      <c r="B52" s="87" t="s">
        <v>2315</v>
      </c>
      <c r="C52" s="87" t="s">
        <v>203</v>
      </c>
      <c r="D52" s="66">
        <v>85.012500000000003</v>
      </c>
      <c r="E52" s="66">
        <v>85.012500000000003</v>
      </c>
      <c r="F52" s="66">
        <v>85.014200000000002</v>
      </c>
      <c r="G52" s="66">
        <v>85.014200000000002</v>
      </c>
      <c r="H52" s="66">
        <v>13.7125</v>
      </c>
      <c r="I52" s="66">
        <v>13.7125</v>
      </c>
      <c r="J52" s="66">
        <v>13.7125</v>
      </c>
      <c r="K52" s="66">
        <v>13.7125</v>
      </c>
      <c r="L52" s="47"/>
      <c r="M52" s="47"/>
      <c r="N52" s="47"/>
      <c r="O52" s="47"/>
      <c r="P52" s="120"/>
      <c r="Q52" s="120"/>
      <c r="R52" s="120"/>
      <c r="S52" s="120"/>
      <c r="U52" s="4">
        <v>220.56460000000001</v>
      </c>
      <c r="V52" s="4">
        <v>220.56460000000001</v>
      </c>
      <c r="W52" s="4">
        <v>219.58529999999999</v>
      </c>
      <c r="X52" s="4">
        <v>219.58529999999999</v>
      </c>
      <c r="Y52" s="66">
        <f t="shared" si="51"/>
        <v>305.57710000000003</v>
      </c>
      <c r="Z52" s="66">
        <f t="shared" si="51"/>
        <v>305.57710000000003</v>
      </c>
      <c r="AA52" s="66">
        <f t="shared" si="51"/>
        <v>304.59949999999998</v>
      </c>
      <c r="AB52" s="66">
        <f t="shared" si="51"/>
        <v>304.59949999999998</v>
      </c>
      <c r="AC52" s="120"/>
      <c r="AD52" s="120"/>
      <c r="AE52" s="120"/>
      <c r="AF52" s="120"/>
    </row>
    <row r="54" spans="1:32" ht="15">
      <c r="C54" s="124" t="s">
        <v>2290</v>
      </c>
    </row>
    <row r="55" spans="1:32">
      <c r="D55" s="60" t="s">
        <v>2262</v>
      </c>
      <c r="E55" s="59"/>
      <c r="F55" s="59"/>
      <c r="G55" s="58"/>
      <c r="L55" s="60" t="s">
        <v>2265</v>
      </c>
      <c r="M55" s="59"/>
      <c r="N55" s="59"/>
      <c r="O55" s="59"/>
      <c r="P55" s="60" t="s">
        <v>2266</v>
      </c>
      <c r="Q55" s="59"/>
      <c r="R55" s="59"/>
      <c r="S55" s="58"/>
      <c r="T55" s="125"/>
      <c r="U55" s="60" t="s">
        <v>2267</v>
      </c>
      <c r="V55" s="98"/>
      <c r="W55" s="98"/>
      <c r="X55" s="90"/>
      <c r="Y55" s="60" t="s">
        <v>2268</v>
      </c>
      <c r="Z55" s="98"/>
      <c r="AA55" s="98"/>
      <c r="AB55" s="90"/>
      <c r="AC55" s="60" t="s">
        <v>2266</v>
      </c>
      <c r="AD55" s="59"/>
      <c r="AE55" s="59"/>
      <c r="AF55" s="58"/>
    </row>
    <row r="56" spans="1:32" ht="38.25">
      <c r="B56" s="77" t="s">
        <v>19</v>
      </c>
      <c r="C56" s="77" t="s">
        <v>20</v>
      </c>
      <c r="D56" s="57" t="s">
        <v>10</v>
      </c>
      <c r="E56" s="57" t="s">
        <v>960</v>
      </c>
      <c r="F56" s="57" t="s">
        <v>2269</v>
      </c>
      <c r="G56" s="57" t="s">
        <v>2270</v>
      </c>
      <c r="L56" s="57" t="s">
        <v>10</v>
      </c>
      <c r="M56" s="57" t="s">
        <v>960</v>
      </c>
      <c r="N56" s="57" t="s">
        <v>2269</v>
      </c>
      <c r="O56" s="57" t="s">
        <v>2270</v>
      </c>
      <c r="P56" s="57" t="s">
        <v>10</v>
      </c>
      <c r="Q56" s="57" t="s">
        <v>960</v>
      </c>
      <c r="R56" s="57" t="s">
        <v>2269</v>
      </c>
      <c r="S56" s="57" t="s">
        <v>2270</v>
      </c>
      <c r="T56" s="126"/>
      <c r="U56" s="57" t="s">
        <v>10</v>
      </c>
      <c r="V56" s="57" t="s">
        <v>960</v>
      </c>
      <c r="W56" s="57" t="s">
        <v>2269</v>
      </c>
      <c r="X56" s="57" t="s">
        <v>2270</v>
      </c>
      <c r="Y56" s="57" t="s">
        <v>10</v>
      </c>
      <c r="Z56" s="57" t="s">
        <v>960</v>
      </c>
      <c r="AA56" s="57" t="s">
        <v>2269</v>
      </c>
      <c r="AB56" s="57" t="s">
        <v>2270</v>
      </c>
      <c r="AC56" s="57" t="s">
        <v>10</v>
      </c>
      <c r="AD56" s="57" t="s">
        <v>960</v>
      </c>
      <c r="AE56" s="57" t="s">
        <v>2269</v>
      </c>
      <c r="AF56" s="57" t="s">
        <v>2270</v>
      </c>
    </row>
    <row r="57" spans="1:32">
      <c r="A57" s="62"/>
      <c r="B57" s="87" t="s">
        <v>2316</v>
      </c>
      <c r="C57" s="87" t="s">
        <v>882</v>
      </c>
      <c r="D57" s="66">
        <v>45.362099999999998</v>
      </c>
      <c r="E57" s="66">
        <v>45.362099999999998</v>
      </c>
      <c r="F57" s="66">
        <v>45.362099999999998</v>
      </c>
      <c r="G57" s="66">
        <v>45.362099999999998</v>
      </c>
      <c r="L57" s="67">
        <f t="shared" ref="L57:O58" si="61">SUM(D57,D59)</f>
        <v>91.863900000000001</v>
      </c>
      <c r="M57" s="67">
        <f t="shared" si="61"/>
        <v>91.863900000000001</v>
      </c>
      <c r="N57" s="67">
        <f t="shared" si="61"/>
        <v>91.863900000000001</v>
      </c>
      <c r="O57" s="67">
        <f t="shared" si="61"/>
        <v>91.863900000000001</v>
      </c>
      <c r="P57" s="67">
        <f>ABS(L57-L58)</f>
        <v>0</v>
      </c>
      <c r="Q57" s="67">
        <f t="shared" ref="Q57" si="62">ABS(M57-M58)</f>
        <v>0</v>
      </c>
      <c r="R57" s="67">
        <f t="shared" ref="R57" si="63">ABS(N57-N58)</f>
        <v>0</v>
      </c>
      <c r="S57" s="67">
        <f t="shared" ref="S57" si="64">ABS(O57-O58)</f>
        <v>0</v>
      </c>
      <c r="T57" s="127"/>
      <c r="U57" s="4">
        <v>164.00380000000001</v>
      </c>
      <c r="V57" s="4">
        <v>164.00380000000001</v>
      </c>
      <c r="W57" s="4">
        <v>183.6344</v>
      </c>
      <c r="X57" s="4">
        <v>183.6344</v>
      </c>
      <c r="Y57" s="66">
        <f t="shared" ref="Y57:AB60" si="65">SUM(D57,U57)</f>
        <v>209.36590000000001</v>
      </c>
      <c r="Z57" s="66">
        <f t="shared" si="65"/>
        <v>209.36590000000001</v>
      </c>
      <c r="AA57" s="66">
        <f t="shared" si="65"/>
        <v>228.9965</v>
      </c>
      <c r="AB57" s="66">
        <f t="shared" si="65"/>
        <v>228.9965</v>
      </c>
      <c r="AC57" s="67">
        <f>ABS(Y57-Y58)</f>
        <v>2.1999999999877673E-3</v>
      </c>
      <c r="AD57" s="67">
        <f t="shared" ref="AD57" si="66">ABS(Z57-Z58)</f>
        <v>2.1999999999877673E-3</v>
      </c>
      <c r="AE57" s="67">
        <f t="shared" ref="AE57" si="67">ABS(AA57-AA58)</f>
        <v>3.1999999999925421E-3</v>
      </c>
      <c r="AF57" s="67">
        <f t="shared" ref="AF57" si="68">ABS(AB57-AB58)</f>
        <v>3.1999999999925421E-3</v>
      </c>
    </row>
    <row r="58" spans="1:32">
      <c r="A58" s="62"/>
      <c r="B58" s="87" t="s">
        <v>2317</v>
      </c>
      <c r="C58" s="87" t="s">
        <v>810</v>
      </c>
      <c r="D58" s="66">
        <v>45.362200000000001</v>
      </c>
      <c r="E58" s="66">
        <v>45.362200000000001</v>
      </c>
      <c r="F58" s="66">
        <v>45.362200000000001</v>
      </c>
      <c r="G58" s="66">
        <v>45.362200000000001</v>
      </c>
      <c r="L58" s="67">
        <f t="shared" si="61"/>
        <v>91.863900000000001</v>
      </c>
      <c r="M58" s="67">
        <f t="shared" si="61"/>
        <v>91.863900000000001</v>
      </c>
      <c r="N58" s="67">
        <f t="shared" si="61"/>
        <v>91.863900000000001</v>
      </c>
      <c r="O58" s="67">
        <f t="shared" si="61"/>
        <v>91.863900000000001</v>
      </c>
      <c r="P58" s="130"/>
      <c r="Q58" s="130"/>
      <c r="R58" s="130"/>
      <c r="S58" s="130"/>
      <c r="T58" s="127"/>
      <c r="U58" s="4">
        <v>164.0059</v>
      </c>
      <c r="V58" s="4">
        <v>164.0059</v>
      </c>
      <c r="W58" s="4">
        <v>183.6311</v>
      </c>
      <c r="X58" s="4">
        <v>183.6311</v>
      </c>
      <c r="Y58" s="66">
        <f t="shared" si="65"/>
        <v>209.3681</v>
      </c>
      <c r="Z58" s="66">
        <f t="shared" si="65"/>
        <v>209.3681</v>
      </c>
      <c r="AA58" s="66">
        <f t="shared" si="65"/>
        <v>228.9933</v>
      </c>
      <c r="AB58" s="66">
        <f t="shared" si="65"/>
        <v>228.9933</v>
      </c>
      <c r="AC58" s="130"/>
      <c r="AD58" s="130"/>
      <c r="AE58" s="130"/>
      <c r="AF58" s="130"/>
    </row>
    <row r="59" spans="1:32">
      <c r="A59" s="62"/>
      <c r="B59" s="87" t="s">
        <v>2318</v>
      </c>
      <c r="C59" s="87" t="s">
        <v>876</v>
      </c>
      <c r="D59" s="66">
        <v>46.501800000000003</v>
      </c>
      <c r="E59" s="66">
        <v>46.501800000000003</v>
      </c>
      <c r="F59" s="66">
        <v>46.501800000000003</v>
      </c>
      <c r="G59" s="66">
        <v>46.501800000000003</v>
      </c>
      <c r="L59" s="47"/>
      <c r="M59" s="47"/>
      <c r="N59" s="47"/>
      <c r="O59" s="47"/>
      <c r="P59" s="130"/>
      <c r="Q59" s="130"/>
      <c r="R59" s="130"/>
      <c r="S59" s="130"/>
      <c r="T59" s="127"/>
      <c r="U59" s="4">
        <v>186.74430000000001</v>
      </c>
      <c r="V59" s="4">
        <v>186.74430000000001</v>
      </c>
      <c r="W59" s="4">
        <v>210.67760000000001</v>
      </c>
      <c r="X59" s="4">
        <v>210.67760000000001</v>
      </c>
      <c r="Y59" s="66">
        <f t="shared" si="65"/>
        <v>233.24610000000001</v>
      </c>
      <c r="Z59" s="66">
        <f t="shared" si="65"/>
        <v>233.24610000000001</v>
      </c>
      <c r="AA59" s="66">
        <f t="shared" si="65"/>
        <v>257.17939999999999</v>
      </c>
      <c r="AB59" s="66">
        <f t="shared" si="65"/>
        <v>257.17939999999999</v>
      </c>
      <c r="AC59" s="67">
        <f>ABS(Y59-Y60)</f>
        <v>2.0000000000663931E-4</v>
      </c>
      <c r="AD59" s="67">
        <f t="shared" ref="AD59" si="69">ABS(Z59-Z60)</f>
        <v>2.0000000000663931E-4</v>
      </c>
      <c r="AE59" s="67">
        <f t="shared" ref="AE59" si="70">ABS(AA59-AA60)</f>
        <v>3.1000000000176442E-3</v>
      </c>
      <c r="AF59" s="67">
        <f t="shared" ref="AF59" si="71">ABS(AB59-AB60)</f>
        <v>3.1000000000176442E-3</v>
      </c>
    </row>
    <row r="60" spans="1:32">
      <c r="A60" s="62"/>
      <c r="B60" s="87" t="s">
        <v>2319</v>
      </c>
      <c r="C60" s="87" t="s">
        <v>804</v>
      </c>
      <c r="D60" s="66">
        <v>46.5017</v>
      </c>
      <c r="E60" s="66">
        <v>46.5017</v>
      </c>
      <c r="F60" s="66">
        <v>46.5017</v>
      </c>
      <c r="G60" s="66">
        <v>46.5017</v>
      </c>
      <c r="L60" s="47"/>
      <c r="M60" s="47"/>
      <c r="N60" s="47"/>
      <c r="O60" s="47"/>
      <c r="P60" s="120"/>
      <c r="Q60" s="120"/>
      <c r="R60" s="120"/>
      <c r="S60" s="120"/>
      <c r="T60" s="127"/>
      <c r="U60" s="4">
        <v>186.74420000000001</v>
      </c>
      <c r="V60" s="4">
        <v>186.74420000000001</v>
      </c>
      <c r="W60" s="4">
        <v>210.6808</v>
      </c>
      <c r="X60" s="4">
        <v>210.6808</v>
      </c>
      <c r="Y60" s="66">
        <f t="shared" si="65"/>
        <v>233.24590000000001</v>
      </c>
      <c r="Z60" s="66">
        <f t="shared" si="65"/>
        <v>233.24590000000001</v>
      </c>
      <c r="AA60" s="66">
        <f t="shared" si="65"/>
        <v>257.1825</v>
      </c>
      <c r="AB60" s="66">
        <f t="shared" si="65"/>
        <v>257.1825</v>
      </c>
      <c r="AC60" s="120"/>
      <c r="AD60" s="120"/>
      <c r="AE60" s="120"/>
      <c r="AF60" s="120"/>
    </row>
    <row r="97" spans="12:32"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  <c r="AA97" s="186"/>
      <c r="AB97" s="186"/>
      <c r="AC97" s="186"/>
      <c r="AD97" s="186"/>
      <c r="AE97" s="186"/>
      <c r="AF97" s="186"/>
    </row>
    <row r="98" spans="12:32"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</row>
    <row r="99" spans="12:32"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  <c r="AA99" s="186"/>
      <c r="AB99" s="186"/>
      <c r="AC99" s="186"/>
      <c r="AD99" s="186"/>
      <c r="AE99" s="186"/>
      <c r="AF99" s="186"/>
    </row>
    <row r="100" spans="12:32"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6"/>
    </row>
    <row r="101" spans="12:32"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  <c r="AA101" s="186"/>
      <c r="AB101" s="186"/>
      <c r="AC101" s="186"/>
      <c r="AD101" s="186"/>
      <c r="AE101" s="186"/>
      <c r="AF101" s="186"/>
    </row>
    <row r="102" spans="12:32"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  <c r="AA102" s="186"/>
      <c r="AB102" s="186"/>
      <c r="AC102" s="186"/>
      <c r="AD102" s="186"/>
      <c r="AE102" s="186"/>
      <c r="AF102" s="186"/>
    </row>
    <row r="103" spans="12:32"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  <c r="AA103" s="186"/>
      <c r="AB103" s="186"/>
      <c r="AC103" s="186"/>
      <c r="AD103" s="186"/>
      <c r="AE103" s="186"/>
      <c r="AF103" s="186"/>
    </row>
    <row r="104" spans="12:32"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  <c r="AA104" s="186"/>
      <c r="AB104" s="186"/>
      <c r="AC104" s="186"/>
      <c r="AD104" s="186"/>
      <c r="AE104" s="186"/>
      <c r="AF104" s="186"/>
    </row>
    <row r="105" spans="12:32"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  <c r="AA105" s="186"/>
      <c r="AB105" s="186"/>
      <c r="AC105" s="186"/>
      <c r="AD105" s="186"/>
      <c r="AE105" s="186"/>
      <c r="AF105" s="186"/>
    </row>
    <row r="106" spans="12:32"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  <c r="AA106" s="186"/>
      <c r="AB106" s="186"/>
      <c r="AC106" s="186"/>
      <c r="AD106" s="186"/>
      <c r="AE106" s="186"/>
      <c r="AF106" s="186"/>
    </row>
    <row r="107" spans="12:32"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  <c r="AA107" s="186"/>
      <c r="AB107" s="186"/>
      <c r="AC107" s="186"/>
      <c r="AD107" s="186"/>
      <c r="AE107" s="186"/>
      <c r="AF107" s="186"/>
    </row>
    <row r="108" spans="12:32"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  <c r="AA108" s="186"/>
      <c r="AB108" s="186"/>
      <c r="AC108" s="186"/>
      <c r="AD108" s="186"/>
      <c r="AE108" s="186"/>
      <c r="AF108" s="186"/>
    </row>
    <row r="109" spans="12:32"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  <c r="AA109" s="186"/>
      <c r="AB109" s="186"/>
      <c r="AC109" s="186"/>
      <c r="AD109" s="186"/>
      <c r="AE109" s="186"/>
      <c r="AF109" s="186"/>
    </row>
    <row r="110" spans="12:32"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  <c r="AA110" s="186"/>
      <c r="AB110" s="186"/>
      <c r="AC110" s="186"/>
      <c r="AD110" s="186"/>
      <c r="AE110" s="186"/>
      <c r="AF110" s="186"/>
    </row>
    <row r="111" spans="12:32"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6"/>
      <c r="AA111" s="186"/>
      <c r="AB111" s="186"/>
      <c r="AC111" s="186"/>
      <c r="AD111" s="186"/>
      <c r="AE111" s="186"/>
      <c r="AF111" s="186"/>
    </row>
    <row r="112" spans="12:32"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6"/>
      <c r="AA112" s="186"/>
      <c r="AB112" s="186"/>
      <c r="AC112" s="186"/>
      <c r="AD112" s="186"/>
      <c r="AE112" s="186"/>
      <c r="AF112" s="186"/>
    </row>
    <row r="113" spans="12:32"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6"/>
      <c r="AA113" s="186"/>
      <c r="AB113" s="186"/>
      <c r="AC113" s="186"/>
      <c r="AD113" s="186"/>
      <c r="AE113" s="186"/>
      <c r="AF113" s="186"/>
    </row>
    <row r="114" spans="12:32"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6"/>
      <c r="AA114" s="186"/>
      <c r="AB114" s="186"/>
      <c r="AC114" s="186"/>
      <c r="AD114" s="186"/>
      <c r="AE114" s="186"/>
      <c r="AF114" s="186"/>
    </row>
    <row r="115" spans="12:32"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  <c r="AA115" s="186"/>
      <c r="AB115" s="186"/>
      <c r="AC115" s="186"/>
      <c r="AD115" s="186"/>
      <c r="AE115" s="186"/>
      <c r="AF115" s="186"/>
    </row>
    <row r="116" spans="12:32"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  <c r="AA116" s="186"/>
      <c r="AB116" s="186"/>
      <c r="AC116" s="186"/>
      <c r="AD116" s="186"/>
      <c r="AE116" s="186"/>
      <c r="AF116" s="186"/>
    </row>
    <row r="117" spans="12:32">
      <c r="L117" s="186"/>
      <c r="M117" s="186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6"/>
      <c r="AA117" s="186"/>
      <c r="AB117" s="186"/>
      <c r="AC117" s="186"/>
      <c r="AD117" s="186"/>
      <c r="AE117" s="186"/>
      <c r="AF117" s="186"/>
    </row>
    <row r="118" spans="12:32">
      <c r="L118" s="186"/>
      <c r="M118" s="186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  <c r="Z118" s="186"/>
      <c r="AA118" s="186"/>
      <c r="AB118" s="186"/>
      <c r="AC118" s="186"/>
      <c r="AD118" s="186"/>
      <c r="AE118" s="186"/>
      <c r="AF118" s="186"/>
    </row>
    <row r="119" spans="12:32"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6"/>
      <c r="AA119" s="186"/>
      <c r="AB119" s="186"/>
      <c r="AC119" s="186"/>
      <c r="AD119" s="186"/>
      <c r="AE119" s="186"/>
      <c r="AF119" s="186"/>
    </row>
    <row r="120" spans="12:32">
      <c r="L120" s="186"/>
      <c r="M120" s="186"/>
      <c r="N120" s="186"/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6"/>
      <c r="AA120" s="186"/>
      <c r="AB120" s="186"/>
      <c r="AC120" s="186"/>
      <c r="AD120" s="186"/>
      <c r="AE120" s="186"/>
      <c r="AF120" s="186"/>
    </row>
    <row r="121" spans="12:32"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86"/>
    </row>
    <row r="122" spans="12:32">
      <c r="L122" s="186"/>
      <c r="M122" s="186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6"/>
      <c r="AA122" s="186"/>
      <c r="AB122" s="186"/>
      <c r="AC122" s="186"/>
      <c r="AD122" s="186"/>
      <c r="AE122" s="186"/>
      <c r="AF122" s="186"/>
    </row>
    <row r="123" spans="12:32">
      <c r="L123" s="186"/>
      <c r="M123" s="186"/>
      <c r="N123" s="186"/>
      <c r="O123" s="186"/>
      <c r="P123" s="186"/>
      <c r="Q123" s="186"/>
      <c r="R123" s="186"/>
      <c r="S123" s="186"/>
      <c r="T123" s="186"/>
      <c r="U123" s="186"/>
      <c r="V123" s="186"/>
      <c r="W123" s="186"/>
      <c r="X123" s="186"/>
      <c r="Y123" s="186"/>
      <c r="Z123" s="186"/>
      <c r="AA123" s="186"/>
      <c r="AB123" s="186"/>
      <c r="AC123" s="186"/>
      <c r="AD123" s="186"/>
      <c r="AE123" s="186"/>
      <c r="AF123" s="186"/>
    </row>
    <row r="124" spans="12:32"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  <c r="Z124" s="186"/>
      <c r="AA124" s="186"/>
      <c r="AB124" s="186"/>
      <c r="AC124" s="186"/>
      <c r="AD124" s="186"/>
      <c r="AE124" s="186"/>
      <c r="AF124" s="186"/>
    </row>
    <row r="125" spans="12:32">
      <c r="L125" s="186"/>
      <c r="M125" s="186"/>
      <c r="N125" s="186"/>
      <c r="O125" s="186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  <c r="Z125" s="186"/>
      <c r="AA125" s="186"/>
      <c r="AB125" s="186"/>
      <c r="AC125" s="186"/>
      <c r="AD125" s="186"/>
      <c r="AE125" s="186"/>
      <c r="AF125" s="186"/>
    </row>
    <row r="126" spans="12:32"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  <c r="Z126" s="186"/>
      <c r="AA126" s="186"/>
      <c r="AB126" s="186"/>
      <c r="AC126" s="186"/>
      <c r="AD126" s="186"/>
      <c r="AE126" s="186"/>
      <c r="AF126" s="186"/>
    </row>
  </sheetData>
  <sortState xmlns:xlrd2="http://schemas.microsoft.com/office/spreadsheetml/2017/richdata2" ref="A22:C23">
    <sortCondition descending="1" ref="C22"/>
  </sortState>
  <phoneticPr fontId="3"/>
  <conditionalFormatting sqref="O7:S7">
    <cfRule type="cellIs" dxfId="32" priority="20" stopIfTrue="1" operator="equal">
      <formula>"WRONG"</formula>
    </cfRule>
  </conditionalFormatting>
  <conditionalFormatting sqref="O14:T14">
    <cfRule type="cellIs" dxfId="31" priority="30" stopIfTrue="1" operator="equal">
      <formula>"Wrong"</formula>
    </cfRule>
  </conditionalFormatting>
  <conditionalFormatting sqref="P8:S8">
    <cfRule type="cellIs" dxfId="30" priority="22" stopIfTrue="1" operator="equal">
      <formula>"Wrong"</formula>
    </cfRule>
  </conditionalFormatting>
  <conditionalFormatting sqref="R23:R25">
    <cfRule type="cellIs" dxfId="29" priority="25" stopIfTrue="1" operator="equal">
      <formula>"WRONG"</formula>
    </cfRule>
  </conditionalFormatting>
  <conditionalFormatting sqref="R26">
    <cfRule type="cellIs" dxfId="28" priority="28" stopIfTrue="1" operator="equal">
      <formula>"Wrong"</formula>
    </cfRule>
  </conditionalFormatting>
  <conditionalFormatting sqref="R54">
    <cfRule type="cellIs" dxfId="27" priority="7" stopIfTrue="1" operator="equal">
      <formula>"Wrong"</formula>
    </cfRule>
  </conditionalFormatting>
  <conditionalFormatting sqref="Y54:AB54">
    <cfRule type="cellIs" dxfId="26" priority="6" stopIfTrue="1" operator="equal">
      <formula>"Wrong"</formula>
    </cfRule>
  </conditionalFormatting>
  <conditionalFormatting sqref="AE23:AE25">
    <cfRule type="cellIs" dxfId="25" priority="2" stopIfTrue="1" operator="equal">
      <formula>"WRONG"</formula>
    </cfRule>
  </conditionalFormatting>
  <conditionalFormatting sqref="AE26">
    <cfRule type="cellIs" dxfId="24" priority="5" stopIfTrue="1" operator="equal">
      <formula>"Wrong"</formula>
    </cfRule>
  </conditionalFormatting>
  <conditionalFormatting sqref="AE54">
    <cfRule type="cellIs" dxfId="23" priority="1" stopIfTrue="1" operator="equal">
      <formula>"Wrong"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7C24B81742A04CB292706DD11599F7" ma:contentTypeVersion="20" ma:contentTypeDescription="Create a new document." ma:contentTypeScope="" ma:versionID="c609ebfc743517c16d057f9e1f9a7711">
  <xsd:schema xmlns:xsd="http://www.w3.org/2001/XMLSchema" xmlns:xs="http://www.w3.org/2001/XMLSchema" xmlns:p="http://schemas.microsoft.com/office/2006/metadata/properties" xmlns:ns2="bcd5b038-adb1-499f-b4a2-417d4f3a2cae" xmlns:ns3="7fc2b361-d4b1-442d-b278-c9fdb86b0f65" targetNamespace="http://schemas.microsoft.com/office/2006/metadata/properties" ma:root="true" ma:fieldsID="7d49966ee279a809c66aa0e8e051fa06" ns2:_="" ns3:_="">
    <xsd:import namespace="bcd5b038-adb1-499f-b4a2-417d4f3a2cae"/>
    <xsd:import namespace="7fc2b361-d4b1-442d-b278-c9fdb86b0f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d5b038-adb1-499f-b4a2-417d4f3a2c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2b361-d4b1-442d-b278-c9fdb86b0f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b6a19c3-d0c2-4994-a65a-f3f8339b4528}" ma:internalName="TaxCatchAll" ma:showField="CatchAllData" ma:web="7fc2b361-d4b1-442d-b278-c9fdb86b0f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c2b361-d4b1-442d-b278-c9fdb86b0f65" xsi:nil="true"/>
    <lcf76f155ced4ddcb4097134ff3c332f xmlns="bcd5b038-adb1-499f-b4a2-417d4f3a2ca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960A6F-E889-4E89-8042-A77F2D8ACAB8}"/>
</file>

<file path=customXml/itemProps2.xml><?xml version="1.0" encoding="utf-8"?>
<ds:datastoreItem xmlns:ds="http://schemas.openxmlformats.org/officeDocument/2006/customXml" ds:itemID="{99375985-A1CB-4748-B701-C00F3659AD09}"/>
</file>

<file path=customXml/itemProps3.xml><?xml version="1.0" encoding="utf-8"?>
<ds:datastoreItem xmlns:ds="http://schemas.openxmlformats.org/officeDocument/2006/customXml" ds:itemID="{44DF2D7A-234A-4751-B556-9EA4B33EC5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Hoang, NhatX Cuong</cp:lastModifiedBy>
  <cp:revision/>
  <dcterms:created xsi:type="dcterms:W3CDTF">2016-04-01T02:48:56Z</dcterms:created>
  <dcterms:modified xsi:type="dcterms:W3CDTF">2025-08-19T14:01:36Z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0x0101004C7C24B81742A04CB292706DD11599F7</vt:lpwstr>
  </property>
  <property fmtid="{D5CDD505-2E9C-101B-9397-08002B2CF9AE}" pid="3" name="Order">
    <vt:r8>2026000</vt:r8>
  </property>
  <property fmtid="{D5CDD505-2E9C-101B-9397-08002B2CF9AE}" pid="4" name="MediaServiceImageTags">
    <vt:lpwstr/>
  </property>
</Properties>
</file>