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oXIK6XTpgVzb22WkpppezDZ2NDx41IzkmZxSezVfC8="/>
    </ext>
  </extLst>
</workbook>
</file>

<file path=xl/sharedStrings.xml><?xml version="1.0" encoding="utf-8"?>
<sst xmlns="http://schemas.openxmlformats.org/spreadsheetml/2006/main" count="79" uniqueCount="75">
  <si>
    <t>Thanh toán</t>
  </si>
  <si>
    <t>Lần 1</t>
  </si>
  <si>
    <t>Lần 2</t>
  </si>
  <si>
    <t>Dư</t>
  </si>
  <si>
    <t>Vốn</t>
  </si>
  <si>
    <t>Thống kê chi tiền</t>
  </si>
  <si>
    <t>STT</t>
  </si>
  <si>
    <t>Tên</t>
  </si>
  <si>
    <t>Mô tả</t>
  </si>
  <si>
    <t>Số lượng</t>
  </si>
  <si>
    <t>Mua hộ</t>
  </si>
  <si>
    <t>Chú thích</t>
  </si>
  <si>
    <t>Đơn giá</t>
  </si>
  <si>
    <t>Thành tiền mua hộ</t>
  </si>
  <si>
    <t>Thành tiền</t>
  </si>
  <si>
    <t>Link</t>
  </si>
  <si>
    <t>Cảm biến vân tay</t>
  </si>
  <si>
    <t>R307</t>
  </si>
  <si>
    <t>Cảm biến nhận dạng vân tay R307 - Nshop (nshopvn.com)</t>
  </si>
  <si>
    <t>OLED 0.96 inch 1 màu</t>
  </si>
  <si>
    <t>128X64 I2C SSD1306</t>
  </si>
  <si>
    <t>Màn Hình LCD Oled 0.96 Inch Giao Tiếp I2C (White) - Nshop (nshopvn.com)</t>
  </si>
  <si>
    <t>Mạch sạc tích hợp tăng áp lên 5V 2A</t>
  </si>
  <si>
    <t>Mạch Sạc Xả Pin 18650 cổng Type C có đèn báo - Nshop (nshopvn.com)</t>
  </si>
  <si>
    <t>Pin 18650</t>
  </si>
  <si>
    <t>Dung lượng khoảng 2Ah</t>
  </si>
  <si>
    <t>Module Micro SD Card</t>
  </si>
  <si>
    <t>mua hộ hào  1 cái</t>
  </si>
  <si>
    <t>Mạch ghi đọc thẻ Micro SD – Hshop.vn</t>
  </si>
  <si>
    <t>Module thời gian thực</t>
  </si>
  <si>
    <t>DS1307</t>
  </si>
  <si>
    <t>Module thời gian thực RTC DS1307 - Nshop (nshopvn.com)</t>
  </si>
  <si>
    <t>Bàn phím ma trận</t>
  </si>
  <si>
    <t>4x5 mềm</t>
  </si>
  <si>
    <t>mua hộ huy 1 cái</t>
  </si>
  <si>
    <t>Bàn phím ma trận mềm 4x5 keypad – Hshop.vn</t>
  </si>
  <si>
    <t>Thẻ SD</t>
  </si>
  <si>
    <t>2GB</t>
  </si>
  <si>
    <t>mua hộ hào huy 2 cái</t>
  </si>
  <si>
    <t>Thẻ nhớ MicroSD 8GB Low Speed – Hshop.vn</t>
  </si>
  <si>
    <t>4x4 mềm</t>
  </si>
  <si>
    <t>Bàn Phím Ma Trận Mềm 4x4 - Nshop (nshopvn.com)</t>
  </si>
  <si>
    <t>Đế pin 18650</t>
  </si>
  <si>
    <t>Hộp đế pin 18650 2 cell - Nshop (nshopvn.com)</t>
  </si>
  <si>
    <t>Dây bus</t>
  </si>
  <si>
    <t>Đực cái 10 cm</t>
  </si>
  <si>
    <t>Dây cắm test board đực cái 10cm ( 1 sợi ) - Nshop (nshopvn.com)</t>
  </si>
  <si>
    <t>Cái cái 20cm</t>
  </si>
  <si>
    <t>Dây Cắm Test Board Cái Cái 20cm ( 1 sợi ) - Nshop (nshopvn.com)</t>
  </si>
  <si>
    <t>Hàng rào</t>
  </si>
  <si>
    <t>Đực 40 pin thẳng</t>
  </si>
  <si>
    <t>Hàng rào đực 1x40pin chân thẳng loại thường - Nshop (nshopvn.com)</t>
  </si>
  <si>
    <t>Cái 40 pin thẳng</t>
  </si>
  <si>
    <t>Rào cái đơn 40P - Nshop (nshopvn.com)</t>
  </si>
  <si>
    <t>I2C 8 pin</t>
  </si>
  <si>
    <t>Mạch mở rộng I2C WaveShare PCF8574 - Nshop (nshopvn.com)</t>
  </si>
  <si>
    <t>Mạch sạc pin 4V2</t>
  </si>
  <si>
    <t>Mạch sạc pin TP4056 có IC bảo vệ - Nshop (nshopvn.com)</t>
  </si>
  <si>
    <t>Mạch tăng áp 5V 2A</t>
  </si>
  <si>
    <t>Mạch tăng áp DC 2A 2577 - Nshop (nshopvn.com)</t>
  </si>
  <si>
    <t xml:space="preserve">Pin LIPO </t>
  </si>
  <si>
    <t>2000mAh</t>
  </si>
  <si>
    <t>Pin sạc Lipo Polymer - Pin Lithium 3.7V (có mạch bảo vệ sạc) | Shopee Việt Nam</t>
  </si>
  <si>
    <t>Voltage Sensor</t>
  </si>
  <si>
    <t>Cảm Biến Điện Áp 25VDC, Điện áp vào: 0~25 VDC, phạm vi đo: 0.02445~25 VDC (thegioiic.com)</t>
  </si>
  <si>
    <t>In mạch</t>
  </si>
  <si>
    <t>A hòn trả</t>
  </si>
  <si>
    <t>CXT.VN – Từ ý tưởng đến sản phẩm - Đơn hàng mạch in</t>
  </si>
  <si>
    <t>Tổng</t>
  </si>
  <si>
    <t>Note</t>
  </si>
  <si>
    <t>anh hòn bank 100k</t>
  </si>
  <si>
    <t>anh hòn trả 100k tiền pcb</t>
  </si>
  <si>
    <t>hoangg_trn trả 32k tiền ship pcb</t>
  </si>
  <si>
    <t>anh hòn trả 90k tiền in 3d</t>
  </si>
  <si>
    <t>anh hòn trả tiền mua header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</si>
</sst>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_ ;_ * \-#,##0_ ;_ * &quot;-&quot;??_ ;_ @_ 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8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7"/>
        <bgColor theme="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1" fillId="2" fontId="1" numFmtId="164" xfId="0" applyAlignment="1" applyBorder="1" applyFont="1" applyNumberFormat="1">
      <alignment vertical="center"/>
    </xf>
    <xf borderId="1" fillId="2" fontId="3" numFmtId="0" xfId="0" applyAlignment="1" applyBorder="1" applyFont="1">
      <alignment vertical="center"/>
    </xf>
    <xf borderId="0" fillId="0" fontId="1" numFmtId="164" xfId="0" applyAlignment="1" applyFont="1" applyNumberFormat="1">
      <alignment vertical="center"/>
    </xf>
    <xf borderId="1" fillId="3" fontId="1" numFmtId="0" xfId="0" applyAlignment="1" applyBorder="1" applyFill="1" applyFont="1">
      <alignment horizontal="center" vertical="center"/>
    </xf>
    <xf borderId="1" fillId="3" fontId="1" numFmtId="164" xfId="0" applyAlignment="1" applyBorder="1" applyFont="1" applyNumberFormat="1">
      <alignment horizontal="center" vertical="center"/>
    </xf>
    <xf borderId="1" fillId="3" fontId="1" numFmtId="164" xfId="0" applyAlignment="1" applyBorder="1" applyFont="1" applyNumberFormat="1">
      <alignment vertical="center"/>
    </xf>
    <xf borderId="1" fillId="3" fontId="4" numFmtId="0" xfId="0" applyAlignment="1" applyBorder="1" applyFont="1">
      <alignment vertical="center"/>
    </xf>
    <xf borderId="1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nshopvn.com/product/day-cam-test-board-cai-cai-20cm-1-soi/" TargetMode="External"/><Relationship Id="rId10" Type="http://schemas.openxmlformats.org/officeDocument/2006/relationships/hyperlink" Target="https://nshopvn.com/product/day-cam-test-board-duc-cai-10cm-1-soi/" TargetMode="External"/><Relationship Id="rId13" Type="http://schemas.openxmlformats.org/officeDocument/2006/relationships/hyperlink" Target="https://nshopvn.com/product/rao-cai-don-40p/" TargetMode="External"/><Relationship Id="rId12" Type="http://schemas.openxmlformats.org/officeDocument/2006/relationships/hyperlink" Target="https://nshopvn.com/product/hang-rao-duc-1x40pin-chan-thang-loai-thuong/" TargetMode="External"/><Relationship Id="rId1" Type="http://schemas.openxmlformats.org/officeDocument/2006/relationships/hyperlink" Target="https://nshopvn.com/product/cam-bien-nhan-dang-van-tay-r307/" TargetMode="External"/><Relationship Id="rId2" Type="http://schemas.openxmlformats.org/officeDocument/2006/relationships/hyperlink" Target="https://nshopvn.com/product/man-hinh-lcd-oled-0-96-inch-giao-tiep-i2c-white/" TargetMode="External"/><Relationship Id="rId3" Type="http://schemas.openxmlformats.org/officeDocument/2006/relationships/hyperlink" Target="https://nshopvn.com/product/mach-sac-xa-pin-18650-cong-type-c-co-den-bao/" TargetMode="External"/><Relationship Id="rId4" Type="http://schemas.openxmlformats.org/officeDocument/2006/relationships/hyperlink" Target="https://hshop.vn/products/mach-ghi-doc-the-micro-sd" TargetMode="External"/><Relationship Id="rId9" Type="http://schemas.openxmlformats.org/officeDocument/2006/relationships/hyperlink" Target="https://nshopvn.com/product/hop-de-pin-18650-2-cell/" TargetMode="External"/><Relationship Id="rId15" Type="http://schemas.openxmlformats.org/officeDocument/2006/relationships/hyperlink" Target="https://nshopvn.com/product/mach-sac-pin-tp4056-co-ic-bao-ve/" TargetMode="External"/><Relationship Id="rId14" Type="http://schemas.openxmlformats.org/officeDocument/2006/relationships/hyperlink" Target="https://nshopvn.com/product/mach-mo-rong-i2c-waveshare-pcf8574/" TargetMode="External"/><Relationship Id="rId17" Type="http://schemas.openxmlformats.org/officeDocument/2006/relationships/hyperlink" Target="https://shopee.vn/Pin-s%E1%BA%A1c-Lipo-Polymer-Pin-Lithium-3.7V-(c%C3%B3-m%E1%BA%A1ch-b%E1%BA%A3o-v%E1%BB%87-s%E1%BA%A1c)-i.398421713.19152508653?sp_atk=9d653ad6-4e47-41da-99ea-c35e5c5f59ec&amp;xptdk=9d653ad6-4e47-41da-99ea-c35e5c5f59ec" TargetMode="External"/><Relationship Id="rId16" Type="http://schemas.openxmlformats.org/officeDocument/2006/relationships/hyperlink" Target="https://nshopvn.com/product/mach-tang-ap-dc-2a-2577/" TargetMode="External"/><Relationship Id="rId5" Type="http://schemas.openxmlformats.org/officeDocument/2006/relationships/hyperlink" Target="https://nshopvn.com/product/module-thoi-gian-thuc-rtc-ds1307/" TargetMode="External"/><Relationship Id="rId19" Type="http://schemas.openxmlformats.org/officeDocument/2006/relationships/hyperlink" Target="https://cxt.vn/tai-khoan/don-hang-mach-in.html?fbclid=IwAR0FTsh2-Yp_pPlGeOxndzC_NPw4q6mW-dRGQ4fOzyqyw0cdxGbMpkN5PZo" TargetMode="External"/><Relationship Id="rId6" Type="http://schemas.openxmlformats.org/officeDocument/2006/relationships/hyperlink" Target="https://hshop.vn/products/ban-phim-ma-tran-mem-4x5-keypad" TargetMode="External"/><Relationship Id="rId18" Type="http://schemas.openxmlformats.org/officeDocument/2006/relationships/hyperlink" Target="https://www.thegioiic.com/cam-bien-dien-ap-25vdc" TargetMode="External"/><Relationship Id="rId7" Type="http://schemas.openxmlformats.org/officeDocument/2006/relationships/hyperlink" Target="https://hshop.vn/products/the-nho-microsd-8gb-low-speed" TargetMode="External"/><Relationship Id="rId8" Type="http://schemas.openxmlformats.org/officeDocument/2006/relationships/hyperlink" Target="https://nshopvn.com/product/ban-phim-ma-tran-mem-4x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86"/>
    <col customWidth="1" min="5" max="5" width="32.86"/>
    <col customWidth="1" min="6" max="6" width="26.29"/>
    <col customWidth="1" min="7" max="7" width="10.43"/>
    <col customWidth="1" min="8" max="8" width="9.86"/>
    <col customWidth="1" min="9" max="9" width="22.57"/>
    <col customWidth="1" min="10" max="10" width="11.14"/>
    <col customWidth="1" min="11" max="12" width="12.43"/>
    <col customWidth="1" min="13" max="13" width="68.29"/>
    <col customWidth="1" min="14" max="26" width="8.86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2"/>
      <c r="I6" s="2"/>
      <c r="J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2"/>
      <c r="I7" s="2"/>
      <c r="J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2"/>
      <c r="I8" s="2"/>
      <c r="J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2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2"/>
      <c r="I10" s="2"/>
      <c r="J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2"/>
      <c r="I11" s="2"/>
      <c r="J11" s="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2"/>
      <c r="I12" s="2"/>
      <c r="J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2"/>
      <c r="I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2"/>
      <c r="I14" s="2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2"/>
      <c r="I19" s="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2"/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2"/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 t="s">
        <v>0</v>
      </c>
      <c r="H28" s="1"/>
      <c r="I28" s="1"/>
      <c r="J28" s="1" t="s">
        <v>1</v>
      </c>
      <c r="K28" s="1" t="s">
        <v>2</v>
      </c>
      <c r="L28" s="1" t="s">
        <v>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 t="s">
        <v>4</v>
      </c>
      <c r="G29" s="1"/>
      <c r="H29" s="1"/>
      <c r="I29" s="2">
        <v>200000.0</v>
      </c>
      <c r="J29" s="2">
        <v>117000.0</v>
      </c>
      <c r="K29" s="2">
        <v>39000.0</v>
      </c>
      <c r="L29" s="2">
        <f t="shared" ref="L29:L34" si="1">I29-J29-K29</f>
        <v>44000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2">
        <v>200000.0</v>
      </c>
      <c r="J30" s="2">
        <v>174000.0</v>
      </c>
      <c r="K30" s="2"/>
      <c r="L30" s="2">
        <f t="shared" si="1"/>
        <v>26000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2"/>
      <c r="J31" s="2"/>
      <c r="K31" s="2"/>
      <c r="L31" s="2">
        <f t="shared" si="1"/>
        <v>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2"/>
      <c r="J32" s="2"/>
      <c r="K32" s="2"/>
      <c r="L32" s="2">
        <f t="shared" si="1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2"/>
      <c r="J33" s="2"/>
      <c r="K33" s="2"/>
      <c r="L33" s="2">
        <f t="shared" si="1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2"/>
      <c r="J34" s="2"/>
      <c r="K34" s="2"/>
      <c r="L34" s="2">
        <f t="shared" si="1"/>
        <v>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2"/>
      <c r="J35" s="2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45.0" customHeight="1">
      <c r="A38" s="1"/>
      <c r="B38" s="1"/>
      <c r="C38" s="1"/>
      <c r="D38" s="3" t="s">
        <v>5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 t="s">
        <v>6</v>
      </c>
      <c r="E40" s="1" t="s">
        <v>7</v>
      </c>
      <c r="F40" s="1" t="s">
        <v>8</v>
      </c>
      <c r="G40" s="1" t="s">
        <v>9</v>
      </c>
      <c r="H40" s="1" t="s">
        <v>10</v>
      </c>
      <c r="I40" s="1" t="s">
        <v>11</v>
      </c>
      <c r="J40" s="1" t="s">
        <v>12</v>
      </c>
      <c r="K40" s="4" t="s">
        <v>13</v>
      </c>
      <c r="L40" s="1" t="s">
        <v>14</v>
      </c>
      <c r="M40" s="1" t="s">
        <v>15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>
        <v>1.0</v>
      </c>
      <c r="E41" s="5" t="s">
        <v>16</v>
      </c>
      <c r="F41" s="5" t="s">
        <v>17</v>
      </c>
      <c r="G41" s="5">
        <v>1.0</v>
      </c>
      <c r="H41" s="6"/>
      <c r="I41" s="6"/>
      <c r="J41" s="6"/>
      <c r="K41" s="7">
        <f t="shared" ref="K41:K53" si="2">J41*H41</f>
        <v>0</v>
      </c>
      <c r="L41" s="7">
        <f t="shared" ref="L41:L60" si="3">J41*(G41-H41)</f>
        <v>0</v>
      </c>
      <c r="M41" s="8" t="s">
        <v>18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>
        <v>2.0</v>
      </c>
      <c r="E42" s="5" t="s">
        <v>19</v>
      </c>
      <c r="F42" s="5" t="s">
        <v>20</v>
      </c>
      <c r="G42" s="5">
        <v>1.0</v>
      </c>
      <c r="H42" s="6"/>
      <c r="I42" s="6"/>
      <c r="J42" s="6">
        <v>71000.0</v>
      </c>
      <c r="K42" s="7">
        <f t="shared" si="2"/>
        <v>0</v>
      </c>
      <c r="L42" s="7">
        <f t="shared" si="3"/>
        <v>71000</v>
      </c>
      <c r="M42" s="8" t="s">
        <v>21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>
        <v>3.0</v>
      </c>
      <c r="E43" s="5" t="s">
        <v>22</v>
      </c>
      <c r="F43" s="5"/>
      <c r="G43" s="5">
        <v>1.0</v>
      </c>
      <c r="H43" s="6">
        <v>0.0</v>
      </c>
      <c r="I43" s="6"/>
      <c r="J43" s="6">
        <v>21000.0</v>
      </c>
      <c r="K43" s="7">
        <f t="shared" si="2"/>
        <v>0</v>
      </c>
      <c r="L43" s="7">
        <f t="shared" si="3"/>
        <v>21000</v>
      </c>
      <c r="M43" s="8" t="s">
        <v>23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>
        <v>4.0</v>
      </c>
      <c r="E44" s="1" t="s">
        <v>24</v>
      </c>
      <c r="F44" s="1" t="s">
        <v>25</v>
      </c>
      <c r="G44" s="1">
        <v>2.0</v>
      </c>
      <c r="H44" s="2"/>
      <c r="I44" s="2"/>
      <c r="J44" s="2"/>
      <c r="K44" s="9">
        <f t="shared" si="2"/>
        <v>0</v>
      </c>
      <c r="L44" s="9">
        <f t="shared" si="3"/>
        <v>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>
        <v>5.0</v>
      </c>
      <c r="E45" s="5" t="s">
        <v>26</v>
      </c>
      <c r="F45" s="5"/>
      <c r="G45" s="5">
        <v>2.0</v>
      </c>
      <c r="H45" s="6">
        <v>1.0</v>
      </c>
      <c r="I45" s="6" t="s">
        <v>27</v>
      </c>
      <c r="J45" s="6">
        <v>10000.0</v>
      </c>
      <c r="K45" s="7">
        <f t="shared" si="2"/>
        <v>10000</v>
      </c>
      <c r="L45" s="7">
        <f t="shared" si="3"/>
        <v>10000</v>
      </c>
      <c r="M45" s="8" t="s">
        <v>28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>
        <v>6.0</v>
      </c>
      <c r="E46" s="5" t="s">
        <v>29</v>
      </c>
      <c r="F46" s="5" t="s">
        <v>30</v>
      </c>
      <c r="G46" s="5">
        <v>1.0</v>
      </c>
      <c r="H46" s="6"/>
      <c r="I46" s="6"/>
      <c r="J46" s="6">
        <v>15000.0</v>
      </c>
      <c r="K46" s="7">
        <f t="shared" si="2"/>
        <v>0</v>
      </c>
      <c r="L46" s="7">
        <f t="shared" si="3"/>
        <v>15000</v>
      </c>
      <c r="M46" s="8" t="s">
        <v>31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>
        <v>7.0</v>
      </c>
      <c r="E47" s="5" t="s">
        <v>32</v>
      </c>
      <c r="F47" s="5" t="s">
        <v>33</v>
      </c>
      <c r="G47" s="5">
        <v>2.0</v>
      </c>
      <c r="H47" s="6">
        <v>1.0</v>
      </c>
      <c r="I47" s="6" t="s">
        <v>34</v>
      </c>
      <c r="J47" s="6">
        <v>22000.0</v>
      </c>
      <c r="K47" s="7">
        <f t="shared" si="2"/>
        <v>22000</v>
      </c>
      <c r="L47" s="7">
        <f t="shared" si="3"/>
        <v>22000</v>
      </c>
      <c r="M47" s="8" t="s">
        <v>35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>
        <v>8.0</v>
      </c>
      <c r="E48" s="5" t="s">
        <v>36</v>
      </c>
      <c r="F48" s="5" t="s">
        <v>37</v>
      </c>
      <c r="G48" s="5">
        <v>2.0</v>
      </c>
      <c r="H48" s="6">
        <v>2.0</v>
      </c>
      <c r="I48" s="6" t="s">
        <v>38</v>
      </c>
      <c r="J48" s="6">
        <v>55000.0</v>
      </c>
      <c r="K48" s="7">
        <f t="shared" si="2"/>
        <v>110000</v>
      </c>
      <c r="L48" s="7">
        <f t="shared" si="3"/>
        <v>0</v>
      </c>
      <c r="M48" s="8" t="s">
        <v>39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>
        <v>9.0</v>
      </c>
      <c r="E49" s="5" t="s">
        <v>32</v>
      </c>
      <c r="F49" s="5" t="s">
        <v>40</v>
      </c>
      <c r="G49" s="5">
        <v>1.0</v>
      </c>
      <c r="H49" s="6"/>
      <c r="I49" s="6"/>
      <c r="J49" s="6">
        <v>14000.0</v>
      </c>
      <c r="K49" s="7">
        <f t="shared" si="2"/>
        <v>0</v>
      </c>
      <c r="L49" s="7">
        <f t="shared" si="3"/>
        <v>14000</v>
      </c>
      <c r="M49" s="8" t="s">
        <v>41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>
        <v>10.0</v>
      </c>
      <c r="E50" s="10" t="s">
        <v>42</v>
      </c>
      <c r="F50" s="10"/>
      <c r="G50" s="10">
        <v>2.0</v>
      </c>
      <c r="H50" s="11">
        <v>2.0</v>
      </c>
      <c r="I50" s="11" t="s">
        <v>38</v>
      </c>
      <c r="J50" s="11">
        <v>9000.0</v>
      </c>
      <c r="K50" s="12">
        <f t="shared" si="2"/>
        <v>18000</v>
      </c>
      <c r="L50" s="12">
        <f t="shared" si="3"/>
        <v>0</v>
      </c>
      <c r="M50" s="13" t="s">
        <v>43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>
        <v>11.0</v>
      </c>
      <c r="E51" s="5" t="s">
        <v>44</v>
      </c>
      <c r="F51" s="5" t="s">
        <v>45</v>
      </c>
      <c r="G51" s="5">
        <v>20.0</v>
      </c>
      <c r="H51" s="6"/>
      <c r="I51" s="6"/>
      <c r="J51" s="6">
        <v>400.0</v>
      </c>
      <c r="K51" s="7">
        <f t="shared" si="2"/>
        <v>0</v>
      </c>
      <c r="L51" s="7">
        <f t="shared" si="3"/>
        <v>8000</v>
      </c>
      <c r="M51" s="8" t="s">
        <v>46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>
        <v>12.0</v>
      </c>
      <c r="E52" s="5" t="s">
        <v>44</v>
      </c>
      <c r="F52" s="5" t="s">
        <v>47</v>
      </c>
      <c r="G52" s="5">
        <v>20.0</v>
      </c>
      <c r="H52" s="6"/>
      <c r="I52" s="6"/>
      <c r="J52" s="6">
        <v>450.0</v>
      </c>
      <c r="K52" s="7">
        <f t="shared" si="2"/>
        <v>0</v>
      </c>
      <c r="L52" s="7">
        <f t="shared" si="3"/>
        <v>9000</v>
      </c>
      <c r="M52" s="8" t="s">
        <v>48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>
        <v>13.0</v>
      </c>
      <c r="E53" s="5" t="s">
        <v>49</v>
      </c>
      <c r="F53" s="5" t="s">
        <v>50</v>
      </c>
      <c r="G53" s="5">
        <v>2.0</v>
      </c>
      <c r="H53" s="6"/>
      <c r="I53" s="6"/>
      <c r="J53" s="6">
        <v>1500.0</v>
      </c>
      <c r="K53" s="7">
        <f t="shared" si="2"/>
        <v>0</v>
      </c>
      <c r="L53" s="7">
        <f t="shared" si="3"/>
        <v>3000</v>
      </c>
      <c r="M53" s="8" t="s">
        <v>51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>
        <v>14.0</v>
      </c>
      <c r="E54" s="5" t="s">
        <v>49</v>
      </c>
      <c r="F54" s="5" t="s">
        <v>52</v>
      </c>
      <c r="G54" s="5">
        <v>2.0</v>
      </c>
      <c r="H54" s="6"/>
      <c r="I54" s="6"/>
      <c r="J54" s="6">
        <v>1500.0</v>
      </c>
      <c r="K54" s="7"/>
      <c r="L54" s="7">
        <f t="shared" si="3"/>
        <v>3000</v>
      </c>
      <c r="M54" s="8" t="s">
        <v>53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>
        <v>15.0</v>
      </c>
      <c r="E55" s="5" t="s">
        <v>54</v>
      </c>
      <c r="F55" s="5"/>
      <c r="G55" s="5">
        <v>1.0</v>
      </c>
      <c r="H55" s="6"/>
      <c r="I55" s="6"/>
      <c r="J55" s="6">
        <v>29000.0</v>
      </c>
      <c r="K55" s="7"/>
      <c r="L55" s="7">
        <f t="shared" si="3"/>
        <v>29000</v>
      </c>
      <c r="M55" s="8" t="s">
        <v>55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>
        <v>16.0</v>
      </c>
      <c r="E56" s="5" t="s">
        <v>56</v>
      </c>
      <c r="F56" s="5"/>
      <c r="G56" s="5">
        <v>1.0</v>
      </c>
      <c r="H56" s="6"/>
      <c r="I56" s="6"/>
      <c r="J56" s="6">
        <v>7000.0</v>
      </c>
      <c r="K56" s="7"/>
      <c r="L56" s="7">
        <f t="shared" si="3"/>
        <v>7000</v>
      </c>
      <c r="M56" s="8" t="s">
        <v>57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>
        <v>17.0</v>
      </c>
      <c r="E57" s="5" t="s">
        <v>58</v>
      </c>
      <c r="F57" s="5"/>
      <c r="G57" s="5">
        <v>1.0</v>
      </c>
      <c r="H57" s="5"/>
      <c r="I57" s="5"/>
      <c r="J57" s="6">
        <v>15000.0</v>
      </c>
      <c r="K57" s="5"/>
      <c r="L57" s="7">
        <f t="shared" si="3"/>
        <v>15000</v>
      </c>
      <c r="M57" s="8" t="s">
        <v>59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>
        <v>18.0</v>
      </c>
      <c r="E58" s="5" t="s">
        <v>60</v>
      </c>
      <c r="F58" s="5" t="s">
        <v>61</v>
      </c>
      <c r="G58" s="5">
        <v>1.0</v>
      </c>
      <c r="H58" s="5"/>
      <c r="I58" s="5"/>
      <c r="J58" s="6">
        <v>53000.0</v>
      </c>
      <c r="K58" s="5"/>
      <c r="L58" s="7">
        <f t="shared" si="3"/>
        <v>53000</v>
      </c>
      <c r="M58" s="8" t="s">
        <v>62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>
        <v>19.0</v>
      </c>
      <c r="E59" s="5" t="s">
        <v>63</v>
      </c>
      <c r="F59" s="5"/>
      <c r="G59" s="14">
        <v>2.0</v>
      </c>
      <c r="H59" s="5"/>
      <c r="I59" s="5"/>
      <c r="J59" s="6">
        <v>7500.0</v>
      </c>
      <c r="K59" s="5"/>
      <c r="L59" s="7">
        <f t="shared" si="3"/>
        <v>15000</v>
      </c>
      <c r="M59" s="8" t="s">
        <v>64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>
        <v>20.0</v>
      </c>
      <c r="E60" s="5" t="s">
        <v>65</v>
      </c>
      <c r="F60" s="5"/>
      <c r="G60" s="5">
        <v>5.0</v>
      </c>
      <c r="H60" s="5"/>
      <c r="I60" s="5" t="s">
        <v>66</v>
      </c>
      <c r="J60" s="6">
        <v>20000.0</v>
      </c>
      <c r="K60" s="5"/>
      <c r="L60" s="7">
        <f t="shared" si="3"/>
        <v>100000</v>
      </c>
      <c r="M60" s="8" t="s">
        <v>67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 t="s">
        <v>68</v>
      </c>
      <c r="G61" s="1">
        <f>SUM(G41:G58)</f>
        <v>63</v>
      </c>
      <c r="H61" s="2">
        <f>SUM(H45:H59)</f>
        <v>6</v>
      </c>
      <c r="I61" s="2"/>
      <c r="J61" s="2"/>
      <c r="K61" s="9">
        <f>SUM(K41:K59)</f>
        <v>160000</v>
      </c>
      <c r="L61" s="9">
        <f>SUM(L41:L60)</f>
        <v>395000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 t="s">
        <v>69</v>
      </c>
      <c r="F64" s="1" t="s">
        <v>70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5" t="s">
        <v>71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5" t="s">
        <v>72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5" t="s">
        <v>73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5" t="s">
        <v>74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D38:M38"/>
    <mergeCell ref="F64:G64"/>
    <mergeCell ref="F65:G65"/>
    <mergeCell ref="F66:G66"/>
    <mergeCell ref="F67:G67"/>
    <mergeCell ref="F68:G68"/>
  </mergeCells>
  <hyperlinks>
    <hyperlink r:id="rId1" ref="M41"/>
    <hyperlink r:id="rId2" ref="M42"/>
    <hyperlink r:id="rId3" ref="M43"/>
    <hyperlink r:id="rId4" ref="M45"/>
    <hyperlink r:id="rId5" ref="M46"/>
    <hyperlink r:id="rId6" ref="M47"/>
    <hyperlink r:id="rId7" ref="M48"/>
    <hyperlink r:id="rId8" ref="M49"/>
    <hyperlink r:id="rId9" ref="M50"/>
    <hyperlink r:id="rId10" ref="M51"/>
    <hyperlink r:id="rId11" ref="M52"/>
    <hyperlink r:id="rId12" ref="M53"/>
    <hyperlink r:id="rId13" ref="M54"/>
    <hyperlink r:id="rId14" ref="M55"/>
    <hyperlink r:id="rId15" ref="M56"/>
    <hyperlink r:id="rId16" ref="M57"/>
    <hyperlink r:id="rId17" ref="M58"/>
    <hyperlink r:id="rId18" ref="M59"/>
    <hyperlink r:id="rId19" ref="M60"/>
  </hyperlinks>
  <printOptions/>
  <pageMargins bottom="1.0" footer="0.0" header="0.0" left="0.75" right="0.75" top="1.0"/>
  <pageSetup orientation="landscape"/>
  <drawing r:id="rId2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2023-03-15T08:37:00Z</dcterms:created>
  <dc:creator>hoang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1E8C0939D0E54678AF97365B2E009432</vt:lpwstr>
  </property>
  <property fmtid="{D5CDD505-2E9C-101B-9397-08002B2CF9AE}" pid="3" name="KSOProductBuildVer">
    <vt:lpwstr>1033-11.2.0.11380</vt:lpwstr>
  </property>
</Properties>
</file>